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assessments 1\"/>
    </mc:Choice>
  </mc:AlternateContent>
  <xr:revisionPtr revIDLastSave="0" documentId="8_{7FC14C8E-7479-4DB5-B249-173A6EACB834}" xr6:coauthVersionLast="47" xr6:coauthVersionMax="47" xr10:uidLastSave="{00000000-0000-0000-0000-000000000000}"/>
  <bookViews>
    <workbookView xWindow="-110" yWindow="-110" windowWidth="19420" windowHeight="10300" xr2:uid="{65C14963-D7D9-489F-85DF-B390E3AF6B64}"/>
  </bookViews>
  <sheets>
    <sheet name="Data" sheetId="1" r:id="rId1"/>
    <sheet name="Sheet4" sheetId="5" r:id="rId2"/>
  </sheet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S9" i="1"/>
  <c r="S16" i="1"/>
  <c r="S68" i="1"/>
  <c r="S73" i="1"/>
  <c r="S75" i="1"/>
  <c r="S76" i="1"/>
  <c r="S77" i="1"/>
  <c r="S92" i="1"/>
  <c r="S161" i="1"/>
  <c r="S167" i="1"/>
  <c r="S168" i="1"/>
  <c r="S169" i="1"/>
  <c r="S170" i="1"/>
  <c r="S171" i="1"/>
  <c r="S172" i="1"/>
  <c r="S174" i="1"/>
  <c r="S175" i="1"/>
  <c r="S176" i="1"/>
  <c r="S177" i="1"/>
  <c r="S187" i="1"/>
  <c r="S188" i="1"/>
  <c r="S189" i="1"/>
  <c r="S190" i="1"/>
  <c r="S192" i="1"/>
  <c r="S193" i="1"/>
  <c r="S194" i="1"/>
  <c r="S195" i="1"/>
  <c r="S196" i="1"/>
  <c r="S197" i="1"/>
  <c r="S201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7" i="1"/>
  <c r="S228" i="1"/>
  <c r="S229" i="1"/>
  <c r="S235" i="1"/>
  <c r="S236" i="1"/>
  <c r="S237" i="1"/>
  <c r="S241" i="1"/>
  <c r="S247" i="1"/>
  <c r="S248" i="1"/>
  <c r="S249" i="1"/>
  <c r="S250" i="1"/>
  <c r="S251" i="1"/>
  <c r="S252" i="1"/>
  <c r="S253" i="1"/>
  <c r="S255" i="1"/>
  <c r="S256" i="1"/>
  <c r="S257" i="1"/>
  <c r="S261" i="1"/>
  <c r="S267" i="1"/>
  <c r="S268" i="1"/>
  <c r="S269" i="1"/>
  <c r="S270" i="1"/>
  <c r="S271" i="1"/>
  <c r="S272" i="1"/>
  <c r="S273" i="1"/>
  <c r="S274" i="1"/>
  <c r="S275" i="1"/>
  <c r="S276" i="1"/>
  <c r="S277" i="1"/>
  <c r="S287" i="1"/>
  <c r="S288" i="1"/>
  <c r="S289" i="1"/>
  <c r="S290" i="1"/>
  <c r="S293" i="1"/>
  <c r="S295" i="1"/>
  <c r="S296" i="1"/>
  <c r="S297" i="1"/>
  <c r="S301" i="1"/>
  <c r="S308" i="1"/>
  <c r="S309" i="1"/>
  <c r="S310" i="1"/>
  <c r="S312" i="1"/>
  <c r="S313" i="1"/>
  <c r="S314" i="1"/>
  <c r="S315" i="1"/>
  <c r="S316" i="1"/>
  <c r="S317" i="1"/>
  <c r="S321" i="1"/>
  <c r="S327" i="1"/>
  <c r="S328" i="1"/>
  <c r="S329" i="1"/>
  <c r="S335" i="1"/>
  <c r="S336" i="1"/>
  <c r="S337" i="1"/>
  <c r="S338" i="1"/>
  <c r="S341" i="1"/>
  <c r="S347" i="1"/>
  <c r="S348" i="1"/>
  <c r="S349" i="1"/>
  <c r="S350" i="1"/>
  <c r="S351" i="1"/>
  <c r="S352" i="1"/>
  <c r="S353" i="1"/>
  <c r="S355" i="1"/>
  <c r="S356" i="1"/>
  <c r="S357" i="1"/>
  <c r="S361" i="1"/>
  <c r="S367" i="1"/>
  <c r="S368" i="1"/>
  <c r="S369" i="1"/>
  <c r="S370" i="1"/>
  <c r="S371" i="1"/>
  <c r="S372" i="1"/>
  <c r="S373" i="1"/>
  <c r="S374" i="1"/>
  <c r="S375" i="1"/>
  <c r="S376" i="1"/>
  <c r="S377" i="1"/>
  <c r="S387" i="1"/>
  <c r="S388" i="1"/>
  <c r="S389" i="1"/>
  <c r="S390" i="1"/>
  <c r="S393" i="1"/>
  <c r="S395" i="1"/>
  <c r="S396" i="1"/>
  <c r="S397" i="1"/>
  <c r="S401" i="1"/>
  <c r="S408" i="1"/>
  <c r="S409" i="1"/>
  <c r="S410" i="1"/>
  <c r="S411" i="1"/>
  <c r="S412" i="1"/>
  <c r="S413" i="1"/>
  <c r="S414" i="1"/>
  <c r="S415" i="1"/>
  <c r="S416" i="1"/>
  <c r="S417" i="1"/>
  <c r="S421" i="1"/>
  <c r="S427" i="1"/>
  <c r="S428" i="1"/>
  <c r="S429" i="1"/>
  <c r="S435" i="1"/>
  <c r="S436" i="1"/>
  <c r="S437" i="1"/>
  <c r="S441" i="1"/>
  <c r="S447" i="1"/>
  <c r="S448" i="1"/>
  <c r="S449" i="1"/>
  <c r="S450" i="1"/>
  <c r="S453" i="1"/>
  <c r="S455" i="1"/>
  <c r="S456" i="1"/>
  <c r="S457" i="1"/>
  <c r="S461" i="1"/>
  <c r="S467" i="1"/>
  <c r="S468" i="1"/>
  <c r="S469" i="1"/>
  <c r="S470" i="1"/>
  <c r="S471" i="1"/>
  <c r="S472" i="1"/>
  <c r="S473" i="1"/>
  <c r="S474" i="1"/>
  <c r="S475" i="1"/>
  <c r="S476" i="1"/>
  <c r="S477" i="1"/>
  <c r="S487" i="1"/>
  <c r="S488" i="1"/>
  <c r="S489" i="1"/>
  <c r="S490" i="1"/>
  <c r="S491" i="1"/>
  <c r="S495" i="1"/>
  <c r="S496" i="1"/>
  <c r="S497" i="1"/>
  <c r="S501" i="1"/>
  <c r="S508" i="1"/>
  <c r="S509" i="1"/>
  <c r="S510" i="1"/>
  <c r="S511" i="1"/>
  <c r="S512" i="1"/>
  <c r="S513" i="1"/>
  <c r="S514" i="1"/>
  <c r="S515" i="1"/>
  <c r="S516" i="1"/>
  <c r="S517" i="1"/>
  <c r="S521" i="1"/>
  <c r="S527" i="1"/>
  <c r="S528" i="1"/>
  <c r="S529" i="1"/>
  <c r="S535" i="1"/>
  <c r="S536" i="1"/>
  <c r="S537" i="1"/>
  <c r="S541" i="1"/>
  <c r="S547" i="1"/>
  <c r="S548" i="1"/>
  <c r="S549" i="1"/>
  <c r="S550" i="1"/>
  <c r="S553" i="1"/>
  <c r="S555" i="1"/>
  <c r="S556" i="1"/>
  <c r="S557" i="1"/>
  <c r="S561" i="1"/>
  <c r="S567" i="1"/>
  <c r="S568" i="1"/>
  <c r="S569" i="1"/>
  <c r="S570" i="1"/>
  <c r="S571" i="1"/>
  <c r="S572" i="1"/>
  <c r="S573" i="1"/>
  <c r="S574" i="1"/>
  <c r="S575" i="1"/>
  <c r="S576" i="1"/>
  <c r="S577" i="1"/>
  <c r="S587" i="1"/>
  <c r="S588" i="1"/>
  <c r="S589" i="1"/>
  <c r="S590" i="1"/>
  <c r="S591" i="1"/>
  <c r="S592" i="1"/>
  <c r="S593" i="1"/>
  <c r="S594" i="1"/>
  <c r="S595" i="1"/>
  <c r="S596" i="1"/>
  <c r="S597" i="1"/>
  <c r="S601" i="1"/>
  <c r="S608" i="1"/>
  <c r="S609" i="1"/>
  <c r="S610" i="1"/>
  <c r="S611" i="1"/>
  <c r="S614" i="1"/>
  <c r="S615" i="1"/>
  <c r="S616" i="1"/>
  <c r="S617" i="1"/>
  <c r="S621" i="1"/>
  <c r="S627" i="1"/>
  <c r="S628" i="1"/>
  <c r="S634" i="1"/>
  <c r="S635" i="1"/>
  <c r="S636" i="1"/>
  <c r="S637" i="1"/>
  <c r="S641" i="1"/>
  <c r="S647" i="1"/>
  <c r="S648" i="1"/>
  <c r="S649" i="1"/>
  <c r="S650" i="1"/>
  <c r="S655" i="1"/>
  <c r="S656" i="1"/>
  <c r="S657" i="1"/>
  <c r="S661" i="1"/>
  <c r="S667" i="1"/>
  <c r="S668" i="1"/>
  <c r="S669" i="1"/>
  <c r="S670" i="1"/>
  <c r="S671" i="1"/>
  <c r="S672" i="1"/>
  <c r="S673" i="1"/>
  <c r="S674" i="1"/>
  <c r="S675" i="1"/>
  <c r="S676" i="1"/>
  <c r="S677" i="1"/>
  <c r="S681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707" i="1"/>
  <c r="S708" i="1"/>
  <c r="S709" i="1"/>
  <c r="S710" i="1"/>
  <c r="S713" i="1"/>
  <c r="S715" i="1"/>
  <c r="S716" i="1"/>
  <c r="S717" i="1"/>
  <c r="S721" i="1"/>
  <c r="S727" i="1"/>
  <c r="S728" i="1"/>
  <c r="S729" i="1"/>
  <c r="S730" i="1"/>
  <c r="S731" i="1"/>
  <c r="S732" i="1"/>
  <c r="S733" i="1"/>
  <c r="S734" i="1"/>
  <c r="S735" i="1"/>
  <c r="S736" i="1"/>
  <c r="S737" i="1"/>
  <c r="S741" i="1"/>
  <c r="S747" i="1"/>
  <c r="S753" i="1"/>
  <c r="S754" i="1"/>
  <c r="S755" i="1"/>
  <c r="S756" i="1"/>
  <c r="S757" i="1"/>
  <c r="S758" i="1"/>
  <c r="S759" i="1"/>
  <c r="S760" i="1"/>
  <c r="S761" i="1"/>
  <c r="S767" i="1"/>
  <c r="S768" i="1"/>
  <c r="S769" i="1"/>
  <c r="S770" i="1"/>
  <c r="S775" i="1"/>
  <c r="S776" i="1"/>
  <c r="S777" i="1"/>
  <c r="S781" i="1"/>
  <c r="S787" i="1"/>
  <c r="S788" i="1"/>
  <c r="S789" i="1"/>
  <c r="S790" i="1"/>
  <c r="S791" i="1"/>
  <c r="S792" i="1"/>
  <c r="S793" i="1"/>
  <c r="S795" i="1"/>
  <c r="S796" i="1"/>
  <c r="S797" i="1"/>
  <c r="S801" i="1"/>
  <c r="S807" i="1"/>
  <c r="S808" i="1"/>
  <c r="S809" i="1"/>
  <c r="S810" i="1"/>
  <c r="S813" i="1"/>
  <c r="S814" i="1"/>
  <c r="S815" i="1"/>
  <c r="S816" i="1"/>
  <c r="S817" i="1"/>
  <c r="S827" i="1"/>
  <c r="S828" i="1"/>
  <c r="S829" i="1"/>
  <c r="S830" i="1"/>
  <c r="S833" i="1"/>
  <c r="S835" i="1"/>
  <c r="S836" i="1"/>
  <c r="S837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61" i="1"/>
  <c r="S868" i="1"/>
  <c r="S869" i="1"/>
  <c r="S870" i="1"/>
  <c r="S872" i="1"/>
  <c r="S873" i="1"/>
  <c r="S874" i="1"/>
  <c r="S875" i="1"/>
  <c r="S876" i="1"/>
  <c r="S877" i="1"/>
  <c r="S881" i="1"/>
  <c r="S887" i="1"/>
  <c r="S888" i="1"/>
  <c r="S895" i="1"/>
  <c r="S896" i="1"/>
  <c r="S897" i="1"/>
  <c r="S901" i="1"/>
  <c r="S907" i="1"/>
  <c r="S908" i="1"/>
  <c r="S909" i="1"/>
  <c r="S910" i="1"/>
  <c r="S911" i="1"/>
  <c r="S915" i="1"/>
  <c r="S916" i="1"/>
  <c r="S917" i="1"/>
  <c r="S918" i="1"/>
  <c r="S919" i="1"/>
  <c r="S921" i="1"/>
  <c r="S927" i="1"/>
  <c r="S928" i="1"/>
  <c r="S929" i="1"/>
  <c r="S930" i="1"/>
  <c r="S931" i="1"/>
  <c r="S932" i="1"/>
  <c r="S933" i="1"/>
  <c r="S934" i="1"/>
  <c r="S935" i="1"/>
  <c r="S936" i="1"/>
  <c r="S937" i="1"/>
  <c r="S947" i="1"/>
  <c r="S948" i="1"/>
  <c r="S949" i="1"/>
  <c r="S950" i="1"/>
  <c r="S955" i="1"/>
  <c r="S956" i="1"/>
  <c r="S957" i="1"/>
  <c r="S967" i="1"/>
  <c r="S968" i="1"/>
  <c r="S969" i="1"/>
  <c r="S970" i="1"/>
  <c r="S971" i="1"/>
  <c r="S973" i="1"/>
  <c r="S974" i="1"/>
  <c r="S975" i="1"/>
  <c r="S976" i="1"/>
  <c r="S977" i="1"/>
  <c r="S978" i="1"/>
  <c r="S979" i="1"/>
  <c r="S987" i="1"/>
  <c r="S988" i="1"/>
  <c r="S989" i="1"/>
  <c r="S990" i="1"/>
  <c r="S993" i="1"/>
  <c r="S995" i="1"/>
  <c r="S996" i="1"/>
  <c r="S997" i="1"/>
  <c r="S1001" i="1"/>
  <c r="V8" i="1"/>
  <c r="U992" i="1"/>
  <c r="R117" i="1"/>
  <c r="R137" i="1"/>
  <c r="R157" i="1"/>
  <c r="R211" i="1"/>
  <c r="R253" i="1"/>
  <c r="R278" i="1"/>
  <c r="R297" i="1"/>
  <c r="R312" i="1"/>
  <c r="R391" i="1"/>
  <c r="R417" i="1"/>
  <c r="R432" i="1"/>
  <c r="R436" i="1"/>
  <c r="R493" i="1"/>
  <c r="R537" i="1"/>
  <c r="R557" i="1"/>
  <c r="R558" i="1"/>
  <c r="R572" i="1"/>
  <c r="R573" i="1"/>
  <c r="R656" i="1"/>
  <c r="R657" i="1"/>
  <c r="R658" i="1"/>
  <c r="R697" i="1"/>
  <c r="R817" i="1"/>
  <c r="R832" i="1"/>
  <c r="R833" i="1"/>
  <c r="R857" i="1"/>
  <c r="R951" i="1"/>
  <c r="R992" i="1"/>
  <c r="R993" i="1"/>
  <c r="R99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S72" i="1" s="1"/>
  <c r="Q73" i="1"/>
  <c r="Q74" i="1"/>
  <c r="S74" i="1" s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S198" i="1" s="1"/>
  <c r="Q199" i="1"/>
  <c r="S199" i="1" s="1"/>
  <c r="Q200" i="1"/>
  <c r="S200" i="1" s="1"/>
  <c r="Q201" i="1"/>
  <c r="Q202" i="1"/>
  <c r="Q203" i="1"/>
  <c r="Q204" i="1"/>
  <c r="Q205" i="1"/>
  <c r="Q206" i="1"/>
  <c r="Q207" i="1"/>
  <c r="S207" i="1" s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S226" i="1" s="1"/>
  <c r="Q227" i="1"/>
  <c r="Q228" i="1"/>
  <c r="Q229" i="1"/>
  <c r="Q230" i="1"/>
  <c r="S230" i="1" s="1"/>
  <c r="Q231" i="1"/>
  <c r="Q232" i="1"/>
  <c r="Q233" i="1"/>
  <c r="Q234" i="1"/>
  <c r="Q235" i="1"/>
  <c r="Q236" i="1"/>
  <c r="Q237" i="1"/>
  <c r="Q238" i="1"/>
  <c r="Q239" i="1"/>
  <c r="S239" i="1" s="1"/>
  <c r="Q240" i="1"/>
  <c r="S240" i="1" s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S259" i="1" s="1"/>
  <c r="Q260" i="1"/>
  <c r="S260" i="1" s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S292" i="1" s="1"/>
  <c r="Q293" i="1"/>
  <c r="Q294" i="1"/>
  <c r="S294" i="1" s="1"/>
  <c r="Q295" i="1"/>
  <c r="Q296" i="1"/>
  <c r="Q297" i="1"/>
  <c r="Q298" i="1"/>
  <c r="S298" i="1" s="1"/>
  <c r="Q299" i="1"/>
  <c r="R299" i="1" s="1"/>
  <c r="Q300" i="1"/>
  <c r="S300" i="1" s="1"/>
  <c r="Q301" i="1"/>
  <c r="Q302" i="1"/>
  <c r="Q303" i="1"/>
  <c r="Q304" i="1"/>
  <c r="Q305" i="1"/>
  <c r="Q306" i="1"/>
  <c r="Q307" i="1"/>
  <c r="S307" i="1" s="1"/>
  <c r="Q308" i="1"/>
  <c r="Q309" i="1"/>
  <c r="Q310" i="1"/>
  <c r="Q311" i="1"/>
  <c r="Q312" i="1"/>
  <c r="Q313" i="1"/>
  <c r="Q314" i="1"/>
  <c r="Q315" i="1"/>
  <c r="Q316" i="1"/>
  <c r="Q317" i="1"/>
  <c r="Q318" i="1"/>
  <c r="S318" i="1" s="1"/>
  <c r="Q319" i="1"/>
  <c r="S319" i="1" s="1"/>
  <c r="Q320" i="1"/>
  <c r="S320" i="1" s="1"/>
  <c r="Q321" i="1"/>
  <c r="Q322" i="1"/>
  <c r="Q323" i="1"/>
  <c r="Q324" i="1"/>
  <c r="Q325" i="1"/>
  <c r="Q326" i="1"/>
  <c r="Q327" i="1"/>
  <c r="Q328" i="1"/>
  <c r="Q329" i="1"/>
  <c r="Q330" i="1"/>
  <c r="S330" i="1" s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S359" i="1" s="1"/>
  <c r="Q360" i="1"/>
  <c r="S360" i="1" s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S392" i="1" s="1"/>
  <c r="Q393" i="1"/>
  <c r="Q394" i="1"/>
  <c r="S394" i="1" s="1"/>
  <c r="Q395" i="1"/>
  <c r="Q396" i="1"/>
  <c r="Q397" i="1"/>
  <c r="R397" i="1" s="1"/>
  <c r="Q398" i="1"/>
  <c r="Q399" i="1"/>
  <c r="Q400" i="1"/>
  <c r="S400" i="1" s="1"/>
  <c r="Q401" i="1"/>
  <c r="Q402" i="1"/>
  <c r="Q403" i="1"/>
  <c r="Q404" i="1"/>
  <c r="Q405" i="1"/>
  <c r="Q406" i="1"/>
  <c r="Q407" i="1"/>
  <c r="S407" i="1" s="1"/>
  <c r="Q408" i="1"/>
  <c r="Q409" i="1"/>
  <c r="Q410" i="1"/>
  <c r="Q411" i="1"/>
  <c r="Q412" i="1"/>
  <c r="Q413" i="1"/>
  <c r="Q414" i="1"/>
  <c r="Q415" i="1"/>
  <c r="Q416" i="1"/>
  <c r="Q417" i="1"/>
  <c r="Q418" i="1"/>
  <c r="S418" i="1" s="1"/>
  <c r="Q419" i="1"/>
  <c r="S419" i="1" s="1"/>
  <c r="Q420" i="1"/>
  <c r="S420" i="1" s="1"/>
  <c r="Q421" i="1"/>
  <c r="Q422" i="1"/>
  <c r="Q423" i="1"/>
  <c r="Q424" i="1"/>
  <c r="Q425" i="1"/>
  <c r="Q426" i="1"/>
  <c r="Q427" i="1"/>
  <c r="Q428" i="1"/>
  <c r="Q429" i="1"/>
  <c r="Q430" i="1"/>
  <c r="S430" i="1" s="1"/>
  <c r="Q431" i="1"/>
  <c r="Q432" i="1"/>
  <c r="Q433" i="1"/>
  <c r="Q434" i="1"/>
  <c r="Q435" i="1"/>
  <c r="Q436" i="1"/>
  <c r="Q437" i="1"/>
  <c r="Q438" i="1"/>
  <c r="S438" i="1" s="1"/>
  <c r="Q439" i="1"/>
  <c r="S439" i="1" s="1"/>
  <c r="Q440" i="1"/>
  <c r="S440" i="1" s="1"/>
  <c r="Q441" i="1"/>
  <c r="Q442" i="1"/>
  <c r="Q443" i="1"/>
  <c r="Q444" i="1"/>
  <c r="Q445" i="1"/>
  <c r="Q446" i="1"/>
  <c r="S446" i="1" s="1"/>
  <c r="Q447" i="1"/>
  <c r="Q448" i="1"/>
  <c r="Q449" i="1"/>
  <c r="Q450" i="1"/>
  <c r="Q451" i="1"/>
  <c r="Q452" i="1"/>
  <c r="S452" i="1" s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S494" i="1" s="1"/>
  <c r="Q495" i="1"/>
  <c r="Q496" i="1"/>
  <c r="Q497" i="1"/>
  <c r="Q498" i="1"/>
  <c r="S498" i="1" s="1"/>
  <c r="Q499" i="1"/>
  <c r="S499" i="1" s="1"/>
  <c r="Q500" i="1"/>
  <c r="S500" i="1" s="1"/>
  <c r="Q501" i="1"/>
  <c r="Q502" i="1"/>
  <c r="Q503" i="1"/>
  <c r="Q504" i="1"/>
  <c r="Q505" i="1"/>
  <c r="Q506" i="1"/>
  <c r="Q507" i="1"/>
  <c r="S507" i="1" s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S520" i="1" s="1"/>
  <c r="Q521" i="1"/>
  <c r="Q522" i="1"/>
  <c r="Q523" i="1"/>
  <c r="Q524" i="1"/>
  <c r="Q525" i="1"/>
  <c r="Q526" i="1"/>
  <c r="Q527" i="1"/>
  <c r="Q528" i="1"/>
  <c r="Q529" i="1"/>
  <c r="Q530" i="1"/>
  <c r="S530" i="1" s="1"/>
  <c r="Q531" i="1"/>
  <c r="Q532" i="1"/>
  <c r="Q533" i="1"/>
  <c r="Q534" i="1"/>
  <c r="Q535" i="1"/>
  <c r="Q536" i="1"/>
  <c r="Q537" i="1"/>
  <c r="Q538" i="1"/>
  <c r="S538" i="1" s="1"/>
  <c r="Q539" i="1"/>
  <c r="Q540" i="1"/>
  <c r="S540" i="1" s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S560" i="1" s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R576" i="1" s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S599" i="1" s="1"/>
  <c r="Q600" i="1"/>
  <c r="S600" i="1" s="1"/>
  <c r="Q601" i="1"/>
  <c r="Q602" i="1"/>
  <c r="Q603" i="1"/>
  <c r="Q604" i="1"/>
  <c r="Q605" i="1"/>
  <c r="Q606" i="1"/>
  <c r="Q607" i="1"/>
  <c r="S607" i="1" s="1"/>
  <c r="Q608" i="1"/>
  <c r="Q609" i="1"/>
  <c r="Q610" i="1"/>
  <c r="Q611" i="1"/>
  <c r="Q612" i="1"/>
  <c r="Q613" i="1"/>
  <c r="Q614" i="1"/>
  <c r="Q615" i="1"/>
  <c r="Q616" i="1"/>
  <c r="Q617" i="1"/>
  <c r="Q618" i="1"/>
  <c r="S618" i="1" s="1"/>
  <c r="Q619" i="1"/>
  <c r="S619" i="1" s="1"/>
  <c r="Q620" i="1"/>
  <c r="S620" i="1" s="1"/>
  <c r="Q621" i="1"/>
  <c r="Q622" i="1"/>
  <c r="Q623" i="1"/>
  <c r="Q624" i="1"/>
  <c r="Q625" i="1"/>
  <c r="Q626" i="1"/>
  <c r="Q627" i="1"/>
  <c r="Q628" i="1"/>
  <c r="Q629" i="1"/>
  <c r="S629" i="1" s="1"/>
  <c r="Q630" i="1"/>
  <c r="S630" i="1" s="1"/>
  <c r="Q631" i="1"/>
  <c r="Q632" i="1"/>
  <c r="Q633" i="1"/>
  <c r="Q634" i="1"/>
  <c r="Q635" i="1"/>
  <c r="Q636" i="1"/>
  <c r="Q637" i="1"/>
  <c r="Q638" i="1"/>
  <c r="Q639" i="1"/>
  <c r="S639" i="1" s="1"/>
  <c r="Q640" i="1"/>
  <c r="Q641" i="1"/>
  <c r="Q642" i="1"/>
  <c r="Q643" i="1"/>
  <c r="Q644" i="1"/>
  <c r="Q645" i="1"/>
  <c r="Q646" i="1"/>
  <c r="S646" i="1" s="1"/>
  <c r="Q647" i="1"/>
  <c r="Q648" i="1"/>
  <c r="Q649" i="1"/>
  <c r="Q650" i="1"/>
  <c r="Q651" i="1"/>
  <c r="S651" i="1" s="1"/>
  <c r="Q652" i="1"/>
  <c r="S652" i="1" s="1"/>
  <c r="Q653" i="1"/>
  <c r="Q654" i="1"/>
  <c r="Q655" i="1"/>
  <c r="Q656" i="1"/>
  <c r="Q657" i="1"/>
  <c r="Q658" i="1"/>
  <c r="Q659" i="1"/>
  <c r="R659" i="1" s="1"/>
  <c r="Q660" i="1"/>
  <c r="S660" i="1" s="1"/>
  <c r="Q661" i="1"/>
  <c r="Q662" i="1"/>
  <c r="Q663" i="1"/>
  <c r="Q664" i="1"/>
  <c r="Q665" i="1"/>
  <c r="Q666" i="1"/>
  <c r="Q667" i="1"/>
  <c r="Q668" i="1"/>
  <c r="Q669" i="1"/>
  <c r="Q670" i="1"/>
  <c r="Q671" i="1"/>
  <c r="Q672" i="1"/>
  <c r="R672" i="1" s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S711" i="1" s="1"/>
  <c r="Q712" i="1"/>
  <c r="Q713" i="1"/>
  <c r="Q714" i="1"/>
  <c r="S714" i="1" s="1"/>
  <c r="Q715" i="1"/>
  <c r="Q716" i="1"/>
  <c r="Q717" i="1"/>
  <c r="Q718" i="1"/>
  <c r="S718" i="1" s="1"/>
  <c r="Q719" i="1"/>
  <c r="S719" i="1" s="1"/>
  <c r="Q720" i="1"/>
  <c r="S720" i="1" s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S738" i="1" s="1"/>
  <c r="Q739" i="1"/>
  <c r="S739" i="1" s="1"/>
  <c r="Q740" i="1"/>
  <c r="Q741" i="1"/>
  <c r="Q742" i="1"/>
  <c r="Q743" i="1"/>
  <c r="Q744" i="1"/>
  <c r="Q745" i="1"/>
  <c r="Q746" i="1"/>
  <c r="Q747" i="1"/>
  <c r="Q748" i="1"/>
  <c r="S748" i="1" s="1"/>
  <c r="Q749" i="1"/>
  <c r="S749" i="1" s="1"/>
  <c r="Q750" i="1"/>
  <c r="S750" i="1" s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S765" i="1" s="1"/>
  <c r="Q766" i="1"/>
  <c r="S766" i="1" s="1"/>
  <c r="Q767" i="1"/>
  <c r="Q768" i="1"/>
  <c r="Q769" i="1"/>
  <c r="Q770" i="1"/>
  <c r="Q771" i="1"/>
  <c r="Q772" i="1"/>
  <c r="Q773" i="1"/>
  <c r="Q774" i="1"/>
  <c r="Q775" i="1"/>
  <c r="Q776" i="1"/>
  <c r="Q777" i="1"/>
  <c r="Q778" i="1"/>
  <c r="S778" i="1" s="1"/>
  <c r="Q779" i="1"/>
  <c r="S779" i="1" s="1"/>
  <c r="Q780" i="1"/>
  <c r="S780" i="1" s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S799" i="1" s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R819" i="1" s="1"/>
  <c r="Q820" i="1"/>
  <c r="Q821" i="1"/>
  <c r="Q822" i="1"/>
  <c r="Q823" i="1"/>
  <c r="Q824" i="1"/>
  <c r="Q825" i="1"/>
  <c r="Q826" i="1"/>
  <c r="S826" i="1" s="1"/>
  <c r="Q827" i="1"/>
  <c r="Q828" i="1"/>
  <c r="Q829" i="1"/>
  <c r="Q830" i="1"/>
  <c r="Q831" i="1"/>
  <c r="S831" i="1" s="1"/>
  <c r="Q832" i="1"/>
  <c r="S832" i="1" s="1"/>
  <c r="Q833" i="1"/>
  <c r="Q834" i="1"/>
  <c r="S834" i="1" s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S860" i="1" s="1"/>
  <c r="Q861" i="1"/>
  <c r="Q862" i="1"/>
  <c r="Q863" i="1"/>
  <c r="Q864" i="1"/>
  <c r="Q865" i="1"/>
  <c r="Q866" i="1"/>
  <c r="Q867" i="1"/>
  <c r="S867" i="1" s="1"/>
  <c r="Q868" i="1"/>
  <c r="Q869" i="1"/>
  <c r="Q870" i="1"/>
  <c r="Q871" i="1"/>
  <c r="Q872" i="1"/>
  <c r="Q873" i="1"/>
  <c r="Q874" i="1"/>
  <c r="Q875" i="1"/>
  <c r="Q876" i="1"/>
  <c r="Q877" i="1"/>
  <c r="Q878" i="1"/>
  <c r="Q879" i="1"/>
  <c r="S879" i="1" s="1"/>
  <c r="Q880" i="1"/>
  <c r="Q881" i="1"/>
  <c r="Q882" i="1"/>
  <c r="Q883" i="1"/>
  <c r="Q884" i="1"/>
  <c r="Q885" i="1"/>
  <c r="Q886" i="1"/>
  <c r="S886" i="1" s="1"/>
  <c r="Q887" i="1"/>
  <c r="Q888" i="1"/>
  <c r="Q889" i="1"/>
  <c r="S889" i="1" s="1"/>
  <c r="Q890" i="1"/>
  <c r="S890" i="1" s="1"/>
  <c r="Q891" i="1"/>
  <c r="Q892" i="1"/>
  <c r="Q893" i="1"/>
  <c r="Q894" i="1"/>
  <c r="S894" i="1" s="1"/>
  <c r="Q895" i="1"/>
  <c r="Q896" i="1"/>
  <c r="Q897" i="1"/>
  <c r="Q898" i="1"/>
  <c r="Q899" i="1"/>
  <c r="Q900" i="1"/>
  <c r="S900" i="1" s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S951" i="1" s="1"/>
  <c r="Q952" i="1"/>
  <c r="Q953" i="1"/>
  <c r="Q954" i="1"/>
  <c r="S954" i="1" s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S991" i="1" s="1"/>
  <c r="Q992" i="1"/>
  <c r="S992" i="1" s="1"/>
  <c r="Q993" i="1"/>
  <c r="Q994" i="1"/>
  <c r="S994" i="1" s="1"/>
  <c r="Q995" i="1"/>
  <c r="Q996" i="1"/>
  <c r="Q997" i="1"/>
  <c r="Q998" i="1"/>
  <c r="Q999" i="1"/>
  <c r="S999" i="1" s="1"/>
  <c r="Q1000" i="1"/>
  <c r="Q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R40" i="1" s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R60" i="1" s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R80" i="1" s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R119" i="1" s="1"/>
  <c r="P120" i="1"/>
  <c r="R120" i="1" s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R160" i="1" s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S191" i="1" s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S291" i="1" s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S311" i="1" s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S391" i="1" s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S451" i="1" s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S493" i="1" s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R538" i="1" s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S613" i="1" s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S638" i="1" s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S878" i="1" s="1"/>
  <c r="P879" i="1"/>
  <c r="P880" i="1"/>
  <c r="S880" i="1" s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S920" i="1" s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S941" i="1" s="1"/>
  <c r="P942" i="1"/>
  <c r="P943" i="1"/>
  <c r="P944" i="1"/>
  <c r="P945" i="1"/>
  <c r="P946" i="1"/>
  <c r="P947" i="1"/>
  <c r="P948" i="1"/>
  <c r="P949" i="1"/>
  <c r="P950" i="1"/>
  <c r="P951" i="1"/>
  <c r="P952" i="1"/>
  <c r="P953" i="1"/>
  <c r="S953" i="1" s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S986" i="1" l="1"/>
  <c r="S926" i="1"/>
  <c r="S866" i="1"/>
  <c r="S806" i="1"/>
  <c r="S726" i="1"/>
  <c r="S666" i="1"/>
  <c r="S606" i="1"/>
  <c r="S546" i="1"/>
  <c r="S486" i="1"/>
  <c r="S386" i="1"/>
  <c r="S326" i="1"/>
  <c r="S266" i="1"/>
  <c r="S186" i="1"/>
  <c r="S945" i="1"/>
  <c r="S885" i="1"/>
  <c r="S825" i="1"/>
  <c r="S725" i="1"/>
  <c r="S665" i="1"/>
  <c r="S605" i="1"/>
  <c r="S545" i="1"/>
  <c r="S485" i="1"/>
  <c r="S425" i="1"/>
  <c r="S365" i="1"/>
  <c r="S305" i="1"/>
  <c r="S245" i="1"/>
  <c r="S185" i="1"/>
  <c r="S85" i="1"/>
  <c r="S984" i="1"/>
  <c r="S964" i="1"/>
  <c r="S944" i="1"/>
  <c r="S904" i="1"/>
  <c r="S884" i="1"/>
  <c r="S864" i="1"/>
  <c r="S844" i="1"/>
  <c r="S824" i="1"/>
  <c r="S804" i="1"/>
  <c r="S784" i="1"/>
  <c r="S764" i="1"/>
  <c r="S744" i="1"/>
  <c r="S724" i="1"/>
  <c r="S704" i="1"/>
  <c r="S684" i="1"/>
  <c r="S664" i="1"/>
  <c r="S644" i="1"/>
  <c r="S624" i="1"/>
  <c r="S604" i="1"/>
  <c r="S584" i="1"/>
  <c r="S564" i="1"/>
  <c r="S544" i="1"/>
  <c r="S524" i="1"/>
  <c r="S504" i="1"/>
  <c r="S484" i="1"/>
  <c r="S464" i="1"/>
  <c r="S444" i="1"/>
  <c r="S424" i="1"/>
  <c r="S404" i="1"/>
  <c r="S384" i="1"/>
  <c r="S364" i="1"/>
  <c r="S344" i="1"/>
  <c r="S324" i="1"/>
  <c r="S304" i="1"/>
  <c r="S284" i="1"/>
  <c r="S264" i="1"/>
  <c r="S244" i="1"/>
  <c r="S224" i="1"/>
  <c r="S204" i="1"/>
  <c r="S184" i="1"/>
  <c r="S164" i="1"/>
  <c r="S64" i="1"/>
  <c r="S1000" i="1"/>
  <c r="S940" i="1"/>
  <c r="S966" i="1"/>
  <c r="S946" i="1"/>
  <c r="S906" i="1"/>
  <c r="S846" i="1"/>
  <c r="S786" i="1"/>
  <c r="S746" i="1"/>
  <c r="S706" i="1"/>
  <c r="S686" i="1"/>
  <c r="S626" i="1"/>
  <c r="S586" i="1"/>
  <c r="S566" i="1"/>
  <c r="S526" i="1"/>
  <c r="S506" i="1"/>
  <c r="S466" i="1"/>
  <c r="S426" i="1"/>
  <c r="S406" i="1"/>
  <c r="S366" i="1"/>
  <c r="S346" i="1"/>
  <c r="S306" i="1"/>
  <c r="S286" i="1"/>
  <c r="S246" i="1"/>
  <c r="S206" i="1"/>
  <c r="S166" i="1"/>
  <c r="S106" i="1"/>
  <c r="S985" i="1"/>
  <c r="S965" i="1"/>
  <c r="S925" i="1"/>
  <c r="S905" i="1"/>
  <c r="S865" i="1"/>
  <c r="S845" i="1"/>
  <c r="S805" i="1"/>
  <c r="S785" i="1"/>
  <c r="S745" i="1"/>
  <c r="S705" i="1"/>
  <c r="S685" i="1"/>
  <c r="S645" i="1"/>
  <c r="S625" i="1"/>
  <c r="S585" i="1"/>
  <c r="S565" i="1"/>
  <c r="S525" i="1"/>
  <c r="S505" i="1"/>
  <c r="S465" i="1"/>
  <c r="S445" i="1"/>
  <c r="S405" i="1"/>
  <c r="S385" i="1"/>
  <c r="S345" i="1"/>
  <c r="S325" i="1"/>
  <c r="S285" i="1"/>
  <c r="S265" i="1"/>
  <c r="S225" i="1"/>
  <c r="S205" i="1"/>
  <c r="S165" i="1"/>
  <c r="S924" i="1"/>
  <c r="S983" i="1"/>
  <c r="S963" i="1"/>
  <c r="S943" i="1"/>
  <c r="S923" i="1"/>
  <c r="S903" i="1"/>
  <c r="S883" i="1"/>
  <c r="S863" i="1"/>
  <c r="S843" i="1"/>
  <c r="S823" i="1"/>
  <c r="S803" i="1"/>
  <c r="S783" i="1"/>
  <c r="S763" i="1"/>
  <c r="S743" i="1"/>
  <c r="S723" i="1"/>
  <c r="S703" i="1"/>
  <c r="S683" i="1"/>
  <c r="S663" i="1"/>
  <c r="S643" i="1"/>
  <c r="S623" i="1"/>
  <c r="S603" i="1"/>
  <c r="S583" i="1"/>
  <c r="S563" i="1"/>
  <c r="S543" i="1"/>
  <c r="S523" i="1"/>
  <c r="S503" i="1"/>
  <c r="S483" i="1"/>
  <c r="S463" i="1"/>
  <c r="S443" i="1"/>
  <c r="S423" i="1"/>
  <c r="S403" i="1"/>
  <c r="S383" i="1"/>
  <c r="S363" i="1"/>
  <c r="S343" i="1"/>
  <c r="S323" i="1"/>
  <c r="S303" i="1"/>
  <c r="S283" i="1"/>
  <c r="S263" i="1"/>
  <c r="S243" i="1"/>
  <c r="S223" i="1"/>
  <c r="S203" i="1"/>
  <c r="S183" i="1"/>
  <c r="S163" i="1"/>
  <c r="S63" i="1"/>
  <c r="S982" i="1"/>
  <c r="S962" i="1"/>
  <c r="S942" i="1"/>
  <c r="S922" i="1"/>
  <c r="S902" i="1"/>
  <c r="S882" i="1"/>
  <c r="S862" i="1"/>
  <c r="S842" i="1"/>
  <c r="S822" i="1"/>
  <c r="S802" i="1"/>
  <c r="S774" i="1"/>
  <c r="S654" i="1"/>
  <c r="S554" i="1"/>
  <c r="S534" i="1"/>
  <c r="S434" i="1"/>
  <c r="S334" i="1"/>
  <c r="S254" i="1"/>
  <c r="S952" i="1"/>
  <c r="R912" i="1"/>
  <c r="S912" i="1"/>
  <c r="R872" i="1"/>
  <c r="S812" i="1"/>
  <c r="S772" i="1"/>
  <c r="R712" i="1"/>
  <c r="S612" i="1"/>
  <c r="R172" i="1"/>
  <c r="R132" i="1"/>
  <c r="R92" i="1"/>
  <c r="R52" i="1"/>
  <c r="S871" i="1"/>
  <c r="S811" i="1"/>
  <c r="S771" i="1"/>
  <c r="S551" i="1"/>
  <c r="S531" i="1"/>
  <c r="S431" i="1"/>
  <c r="S331" i="1"/>
  <c r="S231" i="1"/>
  <c r="R298" i="1"/>
  <c r="S712" i="1"/>
  <c r="R660" i="1"/>
  <c r="S980" i="1"/>
  <c r="S960" i="1"/>
  <c r="S840" i="1"/>
  <c r="S820" i="1"/>
  <c r="S800" i="1"/>
  <c r="S740" i="1"/>
  <c r="S700" i="1"/>
  <c r="S680" i="1"/>
  <c r="S640" i="1"/>
  <c r="S580" i="1"/>
  <c r="R560" i="1"/>
  <c r="S480" i="1"/>
  <c r="S460" i="1"/>
  <c r="S380" i="1"/>
  <c r="S340" i="1"/>
  <c r="S280" i="1"/>
  <c r="S180" i="1"/>
  <c r="S959" i="1"/>
  <c r="S939" i="1"/>
  <c r="S899" i="1"/>
  <c r="R859" i="1"/>
  <c r="S839" i="1"/>
  <c r="S819" i="1"/>
  <c r="S699" i="1"/>
  <c r="S679" i="1"/>
  <c r="S579" i="1"/>
  <c r="R559" i="1"/>
  <c r="S539" i="1"/>
  <c r="S519" i="1"/>
  <c r="S479" i="1"/>
  <c r="S459" i="1"/>
  <c r="R399" i="1"/>
  <c r="S399" i="1"/>
  <c r="S379" i="1"/>
  <c r="S339" i="1"/>
  <c r="S279" i="1"/>
  <c r="S179" i="1"/>
  <c r="S998" i="1"/>
  <c r="S958" i="1"/>
  <c r="R938" i="1"/>
  <c r="S938" i="1"/>
  <c r="R898" i="1"/>
  <c r="S898" i="1"/>
  <c r="R858" i="1"/>
  <c r="S838" i="1"/>
  <c r="S818" i="1"/>
  <c r="R818" i="1"/>
  <c r="S798" i="1"/>
  <c r="R738" i="1"/>
  <c r="S678" i="1"/>
  <c r="S658" i="1"/>
  <c r="R618" i="1"/>
  <c r="R598" i="1"/>
  <c r="S598" i="1"/>
  <c r="R578" i="1"/>
  <c r="S578" i="1"/>
  <c r="S558" i="1"/>
  <c r="R518" i="1"/>
  <c r="S518" i="1"/>
  <c r="S478" i="1"/>
  <c r="R458" i="1"/>
  <c r="S458" i="1"/>
  <c r="S398" i="1"/>
  <c r="R378" i="1"/>
  <c r="S378" i="1"/>
  <c r="R358" i="1"/>
  <c r="S358" i="1"/>
  <c r="R338" i="1"/>
  <c r="S278" i="1"/>
  <c r="S258" i="1"/>
  <c r="R238" i="1"/>
  <c r="R218" i="1"/>
  <c r="S178" i="1"/>
  <c r="R158" i="1"/>
  <c r="R138" i="1"/>
  <c r="R118" i="1"/>
  <c r="R78" i="1"/>
  <c r="S78" i="1"/>
  <c r="R58" i="1"/>
  <c r="R38" i="1"/>
  <c r="S299" i="1"/>
  <c r="R398" i="1"/>
  <c r="S659" i="1"/>
  <c r="S238" i="1"/>
  <c r="S914" i="1"/>
  <c r="S794" i="1"/>
  <c r="S454" i="1"/>
  <c r="S354" i="1"/>
  <c r="S234" i="1"/>
  <c r="S559" i="1"/>
  <c r="S972" i="1"/>
  <c r="S892" i="1"/>
  <c r="R792" i="1"/>
  <c r="R752" i="1"/>
  <c r="S752" i="1"/>
  <c r="S632" i="1"/>
  <c r="S552" i="1"/>
  <c r="S532" i="1"/>
  <c r="R492" i="1"/>
  <c r="S492" i="1"/>
  <c r="R452" i="1"/>
  <c r="S432" i="1"/>
  <c r="R392" i="1"/>
  <c r="S332" i="1"/>
  <c r="S232" i="1"/>
  <c r="S891" i="1"/>
  <c r="R751" i="1"/>
  <c r="S751" i="1"/>
  <c r="R631" i="1"/>
  <c r="S631" i="1"/>
  <c r="R491" i="1"/>
  <c r="R279" i="1"/>
  <c r="S859" i="1"/>
  <c r="R913" i="1"/>
  <c r="S913" i="1"/>
  <c r="S893" i="1"/>
  <c r="R873" i="1"/>
  <c r="R793" i="1"/>
  <c r="S773" i="1"/>
  <c r="R753" i="1"/>
  <c r="R713" i="1"/>
  <c r="R673" i="1"/>
  <c r="R653" i="1"/>
  <c r="S653" i="1"/>
  <c r="S633" i="1"/>
  <c r="S533" i="1"/>
  <c r="R433" i="1"/>
  <c r="S433" i="1"/>
  <c r="R393" i="1"/>
  <c r="S333" i="1"/>
  <c r="R313" i="1"/>
  <c r="S233" i="1"/>
  <c r="R173" i="1"/>
  <c r="R133" i="1"/>
  <c r="R93" i="1"/>
  <c r="S173" i="1"/>
  <c r="S782" i="1"/>
  <c r="S762" i="1"/>
  <c r="S742" i="1"/>
  <c r="S722" i="1"/>
  <c r="S702" i="1"/>
  <c r="S682" i="1"/>
  <c r="S662" i="1"/>
  <c r="S642" i="1"/>
  <c r="S622" i="1"/>
  <c r="S602" i="1"/>
  <c r="S582" i="1"/>
  <c r="S562" i="1"/>
  <c r="S542" i="1"/>
  <c r="S522" i="1"/>
  <c r="S502" i="1"/>
  <c r="S482" i="1"/>
  <c r="S462" i="1"/>
  <c r="S442" i="1"/>
  <c r="S422" i="1"/>
  <c r="S402" i="1"/>
  <c r="S382" i="1"/>
  <c r="S362" i="1"/>
  <c r="S342" i="1"/>
  <c r="S322" i="1"/>
  <c r="S302" i="1"/>
  <c r="S282" i="1"/>
  <c r="S262" i="1"/>
  <c r="S242" i="1"/>
  <c r="S222" i="1"/>
  <c r="S202" i="1"/>
  <c r="S182" i="1"/>
  <c r="S162" i="1"/>
  <c r="S42" i="1"/>
  <c r="S2" i="1"/>
  <c r="S981" i="1"/>
  <c r="S961" i="1"/>
  <c r="S841" i="1"/>
  <c r="S821" i="1"/>
  <c r="S701" i="1"/>
  <c r="S581" i="1"/>
  <c r="S481" i="1"/>
  <c r="R441" i="1"/>
  <c r="S381" i="1"/>
  <c r="S281" i="1"/>
  <c r="S181" i="1"/>
  <c r="R451" i="1"/>
  <c r="R171" i="1"/>
  <c r="R937" i="1"/>
  <c r="R897" i="1"/>
  <c r="R777" i="1"/>
  <c r="R737" i="1"/>
  <c r="R617" i="1"/>
  <c r="R597" i="1"/>
  <c r="R577" i="1"/>
  <c r="R517" i="1"/>
  <c r="R477" i="1"/>
  <c r="R457" i="1"/>
  <c r="R377" i="1"/>
  <c r="R337" i="1"/>
  <c r="R317" i="1"/>
  <c r="R237" i="1"/>
  <c r="R217" i="1"/>
  <c r="R197" i="1"/>
  <c r="R77" i="1"/>
  <c r="R57" i="1"/>
  <c r="R37" i="1"/>
  <c r="R756" i="1"/>
  <c r="R755" i="1"/>
  <c r="R981" i="1"/>
  <c r="R941" i="1"/>
  <c r="R901" i="1"/>
  <c r="R861" i="1"/>
  <c r="R741" i="1"/>
  <c r="R701" i="1"/>
  <c r="R661" i="1"/>
  <c r="R641" i="1"/>
  <c r="R621" i="1"/>
  <c r="R481" i="1"/>
  <c r="R461" i="1"/>
  <c r="R381" i="1"/>
  <c r="R301" i="1"/>
  <c r="R281" i="1"/>
  <c r="R241" i="1"/>
  <c r="R201" i="1"/>
  <c r="R161" i="1"/>
  <c r="R81" i="1"/>
  <c r="R61" i="1"/>
  <c r="R980" i="1"/>
  <c r="R940" i="1"/>
  <c r="R900" i="1"/>
  <c r="R860" i="1"/>
  <c r="R820" i="1"/>
  <c r="R740" i="1"/>
  <c r="R640" i="1"/>
  <c r="R580" i="1"/>
  <c r="R460" i="1"/>
  <c r="R380" i="1"/>
  <c r="R300" i="1"/>
  <c r="R280" i="1"/>
  <c r="R240" i="1"/>
  <c r="R939" i="1"/>
  <c r="R899" i="1"/>
  <c r="R779" i="1"/>
  <c r="R739" i="1"/>
  <c r="R679" i="1"/>
  <c r="R619" i="1"/>
  <c r="R599" i="1"/>
  <c r="R579" i="1"/>
  <c r="R519" i="1"/>
  <c r="R459" i="1"/>
  <c r="R439" i="1"/>
  <c r="R379" i="1"/>
  <c r="R359" i="1"/>
  <c r="R339" i="1"/>
  <c r="R239" i="1"/>
  <c r="R219" i="1"/>
  <c r="R159" i="1"/>
  <c r="R79" i="1"/>
  <c r="R59" i="1"/>
  <c r="R39" i="1"/>
  <c r="R179" i="1"/>
  <c r="R19" i="1"/>
  <c r="R778" i="1"/>
  <c r="R678" i="1"/>
  <c r="R438" i="1"/>
  <c r="R258" i="1"/>
  <c r="R178" i="1"/>
  <c r="R18" i="1"/>
  <c r="R437" i="1"/>
  <c r="R257" i="1"/>
  <c r="R177" i="1"/>
  <c r="R17" i="1"/>
  <c r="R836" i="1"/>
  <c r="R396" i="1"/>
  <c r="R256" i="1"/>
  <c r="R835" i="1"/>
  <c r="R911" i="1"/>
  <c r="R671" i="1"/>
  <c r="R985" i="1"/>
  <c r="R965" i="1"/>
  <c r="R945" i="1"/>
  <c r="R925" i="1"/>
  <c r="R905" i="1"/>
  <c r="R865" i="1"/>
  <c r="R845" i="1"/>
  <c r="R825" i="1"/>
  <c r="R805" i="1"/>
  <c r="R785" i="1"/>
  <c r="R765" i="1"/>
  <c r="R745" i="1"/>
  <c r="R725" i="1"/>
  <c r="R705" i="1"/>
  <c r="R685" i="1"/>
  <c r="R665" i="1"/>
  <c r="R645" i="1"/>
  <c r="R625" i="1"/>
  <c r="R605" i="1"/>
  <c r="R585" i="1"/>
  <c r="R565" i="1"/>
  <c r="R545" i="1"/>
  <c r="R525" i="1"/>
  <c r="R505" i="1"/>
  <c r="R485" i="1"/>
  <c r="R465" i="1"/>
  <c r="R445" i="1"/>
  <c r="R425" i="1"/>
  <c r="R405" i="1"/>
  <c r="R385" i="1"/>
  <c r="R365" i="1"/>
  <c r="R345" i="1"/>
  <c r="R325" i="1"/>
  <c r="R305" i="1"/>
  <c r="R285" i="1"/>
  <c r="R265" i="1"/>
  <c r="R245" i="1"/>
  <c r="R225" i="1"/>
  <c r="R205" i="1"/>
  <c r="R185" i="1"/>
  <c r="R165" i="1"/>
  <c r="R145" i="1"/>
  <c r="R125" i="1"/>
  <c r="R105" i="1"/>
  <c r="R85" i="1"/>
  <c r="R65" i="1"/>
  <c r="R45" i="1"/>
  <c r="R25" i="1"/>
  <c r="R5" i="1"/>
  <c r="R984" i="1"/>
  <c r="R944" i="1"/>
  <c r="R904" i="1"/>
  <c r="R864" i="1"/>
  <c r="R824" i="1"/>
  <c r="R784" i="1"/>
  <c r="R764" i="1"/>
  <c r="R724" i="1"/>
  <c r="R684" i="1"/>
  <c r="R624" i="1"/>
  <c r="R584" i="1"/>
  <c r="R544" i="1"/>
  <c r="R504" i="1"/>
  <c r="R464" i="1"/>
  <c r="R424" i="1"/>
  <c r="R384" i="1"/>
  <c r="R344" i="1"/>
  <c r="R304" i="1"/>
  <c r="R264" i="1"/>
  <c r="R224" i="1"/>
  <c r="R184" i="1"/>
  <c r="R144" i="1"/>
  <c r="R104" i="1"/>
  <c r="R64" i="1"/>
  <c r="R44" i="1"/>
  <c r="R4" i="1"/>
  <c r="R983" i="1"/>
  <c r="R943" i="1"/>
  <c r="R903" i="1"/>
  <c r="R863" i="1"/>
  <c r="R823" i="1"/>
  <c r="R763" i="1"/>
  <c r="R743" i="1"/>
  <c r="R683" i="1"/>
  <c r="R885" i="1"/>
  <c r="R964" i="1"/>
  <c r="R924" i="1"/>
  <c r="R884" i="1"/>
  <c r="R844" i="1"/>
  <c r="R804" i="1"/>
  <c r="R744" i="1"/>
  <c r="R704" i="1"/>
  <c r="R664" i="1"/>
  <c r="R644" i="1"/>
  <c r="R604" i="1"/>
  <c r="R564" i="1"/>
  <c r="R524" i="1"/>
  <c r="R484" i="1"/>
  <c r="R444" i="1"/>
  <c r="R404" i="1"/>
  <c r="R364" i="1"/>
  <c r="R324" i="1"/>
  <c r="R284" i="1"/>
  <c r="R244" i="1"/>
  <c r="R204" i="1"/>
  <c r="R164" i="1"/>
  <c r="R124" i="1"/>
  <c r="R84" i="1"/>
  <c r="R24" i="1"/>
  <c r="R963" i="1"/>
  <c r="R923" i="1"/>
  <c r="R883" i="1"/>
  <c r="R843" i="1"/>
  <c r="R803" i="1"/>
  <c r="R783" i="1"/>
  <c r="R723" i="1"/>
  <c r="R703" i="1"/>
  <c r="R663" i="1"/>
  <c r="R643" i="1"/>
  <c r="R623" i="1"/>
  <c r="R603" i="1"/>
  <c r="R583" i="1"/>
  <c r="R563" i="1"/>
  <c r="R543" i="1"/>
  <c r="R523" i="1"/>
  <c r="R503" i="1"/>
  <c r="R483" i="1"/>
  <c r="R463" i="1"/>
  <c r="R443" i="1"/>
  <c r="R423" i="1"/>
  <c r="R403" i="1"/>
  <c r="R383" i="1"/>
  <c r="R363" i="1"/>
  <c r="R343" i="1"/>
  <c r="R323" i="1"/>
  <c r="R303" i="1"/>
  <c r="R283" i="1"/>
  <c r="R263" i="1"/>
  <c r="R243" i="1"/>
  <c r="R223" i="1"/>
  <c r="R203" i="1"/>
  <c r="R183" i="1"/>
  <c r="R163" i="1"/>
  <c r="R143" i="1"/>
  <c r="R123" i="1"/>
  <c r="R103" i="1"/>
  <c r="R83" i="1"/>
  <c r="R63" i="1"/>
  <c r="R43" i="1"/>
  <c r="R23" i="1"/>
  <c r="R3" i="1"/>
  <c r="V980" i="1"/>
  <c r="R986" i="1"/>
  <c r="R966" i="1"/>
  <c r="R946" i="1"/>
  <c r="R926" i="1"/>
  <c r="R906" i="1"/>
  <c r="R886" i="1"/>
  <c r="R866" i="1"/>
  <c r="R846" i="1"/>
  <c r="R826" i="1"/>
  <c r="R806" i="1"/>
  <c r="R786" i="1"/>
  <c r="R766" i="1"/>
  <c r="R746" i="1"/>
  <c r="R726" i="1"/>
  <c r="R706" i="1"/>
  <c r="R686" i="1"/>
  <c r="R666" i="1"/>
  <c r="R646" i="1"/>
  <c r="R626" i="1"/>
  <c r="R606" i="1"/>
  <c r="R586" i="1"/>
  <c r="R566" i="1"/>
  <c r="R546" i="1"/>
  <c r="R526" i="1"/>
  <c r="R506" i="1"/>
  <c r="R486" i="1"/>
  <c r="R466" i="1"/>
  <c r="R446" i="1"/>
  <c r="R426" i="1"/>
  <c r="R406" i="1"/>
  <c r="R386" i="1"/>
  <c r="R366" i="1"/>
  <c r="R346" i="1"/>
  <c r="R326" i="1"/>
  <c r="R306" i="1"/>
  <c r="R286" i="1"/>
  <c r="R266" i="1"/>
  <c r="R246" i="1"/>
  <c r="R226" i="1"/>
  <c r="R206" i="1"/>
  <c r="R186" i="1"/>
  <c r="R166" i="1"/>
  <c r="R146" i="1"/>
  <c r="R126" i="1"/>
  <c r="R106" i="1"/>
  <c r="R86" i="1"/>
  <c r="R66" i="1"/>
  <c r="R46" i="1"/>
  <c r="R26" i="1"/>
  <c r="R6" i="1"/>
  <c r="R982" i="1"/>
  <c r="R962" i="1"/>
  <c r="R942" i="1"/>
  <c r="R922" i="1"/>
  <c r="R902" i="1"/>
  <c r="R882" i="1"/>
  <c r="R862" i="1"/>
  <c r="R842" i="1"/>
  <c r="R822" i="1"/>
  <c r="R802" i="1"/>
  <c r="R782" i="1"/>
  <c r="R762" i="1"/>
  <c r="R742" i="1"/>
  <c r="R722" i="1"/>
  <c r="R702" i="1"/>
  <c r="R682" i="1"/>
  <c r="R662" i="1"/>
  <c r="R642" i="1"/>
  <c r="R622" i="1"/>
  <c r="R602" i="1"/>
  <c r="R582" i="1"/>
  <c r="R562" i="1"/>
  <c r="R542" i="1"/>
  <c r="R522" i="1"/>
  <c r="R502" i="1"/>
  <c r="R482" i="1"/>
  <c r="R462" i="1"/>
  <c r="R442" i="1"/>
  <c r="R422" i="1"/>
  <c r="R402" i="1"/>
  <c r="R382" i="1"/>
  <c r="R362" i="1"/>
  <c r="R342" i="1"/>
  <c r="R322" i="1"/>
  <c r="R302" i="1"/>
  <c r="R282" i="1"/>
  <c r="R262" i="1"/>
  <c r="R242" i="1"/>
  <c r="R222" i="1"/>
  <c r="R202" i="1"/>
  <c r="R182" i="1"/>
  <c r="R162" i="1"/>
  <c r="R142" i="1"/>
  <c r="R122" i="1"/>
  <c r="R102" i="1"/>
  <c r="R82" i="1"/>
  <c r="R62" i="1"/>
  <c r="R42" i="1"/>
  <c r="R22" i="1"/>
  <c r="R2" i="1"/>
  <c r="R1001" i="1"/>
  <c r="R961" i="1"/>
  <c r="R921" i="1"/>
  <c r="R881" i="1"/>
  <c r="R841" i="1"/>
  <c r="R821" i="1"/>
  <c r="R801" i="1"/>
  <c r="R781" i="1"/>
  <c r="R761" i="1"/>
  <c r="R721" i="1"/>
  <c r="R681" i="1"/>
  <c r="R601" i="1"/>
  <c r="R581" i="1"/>
  <c r="R561" i="1"/>
  <c r="R541" i="1"/>
  <c r="R521" i="1"/>
  <c r="R501" i="1"/>
  <c r="R421" i="1"/>
  <c r="R401" i="1"/>
  <c r="R361" i="1"/>
  <c r="R341" i="1"/>
  <c r="R321" i="1"/>
  <c r="R261" i="1"/>
  <c r="R221" i="1"/>
  <c r="R181" i="1"/>
  <c r="R141" i="1"/>
  <c r="R121" i="1"/>
  <c r="R101" i="1"/>
  <c r="R41" i="1"/>
  <c r="R21" i="1"/>
  <c r="R1000" i="1"/>
  <c r="R960" i="1"/>
  <c r="R920" i="1"/>
  <c r="R880" i="1"/>
  <c r="R840" i="1"/>
  <c r="R800" i="1"/>
  <c r="R780" i="1"/>
  <c r="R760" i="1"/>
  <c r="R720" i="1"/>
  <c r="R700" i="1"/>
  <c r="R680" i="1"/>
  <c r="R620" i="1"/>
  <c r="R600" i="1"/>
  <c r="R540" i="1"/>
  <c r="R520" i="1"/>
  <c r="R500" i="1"/>
  <c r="R480" i="1"/>
  <c r="R440" i="1"/>
  <c r="R420" i="1"/>
  <c r="R400" i="1"/>
  <c r="R360" i="1"/>
  <c r="R340" i="1"/>
  <c r="R320" i="1"/>
  <c r="R260" i="1"/>
  <c r="R220" i="1"/>
  <c r="R180" i="1"/>
  <c r="R20" i="1"/>
  <c r="R976" i="1"/>
  <c r="R956" i="1"/>
  <c r="R936" i="1"/>
  <c r="R916" i="1"/>
  <c r="R896" i="1"/>
  <c r="R876" i="1"/>
  <c r="R796" i="1"/>
  <c r="R716" i="1"/>
  <c r="R616" i="1"/>
  <c r="R536" i="1"/>
  <c r="R496" i="1"/>
  <c r="R476" i="1"/>
  <c r="R356" i="1"/>
  <c r="R316" i="1"/>
  <c r="R216" i="1"/>
  <c r="R176" i="1"/>
  <c r="R136" i="1"/>
  <c r="R96" i="1"/>
  <c r="R76" i="1"/>
  <c r="R36" i="1"/>
  <c r="R995" i="1"/>
  <c r="R955" i="1"/>
  <c r="R915" i="1"/>
  <c r="R875" i="1"/>
  <c r="R795" i="1"/>
  <c r="R715" i="1"/>
  <c r="R994" i="1"/>
  <c r="R974" i="1"/>
  <c r="R954" i="1"/>
  <c r="R934" i="1"/>
  <c r="R914" i="1"/>
  <c r="R894" i="1"/>
  <c r="R874" i="1"/>
  <c r="R854" i="1"/>
  <c r="R834" i="1"/>
  <c r="R814" i="1"/>
  <c r="R794" i="1"/>
  <c r="R774" i="1"/>
  <c r="R754" i="1"/>
  <c r="R991" i="1"/>
  <c r="R871" i="1"/>
  <c r="R831" i="1"/>
  <c r="R791" i="1"/>
  <c r="R711" i="1"/>
  <c r="R611" i="1"/>
  <c r="R571" i="1"/>
  <c r="R531" i="1"/>
  <c r="R351" i="1"/>
  <c r="R311" i="1"/>
  <c r="R271" i="1"/>
  <c r="R231" i="1"/>
  <c r="R131" i="1"/>
  <c r="R91" i="1"/>
  <c r="R51" i="1"/>
  <c r="R989" i="1"/>
  <c r="R969" i="1"/>
  <c r="R949" i="1"/>
  <c r="R929" i="1"/>
  <c r="R909" i="1"/>
  <c r="R889" i="1"/>
  <c r="R869" i="1"/>
  <c r="R849" i="1"/>
  <c r="R829" i="1"/>
  <c r="R809" i="1"/>
  <c r="R789" i="1"/>
  <c r="R769" i="1"/>
  <c r="R749" i="1"/>
  <c r="R729" i="1"/>
  <c r="R709" i="1"/>
  <c r="R689" i="1"/>
  <c r="R669" i="1"/>
  <c r="R649" i="1"/>
  <c r="R629" i="1"/>
  <c r="R609" i="1"/>
  <c r="R589" i="1"/>
  <c r="R569" i="1"/>
  <c r="R549" i="1"/>
  <c r="R529" i="1"/>
  <c r="R509" i="1"/>
  <c r="R489" i="1"/>
  <c r="R469" i="1"/>
  <c r="R449" i="1"/>
  <c r="R429" i="1"/>
  <c r="R409" i="1"/>
  <c r="R389" i="1"/>
  <c r="R369" i="1"/>
  <c r="R349" i="1"/>
  <c r="R329" i="1"/>
  <c r="R309" i="1"/>
  <c r="R289" i="1"/>
  <c r="R269" i="1"/>
  <c r="R249" i="1"/>
  <c r="R229" i="1"/>
  <c r="R209" i="1"/>
  <c r="R189" i="1"/>
  <c r="R169" i="1"/>
  <c r="R149" i="1"/>
  <c r="R129" i="1"/>
  <c r="R109" i="1"/>
  <c r="R89" i="1"/>
  <c r="R69" i="1"/>
  <c r="R49" i="1"/>
  <c r="R29" i="1"/>
  <c r="R9" i="1"/>
  <c r="R988" i="1"/>
  <c r="R968" i="1"/>
  <c r="R948" i="1"/>
  <c r="R928" i="1"/>
  <c r="R908" i="1"/>
  <c r="R888" i="1"/>
  <c r="R868" i="1"/>
  <c r="R848" i="1"/>
  <c r="R828" i="1"/>
  <c r="R808" i="1"/>
  <c r="R788" i="1"/>
  <c r="R768" i="1"/>
  <c r="R748" i="1"/>
  <c r="R728" i="1"/>
  <c r="R708" i="1"/>
  <c r="R688" i="1"/>
  <c r="R668" i="1"/>
  <c r="R648" i="1"/>
  <c r="R628" i="1"/>
  <c r="R608" i="1"/>
  <c r="R588" i="1"/>
  <c r="R568" i="1"/>
  <c r="R548" i="1"/>
  <c r="R528" i="1"/>
  <c r="R508" i="1"/>
  <c r="R488" i="1"/>
  <c r="R468" i="1"/>
  <c r="R448" i="1"/>
  <c r="R428" i="1"/>
  <c r="R408" i="1"/>
  <c r="R388" i="1"/>
  <c r="R368" i="1"/>
  <c r="R348" i="1"/>
  <c r="R328" i="1"/>
  <c r="R308" i="1"/>
  <c r="R288" i="1"/>
  <c r="R268" i="1"/>
  <c r="R248" i="1"/>
  <c r="R228" i="1"/>
  <c r="R208" i="1"/>
  <c r="R188" i="1"/>
  <c r="R168" i="1"/>
  <c r="R148" i="1"/>
  <c r="R128" i="1"/>
  <c r="R108" i="1"/>
  <c r="R88" i="1"/>
  <c r="R68" i="1"/>
  <c r="R48" i="1"/>
  <c r="R28" i="1"/>
  <c r="R8" i="1"/>
  <c r="R987" i="1"/>
  <c r="R967" i="1"/>
  <c r="R947" i="1"/>
  <c r="R927" i="1"/>
  <c r="R907" i="1"/>
  <c r="R887" i="1"/>
  <c r="R867" i="1"/>
  <c r="R847" i="1"/>
  <c r="R827" i="1"/>
  <c r="R807" i="1"/>
  <c r="R787" i="1"/>
  <c r="R767" i="1"/>
  <c r="R747" i="1"/>
  <c r="R727" i="1"/>
  <c r="R707" i="1"/>
  <c r="R687" i="1"/>
  <c r="R667" i="1"/>
  <c r="R647" i="1"/>
  <c r="R627" i="1"/>
  <c r="R607" i="1"/>
  <c r="R587" i="1"/>
  <c r="R567" i="1"/>
  <c r="R547" i="1"/>
  <c r="R527" i="1"/>
  <c r="R507" i="1"/>
  <c r="R487" i="1"/>
  <c r="R467" i="1"/>
  <c r="R447" i="1"/>
  <c r="R427" i="1"/>
  <c r="R407" i="1"/>
  <c r="R387" i="1"/>
  <c r="R367" i="1"/>
  <c r="R347" i="1"/>
  <c r="R327" i="1"/>
  <c r="R307" i="1"/>
  <c r="R287" i="1"/>
  <c r="R267" i="1"/>
  <c r="R247" i="1"/>
  <c r="R227" i="1"/>
  <c r="R207" i="1"/>
  <c r="R187" i="1"/>
  <c r="R167" i="1"/>
  <c r="R147" i="1"/>
  <c r="R127" i="1"/>
  <c r="R107" i="1"/>
  <c r="R87" i="1"/>
  <c r="R67" i="1"/>
  <c r="R47" i="1"/>
  <c r="R27" i="1"/>
  <c r="R7" i="1"/>
  <c r="R200" i="1"/>
  <c r="R140" i="1"/>
  <c r="R100" i="1"/>
  <c r="R999" i="1"/>
  <c r="R979" i="1"/>
  <c r="R959" i="1"/>
  <c r="R919" i="1"/>
  <c r="R879" i="1"/>
  <c r="R839" i="1"/>
  <c r="R799" i="1"/>
  <c r="R759" i="1"/>
  <c r="R719" i="1"/>
  <c r="R699" i="1"/>
  <c r="R639" i="1"/>
  <c r="R539" i="1"/>
  <c r="R499" i="1"/>
  <c r="R479" i="1"/>
  <c r="R419" i="1"/>
  <c r="R319" i="1"/>
  <c r="R259" i="1"/>
  <c r="R199" i="1"/>
  <c r="R139" i="1"/>
  <c r="R99" i="1"/>
  <c r="R998" i="1"/>
  <c r="R978" i="1"/>
  <c r="R958" i="1"/>
  <c r="R918" i="1"/>
  <c r="R878" i="1"/>
  <c r="R838" i="1"/>
  <c r="R798" i="1"/>
  <c r="R758" i="1"/>
  <c r="R718" i="1"/>
  <c r="R698" i="1"/>
  <c r="R638" i="1"/>
  <c r="R498" i="1"/>
  <c r="R478" i="1"/>
  <c r="R418" i="1"/>
  <c r="R318" i="1"/>
  <c r="R198" i="1"/>
  <c r="R98" i="1"/>
  <c r="R997" i="1"/>
  <c r="R977" i="1"/>
  <c r="R957" i="1"/>
  <c r="R917" i="1"/>
  <c r="R877" i="1"/>
  <c r="R837" i="1"/>
  <c r="R797" i="1"/>
  <c r="R757" i="1"/>
  <c r="R717" i="1"/>
  <c r="R677" i="1"/>
  <c r="R637" i="1"/>
  <c r="R497" i="1"/>
  <c r="R357" i="1"/>
  <c r="R277" i="1"/>
  <c r="R97" i="1"/>
  <c r="R734" i="1"/>
  <c r="R714" i="1"/>
  <c r="R694" i="1"/>
  <c r="R674" i="1"/>
  <c r="R654" i="1"/>
  <c r="R634" i="1"/>
  <c r="R614" i="1"/>
  <c r="R594" i="1"/>
  <c r="R574" i="1"/>
  <c r="R554" i="1"/>
  <c r="R534" i="1"/>
  <c r="R514" i="1"/>
  <c r="R494" i="1"/>
  <c r="R474" i="1"/>
  <c r="R454" i="1"/>
  <c r="R434" i="1"/>
  <c r="R414" i="1"/>
  <c r="R394" i="1"/>
  <c r="R374" i="1"/>
  <c r="R354" i="1"/>
  <c r="R334" i="1"/>
  <c r="R314" i="1"/>
  <c r="R294" i="1"/>
  <c r="R274" i="1"/>
  <c r="R254" i="1"/>
  <c r="R234" i="1"/>
  <c r="R214" i="1"/>
  <c r="R194" i="1"/>
  <c r="R174" i="1"/>
  <c r="R154" i="1"/>
  <c r="R134" i="1"/>
  <c r="R114" i="1"/>
  <c r="R94" i="1"/>
  <c r="R74" i="1"/>
  <c r="R54" i="1"/>
  <c r="R34" i="1"/>
  <c r="R14" i="1"/>
  <c r="R953" i="1"/>
  <c r="R613" i="1"/>
  <c r="R533" i="1"/>
  <c r="R353" i="1"/>
  <c r="R273" i="1"/>
  <c r="R213" i="1"/>
  <c r="R33" i="1"/>
  <c r="R952" i="1"/>
  <c r="R612" i="1"/>
  <c r="R532" i="1"/>
  <c r="R352" i="1"/>
  <c r="R272" i="1"/>
  <c r="R212" i="1"/>
  <c r="R32" i="1"/>
  <c r="R816" i="1"/>
  <c r="R736" i="1"/>
  <c r="R696" i="1"/>
  <c r="R636" i="1"/>
  <c r="R556" i="1"/>
  <c r="R516" i="1"/>
  <c r="R456" i="1"/>
  <c r="R336" i="1"/>
  <c r="R296" i="1"/>
  <c r="R236" i="1"/>
  <c r="R196" i="1"/>
  <c r="R16" i="1"/>
  <c r="R975" i="1"/>
  <c r="R895" i="1"/>
  <c r="R815" i="1"/>
  <c r="R675" i="1"/>
  <c r="R635" i="1"/>
  <c r="R595" i="1"/>
  <c r="R555" i="1"/>
  <c r="R515" i="1"/>
  <c r="R475" i="1"/>
  <c r="R435" i="1"/>
  <c r="R395" i="1"/>
  <c r="R355" i="1"/>
  <c r="R315" i="1"/>
  <c r="R275" i="1"/>
  <c r="R235" i="1"/>
  <c r="R195" i="1"/>
  <c r="R155" i="1"/>
  <c r="R115" i="1"/>
  <c r="R75" i="1"/>
  <c r="R35" i="1"/>
  <c r="R973" i="1"/>
  <c r="R893" i="1"/>
  <c r="R813" i="1"/>
  <c r="R733" i="1"/>
  <c r="R553" i="1"/>
  <c r="R513" i="1"/>
  <c r="R473" i="1"/>
  <c r="R413" i="1"/>
  <c r="R333" i="1"/>
  <c r="R293" i="1"/>
  <c r="R233" i="1"/>
  <c r="R153" i="1"/>
  <c r="R113" i="1"/>
  <c r="R73" i="1"/>
  <c r="R13" i="1"/>
  <c r="R932" i="1"/>
  <c r="R812" i="1"/>
  <c r="R772" i="1"/>
  <c r="R632" i="1"/>
  <c r="R552" i="1"/>
  <c r="R372" i="1"/>
  <c r="R232" i="1"/>
  <c r="R152" i="1"/>
  <c r="R931" i="1"/>
  <c r="R851" i="1"/>
  <c r="R771" i="1"/>
  <c r="R691" i="1"/>
  <c r="R651" i="1"/>
  <c r="R591" i="1"/>
  <c r="R411" i="1"/>
  <c r="R331" i="1"/>
  <c r="R151" i="1"/>
  <c r="R111" i="1"/>
  <c r="R71" i="1"/>
  <c r="R31" i="1"/>
  <c r="R990" i="1"/>
  <c r="R950" i="1"/>
  <c r="R910" i="1"/>
  <c r="R870" i="1"/>
  <c r="R830" i="1"/>
  <c r="R770" i="1"/>
  <c r="R730" i="1"/>
  <c r="R690" i="1"/>
  <c r="R670" i="1"/>
  <c r="R630" i="1"/>
  <c r="R590" i="1"/>
  <c r="R550" i="1"/>
  <c r="R510" i="1"/>
  <c r="R470" i="1"/>
  <c r="R430" i="1"/>
  <c r="R390" i="1"/>
  <c r="R330" i="1"/>
  <c r="R290" i="1"/>
  <c r="R270" i="1"/>
  <c r="R230" i="1"/>
  <c r="R190" i="1"/>
  <c r="R150" i="1"/>
  <c r="R110" i="1"/>
  <c r="R70" i="1"/>
  <c r="R30" i="1"/>
  <c r="R856" i="1"/>
  <c r="R776" i="1"/>
  <c r="R676" i="1"/>
  <c r="R596" i="1"/>
  <c r="R416" i="1"/>
  <c r="R376" i="1"/>
  <c r="R276" i="1"/>
  <c r="R156" i="1"/>
  <c r="R116" i="1"/>
  <c r="R56" i="1"/>
  <c r="R935" i="1"/>
  <c r="R855" i="1"/>
  <c r="R775" i="1"/>
  <c r="R735" i="1"/>
  <c r="R695" i="1"/>
  <c r="R655" i="1"/>
  <c r="R615" i="1"/>
  <c r="R575" i="1"/>
  <c r="R535" i="1"/>
  <c r="R495" i="1"/>
  <c r="R455" i="1"/>
  <c r="R415" i="1"/>
  <c r="R375" i="1"/>
  <c r="R335" i="1"/>
  <c r="R295" i="1"/>
  <c r="R255" i="1"/>
  <c r="R215" i="1"/>
  <c r="R175" i="1"/>
  <c r="R135" i="1"/>
  <c r="R95" i="1"/>
  <c r="R55" i="1"/>
  <c r="R15" i="1"/>
  <c r="R933" i="1"/>
  <c r="R853" i="1"/>
  <c r="R773" i="1"/>
  <c r="R693" i="1"/>
  <c r="R633" i="1"/>
  <c r="R593" i="1"/>
  <c r="R453" i="1"/>
  <c r="R373" i="1"/>
  <c r="R193" i="1"/>
  <c r="R53" i="1"/>
  <c r="R972" i="1"/>
  <c r="R892" i="1"/>
  <c r="R852" i="1"/>
  <c r="R732" i="1"/>
  <c r="R692" i="1"/>
  <c r="R652" i="1"/>
  <c r="R592" i="1"/>
  <c r="R512" i="1"/>
  <c r="R472" i="1"/>
  <c r="R412" i="1"/>
  <c r="R332" i="1"/>
  <c r="R292" i="1"/>
  <c r="R252" i="1"/>
  <c r="R192" i="1"/>
  <c r="R112" i="1"/>
  <c r="R72" i="1"/>
  <c r="R12" i="1"/>
  <c r="R971" i="1"/>
  <c r="R891" i="1"/>
  <c r="R811" i="1"/>
  <c r="R731" i="1"/>
  <c r="R551" i="1"/>
  <c r="R511" i="1"/>
  <c r="R471" i="1"/>
  <c r="R431" i="1"/>
  <c r="R371" i="1"/>
  <c r="R291" i="1"/>
  <c r="R251" i="1"/>
  <c r="R191" i="1"/>
  <c r="R11" i="1"/>
  <c r="R970" i="1"/>
  <c r="R930" i="1"/>
  <c r="R890" i="1"/>
  <c r="R850" i="1"/>
  <c r="R810" i="1"/>
  <c r="R790" i="1"/>
  <c r="R750" i="1"/>
  <c r="R710" i="1"/>
  <c r="R650" i="1"/>
  <c r="R610" i="1"/>
  <c r="R570" i="1"/>
  <c r="R530" i="1"/>
  <c r="R490" i="1"/>
  <c r="R450" i="1"/>
  <c r="R410" i="1"/>
  <c r="R370" i="1"/>
  <c r="R350" i="1"/>
  <c r="R310" i="1"/>
  <c r="R250" i="1"/>
  <c r="R210" i="1"/>
  <c r="R170" i="1"/>
  <c r="R130" i="1"/>
  <c r="R90" i="1"/>
  <c r="R50" i="1"/>
  <c r="R10" i="1"/>
</calcChain>
</file>

<file path=xl/sharedStrings.xml><?xml version="1.0" encoding="utf-8"?>
<sst xmlns="http://schemas.openxmlformats.org/spreadsheetml/2006/main" count="9968" uniqueCount="2022">
  <si>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</si>
  <si>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</si>
  <si>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</si>
  <si>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</si>
  <si>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</si>
  <si>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</si>
  <si>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</si>
  <si>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</si>
  <si>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</si>
  <si>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</si>
  <si>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</si>
  <si>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</si>
  <si>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</si>
  <si>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</si>
  <si>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</si>
  <si>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</si>
  <si>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</si>
  <si>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</si>
  <si>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</si>
  <si>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</si>
  <si>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</si>
  <si>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</si>
  <si>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</si>
  <si>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</si>
  <si>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</si>
  <si>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</si>
  <si>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</si>
  <si>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</si>
  <si>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</si>
  <si>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</si>
  <si>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</si>
  <si>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</si>
  <si>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</si>
  <si>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</si>
  <si>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</si>
  <si>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</si>
  <si>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</si>
  <si>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</si>
  <si>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</si>
  <si>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</si>
  <si>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</si>
  <si>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</si>
  <si>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</si>
  <si>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</si>
  <si>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</si>
  <si>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</si>
  <si>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</si>
  <si>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</si>
  <si>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</si>
  <si>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</si>
  <si>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</si>
  <si>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</si>
  <si>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</si>
  <si>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</si>
  <si>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</si>
  <si>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</si>
  <si>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</si>
  <si>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</si>
  <si>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</si>
  <si>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</si>
  <si>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</si>
  <si>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</si>
  <si>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</si>
  <si>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</si>
  <si>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</si>
  <si>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</si>
  <si>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</si>
  <si>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</si>
  <si>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</si>
  <si>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</si>
  <si>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</si>
  <si>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</si>
  <si>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</si>
  <si>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</si>
  <si>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</si>
  <si>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</si>
  <si>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</si>
  <si>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</si>
  <si>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</si>
  <si>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</si>
  <si>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</si>
  <si>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</si>
  <si>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</si>
  <si>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</si>
  <si>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</si>
  <si>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</si>
  <si>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</si>
  <si>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</si>
  <si>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</si>
  <si>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</si>
  <si>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</si>
  <si>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</si>
  <si>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</si>
  <si>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</si>
  <si>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</si>
  <si>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</si>
  <si>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</si>
  <si>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</si>
  <si>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</si>
  <si>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</si>
  <si>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</si>
  <si>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</si>
  <si>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</si>
  <si>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</si>
  <si>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</si>
  <si>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</si>
  <si>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</si>
  <si>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</si>
  <si>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</si>
  <si>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</si>
  <si>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</si>
  <si>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</si>
  <si>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</si>
  <si>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</si>
  <si>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</si>
  <si>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</si>
  <si>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</si>
  <si>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</si>
  <si>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</si>
  <si>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</si>
  <si>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</si>
  <si>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</si>
  <si>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</si>
  <si>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</si>
  <si>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</si>
  <si>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</si>
  <si>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</si>
  <si>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</si>
  <si>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</si>
  <si>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</si>
  <si>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</si>
  <si>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</si>
  <si>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</si>
  <si>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</si>
  <si>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</si>
  <si>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</si>
  <si>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</si>
  <si>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</si>
  <si>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</si>
  <si>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</si>
  <si>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</si>
  <si>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</si>
  <si>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</si>
  <si>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</si>
  <si>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</si>
  <si>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</si>
  <si>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</si>
  <si>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</si>
  <si>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</si>
  <si>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</si>
  <si>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</si>
  <si>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</si>
  <si>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</si>
  <si>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</si>
  <si>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</si>
  <si>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</si>
  <si>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</si>
  <si>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</si>
  <si>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</si>
  <si>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</si>
  <si>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</si>
  <si>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</si>
  <si>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</si>
  <si>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</si>
  <si>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</si>
  <si>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</si>
  <si>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</si>
  <si>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</si>
  <si>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</si>
  <si>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</si>
  <si>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</si>
  <si>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</si>
  <si>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</si>
  <si>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</si>
  <si>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</si>
  <si>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</si>
  <si>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</si>
  <si>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</si>
  <si>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</si>
  <si>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</si>
  <si>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</si>
  <si>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</si>
  <si>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</si>
  <si>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</si>
  <si>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</si>
  <si>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</si>
  <si>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</si>
  <si>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</si>
  <si>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</si>
  <si>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</si>
  <si>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</si>
  <si>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</si>
  <si>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</si>
  <si>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</si>
  <si>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</si>
  <si>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</si>
  <si>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</si>
  <si>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</si>
  <si>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</si>
  <si>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</si>
  <si>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</si>
  <si>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</si>
  <si>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</si>
  <si>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</si>
  <si>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</si>
  <si>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</si>
  <si>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</si>
  <si>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</si>
  <si>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</si>
  <si>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</si>
  <si>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</si>
  <si>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</si>
  <si>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</si>
  <si>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</si>
  <si>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</si>
  <si>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</si>
  <si>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</si>
  <si>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</si>
  <si>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</si>
  <si>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</si>
  <si>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</si>
  <si>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</si>
  <si>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</si>
  <si>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</si>
  <si>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</si>
  <si>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</si>
  <si>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</si>
  <si>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</si>
  <si>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</si>
  <si>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</si>
  <si>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</si>
  <si>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</si>
  <si>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</si>
  <si>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</si>
  <si>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</si>
  <si>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</si>
  <si>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</si>
  <si>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</si>
  <si>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</si>
  <si>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</si>
  <si>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</si>
  <si>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</si>
  <si>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</si>
  <si>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</si>
  <si>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</si>
  <si>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</si>
  <si>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</si>
  <si>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</si>
  <si>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</si>
  <si>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</si>
  <si>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</si>
  <si>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</si>
  <si>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</si>
  <si>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</si>
  <si>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</si>
  <si>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</si>
  <si>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</si>
  <si>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</si>
  <si>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</si>
  <si>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</si>
  <si>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</si>
  <si>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</si>
  <si>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</si>
  <si>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</si>
  <si>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</si>
  <si>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</si>
  <si>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</si>
  <si>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</si>
  <si>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</si>
  <si>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</si>
  <si>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</si>
  <si>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</si>
  <si>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</si>
  <si>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</si>
  <si>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</si>
  <si>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</si>
  <si>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</si>
  <si>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</si>
  <si>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</si>
  <si>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</si>
  <si>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</si>
  <si>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</si>
  <si>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</si>
  <si>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</si>
  <si>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</si>
  <si>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</si>
  <si>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</si>
  <si>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</si>
  <si>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</si>
  <si>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</si>
  <si>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</si>
  <si>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</si>
  <si>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</si>
  <si>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</si>
  <si>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</si>
  <si>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</si>
  <si>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</si>
  <si>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</si>
  <si>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</si>
  <si>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</si>
  <si>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</si>
  <si>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</si>
  <si>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</si>
  <si>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</si>
  <si>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</si>
  <si>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</si>
  <si>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</si>
  <si>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</si>
  <si>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</si>
  <si>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</si>
  <si>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</si>
  <si>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</si>
  <si>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</si>
  <si>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</si>
  <si>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</si>
  <si>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</si>
  <si>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</si>
  <si>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</si>
  <si>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</si>
  <si>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</si>
  <si>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</si>
  <si>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</si>
  <si>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</si>
  <si>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</si>
  <si>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</si>
  <si>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</si>
  <si>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</si>
  <si>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</si>
  <si>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</si>
  <si>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</si>
  <si>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</si>
  <si>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</si>
  <si>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</si>
  <si>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</si>
  <si>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</si>
  <si>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</si>
  <si>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</si>
  <si>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</si>
  <si>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</si>
  <si>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</si>
  <si>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</si>
  <si>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</si>
  <si>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</si>
  <si>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</si>
  <si>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</si>
  <si>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</si>
  <si>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</si>
  <si>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</si>
  <si>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</si>
  <si>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</si>
  <si>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</si>
  <si>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</si>
  <si>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</si>
  <si>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</si>
  <si>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</si>
  <si>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</si>
  <si>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</si>
  <si>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</si>
  <si>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</si>
  <si>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</si>
  <si>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</si>
  <si>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</si>
  <si>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</si>
  <si>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</si>
  <si>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</si>
  <si>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</si>
  <si>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</si>
  <si>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</si>
  <si>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</si>
  <si>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</si>
  <si>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</si>
  <si>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</si>
  <si>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</si>
  <si>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</si>
  <si>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</si>
  <si>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</si>
  <si>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</si>
  <si>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</si>
  <si>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</si>
  <si>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</si>
  <si>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</si>
  <si>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</si>
  <si>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</si>
  <si>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</si>
  <si>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</si>
  <si>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</si>
  <si>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</si>
  <si>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</si>
  <si>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</si>
  <si>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</si>
  <si>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</si>
  <si>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</si>
  <si>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</si>
  <si>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</si>
  <si>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</si>
  <si>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</si>
  <si>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</si>
  <si>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</si>
  <si>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</si>
  <si>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</si>
  <si>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</si>
  <si>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</si>
  <si>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</si>
  <si>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</si>
  <si>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</si>
  <si>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</si>
  <si>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</si>
  <si>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</si>
  <si>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</si>
  <si>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</si>
  <si>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</si>
  <si>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</si>
  <si>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</si>
  <si>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</si>
  <si>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</si>
  <si>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</si>
  <si>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</si>
  <si>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</si>
  <si>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</si>
  <si>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</si>
  <si>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</si>
  <si>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</si>
  <si>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</si>
  <si>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</si>
  <si>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</si>
  <si>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</si>
  <si>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</si>
  <si>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</si>
  <si>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</si>
  <si>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</si>
  <si>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</si>
  <si>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</si>
  <si>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</si>
  <si>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</si>
  <si>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</si>
  <si>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</si>
  <si>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</si>
  <si>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</si>
  <si>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</si>
  <si>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</si>
  <si>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</si>
  <si>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</si>
  <si>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</si>
  <si>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</si>
  <si>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</si>
  <si>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</si>
  <si>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</si>
  <si>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</si>
  <si>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</si>
  <si>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</si>
  <si>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</si>
  <si>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</si>
  <si>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</si>
  <si>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</si>
  <si>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</si>
  <si>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</si>
  <si>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</si>
  <si>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</si>
  <si>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</si>
  <si>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</si>
  <si>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</si>
  <si>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</si>
  <si>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</si>
  <si>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</si>
  <si>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</si>
  <si>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</si>
  <si>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</si>
  <si>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</si>
  <si>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</si>
  <si>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</si>
  <si>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</si>
  <si>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</si>
  <si>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</si>
  <si>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</si>
  <si>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</si>
  <si>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</si>
  <si>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</si>
  <si>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</si>
  <si>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</si>
  <si>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</si>
  <si>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</si>
  <si>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</si>
  <si>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</si>
  <si>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</si>
  <si>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</si>
  <si>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</si>
  <si>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</si>
  <si>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</si>
  <si>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</si>
  <si>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</si>
  <si>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</si>
  <si>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</si>
  <si>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</si>
  <si>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</si>
  <si>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</si>
  <si>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</si>
  <si>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</si>
  <si>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</si>
  <si>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</si>
  <si>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</si>
  <si>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</si>
  <si>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</si>
  <si>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</si>
  <si>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</si>
  <si>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</si>
  <si>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</si>
  <si>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</si>
  <si>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</si>
  <si>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</si>
  <si>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</si>
  <si>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</si>
  <si>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</si>
  <si>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</si>
  <si>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</si>
  <si>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</si>
  <si>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</si>
  <si>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</si>
  <si>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</si>
  <si>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</si>
  <si>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</si>
  <si>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</si>
  <si>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</si>
  <si>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</si>
  <si>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</si>
  <si>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</si>
  <si>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</si>
  <si>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</si>
  <si>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</si>
  <si>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</si>
  <si>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</si>
  <si>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</si>
  <si>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</si>
  <si>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</si>
  <si>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</si>
  <si>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</si>
  <si>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</si>
  <si>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</si>
  <si>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</si>
  <si>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</si>
  <si>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</si>
  <si>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</si>
  <si>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</si>
  <si>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</si>
  <si>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</si>
  <si>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</si>
  <si>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</si>
  <si>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</si>
  <si>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</si>
  <si>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</si>
  <si>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</si>
  <si>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</si>
  <si>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</si>
  <si>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</si>
  <si>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</si>
  <si>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</si>
  <si>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</si>
  <si>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</si>
  <si>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</si>
  <si>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</si>
  <si>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</si>
  <si>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</si>
  <si>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</si>
  <si>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</si>
  <si>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</si>
  <si>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</si>
  <si>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</si>
  <si>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</si>
  <si>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</si>
  <si>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</si>
  <si>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</si>
  <si>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</si>
  <si>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</si>
  <si>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</si>
  <si>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</si>
  <si>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</si>
  <si>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</si>
  <si>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</si>
  <si>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</si>
  <si>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</si>
  <si>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</si>
  <si>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</si>
  <si>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</si>
  <si>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</si>
  <si>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</si>
  <si>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</si>
  <si>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</si>
  <si>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</si>
  <si>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</si>
  <si>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</si>
  <si>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</si>
  <si>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</si>
  <si>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</si>
  <si>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</si>
  <si>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</si>
  <si>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</si>
  <si>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</si>
  <si>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</si>
  <si>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</si>
  <si>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</si>
  <si>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</si>
  <si>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</si>
  <si>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</si>
  <si>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</si>
  <si>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</si>
  <si>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</si>
  <si>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</si>
  <si>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</si>
  <si>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</si>
  <si>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</si>
  <si>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</si>
  <si>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</si>
  <si>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</si>
  <si>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</si>
  <si>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</si>
  <si>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</si>
  <si>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</si>
  <si>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</si>
  <si>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</si>
  <si>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</si>
  <si>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</si>
  <si>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</si>
  <si>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</si>
  <si>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</si>
  <si>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</si>
  <si>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</si>
  <si>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</si>
  <si>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</si>
  <si>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</si>
  <si>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</si>
  <si>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</si>
  <si>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</si>
  <si>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</si>
  <si>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</si>
  <si>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</si>
  <si>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</si>
  <si>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</si>
  <si>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</si>
  <si>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</si>
  <si>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</si>
  <si>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</si>
  <si>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</si>
  <si>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</si>
  <si>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</si>
  <si>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</si>
  <si>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</si>
  <si>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</si>
  <si>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</si>
  <si>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</si>
  <si>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</si>
  <si>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</si>
  <si>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</si>
  <si>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</si>
  <si>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</si>
  <si>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</si>
  <si>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</si>
  <si>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</si>
  <si>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</si>
  <si>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</si>
  <si>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</si>
  <si>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</si>
  <si>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</si>
  <si>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</si>
  <si>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</si>
  <si>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</si>
  <si>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</si>
  <si>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</si>
  <si>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</si>
  <si>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</si>
  <si>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</si>
  <si>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</si>
  <si>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</si>
  <si>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</si>
  <si>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</si>
  <si>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</si>
  <si>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</si>
  <si>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</si>
  <si>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</si>
  <si>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</si>
  <si>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</si>
  <si>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</si>
  <si>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</si>
  <si>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</si>
  <si>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</si>
  <si>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</si>
  <si>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</si>
  <si>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</si>
  <si>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</si>
  <si>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</si>
  <si>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</si>
  <si>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</si>
  <si>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</si>
  <si>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</si>
  <si>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</si>
  <si>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</si>
  <si>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</si>
  <si>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</si>
  <si>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</si>
  <si>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</si>
  <si>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</si>
  <si>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</si>
  <si>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</si>
  <si>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</si>
  <si>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</si>
  <si>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</si>
  <si>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</si>
  <si>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</si>
  <si>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</si>
  <si>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</si>
  <si>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</si>
  <si>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</si>
  <si>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</si>
  <si>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</si>
  <si>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</si>
  <si>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</si>
  <si>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</si>
  <si>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</si>
  <si>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</si>
  <si>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</si>
  <si>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</si>
  <si>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</si>
  <si>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</si>
  <si>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</si>
  <si>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</si>
  <si>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</si>
  <si>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</si>
  <si>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</si>
  <si>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</si>
  <si>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</si>
  <si>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</si>
  <si>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</si>
  <si>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</si>
  <si>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</si>
  <si>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</si>
  <si>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</si>
  <si>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</si>
  <si>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</si>
  <si>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</si>
  <si>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</si>
  <si>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</si>
  <si>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</si>
  <si>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</si>
  <si>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</si>
  <si>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</si>
  <si>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</si>
  <si>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</si>
  <si>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</si>
  <si>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</si>
  <si>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</si>
  <si>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</si>
  <si>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</si>
  <si>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</si>
  <si>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</si>
  <si>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</si>
  <si>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</si>
  <si>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</si>
  <si>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</si>
  <si>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</si>
  <si>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</si>
  <si>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</si>
  <si>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</si>
  <si>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</si>
  <si>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</si>
  <si>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</si>
  <si>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</si>
  <si>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</si>
  <si>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</si>
  <si>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</si>
  <si>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</si>
  <si>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</si>
  <si>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</si>
  <si>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</si>
  <si>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</si>
  <si>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</si>
  <si>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</si>
  <si>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</si>
  <si>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</si>
  <si>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</si>
  <si>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</si>
  <si>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</si>
  <si>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</si>
  <si>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</si>
  <si>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</si>
  <si>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</si>
  <si>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</si>
  <si>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</si>
  <si>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</si>
  <si>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</si>
  <si>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</si>
  <si>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</si>
  <si>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</si>
  <si>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</si>
  <si>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</si>
  <si>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</si>
  <si>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</si>
  <si>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</si>
  <si>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</si>
  <si>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</si>
  <si>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</si>
  <si>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</si>
  <si>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</si>
  <si>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</si>
  <si>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</si>
  <si>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</si>
  <si>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</si>
  <si>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</si>
  <si>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</si>
  <si>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</si>
  <si>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</si>
  <si>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</si>
  <si>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</si>
  <si>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</si>
  <si>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</si>
  <si>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</si>
  <si>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</si>
  <si>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</si>
  <si>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</si>
  <si>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</si>
  <si>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</si>
  <si>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</si>
  <si>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</si>
  <si>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</si>
  <si>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</si>
  <si>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</si>
  <si>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</si>
  <si>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</si>
  <si>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</si>
  <si>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</si>
  <si>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</si>
  <si>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</si>
  <si>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</si>
  <si>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</si>
  <si>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</si>
  <si>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</si>
  <si>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</si>
  <si>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</si>
  <si>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</si>
  <si>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</si>
  <si>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</si>
  <si>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</si>
  <si>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</si>
  <si>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</si>
  <si>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</si>
  <si>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</si>
  <si>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</si>
  <si>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</si>
  <si>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</si>
  <si>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</si>
  <si>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</si>
  <si>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</si>
  <si>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</si>
  <si>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</si>
  <si>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</si>
  <si>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</si>
  <si>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</si>
  <si>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</si>
  <si>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</si>
  <si>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</si>
  <si>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</si>
  <si>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</si>
  <si>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</si>
  <si>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</si>
  <si>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</si>
  <si>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</si>
  <si>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</si>
  <si>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</si>
  <si>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</si>
  <si>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</si>
  <si>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</si>
  <si>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</si>
  <si>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</si>
  <si>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</si>
  <si>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</si>
  <si>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</si>
  <si>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</si>
  <si>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</si>
  <si>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</si>
  <si>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</si>
  <si>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</si>
  <si>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</si>
  <si>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</si>
  <si>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</si>
  <si>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</si>
  <si>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</si>
  <si>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</si>
  <si>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</si>
  <si>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</si>
  <si>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</si>
  <si>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</si>
  <si>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</si>
  <si>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</si>
  <si>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</si>
  <si>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</si>
  <si>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</si>
  <si>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</si>
  <si>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</si>
  <si>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</si>
  <si>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</si>
  <si>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</si>
  <si>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</si>
  <si>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</si>
  <si>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</si>
  <si>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</si>
  <si>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</si>
  <si>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</si>
  <si>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</si>
  <si>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</si>
  <si>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</si>
  <si>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</si>
  <si>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</si>
  <si>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</si>
  <si>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</si>
  <si>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</si>
  <si>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</si>
  <si>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</si>
  <si>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</si>
  <si>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</si>
  <si>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</si>
  <si>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</si>
  <si>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</si>
  <si>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</si>
  <si>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</si>
  <si>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</si>
  <si>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</si>
  <si>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</si>
  <si>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</si>
  <si>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</si>
  <si>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</si>
  <si>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</si>
  <si>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</si>
  <si>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</si>
  <si>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</si>
  <si>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</si>
  <si>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</si>
  <si>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</si>
  <si>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</si>
  <si>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</si>
  <si>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</si>
  <si>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</si>
  <si>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</si>
  <si>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</si>
  <si>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</si>
  <si>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</si>
  <si>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</si>
  <si>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</si>
  <si>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</si>
  <si>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</si>
  <si>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</si>
  <si>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</si>
  <si>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</si>
  <si>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</si>
  <si>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</si>
  <si>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</si>
  <si>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</si>
  <si>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</si>
  <si>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</si>
  <si>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</si>
  <si>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</si>
  <si>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</si>
  <si>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</si>
  <si>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</si>
  <si>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</si>
  <si>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</si>
  <si>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</si>
  <si>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</si>
  <si>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</si>
  <si>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</si>
  <si>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</si>
  <si>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</si>
  <si>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</si>
  <si>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</si>
  <si>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</si>
  <si>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</si>
  <si>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</si>
  <si>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</si>
  <si>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</si>
  <si>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</si>
  <si>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</si>
  <si>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</si>
  <si>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</si>
  <si>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</si>
  <si>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</si>
  <si>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</si>
  <si>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</si>
  <si>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</si>
  <si>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</si>
  <si>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</si>
  <si>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</si>
  <si>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</si>
  <si>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</si>
  <si>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</si>
  <si>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</si>
  <si>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</si>
  <si>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</si>
  <si>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</si>
  <si>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</si>
  <si>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</si>
  <si>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</si>
  <si>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</si>
  <si>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</si>
  <si>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</si>
  <si>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</si>
  <si>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</si>
  <si>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</si>
  <si>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</si>
  <si>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</si>
  <si>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</si>
  <si>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</si>
  <si>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</si>
  <si>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</si>
  <si>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</si>
  <si>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</si>
  <si>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</si>
  <si>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</si>
  <si>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</si>
  <si>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</si>
  <si>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</si>
  <si>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</si>
  <si>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</si>
  <si>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</si>
  <si>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</si>
  <si>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</si>
  <si>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</si>
  <si>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</si>
  <si>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</si>
  <si>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</si>
  <si>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</si>
  <si>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</si>
  <si>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</si>
  <si>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</si>
  <si>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</si>
  <si>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</si>
  <si>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</si>
  <si>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</si>
  <si>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</si>
  <si>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</si>
  <si>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</si>
  <si>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</si>
  <si>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</si>
  <si>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</si>
  <si>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</si>
  <si>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</si>
  <si>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</si>
  <si>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</si>
  <si>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</si>
  <si>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</si>
  <si>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</si>
  <si>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</si>
  <si>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</si>
  <si>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</si>
  <si>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</si>
  <si>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</si>
  <si>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</si>
  <si>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</si>
  <si>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</si>
  <si>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</si>
  <si>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</si>
  <si>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</si>
  <si>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</si>
  <si>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</si>
  <si>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</si>
  <si>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</si>
  <si>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</si>
  <si>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</si>
  <si>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</si>
  <si>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</si>
  <si>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</si>
  <si>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</si>
  <si>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</si>
  <si>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</si>
  <si>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</si>
  <si>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</si>
  <si>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</si>
  <si>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</si>
  <si>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</si>
  <si>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</si>
  <si>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</si>
  <si>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</si>
  <si>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</si>
  <si>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</si>
  <si>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</si>
  <si>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</si>
  <si>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</si>
  <si>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</si>
  <si>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</si>
  <si>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</si>
  <si>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</si>
  <si>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</si>
  <si>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</si>
  <si>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</si>
  <si>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</si>
  <si>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</si>
  <si>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</si>
  <si>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</si>
  <si>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</si>
  <si>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</si>
  <si>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</si>
  <si>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</si>
  <si>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</si>
  <si>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</si>
  <si>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</si>
  <si>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</si>
  <si>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</si>
  <si>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</si>
  <si>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</si>
  <si>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</si>
  <si>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</si>
  <si>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</si>
  <si>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</si>
  <si>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</si>
  <si>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</si>
  <si>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</si>
  <si>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</si>
  <si>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</si>
  <si>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</si>
  <si>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</si>
  <si>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</si>
  <si>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</si>
  <si>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</si>
  <si>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</si>
  <si>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</si>
  <si>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</si>
  <si>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</si>
  <si>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</si>
  <si>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</si>
  <si>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</si>
  <si>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</si>
  <si>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</si>
  <si>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</si>
  <si>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</si>
  <si>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</si>
  <si>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</si>
  <si>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</si>
  <si>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</si>
  <si>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</si>
  <si>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</si>
  <si>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</si>
  <si>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</si>
  <si>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</si>
  <si>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</si>
  <si>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</si>
  <si>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</si>
  <si>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</si>
  <si>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</si>
  <si>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</si>
  <si>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</si>
  <si>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</si>
  <si>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</si>
  <si>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</si>
  <si>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</si>
  <si>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</si>
  <si>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</si>
  <si>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</si>
  <si>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</si>
  <si>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</si>
  <si>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</si>
  <si>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</si>
  <si>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</si>
  <si>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</si>
  <si>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</si>
  <si>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</si>
  <si>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</si>
  <si>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</si>
  <si>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</si>
  <si>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</si>
  <si>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</si>
  <si>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</si>
  <si>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</si>
  <si>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</si>
  <si>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</si>
  <si>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</si>
  <si>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</si>
  <si>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</si>
  <si>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</si>
  <si>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</si>
  <si>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</si>
  <si>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</si>
  <si>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</si>
  <si>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</si>
  <si>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</si>
  <si>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</si>
  <si>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</si>
  <si>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</si>
  <si>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</si>
  <si>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</si>
  <si>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</si>
  <si>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</si>
  <si>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</si>
  <si>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</si>
  <si>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</si>
  <si>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</si>
  <si>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</si>
  <si>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</si>
  <si>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</si>
  <si>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</si>
  <si>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</si>
  <si>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</si>
  <si>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</si>
  <si>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</si>
  <si>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</si>
  <si>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</si>
  <si>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</si>
  <si>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</si>
  <si>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</si>
  <si>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</si>
  <si>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</si>
  <si>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</si>
  <si>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</si>
  <si>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</si>
  <si>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</si>
  <si>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</si>
  <si>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</si>
  <si>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</si>
  <si>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</si>
  <si>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</si>
  <si>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</si>
  <si>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</si>
  <si>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</si>
  <si>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</si>
  <si>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</si>
  <si>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</si>
  <si>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</si>
  <si>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</si>
  <si>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</si>
  <si>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</si>
  <si>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</si>
  <si>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</si>
  <si>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</si>
  <si>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</si>
  <si>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</si>
  <si>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</si>
  <si>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</si>
  <si>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</si>
  <si>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</si>
  <si>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</si>
  <si>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</si>
  <si>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</si>
  <si>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</si>
  <si>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</si>
  <si>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</si>
  <si>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</si>
  <si>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</si>
  <si>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</si>
  <si>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</si>
  <si>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</si>
  <si>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</si>
  <si>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</si>
  <si>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</si>
  <si>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</si>
  <si>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</si>
  <si>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</si>
  <si>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</si>
  <si>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</si>
  <si>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</si>
  <si>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</si>
  <si>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</si>
  <si>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</si>
  <si>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</si>
  <si>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</si>
  <si>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</si>
  <si>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</si>
  <si>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</si>
  <si>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</si>
  <si>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</si>
  <si>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</si>
  <si>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</si>
  <si>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</si>
  <si>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</si>
  <si>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</si>
  <si>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</si>
  <si>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</si>
  <si>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</si>
  <si>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</si>
  <si>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</si>
  <si>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</si>
  <si>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</si>
  <si>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</si>
  <si>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</si>
  <si>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</si>
  <si>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</si>
  <si>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</si>
  <si>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</si>
  <si>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</si>
  <si>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</si>
  <si>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</si>
  <si>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</si>
  <si>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</si>
  <si>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</si>
  <si>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</si>
  <si>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</si>
  <si>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</si>
  <si>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</si>
  <si>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</si>
  <si>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</si>
  <si>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</si>
  <si>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</si>
  <si>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</si>
  <si>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</si>
  <si>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</si>
  <si>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</si>
  <si>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</si>
  <si>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</si>
  <si>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</si>
  <si>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</si>
  <si>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</si>
  <si>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</si>
  <si>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</si>
  <si>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</si>
  <si>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</si>
  <si>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</si>
  <si>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</si>
  <si>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</si>
  <si>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</si>
  <si>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</si>
  <si>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</si>
  <si>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</si>
  <si>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</si>
  <si>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</si>
  <si>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</si>
  <si>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</si>
  <si>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</si>
  <si>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</si>
  <si>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</si>
  <si>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</si>
  <si>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</si>
  <si>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</si>
  <si>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</si>
  <si>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</si>
  <si>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</si>
  <si>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</si>
  <si>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</si>
  <si>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</si>
  <si>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</si>
  <si>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</si>
  <si>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</si>
  <si>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</si>
  <si>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</si>
  <si>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</si>
  <si>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</si>
  <si>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</si>
  <si>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</si>
  <si>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</si>
  <si>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</si>
  <si>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</si>
  <si>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</si>
  <si>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</si>
  <si>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</si>
  <si>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</si>
  <si>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</si>
  <si>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</si>
  <si>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</si>
  <si>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</si>
  <si>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</si>
  <si>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</si>
  <si>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</si>
  <si>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</si>
  <si>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</si>
  <si>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</si>
  <si>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</si>
  <si>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</si>
  <si>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</si>
  <si>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</si>
  <si>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</si>
  <si>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</si>
  <si>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</si>
  <si>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</si>
  <si>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</si>
  <si>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</si>
  <si>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</si>
  <si>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</si>
  <si>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</si>
  <si>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</si>
  <si>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</si>
  <si>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</si>
  <si>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</si>
  <si>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</si>
  <si>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</si>
  <si>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</si>
  <si>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</si>
  <si>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</si>
  <si>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</si>
  <si>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</si>
  <si>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</si>
  <si>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</si>
  <si>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</si>
  <si>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</si>
  <si>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</si>
  <si>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</si>
  <si>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</si>
  <si>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</si>
  <si>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</si>
  <si>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</si>
  <si>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</si>
  <si>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</si>
  <si>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</si>
  <si>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</si>
  <si>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</si>
  <si>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</si>
  <si>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</si>
  <si>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</si>
  <si>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</si>
  <si>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</si>
  <si>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</si>
  <si>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</si>
  <si>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</si>
  <si>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</si>
  <si>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</si>
  <si>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</si>
  <si>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</si>
  <si>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</si>
  <si>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</si>
  <si>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</si>
  <si>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</si>
  <si>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</si>
  <si>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</si>
  <si>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</si>
  <si>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</si>
  <si>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</si>
  <si>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</si>
  <si>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</si>
  <si>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</si>
  <si>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</si>
  <si>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</si>
  <si>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</si>
  <si>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</si>
  <si>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</si>
  <si>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</si>
  <si>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</si>
  <si>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</si>
  <si>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</si>
  <si>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</si>
  <si>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</si>
  <si>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</si>
  <si>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</si>
  <si>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</si>
  <si>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</si>
  <si>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</si>
  <si>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</si>
  <si>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</si>
  <si>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</si>
  <si>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</si>
  <si>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</si>
  <si>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</si>
  <si>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</si>
  <si>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</si>
  <si>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</si>
  <si>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</si>
  <si>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</si>
  <si>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</si>
  <si>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</si>
  <si>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</si>
  <si>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</si>
  <si>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</si>
  <si>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</si>
  <si>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</si>
  <si>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</si>
  <si>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</si>
  <si>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</si>
  <si>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</si>
  <si>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</si>
  <si>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</si>
  <si>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</si>
  <si>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</si>
  <si>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</si>
  <si>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</si>
  <si>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</si>
  <si>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</si>
  <si>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</si>
  <si>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</si>
  <si>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</si>
  <si>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</si>
  <si>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</si>
  <si>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</si>
  <si>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</si>
  <si>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</si>
  <si>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</si>
  <si>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</si>
  <si>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</si>
  <si>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</si>
  <si>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</si>
  <si>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</si>
  <si>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</si>
  <si>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</si>
  <si>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</si>
  <si>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</si>
  <si>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</si>
  <si>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</si>
  <si>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</si>
  <si>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</si>
  <si>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</si>
  <si>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</si>
  <si>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</si>
  <si>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</si>
  <si>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</si>
  <si>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</si>
  <si>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</si>
  <si>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</si>
  <si>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</si>
  <si>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</si>
  <si>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</si>
  <si>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</si>
  <si>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</si>
  <si>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</si>
  <si>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</si>
  <si>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</si>
  <si>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</si>
  <si>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</si>
  <si>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</si>
  <si>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</si>
  <si>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</si>
  <si>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</si>
  <si>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</si>
  <si>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</si>
  <si>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</si>
  <si>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</si>
  <si>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</si>
  <si>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</si>
  <si>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</si>
  <si>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</si>
  <si>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</si>
  <si>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</si>
  <si>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</si>
  <si>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</si>
  <si>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</si>
  <si>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</si>
  <si>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</si>
  <si>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</si>
  <si>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</si>
  <si>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</si>
  <si>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</si>
  <si>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</si>
  <si>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</si>
  <si>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</si>
  <si>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</si>
  <si>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</si>
  <si>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</si>
  <si>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</si>
  <si>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</si>
  <si>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</si>
  <si>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</si>
  <si>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</si>
  <si>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</si>
  <si>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</si>
  <si>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</si>
  <si>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</si>
  <si>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</si>
  <si>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</si>
  <si>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</si>
  <si>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</si>
  <si>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</si>
  <si>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</si>
  <si>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</si>
  <si>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</si>
  <si>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</si>
  <si>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</si>
  <si>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</si>
  <si>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</si>
  <si>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</si>
  <si>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</si>
  <si>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</si>
  <si>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</si>
  <si>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</si>
  <si>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</si>
  <si>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</si>
  <si>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</si>
  <si>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</si>
  <si>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</si>
  <si>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</si>
  <si>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</si>
  <si>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</si>
  <si>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</si>
  <si>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</si>
  <si>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</si>
  <si>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</si>
  <si>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</si>
  <si>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</si>
  <si>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</si>
  <si>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</si>
  <si>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</si>
  <si>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</si>
  <si>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</si>
  <si>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</si>
  <si>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</si>
  <si>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</si>
  <si>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</si>
  <si>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</si>
  <si>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</si>
  <si>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</si>
  <si>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</si>
  <si>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</si>
  <si>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</si>
  <si>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</si>
  <si>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</si>
  <si>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</si>
  <si>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</si>
  <si>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</si>
  <si>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</si>
  <si>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</si>
  <si>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</si>
  <si>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</si>
  <si>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</si>
  <si>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</si>
  <si>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</si>
  <si>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</si>
  <si>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</si>
  <si>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</si>
  <si>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</si>
  <si>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</si>
  <si>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</si>
  <si>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</si>
  <si>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</si>
  <si>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</si>
  <si>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</si>
  <si>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</si>
  <si>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</si>
  <si>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</si>
  <si>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</si>
  <si>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</si>
  <si>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</si>
  <si>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</si>
  <si>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</si>
  <si>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</si>
  <si>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</si>
  <si>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</si>
  <si>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</si>
  <si>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</si>
  <si>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</si>
  <si>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</si>
  <si>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</si>
  <si>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</si>
  <si>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</si>
  <si>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</si>
  <si>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</si>
  <si>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</si>
  <si>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</si>
  <si>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</si>
  <si>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</si>
  <si>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</si>
  <si>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</si>
  <si>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</si>
  <si>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</si>
  <si>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</si>
  <si>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</si>
  <si>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</si>
  <si>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</si>
  <si>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</si>
  <si>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</si>
  <si>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</si>
  <si>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</si>
  <si>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</si>
  <si>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</si>
  <si>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</si>
  <si>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</si>
  <si>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</si>
  <si>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</si>
  <si>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</si>
  <si>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</si>
  <si>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</si>
  <si>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</si>
  <si>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</si>
  <si>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</si>
  <si>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</si>
  <si>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</si>
  <si>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</si>
  <si>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</si>
  <si>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</si>
  <si>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</si>
  <si>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</si>
  <si>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</si>
  <si>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</si>
  <si>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</si>
  <si>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</si>
  <si>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</si>
  <si>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</si>
  <si>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</si>
  <si>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</si>
  <si>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</si>
  <si>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</si>
  <si>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</si>
  <si>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</si>
  <si>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</si>
  <si>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</si>
  <si>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</si>
  <si>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</si>
  <si>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</si>
  <si>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</si>
  <si>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</si>
  <si>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</si>
  <si>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</si>
  <si>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</si>
  <si>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</si>
  <si>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</si>
  <si>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</si>
  <si>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</si>
  <si>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</si>
  <si>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</si>
  <si>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</si>
  <si>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</si>
  <si>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</si>
  <si>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</si>
  <si>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</si>
  <si>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</si>
  <si>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</si>
  <si>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</si>
  <si>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</si>
  <si>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</si>
  <si>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</si>
  <si>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</si>
  <si>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</si>
  <si>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</si>
  <si>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</si>
  <si>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</si>
  <si>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</si>
  <si>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</si>
  <si>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</si>
  <si>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</si>
  <si>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</si>
  <si>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</si>
  <si>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</si>
  <si>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</si>
  <si>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</si>
  <si>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</si>
  <si>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</si>
  <si>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</si>
  <si>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</si>
  <si>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</si>
  <si>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</si>
  <si>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</si>
  <si>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</si>
  <si>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</si>
  <si>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</si>
  <si>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</si>
  <si>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</si>
  <si>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</si>
  <si>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</si>
  <si>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</si>
  <si>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</si>
  <si>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</si>
  <si>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</si>
  <si>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</si>
  <si>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</si>
  <si>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</si>
  <si>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</si>
  <si>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</si>
  <si>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</si>
  <si>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</si>
  <si>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</si>
  <si>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</si>
  <si>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</si>
  <si>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</si>
  <si>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</si>
  <si>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</si>
  <si>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</si>
  <si>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</si>
  <si>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</si>
  <si>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</si>
  <si>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</si>
  <si>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</si>
  <si>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</si>
  <si>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</si>
  <si>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</si>
  <si>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</si>
  <si>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</si>
  <si>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</si>
  <si>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</si>
  <si>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</si>
  <si>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</si>
  <si>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</si>
  <si>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</si>
  <si>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</si>
  <si>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</si>
  <si>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</si>
  <si>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</si>
  <si>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</si>
  <si>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</si>
  <si>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</si>
  <si>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</si>
  <si>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</si>
  <si>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</si>
  <si>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</si>
  <si>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</si>
  <si>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</si>
  <si>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</si>
  <si>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</si>
  <si>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</si>
  <si>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</si>
  <si>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</si>
  <si>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</si>
  <si>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</si>
  <si>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</si>
  <si>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</si>
  <si>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</si>
  <si>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</si>
  <si>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</si>
  <si>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</si>
  <si>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</si>
  <si>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</si>
  <si>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</si>
  <si>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</si>
  <si>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</si>
  <si>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</si>
  <si>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</si>
  <si>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</si>
  <si>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</si>
  <si>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</si>
  <si>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</si>
  <si>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</si>
  <si>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</si>
  <si>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</si>
  <si>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</si>
  <si>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</si>
  <si>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</si>
  <si>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</si>
  <si>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</si>
  <si>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</si>
  <si>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</si>
  <si>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</si>
  <si>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</si>
  <si>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</si>
  <si>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</si>
  <si>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</si>
  <si>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</si>
  <si>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</si>
  <si>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</si>
  <si>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</si>
  <si>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</si>
  <si>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</si>
  <si>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</si>
  <si>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</si>
  <si>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</si>
  <si>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</si>
  <si>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</si>
  <si>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</si>
  <si>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</si>
  <si>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</si>
  <si>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</si>
  <si>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</si>
  <si>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</si>
  <si>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</si>
  <si>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</si>
  <si>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</si>
  <si>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</si>
  <si>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</si>
  <si>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</si>
  <si>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</si>
  <si>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</si>
  <si>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</si>
  <si>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</si>
  <si>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</si>
  <si>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</si>
  <si>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</si>
  <si>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</si>
  <si>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</si>
  <si>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</si>
  <si>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</si>
  <si>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</si>
  <si>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</si>
  <si>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</si>
  <si>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</si>
  <si>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</si>
  <si>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</si>
  <si>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</si>
  <si>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</si>
  <si>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</si>
  <si>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</si>
  <si>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</si>
  <si>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</si>
  <si>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</si>
  <si>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</si>
  <si>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</si>
  <si>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</si>
  <si>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</si>
  <si>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</si>
  <si>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</si>
  <si>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</si>
  <si>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</si>
  <si>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</si>
  <si>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</si>
  <si>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</si>
  <si>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</si>
  <si>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</si>
  <si>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</si>
  <si>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</si>
  <si>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</si>
  <si>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</si>
  <si>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</si>
  <si>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</si>
  <si>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</si>
  <si>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</si>
  <si>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</si>
  <si>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</si>
  <si>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</si>
  <si>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</si>
  <si>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</si>
  <si>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</si>
  <si>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</si>
  <si>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</si>
  <si>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</si>
  <si>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</si>
  <si>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</si>
  <si>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</si>
  <si>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</si>
  <si>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</si>
  <si>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</si>
  <si>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</si>
  <si>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</si>
  <si>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</si>
  <si>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</si>
  <si>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</si>
  <si>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</si>
  <si>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</si>
  <si>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</si>
  <si>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</si>
  <si>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</si>
  <si>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</si>
  <si>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</si>
  <si>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</si>
  <si>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</si>
  <si>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</si>
  <si>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</si>
  <si>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</si>
  <si>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</si>
  <si>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</si>
  <si>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</si>
  <si>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</si>
  <si>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</si>
  <si>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</si>
  <si>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</si>
  <si>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</si>
  <si>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</si>
  <si>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</si>
  <si>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</si>
  <si>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</si>
  <si>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</si>
  <si>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</si>
  <si>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</si>
  <si>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</si>
  <si>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</si>
  <si>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</si>
  <si>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</si>
  <si>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</si>
  <si>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</si>
  <si>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</si>
  <si>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</si>
  <si>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</si>
  <si>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</si>
  <si>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</si>
  <si>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</si>
  <si>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</si>
  <si>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</si>
  <si>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</si>
  <si>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</si>
  <si>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</si>
  <si>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</si>
  <si>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</si>
  <si>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</si>
  <si>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</si>
  <si>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</si>
  <si>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</si>
  <si>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</si>
  <si>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</si>
  <si>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</si>
  <si>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</si>
  <si>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</si>
  <si>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</si>
  <si>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</si>
  <si>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</si>
  <si>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</si>
  <si>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</si>
  <si>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</si>
  <si>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</si>
  <si>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</si>
  <si>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</si>
  <si>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</si>
  <si>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</si>
  <si>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</si>
  <si>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</si>
  <si>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</si>
  <si>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</si>
  <si>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</si>
  <si>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</si>
  <si>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</si>
  <si>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</si>
  <si>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</si>
  <si>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Grand Total</t>
  </si>
  <si>
    <t>TOTAL BONUS</t>
  </si>
  <si>
    <t>ENTRY YEAR</t>
  </si>
  <si>
    <t>MOVE DATE</t>
  </si>
  <si>
    <t>Column1</t>
  </si>
  <si>
    <t>Years (Hire Date)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</si>
  <si>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</si>
  <si>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</si>
  <si>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</si>
  <si>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</si>
  <si>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</si>
  <si>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</si>
  <si>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</si>
  <si>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</si>
  <si>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</si>
  <si>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</si>
  <si>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</si>
  <si>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</si>
  <si>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</si>
  <si>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</si>
  <si>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</si>
  <si>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</si>
  <si>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</si>
  <si>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</si>
  <si>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</si>
  <si>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</si>
  <si>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</si>
  <si>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</si>
  <si>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</si>
  <si>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</si>
  <si>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</si>
  <si>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</si>
  <si>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</si>
  <si>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</si>
  <si>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</si>
  <si>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</si>
  <si>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the average bonus %</t>
  </si>
  <si>
    <t>employerr left time</t>
  </si>
  <si>
    <t>Count of Years (Hire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</si>
</sst>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Font="1" applyBorder="1"/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ddhi Bhowmick(Latentview)" refreshedDate="45380.450343634257" createdVersion="8" refreshedVersion="8" minRefreshableVersion="3" recordCount="1000" xr:uid="{2EB6D6FB-D93A-4FF8-910C-C863133C99C4}">
  <cacheSource type="worksheet">
    <worksheetSource name="TBL_Employees"/>
  </cacheSource>
  <cacheFields count="21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2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TOTAL BONUS" numFmtId="0">
      <sharedItems containsSemiMixedTypes="0" containsString="0" containsNumber="1" minValue="0" maxValue="103370.40000000001"/>
    </cacheField>
    <cacheField name="ENTRY YEAR" numFmtId="0">
      <sharedItems containsSemiMixedTypes="0" containsString="0" containsNumber="1" containsInteger="1" minValue="1992" maxValue="2021" count="30">
        <n v="2016"/>
        <n v="1997"/>
        <n v="2006"/>
        <n v="2019"/>
        <n v="1995"/>
        <n v="2017"/>
        <n v="2020"/>
        <n v="2018"/>
        <n v="2009"/>
        <n v="2021"/>
        <n v="1999"/>
        <n v="2013"/>
        <n v="2002"/>
        <n v="2003"/>
        <n v="2012"/>
        <n v="2014"/>
        <n v="2015"/>
        <n v="2005"/>
        <n v="2004"/>
        <n v="1996"/>
        <n v="2008"/>
        <n v="1994"/>
        <n v="2010"/>
        <n v="2001"/>
        <n v="2011"/>
        <n v="1998"/>
        <n v="2007"/>
        <n v="1992"/>
        <n v="2000"/>
        <n v="1993"/>
      </sharedItems>
    </cacheField>
    <cacheField name="MOVE DATE" numFmtId="0">
      <sharedItems containsMixedTypes="1" containsNumber="1" containsInteger="1" minValue="1994" maxValue="2022"/>
    </cacheField>
    <cacheField name="Column1" numFmtId="0">
      <sharedItems containsMixedTypes="1" containsNumber="1" containsInteger="1" minValue="0" maxValue="22"/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s v="Research &amp; Development"/>
    <x v="0"/>
    <x v="0"/>
    <x v="0"/>
    <x v="0"/>
    <n v="141604"/>
    <x v="0"/>
    <x v="0"/>
    <s v="Seattle"/>
    <x v="0"/>
    <n v="21240.6"/>
    <x v="0"/>
    <n v="2021"/>
    <n v="5"/>
  </r>
  <r>
    <x v="1"/>
    <s v="Theodore Dinh"/>
    <x v="1"/>
    <x v="0"/>
    <s v="Manufacturing"/>
    <x v="1"/>
    <x v="1"/>
    <x v="1"/>
    <x v="1"/>
    <n v="99975"/>
    <x v="1"/>
    <x v="1"/>
    <s v="Chongqing"/>
    <x v="1"/>
    <n v="0"/>
    <x v="1"/>
    <e v="#VALUE!"/>
    <e v="#VALUE!"/>
  </r>
  <r>
    <x v="2"/>
    <s v="Luna Sanders"/>
    <x v="2"/>
    <x v="1"/>
    <s v="Speciality Products"/>
    <x v="0"/>
    <x v="2"/>
    <x v="2"/>
    <x v="2"/>
    <n v="163099"/>
    <x v="2"/>
    <x v="0"/>
    <s v="Chicago"/>
    <x v="1"/>
    <n v="32619.800000000003"/>
    <x v="2"/>
    <e v="#VALUE!"/>
    <e v="#VALUE!"/>
  </r>
  <r>
    <x v="3"/>
    <s v="Penelope Jordan"/>
    <x v="3"/>
    <x v="0"/>
    <s v="Manufacturing"/>
    <x v="0"/>
    <x v="2"/>
    <x v="3"/>
    <x v="3"/>
    <n v="84913"/>
    <x v="3"/>
    <x v="0"/>
    <s v="Chicago"/>
    <x v="1"/>
    <n v="5943.9100000000008"/>
    <x v="3"/>
    <e v="#VALUE!"/>
    <e v="#VALUE!"/>
  </r>
  <r>
    <x v="4"/>
    <s v="Austin Vo"/>
    <x v="4"/>
    <x v="1"/>
    <s v="Manufacturing"/>
    <x v="1"/>
    <x v="1"/>
    <x v="0"/>
    <x v="4"/>
    <n v="95409"/>
    <x v="1"/>
    <x v="0"/>
    <s v="Phoenix"/>
    <x v="1"/>
    <n v="0"/>
    <x v="4"/>
    <e v="#VALUE!"/>
    <e v="#VALUE!"/>
  </r>
  <r>
    <x v="5"/>
    <s v="Joshua Gupta"/>
    <x v="5"/>
    <x v="2"/>
    <s v="Corporate"/>
    <x v="1"/>
    <x v="1"/>
    <x v="4"/>
    <x v="5"/>
    <n v="50994"/>
    <x v="1"/>
    <x v="1"/>
    <s v="Chongqing"/>
    <x v="1"/>
    <n v="0"/>
    <x v="5"/>
    <e v="#VALUE!"/>
    <e v="#VALUE!"/>
  </r>
  <r>
    <x v="6"/>
    <s v="Ruby Barnes"/>
    <x v="6"/>
    <x v="0"/>
    <s v="Corporate"/>
    <x v="0"/>
    <x v="2"/>
    <x v="5"/>
    <x v="6"/>
    <n v="119746"/>
    <x v="4"/>
    <x v="0"/>
    <s v="Phoenix"/>
    <x v="1"/>
    <n v="11974.6"/>
    <x v="6"/>
    <e v="#VALUE!"/>
    <e v="#VALUE!"/>
  </r>
  <r>
    <x v="7"/>
    <s v="Luke Martin"/>
    <x v="7"/>
    <x v="1"/>
    <s v="Manufacturing"/>
    <x v="1"/>
    <x v="0"/>
    <x v="6"/>
    <x v="7"/>
    <n v="41336"/>
    <x v="1"/>
    <x v="0"/>
    <s v="Miami"/>
    <x v="2"/>
    <n v="0"/>
    <x v="6"/>
    <n v="2021"/>
    <n v="1"/>
  </r>
  <r>
    <x v="8"/>
    <s v="Easton Bailey"/>
    <x v="6"/>
    <x v="3"/>
    <s v="Manufacturing"/>
    <x v="1"/>
    <x v="2"/>
    <x v="7"/>
    <x v="8"/>
    <n v="113527"/>
    <x v="5"/>
    <x v="0"/>
    <s v="Austin"/>
    <x v="1"/>
    <n v="6811.62"/>
    <x v="3"/>
    <e v="#VALUE!"/>
    <e v="#VALUE!"/>
  </r>
  <r>
    <x v="9"/>
    <s v="Madeline Walker"/>
    <x v="4"/>
    <x v="1"/>
    <s v="Speciality Products"/>
    <x v="0"/>
    <x v="2"/>
    <x v="8"/>
    <x v="9"/>
    <n v="77203"/>
    <x v="1"/>
    <x v="0"/>
    <s v="Chicago"/>
    <x v="1"/>
    <n v="0"/>
    <x v="7"/>
    <e v="#VALUE!"/>
    <e v="#VALUE!"/>
  </r>
  <r>
    <x v="10"/>
    <s v="Savannah Ali"/>
    <x v="0"/>
    <x v="4"/>
    <s v="Manufacturing"/>
    <x v="0"/>
    <x v="1"/>
    <x v="9"/>
    <x v="10"/>
    <n v="157333"/>
    <x v="0"/>
    <x v="0"/>
    <s v="Miami"/>
    <x v="1"/>
    <n v="23599.95"/>
    <x v="8"/>
    <e v="#VALUE!"/>
    <e v="#VALUE!"/>
  </r>
  <r>
    <x v="11"/>
    <s v="Camila Rogers"/>
    <x v="8"/>
    <x v="5"/>
    <s v="Speciality Products"/>
    <x v="0"/>
    <x v="2"/>
    <x v="5"/>
    <x v="11"/>
    <n v="109851"/>
    <x v="1"/>
    <x v="0"/>
    <s v="Seattle"/>
    <x v="1"/>
    <n v="0"/>
    <x v="9"/>
    <e v="#VALUE!"/>
    <e v="#VALUE!"/>
  </r>
  <r>
    <x v="12"/>
    <s v="Eli Jones"/>
    <x v="6"/>
    <x v="4"/>
    <s v="Manufacturing"/>
    <x v="1"/>
    <x v="2"/>
    <x v="1"/>
    <x v="12"/>
    <n v="105086"/>
    <x v="6"/>
    <x v="0"/>
    <s v="Austin"/>
    <x v="1"/>
    <n v="9457.74"/>
    <x v="10"/>
    <e v="#VALUE!"/>
    <e v="#VALUE!"/>
  </r>
  <r>
    <x v="13"/>
    <s v="Everleigh Ng"/>
    <x v="0"/>
    <x v="1"/>
    <s v="Research &amp; Development"/>
    <x v="0"/>
    <x v="1"/>
    <x v="10"/>
    <x v="13"/>
    <n v="146742"/>
    <x v="4"/>
    <x v="1"/>
    <s v="Shanghai"/>
    <x v="1"/>
    <n v="14674.2"/>
    <x v="9"/>
    <e v="#VALUE!"/>
    <e v="#VALUE!"/>
  </r>
  <r>
    <x v="14"/>
    <s v="Robert Yang"/>
    <x v="4"/>
    <x v="3"/>
    <s v="Speciality Products"/>
    <x v="1"/>
    <x v="1"/>
    <x v="11"/>
    <x v="14"/>
    <n v="97078"/>
    <x v="1"/>
    <x v="0"/>
    <s v="Austin"/>
    <x v="3"/>
    <n v="0"/>
    <x v="5"/>
    <n v="2020"/>
    <n v="3"/>
  </r>
  <r>
    <x v="15"/>
    <s v="Isabella Xi"/>
    <x v="9"/>
    <x v="6"/>
    <s v="Research &amp; Development"/>
    <x v="0"/>
    <x v="1"/>
    <x v="12"/>
    <x v="15"/>
    <n v="249270"/>
    <x v="7"/>
    <x v="0"/>
    <s v="Seattle"/>
    <x v="1"/>
    <n v="74781"/>
    <x v="11"/>
    <e v="#VALUE!"/>
    <e v="#VALUE!"/>
  </r>
  <r>
    <x v="16"/>
    <s v="Bella Powell"/>
    <x v="2"/>
    <x v="1"/>
    <s v="Research &amp; Development"/>
    <x v="0"/>
    <x v="0"/>
    <x v="13"/>
    <x v="16"/>
    <n v="175837"/>
    <x v="2"/>
    <x v="0"/>
    <s v="Phoenix"/>
    <x v="1"/>
    <n v="35167.4"/>
    <x v="12"/>
    <e v="#VALUE!"/>
    <e v="#VALUE!"/>
  </r>
  <r>
    <x v="17"/>
    <s v="Camila Silva"/>
    <x v="0"/>
    <x v="6"/>
    <s v="Speciality Products"/>
    <x v="0"/>
    <x v="3"/>
    <x v="14"/>
    <x v="17"/>
    <n v="154828"/>
    <x v="8"/>
    <x v="0"/>
    <s v="Seattle"/>
    <x v="1"/>
    <n v="20127.64"/>
    <x v="13"/>
    <e v="#VALUE!"/>
    <e v="#VALUE!"/>
  </r>
  <r>
    <x v="18"/>
    <s v="David Barnes"/>
    <x v="2"/>
    <x v="0"/>
    <s v="Corporate"/>
    <x v="1"/>
    <x v="2"/>
    <x v="14"/>
    <x v="18"/>
    <n v="186503"/>
    <x v="9"/>
    <x v="0"/>
    <s v="Columbus"/>
    <x v="1"/>
    <n v="44760.72"/>
    <x v="11"/>
    <e v="#VALUE!"/>
    <e v="#VALUE!"/>
  </r>
  <r>
    <x v="19"/>
    <s v="Adam Dang"/>
    <x v="2"/>
    <x v="2"/>
    <s v="Research &amp; Development"/>
    <x v="1"/>
    <x v="1"/>
    <x v="15"/>
    <x v="19"/>
    <n v="166331"/>
    <x v="10"/>
    <x v="1"/>
    <s v="Chongqing"/>
    <x v="1"/>
    <n v="29939.579999999998"/>
    <x v="12"/>
    <e v="#VALUE!"/>
    <e v="#VALUE!"/>
  </r>
  <r>
    <x v="20"/>
    <s v="Elias Alvarado"/>
    <x v="0"/>
    <x v="0"/>
    <s v="Manufacturing"/>
    <x v="1"/>
    <x v="3"/>
    <x v="16"/>
    <x v="20"/>
    <n v="146140"/>
    <x v="4"/>
    <x v="2"/>
    <s v="Manaus"/>
    <x v="1"/>
    <n v="14614"/>
    <x v="14"/>
    <e v="#VALUE!"/>
    <e v="#VALUE!"/>
  </r>
  <r>
    <x v="21"/>
    <s v="Eva Rivera"/>
    <x v="2"/>
    <x v="2"/>
    <s v="Manufacturing"/>
    <x v="0"/>
    <x v="3"/>
    <x v="9"/>
    <x v="21"/>
    <n v="151703"/>
    <x v="11"/>
    <x v="0"/>
    <s v="Miami"/>
    <x v="1"/>
    <n v="31857.629999999997"/>
    <x v="9"/>
    <e v="#VALUE!"/>
    <e v="#VALUE!"/>
  </r>
  <r>
    <x v="22"/>
    <s v="Logan Rivera"/>
    <x v="2"/>
    <x v="0"/>
    <s v="Research &amp; Development"/>
    <x v="1"/>
    <x v="3"/>
    <x v="1"/>
    <x v="22"/>
    <n v="172787"/>
    <x v="12"/>
    <x v="2"/>
    <s v="Rio de Janerio"/>
    <x v="1"/>
    <n v="48380.360000000008"/>
    <x v="12"/>
    <e v="#VALUE!"/>
    <e v="#VALUE!"/>
  </r>
  <r>
    <x v="23"/>
    <s v="Leonardo Dixon"/>
    <x v="7"/>
    <x v="2"/>
    <s v="Speciality Products"/>
    <x v="1"/>
    <x v="2"/>
    <x v="17"/>
    <x v="23"/>
    <n v="49998"/>
    <x v="1"/>
    <x v="0"/>
    <s v="Seattle"/>
    <x v="1"/>
    <n v="0"/>
    <x v="3"/>
    <e v="#VALUE!"/>
    <e v="#VALUE!"/>
  </r>
  <r>
    <x v="24"/>
    <s v="Mateo Her"/>
    <x v="9"/>
    <x v="2"/>
    <s v="Speciality Products"/>
    <x v="1"/>
    <x v="1"/>
    <x v="18"/>
    <x v="24"/>
    <n v="207172"/>
    <x v="13"/>
    <x v="1"/>
    <s v="Chongqing"/>
    <x v="1"/>
    <n v="64223.32"/>
    <x v="15"/>
    <e v="#VALUE!"/>
    <e v="#VALUE!"/>
  </r>
  <r>
    <x v="25"/>
    <s v="Jose Henderson"/>
    <x v="2"/>
    <x v="4"/>
    <s v="Speciality Products"/>
    <x v="1"/>
    <x v="0"/>
    <x v="12"/>
    <x v="25"/>
    <n v="152239"/>
    <x v="14"/>
    <x v="0"/>
    <s v="Columbus"/>
    <x v="1"/>
    <n v="35014.97"/>
    <x v="16"/>
    <e v="#VALUE!"/>
    <e v="#VALUE!"/>
  </r>
  <r>
    <x v="26"/>
    <s v="Abigail Mejia"/>
    <x v="10"/>
    <x v="5"/>
    <s v="Corporate"/>
    <x v="0"/>
    <x v="3"/>
    <x v="16"/>
    <x v="26"/>
    <n v="98581"/>
    <x v="1"/>
    <x v="2"/>
    <s v="Rio de Janerio"/>
    <x v="1"/>
    <n v="0"/>
    <x v="17"/>
    <e v="#VALUE!"/>
    <e v="#VALUE!"/>
  </r>
  <r>
    <x v="27"/>
    <s v="Wyatt Chin"/>
    <x v="9"/>
    <x v="5"/>
    <s v="Speciality Products"/>
    <x v="1"/>
    <x v="1"/>
    <x v="19"/>
    <x v="27"/>
    <n v="246231"/>
    <x v="13"/>
    <x v="0"/>
    <s v="Seattle"/>
    <x v="1"/>
    <n v="76331.61"/>
    <x v="18"/>
    <e v="#VALUE!"/>
    <e v="#VALUE!"/>
  </r>
  <r>
    <x v="28"/>
    <s v="Carson Lu"/>
    <x v="11"/>
    <x v="5"/>
    <s v="Speciality Products"/>
    <x v="1"/>
    <x v="1"/>
    <x v="14"/>
    <x v="28"/>
    <n v="99354"/>
    <x v="15"/>
    <x v="1"/>
    <s v="Beijing"/>
    <x v="1"/>
    <n v="11922.48"/>
    <x v="19"/>
    <e v="#VALUE!"/>
    <e v="#VALUE!"/>
  </r>
  <r>
    <x v="29"/>
    <s v="Dylan Choi"/>
    <x v="9"/>
    <x v="0"/>
    <s v="Corporate"/>
    <x v="1"/>
    <x v="1"/>
    <x v="20"/>
    <x v="29"/>
    <n v="231141"/>
    <x v="16"/>
    <x v="1"/>
    <s v="Beijing"/>
    <x v="1"/>
    <n v="78587.94"/>
    <x v="14"/>
    <e v="#VALUE!"/>
    <e v="#VALUE!"/>
  </r>
  <r>
    <x v="30"/>
    <s v="Ezekiel Kumar"/>
    <x v="12"/>
    <x v="0"/>
    <s v="Research &amp; Development"/>
    <x v="1"/>
    <x v="1"/>
    <x v="21"/>
    <x v="30"/>
    <n v="54775"/>
    <x v="1"/>
    <x v="0"/>
    <s v="Columbus"/>
    <x v="1"/>
    <n v="0"/>
    <x v="5"/>
    <e v="#VALUE!"/>
    <e v="#VALUE!"/>
  </r>
  <r>
    <x v="31"/>
    <s v="Dominic Guzman"/>
    <x v="7"/>
    <x v="1"/>
    <s v="Manufacturing"/>
    <x v="1"/>
    <x v="3"/>
    <x v="13"/>
    <x v="31"/>
    <n v="55499"/>
    <x v="1"/>
    <x v="2"/>
    <s v="Manaus"/>
    <x v="1"/>
    <n v="0"/>
    <x v="18"/>
    <e v="#VALUE!"/>
    <e v="#VALUE!"/>
  </r>
  <r>
    <x v="32"/>
    <s v="Angel Powell"/>
    <x v="13"/>
    <x v="2"/>
    <s v="Research &amp; Development"/>
    <x v="1"/>
    <x v="2"/>
    <x v="22"/>
    <x v="32"/>
    <n v="66521"/>
    <x v="1"/>
    <x v="0"/>
    <s v="Seattle"/>
    <x v="1"/>
    <n v="0"/>
    <x v="20"/>
    <e v="#VALUE!"/>
    <e v="#VALUE!"/>
  </r>
  <r>
    <x v="33"/>
    <s v="Mateo Vu"/>
    <x v="5"/>
    <x v="2"/>
    <s v="Speciality Products"/>
    <x v="1"/>
    <x v="1"/>
    <x v="23"/>
    <x v="33"/>
    <n v="59100"/>
    <x v="1"/>
    <x v="1"/>
    <s v="Chongqing"/>
    <x v="1"/>
    <n v="0"/>
    <x v="0"/>
    <e v="#VALUE!"/>
    <e v="#VALUE!"/>
  </r>
  <r>
    <x v="34"/>
    <s v="Caroline Jenkins"/>
    <x v="7"/>
    <x v="1"/>
    <s v="Research &amp; Development"/>
    <x v="0"/>
    <x v="2"/>
    <x v="5"/>
    <x v="34"/>
    <n v="49011"/>
    <x v="1"/>
    <x v="0"/>
    <s v="Chicago"/>
    <x v="1"/>
    <n v="0"/>
    <x v="7"/>
    <e v="#VALUE!"/>
    <e v="#VALUE!"/>
  </r>
  <r>
    <x v="35"/>
    <s v="Nora Brown"/>
    <x v="14"/>
    <x v="0"/>
    <s v="Manufacturing"/>
    <x v="0"/>
    <x v="2"/>
    <x v="24"/>
    <x v="35"/>
    <n v="99575"/>
    <x v="1"/>
    <x v="0"/>
    <s v="Austin"/>
    <x v="1"/>
    <n v="0"/>
    <x v="15"/>
    <e v="#VALUE!"/>
    <e v="#VALUE!"/>
  </r>
  <r>
    <x v="36"/>
    <s v="Adeline Huang"/>
    <x v="8"/>
    <x v="5"/>
    <s v="Manufacturing"/>
    <x v="0"/>
    <x v="1"/>
    <x v="8"/>
    <x v="36"/>
    <n v="99989"/>
    <x v="1"/>
    <x v="1"/>
    <s v="Chengdu"/>
    <x v="1"/>
    <n v="0"/>
    <x v="3"/>
    <e v="#VALUE!"/>
    <e v="#VALUE!"/>
  </r>
  <r>
    <x v="37"/>
    <s v="Jackson Perry"/>
    <x v="9"/>
    <x v="6"/>
    <s v="Research &amp; Development"/>
    <x v="1"/>
    <x v="2"/>
    <x v="5"/>
    <x v="37"/>
    <n v="256420"/>
    <x v="7"/>
    <x v="0"/>
    <s v="Phoenix"/>
    <x v="1"/>
    <n v="76926"/>
    <x v="3"/>
    <e v="#VALUE!"/>
    <e v="#VALUE!"/>
  </r>
  <r>
    <x v="38"/>
    <s v="Riley Padilla"/>
    <x v="1"/>
    <x v="0"/>
    <s v="Manufacturing"/>
    <x v="0"/>
    <x v="3"/>
    <x v="25"/>
    <x v="38"/>
    <n v="78940"/>
    <x v="1"/>
    <x v="0"/>
    <s v="Miami"/>
    <x v="1"/>
    <n v="0"/>
    <x v="11"/>
    <e v="#VALUE!"/>
    <e v="#VALUE!"/>
  </r>
  <r>
    <x v="39"/>
    <s v="Leah Pena"/>
    <x v="14"/>
    <x v="0"/>
    <s v="Corporate"/>
    <x v="0"/>
    <x v="3"/>
    <x v="4"/>
    <x v="39"/>
    <n v="82872"/>
    <x v="1"/>
    <x v="2"/>
    <s v="Manaus"/>
    <x v="1"/>
    <n v="0"/>
    <x v="21"/>
    <e v="#VALUE!"/>
    <e v="#VALUE!"/>
  </r>
  <r>
    <x v="40"/>
    <s v="Owen Lam"/>
    <x v="15"/>
    <x v="4"/>
    <s v="Speciality Products"/>
    <x v="1"/>
    <x v="1"/>
    <x v="23"/>
    <x v="40"/>
    <n v="86317"/>
    <x v="1"/>
    <x v="1"/>
    <s v="Chengdu"/>
    <x v="4"/>
    <n v="0"/>
    <x v="5"/>
    <n v="2017"/>
    <n v="0"/>
  </r>
  <r>
    <x v="41"/>
    <s v="Kennedy Foster"/>
    <x v="6"/>
    <x v="6"/>
    <s v="Speciality Products"/>
    <x v="0"/>
    <x v="2"/>
    <x v="26"/>
    <x v="41"/>
    <n v="113135"/>
    <x v="17"/>
    <x v="0"/>
    <s v="Austin"/>
    <x v="1"/>
    <n v="5656.75"/>
    <x v="11"/>
    <e v="#VALUE!"/>
    <e v="#VALUE!"/>
  </r>
  <r>
    <x v="42"/>
    <s v="John Moore"/>
    <x v="9"/>
    <x v="0"/>
    <s v="Speciality Products"/>
    <x v="1"/>
    <x v="2"/>
    <x v="27"/>
    <x v="42"/>
    <n v="199808"/>
    <x v="18"/>
    <x v="0"/>
    <s v="Seattle"/>
    <x v="1"/>
    <n v="63938.560000000005"/>
    <x v="17"/>
    <e v="#VALUE!"/>
    <e v="#VALUE!"/>
  </r>
  <r>
    <x v="43"/>
    <s v="William Vu"/>
    <x v="5"/>
    <x v="2"/>
    <s v="Speciality Products"/>
    <x v="1"/>
    <x v="1"/>
    <x v="17"/>
    <x v="43"/>
    <n v="56037"/>
    <x v="1"/>
    <x v="1"/>
    <s v="Shanghai"/>
    <x v="1"/>
    <n v="0"/>
    <x v="11"/>
    <e v="#VALUE!"/>
    <e v="#VALUE!"/>
  </r>
  <r>
    <x v="44"/>
    <s v="Sadie Washington"/>
    <x v="0"/>
    <x v="6"/>
    <s v="Research &amp; Development"/>
    <x v="0"/>
    <x v="2"/>
    <x v="7"/>
    <x v="44"/>
    <n v="122350"/>
    <x v="15"/>
    <x v="0"/>
    <s v="Phoenix"/>
    <x v="1"/>
    <n v="14682"/>
    <x v="3"/>
    <e v="#VALUE!"/>
    <e v="#VALUE!"/>
  </r>
  <r>
    <x v="45"/>
    <s v="Gabriel Holmes"/>
    <x v="14"/>
    <x v="0"/>
    <s v="Research &amp; Development"/>
    <x v="1"/>
    <x v="2"/>
    <x v="28"/>
    <x v="45"/>
    <n v="92952"/>
    <x v="1"/>
    <x v="0"/>
    <s v="Seattle"/>
    <x v="1"/>
    <n v="0"/>
    <x v="22"/>
    <e v="#VALUE!"/>
    <e v="#VALUE!"/>
  </r>
  <r>
    <x v="46"/>
    <s v="Wyatt Rojas"/>
    <x v="3"/>
    <x v="0"/>
    <s v="Corporate"/>
    <x v="1"/>
    <x v="3"/>
    <x v="24"/>
    <x v="46"/>
    <n v="79921"/>
    <x v="17"/>
    <x v="0"/>
    <s v="Austin"/>
    <x v="1"/>
    <n v="3996.05"/>
    <x v="11"/>
    <e v="#VALUE!"/>
    <e v="#VALUE!"/>
  </r>
  <r>
    <x v="47"/>
    <s v="Eva Coleman"/>
    <x v="2"/>
    <x v="0"/>
    <s v="Research &amp; Development"/>
    <x v="0"/>
    <x v="0"/>
    <x v="17"/>
    <x v="47"/>
    <n v="167199"/>
    <x v="2"/>
    <x v="0"/>
    <s v="Seattle"/>
    <x v="1"/>
    <n v="33439.800000000003"/>
    <x v="8"/>
    <e v="#VALUE!"/>
    <e v="#VALUE!"/>
  </r>
  <r>
    <x v="48"/>
    <s v="Dominic Clark"/>
    <x v="10"/>
    <x v="5"/>
    <s v="Research &amp; Development"/>
    <x v="1"/>
    <x v="2"/>
    <x v="27"/>
    <x v="48"/>
    <n v="71476"/>
    <x v="1"/>
    <x v="0"/>
    <s v="Phoenix"/>
    <x v="1"/>
    <n v="0"/>
    <x v="14"/>
    <e v="#VALUE!"/>
    <e v="#VALUE!"/>
  </r>
  <r>
    <x v="49"/>
    <s v="Lucy Alexander"/>
    <x v="2"/>
    <x v="5"/>
    <s v="Manufacturing"/>
    <x v="0"/>
    <x v="2"/>
    <x v="15"/>
    <x v="49"/>
    <n v="189420"/>
    <x v="2"/>
    <x v="0"/>
    <s v="Seattle"/>
    <x v="1"/>
    <n v="37884"/>
    <x v="15"/>
    <e v="#VALUE!"/>
    <e v="#VALUE!"/>
  </r>
  <r>
    <x v="50"/>
    <s v="Everleigh Washington"/>
    <x v="16"/>
    <x v="4"/>
    <s v="Research &amp; Development"/>
    <x v="0"/>
    <x v="2"/>
    <x v="14"/>
    <x v="50"/>
    <n v="64057"/>
    <x v="1"/>
    <x v="0"/>
    <s v="Phoenix"/>
    <x v="1"/>
    <n v="0"/>
    <x v="23"/>
    <e v="#VALUE!"/>
    <e v="#VALUE!"/>
  </r>
  <r>
    <x v="51"/>
    <s v="Leilani Butler"/>
    <x v="13"/>
    <x v="6"/>
    <s v="Manufacturing"/>
    <x v="0"/>
    <x v="0"/>
    <x v="5"/>
    <x v="51"/>
    <n v="68728"/>
    <x v="1"/>
    <x v="0"/>
    <s v="Phoenix"/>
    <x v="1"/>
    <n v="0"/>
    <x v="9"/>
    <e v="#VALUE!"/>
    <e v="#VALUE!"/>
  </r>
  <r>
    <x v="52"/>
    <s v="Peyton Huang"/>
    <x v="0"/>
    <x v="0"/>
    <s v="Manufacturing"/>
    <x v="0"/>
    <x v="1"/>
    <x v="6"/>
    <x v="52"/>
    <n v="125633"/>
    <x v="19"/>
    <x v="1"/>
    <s v="Beijing"/>
    <x v="1"/>
    <n v="13819.63"/>
    <x v="9"/>
    <e v="#VALUE!"/>
    <e v="#VALUE!"/>
  </r>
  <r>
    <x v="53"/>
    <s v="John Contreras"/>
    <x v="13"/>
    <x v="6"/>
    <s v="Manufacturing"/>
    <x v="1"/>
    <x v="3"/>
    <x v="25"/>
    <x v="53"/>
    <n v="66889"/>
    <x v="1"/>
    <x v="0"/>
    <s v="Columbus"/>
    <x v="1"/>
    <n v="0"/>
    <x v="24"/>
    <e v="#VALUE!"/>
    <e v="#VALUE!"/>
  </r>
  <r>
    <x v="54"/>
    <s v="Rylee Yu"/>
    <x v="2"/>
    <x v="3"/>
    <s v="Research &amp; Development"/>
    <x v="0"/>
    <x v="1"/>
    <x v="9"/>
    <x v="54"/>
    <n v="178700"/>
    <x v="20"/>
    <x v="0"/>
    <s v="Seattle"/>
    <x v="1"/>
    <n v="51823"/>
    <x v="16"/>
    <e v="#VALUE!"/>
    <e v="#VALUE!"/>
  </r>
  <r>
    <x v="55"/>
    <s v="Piper Lewis"/>
    <x v="17"/>
    <x v="5"/>
    <s v="Research &amp; Development"/>
    <x v="0"/>
    <x v="2"/>
    <x v="29"/>
    <x v="55"/>
    <n v="83990"/>
    <x v="1"/>
    <x v="0"/>
    <s v="Chicago"/>
    <x v="1"/>
    <n v="0"/>
    <x v="7"/>
    <e v="#VALUE!"/>
    <e v="#VALUE!"/>
  </r>
  <r>
    <x v="56"/>
    <s v="Stella Alexander"/>
    <x v="18"/>
    <x v="5"/>
    <s v="Corporate"/>
    <x v="0"/>
    <x v="2"/>
    <x v="27"/>
    <x v="56"/>
    <n v="102043"/>
    <x v="1"/>
    <x v="0"/>
    <s v="Chicago"/>
    <x v="1"/>
    <n v="0"/>
    <x v="17"/>
    <e v="#VALUE!"/>
    <e v="#VALUE!"/>
  </r>
  <r>
    <x v="57"/>
    <s v="Addison Do"/>
    <x v="19"/>
    <x v="5"/>
    <s v="Manufacturing"/>
    <x v="0"/>
    <x v="1"/>
    <x v="30"/>
    <x v="57"/>
    <n v="90678"/>
    <x v="1"/>
    <x v="0"/>
    <s v="Columbus"/>
    <x v="1"/>
    <n v="0"/>
    <x v="23"/>
    <e v="#VALUE!"/>
    <e v="#VALUE!"/>
  </r>
  <r>
    <x v="58"/>
    <s v="Zoey Jackson"/>
    <x v="20"/>
    <x v="4"/>
    <s v="Manufacturing"/>
    <x v="0"/>
    <x v="0"/>
    <x v="30"/>
    <x v="58"/>
    <n v="59067"/>
    <x v="1"/>
    <x v="0"/>
    <s v="Miami"/>
    <x v="1"/>
    <n v="0"/>
    <x v="20"/>
    <e v="#VALUE!"/>
    <e v="#VALUE!"/>
  </r>
  <r>
    <x v="59"/>
    <s v="John Chow"/>
    <x v="0"/>
    <x v="6"/>
    <s v="Research &amp; Development"/>
    <x v="1"/>
    <x v="1"/>
    <x v="15"/>
    <x v="59"/>
    <n v="135062"/>
    <x v="0"/>
    <x v="1"/>
    <s v="Chengdu"/>
    <x v="1"/>
    <n v="20259.3"/>
    <x v="9"/>
    <e v="#VALUE!"/>
    <e v="#VALUE!"/>
  </r>
  <r>
    <x v="60"/>
    <s v="Ava Ayala"/>
    <x v="0"/>
    <x v="0"/>
    <s v="Corporate"/>
    <x v="0"/>
    <x v="3"/>
    <x v="0"/>
    <x v="60"/>
    <n v="159044"/>
    <x v="4"/>
    <x v="2"/>
    <s v="Manaus"/>
    <x v="1"/>
    <n v="15904.400000000001"/>
    <x v="2"/>
    <e v="#VALUE!"/>
    <e v="#VALUE!"/>
  </r>
  <r>
    <x v="61"/>
    <s v="Natalia Salazar"/>
    <x v="4"/>
    <x v="3"/>
    <s v="Manufacturing"/>
    <x v="0"/>
    <x v="3"/>
    <x v="18"/>
    <x v="61"/>
    <n v="74691"/>
    <x v="1"/>
    <x v="2"/>
    <s v="Manaus"/>
    <x v="5"/>
    <n v="0"/>
    <x v="3"/>
    <n v="2020"/>
    <n v="1"/>
  </r>
  <r>
    <x v="62"/>
    <s v="Skylar Carrillo"/>
    <x v="11"/>
    <x v="5"/>
    <s v="Corporate"/>
    <x v="0"/>
    <x v="3"/>
    <x v="18"/>
    <x v="62"/>
    <n v="92753"/>
    <x v="8"/>
    <x v="0"/>
    <s v="Austin"/>
    <x v="6"/>
    <n v="12057.890000000001"/>
    <x v="20"/>
    <n v="2021"/>
    <n v="13"/>
  </r>
  <r>
    <x v="63"/>
    <s v="Christian Sanders"/>
    <x v="9"/>
    <x v="4"/>
    <s v="Speciality Products"/>
    <x v="1"/>
    <x v="0"/>
    <x v="15"/>
    <x v="63"/>
    <n v="236946"/>
    <x v="21"/>
    <x v="0"/>
    <s v="Seattle"/>
    <x v="1"/>
    <n v="87670.02"/>
    <x v="11"/>
    <e v="#VALUE!"/>
    <e v="#VALUE!"/>
  </r>
  <r>
    <x v="64"/>
    <s v="Penelope Coleman"/>
    <x v="7"/>
    <x v="1"/>
    <s v="Corporate"/>
    <x v="0"/>
    <x v="0"/>
    <x v="9"/>
    <x v="64"/>
    <n v="48906"/>
    <x v="1"/>
    <x v="0"/>
    <s v="Miami"/>
    <x v="1"/>
    <n v="0"/>
    <x v="9"/>
    <e v="#VALUE!"/>
    <e v="#VALUE!"/>
  </r>
  <r>
    <x v="65"/>
    <s v="Piper Richardson"/>
    <x v="4"/>
    <x v="2"/>
    <s v="Corporate"/>
    <x v="0"/>
    <x v="2"/>
    <x v="31"/>
    <x v="65"/>
    <n v="80024"/>
    <x v="1"/>
    <x v="0"/>
    <s v="Columbus"/>
    <x v="1"/>
    <n v="0"/>
    <x v="20"/>
    <e v="#VALUE!"/>
    <e v="#VALUE!"/>
  </r>
  <r>
    <x v="66"/>
    <s v="Everly Walker"/>
    <x v="16"/>
    <x v="4"/>
    <s v="Speciality Products"/>
    <x v="0"/>
    <x v="2"/>
    <x v="12"/>
    <x v="66"/>
    <n v="54415"/>
    <x v="1"/>
    <x v="0"/>
    <s v="Seattle"/>
    <x v="7"/>
    <n v="0"/>
    <x v="8"/>
    <n v="2014"/>
    <n v="5"/>
  </r>
  <r>
    <x v="67"/>
    <s v="Aurora Ali"/>
    <x v="6"/>
    <x v="6"/>
    <s v="Research &amp; Development"/>
    <x v="0"/>
    <x v="1"/>
    <x v="23"/>
    <x v="67"/>
    <n v="120341"/>
    <x v="3"/>
    <x v="0"/>
    <s v="Seattle"/>
    <x v="1"/>
    <n v="8423.8700000000008"/>
    <x v="0"/>
    <e v="#VALUE!"/>
    <e v="#VALUE!"/>
  </r>
  <r>
    <x v="68"/>
    <s v="Penelope Guerrero"/>
    <x v="9"/>
    <x v="0"/>
    <s v="Speciality Products"/>
    <x v="0"/>
    <x v="3"/>
    <x v="19"/>
    <x v="68"/>
    <n v="208415"/>
    <x v="22"/>
    <x v="0"/>
    <s v="Seattle"/>
    <x v="1"/>
    <n v="72945.25"/>
    <x v="8"/>
    <e v="#VALUE!"/>
    <e v="#VALUE!"/>
  </r>
  <r>
    <x v="69"/>
    <s v="Anna Mehta"/>
    <x v="21"/>
    <x v="0"/>
    <s v="Speciality Products"/>
    <x v="0"/>
    <x v="1"/>
    <x v="24"/>
    <x v="69"/>
    <n v="78844"/>
    <x v="1"/>
    <x v="0"/>
    <s v="Seattle"/>
    <x v="1"/>
    <n v="0"/>
    <x v="6"/>
    <e v="#VALUE!"/>
    <e v="#VALUE!"/>
  </r>
  <r>
    <x v="70"/>
    <s v="William Foster"/>
    <x v="17"/>
    <x v="5"/>
    <s v="Manufacturing"/>
    <x v="1"/>
    <x v="2"/>
    <x v="32"/>
    <x v="70"/>
    <n v="76354"/>
    <x v="1"/>
    <x v="0"/>
    <s v="Phoenix"/>
    <x v="8"/>
    <n v="0"/>
    <x v="12"/>
    <n v="2021"/>
    <n v="19"/>
  </r>
  <r>
    <x v="71"/>
    <s v="Jade Rojas"/>
    <x v="2"/>
    <x v="1"/>
    <s v="Speciality Products"/>
    <x v="0"/>
    <x v="3"/>
    <x v="17"/>
    <x v="71"/>
    <n v="165927"/>
    <x v="2"/>
    <x v="0"/>
    <s v="Phoenix"/>
    <x v="1"/>
    <n v="33185.4"/>
    <x v="3"/>
    <e v="#VALUE!"/>
    <e v="#VALUE!"/>
  </r>
  <r>
    <x v="72"/>
    <s v="Isla Espinoza"/>
    <x v="6"/>
    <x v="3"/>
    <s v="Speciality Products"/>
    <x v="0"/>
    <x v="3"/>
    <x v="31"/>
    <x v="72"/>
    <n v="109812"/>
    <x v="6"/>
    <x v="2"/>
    <s v="Manaus"/>
    <x v="1"/>
    <n v="9883.08"/>
    <x v="9"/>
    <e v="#VALUE!"/>
    <e v="#VALUE!"/>
  </r>
  <r>
    <x v="73"/>
    <s v="David Chu"/>
    <x v="8"/>
    <x v="5"/>
    <s v="Corporate"/>
    <x v="1"/>
    <x v="1"/>
    <x v="0"/>
    <x v="73"/>
    <n v="86299"/>
    <x v="1"/>
    <x v="0"/>
    <s v="Seattle"/>
    <x v="1"/>
    <n v="0"/>
    <x v="25"/>
    <e v="#VALUE!"/>
    <e v="#VALUE!"/>
  </r>
  <r>
    <x v="74"/>
    <s v="Thomas Padilla"/>
    <x v="9"/>
    <x v="6"/>
    <s v="Research &amp; Development"/>
    <x v="1"/>
    <x v="3"/>
    <x v="4"/>
    <x v="74"/>
    <n v="206624"/>
    <x v="23"/>
    <x v="2"/>
    <s v="Sao Paulo"/>
    <x v="1"/>
    <n v="82649.600000000006"/>
    <x v="13"/>
    <e v="#VALUE!"/>
    <e v="#VALUE!"/>
  </r>
  <r>
    <x v="75"/>
    <s v="Miles Salazar"/>
    <x v="12"/>
    <x v="0"/>
    <s v="Manufacturing"/>
    <x v="1"/>
    <x v="3"/>
    <x v="9"/>
    <x v="75"/>
    <n v="53215"/>
    <x v="1"/>
    <x v="2"/>
    <s v="Sao Paulo"/>
    <x v="9"/>
    <n v="0"/>
    <x v="22"/>
    <n v="2014"/>
    <n v="4"/>
  </r>
  <r>
    <x v="76"/>
    <s v="Mila Hong"/>
    <x v="22"/>
    <x v="5"/>
    <s v="Research &amp; Development"/>
    <x v="0"/>
    <x v="1"/>
    <x v="23"/>
    <x v="76"/>
    <n v="86858"/>
    <x v="1"/>
    <x v="1"/>
    <s v="Chongqing"/>
    <x v="10"/>
    <n v="0"/>
    <x v="5"/>
    <n v="2017"/>
    <n v="0"/>
  </r>
  <r>
    <x v="77"/>
    <s v="Benjamin Moua"/>
    <x v="3"/>
    <x v="0"/>
    <s v="Manufacturing"/>
    <x v="1"/>
    <x v="1"/>
    <x v="28"/>
    <x v="77"/>
    <n v="93971"/>
    <x v="24"/>
    <x v="1"/>
    <s v="Chongqing"/>
    <x v="1"/>
    <n v="7517.68"/>
    <x v="26"/>
    <e v="#VALUE!"/>
    <e v="#VALUE!"/>
  </r>
  <r>
    <x v="78"/>
    <s v="Samuel Morales"/>
    <x v="13"/>
    <x v="1"/>
    <s v="Corporate"/>
    <x v="1"/>
    <x v="3"/>
    <x v="8"/>
    <x v="78"/>
    <n v="57008"/>
    <x v="1"/>
    <x v="0"/>
    <s v="Phoenix"/>
    <x v="1"/>
    <n v="0"/>
    <x v="16"/>
    <e v="#VALUE!"/>
    <e v="#VALUE!"/>
  </r>
  <r>
    <x v="79"/>
    <s v="John Soto"/>
    <x v="0"/>
    <x v="1"/>
    <s v="Manufacturing"/>
    <x v="1"/>
    <x v="3"/>
    <x v="33"/>
    <x v="79"/>
    <n v="141899"/>
    <x v="0"/>
    <x v="0"/>
    <s v="Phoenix"/>
    <x v="1"/>
    <n v="21284.85"/>
    <x v="16"/>
    <e v="#VALUE!"/>
    <e v="#VALUE!"/>
  </r>
  <r>
    <x v="80"/>
    <s v="Joseph Martin"/>
    <x v="13"/>
    <x v="6"/>
    <s v="Corporate"/>
    <x v="1"/>
    <x v="0"/>
    <x v="12"/>
    <x v="80"/>
    <n v="64847"/>
    <x v="1"/>
    <x v="0"/>
    <s v="Miami"/>
    <x v="1"/>
    <n v="0"/>
    <x v="0"/>
    <e v="#VALUE!"/>
    <e v="#VALUE!"/>
  </r>
  <r>
    <x v="81"/>
    <s v="Jose Ross"/>
    <x v="11"/>
    <x v="5"/>
    <s v="Research &amp; Development"/>
    <x v="1"/>
    <x v="2"/>
    <x v="26"/>
    <x v="81"/>
    <n v="116878"/>
    <x v="19"/>
    <x v="0"/>
    <s v="Miami"/>
    <x v="1"/>
    <n v="12856.58"/>
    <x v="27"/>
    <e v="#VALUE!"/>
    <e v="#VALUE!"/>
  </r>
  <r>
    <x v="82"/>
    <s v="Parker James"/>
    <x v="10"/>
    <x v="5"/>
    <s v="Speciality Products"/>
    <x v="1"/>
    <x v="0"/>
    <x v="15"/>
    <x v="26"/>
    <n v="70505"/>
    <x v="1"/>
    <x v="0"/>
    <s v="Austin"/>
    <x v="1"/>
    <n v="0"/>
    <x v="17"/>
    <e v="#VALUE!"/>
    <e v="#VALUE!"/>
  </r>
  <r>
    <x v="83"/>
    <s v="Everleigh Fernandez"/>
    <x v="2"/>
    <x v="5"/>
    <s v="Research &amp; Development"/>
    <x v="0"/>
    <x v="3"/>
    <x v="23"/>
    <x v="82"/>
    <n v="189702"/>
    <x v="12"/>
    <x v="2"/>
    <s v="Manaus"/>
    <x v="11"/>
    <n v="53116.560000000005"/>
    <x v="0"/>
    <n v="2020"/>
    <n v="4"/>
  </r>
  <r>
    <x v="84"/>
    <s v="Lincoln Hall"/>
    <x v="2"/>
    <x v="3"/>
    <s v="Speciality Products"/>
    <x v="1"/>
    <x v="2"/>
    <x v="3"/>
    <x v="83"/>
    <n v="180664"/>
    <x v="25"/>
    <x v="0"/>
    <s v="Chicago"/>
    <x v="1"/>
    <n v="48779.280000000006"/>
    <x v="6"/>
    <e v="#VALUE!"/>
    <e v="#VALUE!"/>
  </r>
  <r>
    <x v="85"/>
    <s v="Willow Mai"/>
    <x v="20"/>
    <x v="4"/>
    <s v="Manufacturing"/>
    <x v="0"/>
    <x v="1"/>
    <x v="15"/>
    <x v="84"/>
    <n v="48345"/>
    <x v="1"/>
    <x v="1"/>
    <s v="Chengdu"/>
    <x v="1"/>
    <n v="0"/>
    <x v="13"/>
    <e v="#VALUE!"/>
    <e v="#VALUE!"/>
  </r>
  <r>
    <x v="86"/>
    <s v="Jack Cheng"/>
    <x v="2"/>
    <x v="4"/>
    <s v="Manufacturing"/>
    <x v="1"/>
    <x v="1"/>
    <x v="34"/>
    <x v="85"/>
    <n v="152214"/>
    <x v="7"/>
    <x v="1"/>
    <s v="Beijing"/>
    <x v="1"/>
    <n v="45664.2"/>
    <x v="15"/>
    <e v="#VALUE!"/>
    <e v="#VALUE!"/>
  </r>
  <r>
    <x v="87"/>
    <s v="Genesis Navarro"/>
    <x v="21"/>
    <x v="0"/>
    <s v="Corporate"/>
    <x v="0"/>
    <x v="3"/>
    <x v="12"/>
    <x v="86"/>
    <n v="69803"/>
    <x v="1"/>
    <x v="2"/>
    <s v="Manaus"/>
    <x v="1"/>
    <n v="0"/>
    <x v="8"/>
    <e v="#VALUE!"/>
    <e v="#VALUE!"/>
  </r>
  <r>
    <x v="88"/>
    <s v="Eliza Hernandez"/>
    <x v="23"/>
    <x v="0"/>
    <s v="Corporate"/>
    <x v="0"/>
    <x v="3"/>
    <x v="35"/>
    <x v="87"/>
    <n v="76588"/>
    <x v="1"/>
    <x v="2"/>
    <s v="Rio de Janerio"/>
    <x v="1"/>
    <n v="0"/>
    <x v="3"/>
    <e v="#VALUE!"/>
    <e v="#VALUE!"/>
  </r>
  <r>
    <x v="89"/>
    <s v="Gabriel Brooks"/>
    <x v="24"/>
    <x v="0"/>
    <s v="Manufacturing"/>
    <x v="1"/>
    <x v="2"/>
    <x v="7"/>
    <x v="88"/>
    <n v="84596"/>
    <x v="1"/>
    <x v="0"/>
    <s v="Miami"/>
    <x v="1"/>
    <n v="0"/>
    <x v="7"/>
    <e v="#VALUE!"/>
    <e v="#VALUE!"/>
  </r>
  <r>
    <x v="90"/>
    <s v="Jack Huynh"/>
    <x v="6"/>
    <x v="6"/>
    <s v="Research &amp; Development"/>
    <x v="1"/>
    <x v="1"/>
    <x v="5"/>
    <x v="89"/>
    <n v="114441"/>
    <x v="4"/>
    <x v="1"/>
    <s v="Chongqing"/>
    <x v="12"/>
    <n v="11444.1"/>
    <x v="7"/>
    <n v="2019"/>
    <n v="1"/>
  </r>
  <r>
    <x v="91"/>
    <s v="Everly Chow"/>
    <x v="0"/>
    <x v="1"/>
    <s v="Speciality Products"/>
    <x v="0"/>
    <x v="1"/>
    <x v="29"/>
    <x v="90"/>
    <n v="140402"/>
    <x v="0"/>
    <x v="1"/>
    <s v="Beijing"/>
    <x v="1"/>
    <n v="21060.3"/>
    <x v="7"/>
    <e v="#VALUE!"/>
    <e v="#VALUE!"/>
  </r>
  <r>
    <x v="92"/>
    <s v="Amelia Salazar"/>
    <x v="13"/>
    <x v="1"/>
    <s v="Corporate"/>
    <x v="0"/>
    <x v="3"/>
    <x v="3"/>
    <x v="91"/>
    <n v="59817"/>
    <x v="1"/>
    <x v="2"/>
    <s v="Sao Paulo"/>
    <x v="1"/>
    <n v="0"/>
    <x v="3"/>
    <e v="#VALUE!"/>
    <e v="#VALUE!"/>
  </r>
  <r>
    <x v="93"/>
    <s v="Xavier Zheng"/>
    <x v="5"/>
    <x v="2"/>
    <s v="Manufacturing"/>
    <x v="1"/>
    <x v="1"/>
    <x v="11"/>
    <x v="92"/>
    <n v="55854"/>
    <x v="1"/>
    <x v="0"/>
    <s v="Austin"/>
    <x v="1"/>
    <n v="0"/>
    <x v="5"/>
    <e v="#VALUE!"/>
    <e v="#VALUE!"/>
  </r>
  <r>
    <x v="94"/>
    <s v="Matthew Chau"/>
    <x v="15"/>
    <x v="4"/>
    <s v="Research &amp; Development"/>
    <x v="1"/>
    <x v="1"/>
    <x v="26"/>
    <x v="93"/>
    <n v="95998"/>
    <x v="1"/>
    <x v="0"/>
    <s v="Seattle"/>
    <x v="1"/>
    <n v="0"/>
    <x v="12"/>
    <e v="#VALUE!"/>
    <e v="#VALUE!"/>
  </r>
  <r>
    <x v="95"/>
    <s v="Mia Cheng"/>
    <x v="0"/>
    <x v="2"/>
    <s v="Manufacturing"/>
    <x v="0"/>
    <x v="1"/>
    <x v="8"/>
    <x v="94"/>
    <n v="154941"/>
    <x v="8"/>
    <x v="0"/>
    <s v="Phoenix"/>
    <x v="1"/>
    <n v="20142.330000000002"/>
    <x v="16"/>
    <e v="#VALUE!"/>
    <e v="#VALUE!"/>
  </r>
  <r>
    <x v="96"/>
    <s v="Rylee Yu"/>
    <x v="9"/>
    <x v="1"/>
    <s v="Speciality Products"/>
    <x v="0"/>
    <x v="1"/>
    <x v="36"/>
    <x v="95"/>
    <n v="247022"/>
    <x v="7"/>
    <x v="1"/>
    <s v="Beijing"/>
    <x v="1"/>
    <n v="74106.599999999991"/>
    <x v="24"/>
    <e v="#VALUE!"/>
    <e v="#VALUE!"/>
  </r>
  <r>
    <x v="97"/>
    <s v="Zoe Romero"/>
    <x v="23"/>
    <x v="0"/>
    <s v="Manufacturing"/>
    <x v="0"/>
    <x v="3"/>
    <x v="24"/>
    <x v="96"/>
    <n v="88072"/>
    <x v="1"/>
    <x v="2"/>
    <s v="Sao Paulo"/>
    <x v="1"/>
    <n v="0"/>
    <x v="9"/>
    <e v="#VALUE!"/>
    <e v="#VALUE!"/>
  </r>
  <r>
    <x v="98"/>
    <s v="Nolan Bui"/>
    <x v="3"/>
    <x v="0"/>
    <s v="Research &amp; Development"/>
    <x v="1"/>
    <x v="1"/>
    <x v="21"/>
    <x v="97"/>
    <n v="67925"/>
    <x v="24"/>
    <x v="1"/>
    <s v="Shanghai"/>
    <x v="1"/>
    <n v="5434"/>
    <x v="6"/>
    <e v="#VALUE!"/>
    <e v="#VALUE!"/>
  </r>
  <r>
    <x v="99"/>
    <s v="Nevaeh Jones"/>
    <x v="9"/>
    <x v="2"/>
    <s v="Manufacturing"/>
    <x v="0"/>
    <x v="2"/>
    <x v="11"/>
    <x v="98"/>
    <n v="219693"/>
    <x v="7"/>
    <x v="0"/>
    <s v="Austin"/>
    <x v="1"/>
    <n v="65907.899999999994"/>
    <x v="6"/>
    <e v="#VALUE!"/>
    <e v="#VALUE!"/>
  </r>
  <r>
    <x v="100"/>
    <s v="Samantha Adams"/>
    <x v="22"/>
    <x v="5"/>
    <s v="Research &amp; Development"/>
    <x v="0"/>
    <x v="2"/>
    <x v="15"/>
    <x v="99"/>
    <n v="61773"/>
    <x v="1"/>
    <x v="0"/>
    <s v="Seattle"/>
    <x v="1"/>
    <n v="0"/>
    <x v="11"/>
    <e v="#VALUE!"/>
    <e v="#VALUE!"/>
  </r>
  <r>
    <x v="101"/>
    <s v="Madeline Shin"/>
    <x v="3"/>
    <x v="0"/>
    <s v="Speciality Products"/>
    <x v="0"/>
    <x v="1"/>
    <x v="35"/>
    <x v="100"/>
    <n v="74546"/>
    <x v="6"/>
    <x v="0"/>
    <s v="Seattle"/>
    <x v="1"/>
    <n v="6709.1399999999994"/>
    <x v="26"/>
    <e v="#VALUE!"/>
    <e v="#VALUE!"/>
  </r>
  <r>
    <x v="102"/>
    <s v="Noah King"/>
    <x v="25"/>
    <x v="5"/>
    <s v="Speciality Products"/>
    <x v="1"/>
    <x v="0"/>
    <x v="16"/>
    <x v="101"/>
    <n v="62575"/>
    <x v="1"/>
    <x v="0"/>
    <s v="Miami"/>
    <x v="1"/>
    <n v="0"/>
    <x v="16"/>
    <e v="#VALUE!"/>
    <e v="#VALUE!"/>
  </r>
  <r>
    <x v="103"/>
    <s v="Leilani Chow"/>
    <x v="2"/>
    <x v="4"/>
    <s v="Corporate"/>
    <x v="0"/>
    <x v="1"/>
    <x v="5"/>
    <x v="102"/>
    <n v="199041"/>
    <x v="26"/>
    <x v="1"/>
    <s v="Beijing"/>
    <x v="1"/>
    <n v="31846.560000000001"/>
    <x v="9"/>
    <e v="#VALUE!"/>
    <e v="#VALUE!"/>
  </r>
  <r>
    <x v="104"/>
    <s v="Connor Simmons"/>
    <x v="13"/>
    <x v="3"/>
    <s v="Speciality Products"/>
    <x v="1"/>
    <x v="2"/>
    <x v="0"/>
    <x v="103"/>
    <n v="52310"/>
    <x v="1"/>
    <x v="0"/>
    <s v="Miami"/>
    <x v="13"/>
    <n v="0"/>
    <x v="26"/>
    <n v="2018"/>
    <n v="11"/>
  </r>
  <r>
    <x v="105"/>
    <s v="Grayson Cooper"/>
    <x v="0"/>
    <x v="1"/>
    <s v="Speciality Products"/>
    <x v="1"/>
    <x v="0"/>
    <x v="14"/>
    <x v="104"/>
    <n v="159571"/>
    <x v="4"/>
    <x v="0"/>
    <s v="Columbus"/>
    <x v="1"/>
    <n v="15957.1"/>
    <x v="11"/>
    <e v="#VALUE!"/>
    <e v="#VALUE!"/>
  </r>
  <r>
    <x v="106"/>
    <s v="Ivy Soto"/>
    <x v="17"/>
    <x v="5"/>
    <s v="Research &amp; Development"/>
    <x v="0"/>
    <x v="3"/>
    <x v="2"/>
    <x v="105"/>
    <n v="91763"/>
    <x v="1"/>
    <x v="0"/>
    <s v="Austin"/>
    <x v="1"/>
    <n v="0"/>
    <x v="1"/>
    <e v="#VALUE!"/>
    <e v="#VALUE!"/>
  </r>
  <r>
    <x v="107"/>
    <s v="Aurora Simmons"/>
    <x v="25"/>
    <x v="5"/>
    <s v="Corporate"/>
    <x v="0"/>
    <x v="2"/>
    <x v="10"/>
    <x v="106"/>
    <n v="96475"/>
    <x v="1"/>
    <x v="0"/>
    <s v="Austin"/>
    <x v="1"/>
    <n v="0"/>
    <x v="4"/>
    <e v="#VALUE!"/>
    <e v="#VALUE!"/>
  </r>
  <r>
    <x v="108"/>
    <s v="Andrew Thomas"/>
    <x v="8"/>
    <x v="5"/>
    <s v="Manufacturing"/>
    <x v="1"/>
    <x v="2"/>
    <x v="9"/>
    <x v="107"/>
    <n v="113781"/>
    <x v="1"/>
    <x v="0"/>
    <s v="Columbus"/>
    <x v="1"/>
    <n v="0"/>
    <x v="0"/>
    <e v="#VALUE!"/>
    <e v="#VALUE!"/>
  </r>
  <r>
    <x v="109"/>
    <s v="Ezekiel Desai"/>
    <x v="2"/>
    <x v="1"/>
    <s v="Research &amp; Development"/>
    <x v="1"/>
    <x v="1"/>
    <x v="34"/>
    <x v="108"/>
    <n v="166599"/>
    <x v="27"/>
    <x v="0"/>
    <s v="Seattle"/>
    <x v="1"/>
    <n v="43315.74"/>
    <x v="13"/>
    <e v="#VALUE!"/>
    <e v="#VALUE!"/>
  </r>
  <r>
    <x v="110"/>
    <s v="Gabriella Gupta"/>
    <x v="26"/>
    <x v="2"/>
    <s v="Corporate"/>
    <x v="0"/>
    <x v="1"/>
    <x v="12"/>
    <x v="109"/>
    <n v="95372"/>
    <x v="1"/>
    <x v="1"/>
    <s v="Shanghai"/>
    <x v="1"/>
    <n v="0"/>
    <x v="17"/>
    <e v="#VALUE!"/>
    <e v="#VALUE!"/>
  </r>
  <r>
    <x v="111"/>
    <s v="Skylar Liu"/>
    <x v="2"/>
    <x v="0"/>
    <s v="Research &amp; Development"/>
    <x v="0"/>
    <x v="1"/>
    <x v="7"/>
    <x v="110"/>
    <n v="161203"/>
    <x v="0"/>
    <x v="1"/>
    <s v="Chengdu"/>
    <x v="1"/>
    <n v="24180.45"/>
    <x v="6"/>
    <e v="#VALUE!"/>
    <e v="#VALUE!"/>
  </r>
  <r>
    <x v="112"/>
    <s v="Nova Coleman"/>
    <x v="27"/>
    <x v="0"/>
    <s v="Manufacturing"/>
    <x v="0"/>
    <x v="2"/>
    <x v="18"/>
    <x v="111"/>
    <n v="74738"/>
    <x v="1"/>
    <x v="0"/>
    <s v="Miami"/>
    <x v="1"/>
    <n v="0"/>
    <x v="2"/>
    <e v="#VALUE!"/>
    <e v="#VALUE!"/>
  </r>
  <r>
    <x v="113"/>
    <s v="Evelyn Dinh"/>
    <x v="2"/>
    <x v="2"/>
    <s v="Research &amp; Development"/>
    <x v="0"/>
    <x v="1"/>
    <x v="12"/>
    <x v="112"/>
    <n v="171173"/>
    <x v="11"/>
    <x v="0"/>
    <s v="Columbus"/>
    <x v="1"/>
    <n v="35946.33"/>
    <x v="7"/>
    <e v="#VALUE!"/>
    <e v="#VALUE!"/>
  </r>
  <r>
    <x v="114"/>
    <s v="Brooks Marquez"/>
    <x v="9"/>
    <x v="2"/>
    <s v="Corporate"/>
    <x v="1"/>
    <x v="3"/>
    <x v="22"/>
    <x v="113"/>
    <n v="201464"/>
    <x v="21"/>
    <x v="0"/>
    <s v="Chicago"/>
    <x v="1"/>
    <n v="74541.679999999993"/>
    <x v="3"/>
    <e v="#VALUE!"/>
    <e v="#VALUE!"/>
  </r>
  <r>
    <x v="115"/>
    <s v="Connor Joseph"/>
    <x v="2"/>
    <x v="4"/>
    <s v="Corporate"/>
    <x v="1"/>
    <x v="2"/>
    <x v="2"/>
    <x v="114"/>
    <n v="174895"/>
    <x v="0"/>
    <x v="0"/>
    <s v="Chicago"/>
    <x v="1"/>
    <n v="26234.25"/>
    <x v="25"/>
    <e v="#VALUE!"/>
    <e v="#VALUE!"/>
  </r>
  <r>
    <x v="116"/>
    <s v="Mia Lam"/>
    <x v="0"/>
    <x v="0"/>
    <s v="Manufacturing"/>
    <x v="0"/>
    <x v="1"/>
    <x v="37"/>
    <x v="115"/>
    <n v="134486"/>
    <x v="28"/>
    <x v="0"/>
    <s v="Austin"/>
    <x v="1"/>
    <n v="18828.04"/>
    <x v="2"/>
    <e v="#VALUE!"/>
    <e v="#VALUE!"/>
  </r>
  <r>
    <x v="117"/>
    <s v="Scarlett Rodriguez"/>
    <x v="4"/>
    <x v="1"/>
    <s v="Manufacturing"/>
    <x v="0"/>
    <x v="3"/>
    <x v="33"/>
    <x v="116"/>
    <n v="71699"/>
    <x v="1"/>
    <x v="2"/>
    <s v="Manaus"/>
    <x v="1"/>
    <n v="0"/>
    <x v="26"/>
    <e v="#VALUE!"/>
    <e v="#VALUE!"/>
  </r>
  <r>
    <x v="118"/>
    <s v="Cora Rivera"/>
    <x v="4"/>
    <x v="6"/>
    <s v="Corporate"/>
    <x v="0"/>
    <x v="3"/>
    <x v="34"/>
    <x v="117"/>
    <n v="94430"/>
    <x v="1"/>
    <x v="0"/>
    <s v="Seattle"/>
    <x v="1"/>
    <n v="0"/>
    <x v="9"/>
    <e v="#VALUE!"/>
    <e v="#VALUE!"/>
  </r>
  <r>
    <x v="119"/>
    <s v="Liam Jung"/>
    <x v="6"/>
    <x v="1"/>
    <s v="Corporate"/>
    <x v="1"/>
    <x v="1"/>
    <x v="38"/>
    <x v="118"/>
    <n v="103504"/>
    <x v="3"/>
    <x v="1"/>
    <s v="Chengdu"/>
    <x v="1"/>
    <n v="7245.2800000000007"/>
    <x v="22"/>
    <e v="#VALUE!"/>
    <e v="#VALUE!"/>
  </r>
  <r>
    <x v="120"/>
    <s v="Sophia Huynh"/>
    <x v="14"/>
    <x v="0"/>
    <s v="Manufacturing"/>
    <x v="0"/>
    <x v="1"/>
    <x v="0"/>
    <x v="119"/>
    <n v="92771"/>
    <x v="1"/>
    <x v="0"/>
    <s v="Miami"/>
    <x v="1"/>
    <n v="0"/>
    <x v="17"/>
    <e v="#VALUE!"/>
    <e v="#VALUE!"/>
  </r>
  <r>
    <x v="121"/>
    <s v="Athena Carrillo"/>
    <x v="13"/>
    <x v="1"/>
    <s v="Speciality Products"/>
    <x v="0"/>
    <x v="3"/>
    <x v="38"/>
    <x v="120"/>
    <n v="71531"/>
    <x v="1"/>
    <x v="0"/>
    <s v="Columbus"/>
    <x v="1"/>
    <n v="0"/>
    <x v="2"/>
    <e v="#VALUE!"/>
    <e v="#VALUE!"/>
  </r>
  <r>
    <x v="122"/>
    <s v="Greyson Sanders"/>
    <x v="21"/>
    <x v="0"/>
    <s v="Speciality Products"/>
    <x v="1"/>
    <x v="0"/>
    <x v="21"/>
    <x v="121"/>
    <n v="90304"/>
    <x v="1"/>
    <x v="0"/>
    <s v="Chicago"/>
    <x v="1"/>
    <n v="0"/>
    <x v="3"/>
    <e v="#VALUE!"/>
    <e v="#VALUE!"/>
  </r>
  <r>
    <x v="123"/>
    <s v="Vivian Lewis"/>
    <x v="6"/>
    <x v="6"/>
    <s v="Manufacturing"/>
    <x v="0"/>
    <x v="2"/>
    <x v="13"/>
    <x v="122"/>
    <n v="104903"/>
    <x v="4"/>
    <x v="0"/>
    <s v="Columbus"/>
    <x v="1"/>
    <n v="10490.300000000001"/>
    <x v="24"/>
    <e v="#VALUE!"/>
    <e v="#VALUE!"/>
  </r>
  <r>
    <x v="124"/>
    <s v="Elena Vang"/>
    <x v="7"/>
    <x v="1"/>
    <s v="Corporate"/>
    <x v="0"/>
    <x v="1"/>
    <x v="27"/>
    <x v="123"/>
    <n v="55859"/>
    <x v="1"/>
    <x v="1"/>
    <s v="Beijing"/>
    <x v="1"/>
    <n v="0"/>
    <x v="3"/>
    <e v="#VALUE!"/>
    <e v="#VALUE!"/>
  </r>
  <r>
    <x v="125"/>
    <s v="Natalia Diaz"/>
    <x v="19"/>
    <x v="5"/>
    <s v="Corporate"/>
    <x v="0"/>
    <x v="3"/>
    <x v="39"/>
    <x v="124"/>
    <n v="79785"/>
    <x v="1"/>
    <x v="0"/>
    <s v="Austin"/>
    <x v="1"/>
    <n v="0"/>
    <x v="2"/>
    <e v="#VALUE!"/>
    <e v="#VALUE!"/>
  </r>
  <r>
    <x v="126"/>
    <s v="Mila Leung"/>
    <x v="4"/>
    <x v="6"/>
    <s v="Corporate"/>
    <x v="0"/>
    <x v="1"/>
    <x v="38"/>
    <x v="125"/>
    <n v="99017"/>
    <x v="1"/>
    <x v="1"/>
    <s v="Beijing"/>
    <x v="1"/>
    <n v="0"/>
    <x v="26"/>
    <e v="#VALUE!"/>
    <e v="#VALUE!"/>
  </r>
  <r>
    <x v="127"/>
    <s v="Ava Nelson"/>
    <x v="28"/>
    <x v="0"/>
    <s v="Manufacturing"/>
    <x v="0"/>
    <x v="2"/>
    <x v="20"/>
    <x v="126"/>
    <n v="53809"/>
    <x v="1"/>
    <x v="0"/>
    <s v="Phoenix"/>
    <x v="1"/>
    <n v="0"/>
    <x v="27"/>
    <e v="#VALUE!"/>
    <e v="#VALUE!"/>
  </r>
  <r>
    <x v="128"/>
    <s v="Mateo Chu"/>
    <x v="17"/>
    <x v="5"/>
    <s v="Speciality Products"/>
    <x v="1"/>
    <x v="1"/>
    <x v="5"/>
    <x v="127"/>
    <n v="71864"/>
    <x v="1"/>
    <x v="1"/>
    <s v="Chengdu"/>
    <x v="1"/>
    <n v="0"/>
    <x v="6"/>
    <e v="#VALUE!"/>
    <e v="#VALUE!"/>
  </r>
  <r>
    <x v="129"/>
    <s v="Isla Lai"/>
    <x v="9"/>
    <x v="1"/>
    <s v="Corporate"/>
    <x v="0"/>
    <x v="1"/>
    <x v="17"/>
    <x v="128"/>
    <n v="225558"/>
    <x v="29"/>
    <x v="1"/>
    <s v="Shanghai"/>
    <x v="1"/>
    <n v="74434.14"/>
    <x v="24"/>
    <e v="#VALUE!"/>
    <e v="#VALUE!"/>
  </r>
  <r>
    <x v="130"/>
    <s v="Ezekiel Reed"/>
    <x v="0"/>
    <x v="0"/>
    <s v="Manufacturing"/>
    <x v="1"/>
    <x v="2"/>
    <x v="17"/>
    <x v="129"/>
    <n v="128984"/>
    <x v="15"/>
    <x v="0"/>
    <s v="Miami"/>
    <x v="14"/>
    <n v="15478.08"/>
    <x v="15"/>
    <n v="2021"/>
    <n v="7"/>
  </r>
  <r>
    <x v="131"/>
    <s v="Nolan Guzman"/>
    <x v="17"/>
    <x v="5"/>
    <s v="Speciality Products"/>
    <x v="1"/>
    <x v="3"/>
    <x v="30"/>
    <x v="130"/>
    <n v="96997"/>
    <x v="1"/>
    <x v="2"/>
    <s v="Sao Paulo"/>
    <x v="1"/>
    <n v="0"/>
    <x v="10"/>
    <e v="#VALUE!"/>
    <e v="#VALUE!"/>
  </r>
  <r>
    <x v="132"/>
    <s v="Everleigh Espinoza"/>
    <x v="2"/>
    <x v="4"/>
    <s v="Manufacturing"/>
    <x v="0"/>
    <x v="3"/>
    <x v="36"/>
    <x v="131"/>
    <n v="176294"/>
    <x v="12"/>
    <x v="0"/>
    <s v="Austin"/>
    <x v="1"/>
    <n v="49362.320000000007"/>
    <x v="7"/>
    <e v="#VALUE!"/>
    <e v="#VALUE!"/>
  </r>
  <r>
    <x v="133"/>
    <s v="Evelyn Jung"/>
    <x v="7"/>
    <x v="2"/>
    <s v="Research &amp; Development"/>
    <x v="0"/>
    <x v="1"/>
    <x v="23"/>
    <x v="132"/>
    <n v="48340"/>
    <x v="1"/>
    <x v="1"/>
    <s v="Beijing"/>
    <x v="1"/>
    <n v="0"/>
    <x v="9"/>
    <e v="#VALUE!"/>
    <e v="#VALUE!"/>
  </r>
  <r>
    <x v="134"/>
    <s v="Sophie Silva"/>
    <x v="9"/>
    <x v="5"/>
    <s v="Corporate"/>
    <x v="0"/>
    <x v="3"/>
    <x v="21"/>
    <x v="133"/>
    <n v="240488"/>
    <x v="23"/>
    <x v="2"/>
    <s v="Rio de Janerio"/>
    <x v="1"/>
    <n v="96195.200000000012"/>
    <x v="5"/>
    <e v="#VALUE!"/>
    <e v="#VALUE!"/>
  </r>
  <r>
    <x v="135"/>
    <s v="Mateo Williams"/>
    <x v="14"/>
    <x v="0"/>
    <s v="Manufacturing"/>
    <x v="1"/>
    <x v="2"/>
    <x v="28"/>
    <x v="134"/>
    <n v="97339"/>
    <x v="1"/>
    <x v="0"/>
    <s v="Austin"/>
    <x v="1"/>
    <n v="0"/>
    <x v="24"/>
    <e v="#VALUE!"/>
    <e v="#VALUE!"/>
  </r>
  <r>
    <x v="136"/>
    <s v="Kennedy Rahman"/>
    <x v="9"/>
    <x v="4"/>
    <s v="Manufacturing"/>
    <x v="0"/>
    <x v="1"/>
    <x v="37"/>
    <x v="135"/>
    <n v="211291"/>
    <x v="21"/>
    <x v="1"/>
    <s v="Chongqing"/>
    <x v="1"/>
    <n v="78177.67"/>
    <x v="13"/>
    <e v="#VALUE!"/>
    <e v="#VALUE!"/>
  </r>
  <r>
    <x v="137"/>
    <s v="Levi Mendez"/>
    <x v="9"/>
    <x v="2"/>
    <s v="Research &amp; Development"/>
    <x v="1"/>
    <x v="3"/>
    <x v="38"/>
    <x v="136"/>
    <n v="249506"/>
    <x v="7"/>
    <x v="2"/>
    <s v="Rio de Janerio"/>
    <x v="1"/>
    <n v="74851.8"/>
    <x v="24"/>
    <e v="#VALUE!"/>
    <e v="#VALUE!"/>
  </r>
  <r>
    <x v="138"/>
    <s v="Julian Fong"/>
    <x v="10"/>
    <x v="5"/>
    <s v="Speciality Products"/>
    <x v="1"/>
    <x v="1"/>
    <x v="22"/>
    <x v="137"/>
    <n v="80950"/>
    <x v="1"/>
    <x v="1"/>
    <s v="Chongqing"/>
    <x v="1"/>
    <n v="0"/>
    <x v="12"/>
    <e v="#VALUE!"/>
    <e v="#VALUE!"/>
  </r>
  <r>
    <x v="139"/>
    <s v="Nevaeh Kang"/>
    <x v="18"/>
    <x v="5"/>
    <s v="Research &amp; Development"/>
    <x v="0"/>
    <x v="1"/>
    <x v="30"/>
    <x v="138"/>
    <n v="86538"/>
    <x v="1"/>
    <x v="1"/>
    <s v="Chengdu"/>
    <x v="1"/>
    <n v="0"/>
    <x v="9"/>
    <e v="#VALUE!"/>
    <e v="#VALUE!"/>
  </r>
  <r>
    <x v="140"/>
    <s v="Hannah Nelson"/>
    <x v="4"/>
    <x v="6"/>
    <s v="Speciality Products"/>
    <x v="0"/>
    <x v="2"/>
    <x v="25"/>
    <x v="139"/>
    <n v="70992"/>
    <x v="1"/>
    <x v="0"/>
    <s v="Austin"/>
    <x v="1"/>
    <n v="0"/>
    <x v="3"/>
    <e v="#VALUE!"/>
    <e v="#VALUE!"/>
  </r>
  <r>
    <x v="141"/>
    <s v="Anthony Rogers"/>
    <x v="9"/>
    <x v="5"/>
    <s v="Corporate"/>
    <x v="1"/>
    <x v="2"/>
    <x v="29"/>
    <x v="140"/>
    <n v="205314"/>
    <x v="7"/>
    <x v="0"/>
    <s v="Columbus"/>
    <x v="1"/>
    <n v="61594.2"/>
    <x v="16"/>
    <e v="#VALUE!"/>
    <e v="#VALUE!"/>
  </r>
  <r>
    <x v="142"/>
    <s v="Paisley Kang"/>
    <x v="9"/>
    <x v="4"/>
    <s v="Corporate"/>
    <x v="0"/>
    <x v="1"/>
    <x v="22"/>
    <x v="141"/>
    <n v="196951"/>
    <x v="29"/>
    <x v="1"/>
    <s v="Beijing"/>
    <x v="1"/>
    <n v="64993.83"/>
    <x v="5"/>
    <e v="#VALUE!"/>
    <e v="#VALUE!"/>
  </r>
  <r>
    <x v="143"/>
    <s v="Matthew Gupta"/>
    <x v="24"/>
    <x v="0"/>
    <s v="Speciality Products"/>
    <x v="1"/>
    <x v="1"/>
    <x v="15"/>
    <x v="142"/>
    <n v="67686"/>
    <x v="1"/>
    <x v="1"/>
    <s v="Beijing"/>
    <x v="1"/>
    <n v="0"/>
    <x v="17"/>
    <e v="#VALUE!"/>
    <e v="#VALUE!"/>
  </r>
  <r>
    <x v="144"/>
    <s v="Silas Chavez"/>
    <x v="1"/>
    <x v="0"/>
    <s v="Research &amp; Development"/>
    <x v="1"/>
    <x v="3"/>
    <x v="10"/>
    <x v="143"/>
    <n v="86431"/>
    <x v="1"/>
    <x v="0"/>
    <s v="Columbus"/>
    <x v="1"/>
    <n v="0"/>
    <x v="20"/>
    <e v="#VALUE!"/>
    <e v="#VALUE!"/>
  </r>
  <r>
    <x v="145"/>
    <s v="Colton Thao"/>
    <x v="6"/>
    <x v="4"/>
    <s v="Manufacturing"/>
    <x v="1"/>
    <x v="1"/>
    <x v="0"/>
    <x v="144"/>
    <n v="125936"/>
    <x v="24"/>
    <x v="1"/>
    <s v="Chongqing"/>
    <x v="1"/>
    <n v="10074.880000000001"/>
    <x v="4"/>
    <e v="#VALUE!"/>
    <e v="#VALUE!"/>
  </r>
  <r>
    <x v="146"/>
    <s v="Genesis Perry"/>
    <x v="0"/>
    <x v="2"/>
    <s v="Corporate"/>
    <x v="0"/>
    <x v="2"/>
    <x v="30"/>
    <x v="145"/>
    <n v="149712"/>
    <x v="28"/>
    <x v="0"/>
    <s v="Columbus"/>
    <x v="1"/>
    <n v="20959.68"/>
    <x v="11"/>
    <e v="#VALUE!"/>
    <e v="#VALUE!"/>
  </r>
  <r>
    <x v="147"/>
    <s v="Alexander Bryant"/>
    <x v="17"/>
    <x v="5"/>
    <s v="Speciality Products"/>
    <x v="1"/>
    <x v="2"/>
    <x v="23"/>
    <x v="146"/>
    <n v="88758"/>
    <x v="1"/>
    <x v="0"/>
    <s v="Seattle"/>
    <x v="1"/>
    <n v="0"/>
    <x v="9"/>
    <e v="#VALUE!"/>
    <e v="#VALUE!"/>
  </r>
  <r>
    <x v="71"/>
    <s v="Elias Zhang"/>
    <x v="29"/>
    <x v="0"/>
    <s v="Research &amp; Development"/>
    <x v="1"/>
    <x v="1"/>
    <x v="36"/>
    <x v="147"/>
    <n v="83639"/>
    <x v="1"/>
    <x v="1"/>
    <s v="Beijing"/>
    <x v="1"/>
    <n v="0"/>
    <x v="11"/>
    <e v="#VALUE!"/>
    <e v="#VALUE!"/>
  </r>
  <r>
    <x v="148"/>
    <s v="Lily Carter"/>
    <x v="23"/>
    <x v="0"/>
    <s v="Research &amp; Development"/>
    <x v="0"/>
    <x v="2"/>
    <x v="36"/>
    <x v="148"/>
    <n v="68268"/>
    <x v="1"/>
    <x v="0"/>
    <s v="Phoenix"/>
    <x v="1"/>
    <n v="0"/>
    <x v="25"/>
    <e v="#VALUE!"/>
    <e v="#VALUE!"/>
  </r>
  <r>
    <x v="149"/>
    <s v="Joseph Ruiz"/>
    <x v="17"/>
    <x v="5"/>
    <s v="Manufacturing"/>
    <x v="1"/>
    <x v="3"/>
    <x v="15"/>
    <x v="149"/>
    <n v="75819"/>
    <x v="1"/>
    <x v="2"/>
    <s v="Sao Paulo"/>
    <x v="1"/>
    <n v="0"/>
    <x v="12"/>
    <e v="#VALUE!"/>
    <e v="#VALUE!"/>
  </r>
  <r>
    <x v="150"/>
    <s v="Avery Bailey"/>
    <x v="4"/>
    <x v="2"/>
    <s v="Speciality Products"/>
    <x v="0"/>
    <x v="2"/>
    <x v="37"/>
    <x v="150"/>
    <n v="86658"/>
    <x v="1"/>
    <x v="0"/>
    <s v="Phoenix"/>
    <x v="1"/>
    <n v="0"/>
    <x v="19"/>
    <e v="#VALUE!"/>
    <e v="#VALUE!"/>
  </r>
  <r>
    <x v="151"/>
    <s v="Miles Hsu"/>
    <x v="13"/>
    <x v="1"/>
    <s v="Research &amp; Development"/>
    <x v="1"/>
    <x v="1"/>
    <x v="0"/>
    <x v="151"/>
    <n v="74552"/>
    <x v="1"/>
    <x v="1"/>
    <s v="Chengdu"/>
    <x v="1"/>
    <n v="0"/>
    <x v="15"/>
    <e v="#VALUE!"/>
    <e v="#VALUE!"/>
  </r>
  <r>
    <x v="152"/>
    <s v="Piper Cheng"/>
    <x v="14"/>
    <x v="0"/>
    <s v="Manufacturing"/>
    <x v="0"/>
    <x v="1"/>
    <x v="39"/>
    <x v="152"/>
    <n v="82839"/>
    <x v="1"/>
    <x v="0"/>
    <s v="Miami"/>
    <x v="1"/>
    <n v="0"/>
    <x v="8"/>
    <e v="#VALUE!"/>
    <e v="#VALUE!"/>
  </r>
  <r>
    <x v="153"/>
    <s v="Skylar Watson"/>
    <x v="23"/>
    <x v="0"/>
    <s v="Speciality Products"/>
    <x v="0"/>
    <x v="2"/>
    <x v="21"/>
    <x v="153"/>
    <n v="64475"/>
    <x v="1"/>
    <x v="0"/>
    <s v="Phoenix"/>
    <x v="1"/>
    <n v="0"/>
    <x v="9"/>
    <e v="#VALUE!"/>
    <e v="#VALUE!"/>
  </r>
  <r>
    <x v="154"/>
    <s v="Jaxon Park"/>
    <x v="23"/>
    <x v="0"/>
    <s v="Manufacturing"/>
    <x v="1"/>
    <x v="1"/>
    <x v="29"/>
    <x v="154"/>
    <n v="69453"/>
    <x v="1"/>
    <x v="1"/>
    <s v="Chengdu"/>
    <x v="1"/>
    <n v="0"/>
    <x v="6"/>
    <e v="#VALUE!"/>
    <e v="#VALUE!"/>
  </r>
  <r>
    <x v="155"/>
    <s v="Elijah Henry"/>
    <x v="6"/>
    <x v="0"/>
    <s v="Corporate"/>
    <x v="1"/>
    <x v="2"/>
    <x v="24"/>
    <x v="155"/>
    <n v="127148"/>
    <x v="4"/>
    <x v="0"/>
    <s v="Miami"/>
    <x v="1"/>
    <n v="12714.800000000001"/>
    <x v="15"/>
    <e v="#VALUE!"/>
    <e v="#VALUE!"/>
  </r>
  <r>
    <x v="156"/>
    <s v="Camila Watson"/>
    <x v="9"/>
    <x v="1"/>
    <s v="Speciality Products"/>
    <x v="0"/>
    <x v="2"/>
    <x v="24"/>
    <x v="156"/>
    <n v="190253"/>
    <x v="29"/>
    <x v="0"/>
    <s v="Austin"/>
    <x v="1"/>
    <n v="62783.490000000005"/>
    <x v="7"/>
    <e v="#VALUE!"/>
    <e v="#VALUE!"/>
  </r>
  <r>
    <x v="79"/>
    <s v="Lucas Thomas"/>
    <x v="6"/>
    <x v="3"/>
    <s v="Research &amp; Development"/>
    <x v="1"/>
    <x v="2"/>
    <x v="0"/>
    <x v="157"/>
    <n v="115798"/>
    <x v="17"/>
    <x v="0"/>
    <s v="Miami"/>
    <x v="1"/>
    <n v="5789.9000000000005"/>
    <x v="28"/>
    <e v="#VALUE!"/>
    <e v="#VALUE!"/>
  </r>
  <r>
    <x v="88"/>
    <s v="Skylar Doan"/>
    <x v="15"/>
    <x v="4"/>
    <s v="Research &amp; Development"/>
    <x v="0"/>
    <x v="1"/>
    <x v="32"/>
    <x v="158"/>
    <n v="93102"/>
    <x v="1"/>
    <x v="0"/>
    <s v="Seattle"/>
    <x v="15"/>
    <n v="0"/>
    <x v="21"/>
    <n v="2013"/>
    <n v="19"/>
  </r>
  <r>
    <x v="157"/>
    <s v="Hudson Liu"/>
    <x v="11"/>
    <x v="5"/>
    <s v="Speciality Products"/>
    <x v="1"/>
    <x v="1"/>
    <x v="8"/>
    <x v="159"/>
    <n v="110054"/>
    <x v="0"/>
    <x v="0"/>
    <s v="Miami"/>
    <x v="1"/>
    <n v="16508.099999999999"/>
    <x v="5"/>
    <e v="#VALUE!"/>
    <e v="#VALUE!"/>
  </r>
  <r>
    <x v="158"/>
    <s v="Gianna Williams"/>
    <x v="10"/>
    <x v="5"/>
    <s v="Research &amp; Development"/>
    <x v="0"/>
    <x v="0"/>
    <x v="5"/>
    <x v="160"/>
    <n v="95786"/>
    <x v="1"/>
    <x v="0"/>
    <s v="Chicago"/>
    <x v="1"/>
    <n v="0"/>
    <x v="9"/>
    <e v="#VALUE!"/>
    <e v="#VALUE!"/>
  </r>
  <r>
    <x v="159"/>
    <s v="Jaxson Sandoval"/>
    <x v="4"/>
    <x v="2"/>
    <s v="Speciality Products"/>
    <x v="1"/>
    <x v="3"/>
    <x v="22"/>
    <x v="161"/>
    <n v="90855"/>
    <x v="1"/>
    <x v="2"/>
    <s v="Sao Paulo"/>
    <x v="1"/>
    <n v="0"/>
    <x v="5"/>
    <e v="#VALUE!"/>
    <e v="#VALUE!"/>
  </r>
  <r>
    <x v="160"/>
    <s v="Jameson Alvarado"/>
    <x v="14"/>
    <x v="0"/>
    <s v="Manufacturing"/>
    <x v="1"/>
    <x v="3"/>
    <x v="40"/>
    <x v="12"/>
    <n v="92897"/>
    <x v="1"/>
    <x v="2"/>
    <s v="Sao Paulo"/>
    <x v="1"/>
    <n v="0"/>
    <x v="10"/>
    <e v="#VALUE!"/>
    <e v="#VALUE!"/>
  </r>
  <r>
    <x v="161"/>
    <s v="Joseph Ly"/>
    <x v="9"/>
    <x v="6"/>
    <s v="Speciality Products"/>
    <x v="1"/>
    <x v="1"/>
    <x v="28"/>
    <x v="162"/>
    <n v="242919"/>
    <x v="13"/>
    <x v="1"/>
    <s v="Chongqing"/>
    <x v="1"/>
    <n v="75304.89"/>
    <x v="8"/>
    <e v="#VALUE!"/>
    <e v="#VALUE!"/>
  </r>
  <r>
    <x v="162"/>
    <s v="Daniel Richardson"/>
    <x v="2"/>
    <x v="5"/>
    <s v="Speciality Products"/>
    <x v="1"/>
    <x v="2"/>
    <x v="23"/>
    <x v="163"/>
    <n v="184368"/>
    <x v="20"/>
    <x v="0"/>
    <s v="Austin"/>
    <x v="1"/>
    <n v="53466.719999999994"/>
    <x v="7"/>
    <e v="#VALUE!"/>
    <e v="#VALUE!"/>
  </r>
  <r>
    <x v="163"/>
    <s v="Elias Figueroa"/>
    <x v="0"/>
    <x v="1"/>
    <s v="Corporate"/>
    <x v="1"/>
    <x v="3"/>
    <x v="15"/>
    <x v="164"/>
    <n v="144754"/>
    <x v="0"/>
    <x v="0"/>
    <s v="Phoenix"/>
    <x v="1"/>
    <n v="21713.1"/>
    <x v="9"/>
    <e v="#VALUE!"/>
    <e v="#VALUE!"/>
  </r>
  <r>
    <x v="164"/>
    <s v="Emma Brooks"/>
    <x v="26"/>
    <x v="2"/>
    <s v="Research &amp; Development"/>
    <x v="0"/>
    <x v="2"/>
    <x v="23"/>
    <x v="165"/>
    <n v="89458"/>
    <x v="1"/>
    <x v="0"/>
    <s v="Austin"/>
    <x v="1"/>
    <n v="0"/>
    <x v="0"/>
    <e v="#VALUE!"/>
    <e v="#VALUE!"/>
  </r>
  <r>
    <x v="165"/>
    <s v="Isla Wong"/>
    <x v="9"/>
    <x v="3"/>
    <s v="Corporate"/>
    <x v="0"/>
    <x v="1"/>
    <x v="16"/>
    <x v="151"/>
    <n v="190815"/>
    <x v="23"/>
    <x v="0"/>
    <s v="Austin"/>
    <x v="1"/>
    <n v="76326"/>
    <x v="15"/>
    <e v="#VALUE!"/>
    <e v="#VALUE!"/>
  </r>
  <r>
    <x v="166"/>
    <s v="Everly Walker"/>
    <x v="0"/>
    <x v="2"/>
    <s v="Research &amp; Development"/>
    <x v="0"/>
    <x v="2"/>
    <x v="39"/>
    <x v="166"/>
    <n v="137995"/>
    <x v="28"/>
    <x v="0"/>
    <s v="Austin"/>
    <x v="1"/>
    <n v="19319.300000000003"/>
    <x v="10"/>
    <e v="#VALUE!"/>
    <e v="#VALUE!"/>
  </r>
  <r>
    <x v="167"/>
    <s v="Mila Pena"/>
    <x v="15"/>
    <x v="4"/>
    <s v="Manufacturing"/>
    <x v="0"/>
    <x v="3"/>
    <x v="15"/>
    <x v="167"/>
    <n v="93840"/>
    <x v="1"/>
    <x v="2"/>
    <s v="Manaus"/>
    <x v="1"/>
    <n v="0"/>
    <x v="26"/>
    <e v="#VALUE!"/>
    <e v="#VALUE!"/>
  </r>
  <r>
    <x v="168"/>
    <s v="Mason Zhao"/>
    <x v="1"/>
    <x v="0"/>
    <s v="Research &amp; Development"/>
    <x v="1"/>
    <x v="1"/>
    <x v="30"/>
    <x v="168"/>
    <n v="94790"/>
    <x v="1"/>
    <x v="1"/>
    <s v="Chongqing"/>
    <x v="1"/>
    <n v="0"/>
    <x v="9"/>
    <e v="#VALUE!"/>
    <e v="#VALUE!"/>
  </r>
  <r>
    <x v="169"/>
    <s v="Jaxson Mai"/>
    <x v="9"/>
    <x v="4"/>
    <s v="Research &amp; Development"/>
    <x v="1"/>
    <x v="1"/>
    <x v="35"/>
    <x v="169"/>
    <n v="197367"/>
    <x v="30"/>
    <x v="0"/>
    <s v="Austin"/>
    <x v="1"/>
    <n v="76973.13"/>
    <x v="15"/>
    <e v="#VALUE!"/>
    <e v="#VALUE!"/>
  </r>
  <r>
    <x v="170"/>
    <s v="Ava Garza"/>
    <x v="2"/>
    <x v="3"/>
    <s v="Manufacturing"/>
    <x v="0"/>
    <x v="3"/>
    <x v="5"/>
    <x v="170"/>
    <n v="174097"/>
    <x v="11"/>
    <x v="0"/>
    <s v="Phoenix"/>
    <x v="1"/>
    <n v="36560.369999999995"/>
    <x v="7"/>
    <e v="#VALUE!"/>
    <e v="#VALUE!"/>
  </r>
  <r>
    <x v="171"/>
    <s v="Nathan Mendez"/>
    <x v="6"/>
    <x v="0"/>
    <s v="Speciality Products"/>
    <x v="1"/>
    <x v="3"/>
    <x v="26"/>
    <x v="171"/>
    <n v="120128"/>
    <x v="4"/>
    <x v="0"/>
    <s v="Austin"/>
    <x v="1"/>
    <n v="12012.800000000001"/>
    <x v="2"/>
    <e v="#VALUE!"/>
    <e v="#VALUE!"/>
  </r>
  <r>
    <x v="172"/>
    <s v="Maria Griffin"/>
    <x v="6"/>
    <x v="6"/>
    <s v="Manufacturing"/>
    <x v="0"/>
    <x v="2"/>
    <x v="1"/>
    <x v="172"/>
    <n v="129708"/>
    <x v="17"/>
    <x v="0"/>
    <s v="Miami"/>
    <x v="1"/>
    <n v="6485.4000000000005"/>
    <x v="26"/>
    <e v="#VALUE!"/>
    <e v="#VALUE!"/>
  </r>
  <r>
    <x v="173"/>
    <s v="Alexander Choi"/>
    <x v="6"/>
    <x v="6"/>
    <s v="Research &amp; Development"/>
    <x v="1"/>
    <x v="1"/>
    <x v="0"/>
    <x v="173"/>
    <n v="102270"/>
    <x v="4"/>
    <x v="0"/>
    <s v="Chicago"/>
    <x v="1"/>
    <n v="10227"/>
    <x v="21"/>
    <e v="#VALUE!"/>
    <e v="#VALUE!"/>
  </r>
  <r>
    <x v="174"/>
    <s v="Maria Hong"/>
    <x v="9"/>
    <x v="1"/>
    <s v="Speciality Products"/>
    <x v="0"/>
    <x v="1"/>
    <x v="19"/>
    <x v="174"/>
    <n v="249686"/>
    <x v="13"/>
    <x v="1"/>
    <s v="Chongqing"/>
    <x v="1"/>
    <n v="77402.66"/>
    <x v="17"/>
    <e v="#VALUE!"/>
    <e v="#VALUE!"/>
  </r>
  <r>
    <x v="175"/>
    <s v="Sophie Ali"/>
    <x v="7"/>
    <x v="1"/>
    <s v="Manufacturing"/>
    <x v="0"/>
    <x v="1"/>
    <x v="0"/>
    <x v="175"/>
    <n v="50475"/>
    <x v="1"/>
    <x v="0"/>
    <s v="Columbus"/>
    <x v="1"/>
    <n v="0"/>
    <x v="12"/>
    <e v="#VALUE!"/>
    <e v="#VALUE!"/>
  </r>
  <r>
    <x v="176"/>
    <s v="Julian Ross"/>
    <x v="6"/>
    <x v="6"/>
    <s v="Research &amp; Development"/>
    <x v="1"/>
    <x v="2"/>
    <x v="10"/>
    <x v="176"/>
    <n v="100099"/>
    <x v="24"/>
    <x v="0"/>
    <s v="Miami"/>
    <x v="1"/>
    <n v="8007.92"/>
    <x v="6"/>
    <e v="#VALUE!"/>
    <e v="#VALUE!"/>
  </r>
  <r>
    <x v="177"/>
    <s v="Emma Hill"/>
    <x v="12"/>
    <x v="0"/>
    <s v="Manufacturing"/>
    <x v="0"/>
    <x v="2"/>
    <x v="36"/>
    <x v="177"/>
    <n v="41673"/>
    <x v="1"/>
    <x v="0"/>
    <s v="Miami"/>
    <x v="1"/>
    <n v="0"/>
    <x v="0"/>
    <e v="#VALUE!"/>
    <e v="#VALUE!"/>
  </r>
  <r>
    <x v="178"/>
    <s v="Leilani Yee"/>
    <x v="4"/>
    <x v="6"/>
    <s v="Speciality Products"/>
    <x v="0"/>
    <x v="1"/>
    <x v="40"/>
    <x v="178"/>
    <n v="70996"/>
    <x v="1"/>
    <x v="1"/>
    <s v="Chengdu"/>
    <x v="1"/>
    <n v="0"/>
    <x v="5"/>
    <e v="#VALUE!"/>
    <e v="#VALUE!"/>
  </r>
  <r>
    <x v="179"/>
    <s v="Jack Brown"/>
    <x v="7"/>
    <x v="6"/>
    <s v="Corporate"/>
    <x v="1"/>
    <x v="2"/>
    <x v="0"/>
    <x v="179"/>
    <n v="40752"/>
    <x v="1"/>
    <x v="0"/>
    <s v="Phoenix"/>
    <x v="1"/>
    <n v="0"/>
    <x v="18"/>
    <e v="#VALUE!"/>
    <e v="#VALUE!"/>
  </r>
  <r>
    <x v="180"/>
    <s v="Charlotte Chu"/>
    <x v="24"/>
    <x v="0"/>
    <s v="Manufacturing"/>
    <x v="0"/>
    <x v="1"/>
    <x v="2"/>
    <x v="180"/>
    <n v="97537"/>
    <x v="1"/>
    <x v="1"/>
    <s v="Chengdu"/>
    <x v="1"/>
    <n v="0"/>
    <x v="23"/>
    <e v="#VALUE!"/>
    <e v="#VALUE!"/>
  </r>
  <r>
    <x v="181"/>
    <s v="Jeremiah Chu"/>
    <x v="30"/>
    <x v="0"/>
    <s v="Research &amp; Development"/>
    <x v="1"/>
    <x v="1"/>
    <x v="11"/>
    <x v="181"/>
    <n v="96567"/>
    <x v="1"/>
    <x v="1"/>
    <s v="Shanghai"/>
    <x v="1"/>
    <n v="0"/>
    <x v="6"/>
    <e v="#VALUE!"/>
    <e v="#VALUE!"/>
  </r>
  <r>
    <x v="23"/>
    <s v="Miles Cho"/>
    <x v="28"/>
    <x v="0"/>
    <s v="Speciality Products"/>
    <x v="1"/>
    <x v="1"/>
    <x v="40"/>
    <x v="182"/>
    <n v="49404"/>
    <x v="1"/>
    <x v="1"/>
    <s v="Beijing"/>
    <x v="1"/>
    <n v="0"/>
    <x v="10"/>
    <e v="#VALUE!"/>
    <e v="#VALUE!"/>
  </r>
  <r>
    <x v="182"/>
    <s v="Caleb Marquez"/>
    <x v="30"/>
    <x v="0"/>
    <s v="Research &amp; Development"/>
    <x v="1"/>
    <x v="3"/>
    <x v="7"/>
    <x v="183"/>
    <n v="66819"/>
    <x v="1"/>
    <x v="2"/>
    <s v="Rio de Janerio"/>
    <x v="1"/>
    <n v="0"/>
    <x v="3"/>
    <e v="#VALUE!"/>
    <e v="#VALUE!"/>
  </r>
  <r>
    <x v="183"/>
    <s v="Eli Soto"/>
    <x v="7"/>
    <x v="6"/>
    <s v="Speciality Products"/>
    <x v="1"/>
    <x v="3"/>
    <x v="31"/>
    <x v="184"/>
    <n v="50784"/>
    <x v="1"/>
    <x v="2"/>
    <s v="Rio de Janerio"/>
    <x v="1"/>
    <n v="0"/>
    <x v="0"/>
    <e v="#VALUE!"/>
    <e v="#VALUE!"/>
  </r>
  <r>
    <x v="184"/>
    <s v="Carter Mejia"/>
    <x v="0"/>
    <x v="4"/>
    <s v="Research &amp; Development"/>
    <x v="1"/>
    <x v="3"/>
    <x v="7"/>
    <x v="185"/>
    <n v="125828"/>
    <x v="0"/>
    <x v="2"/>
    <s v="Sao Paulo"/>
    <x v="1"/>
    <n v="18874.2"/>
    <x v="3"/>
    <e v="#VALUE!"/>
    <e v="#VALUE!"/>
  </r>
  <r>
    <x v="185"/>
    <s v="Ethan Clark"/>
    <x v="15"/>
    <x v="4"/>
    <s v="Manufacturing"/>
    <x v="1"/>
    <x v="2"/>
    <x v="29"/>
    <x v="186"/>
    <n v="92610"/>
    <x v="1"/>
    <x v="0"/>
    <s v="Columbus"/>
    <x v="1"/>
    <n v="0"/>
    <x v="5"/>
    <e v="#VALUE!"/>
    <e v="#VALUE!"/>
  </r>
  <r>
    <x v="186"/>
    <s v="Asher Jackson"/>
    <x v="0"/>
    <x v="2"/>
    <s v="Speciality Products"/>
    <x v="1"/>
    <x v="2"/>
    <x v="2"/>
    <x v="187"/>
    <n v="123405"/>
    <x v="8"/>
    <x v="0"/>
    <s v="Columbus"/>
    <x v="1"/>
    <n v="16042.650000000001"/>
    <x v="13"/>
    <e v="#VALUE!"/>
    <e v="#VALUE!"/>
  </r>
  <r>
    <x v="187"/>
    <s v="Ayla Ng"/>
    <x v="5"/>
    <x v="2"/>
    <s v="Manufacturing"/>
    <x v="0"/>
    <x v="1"/>
    <x v="30"/>
    <x v="188"/>
    <n v="73004"/>
    <x v="1"/>
    <x v="1"/>
    <s v="Beijing"/>
    <x v="1"/>
    <n v="0"/>
    <x v="18"/>
    <e v="#VALUE!"/>
    <e v="#VALUE!"/>
  </r>
  <r>
    <x v="188"/>
    <s v="Jose Kang"/>
    <x v="11"/>
    <x v="5"/>
    <s v="Corporate"/>
    <x v="1"/>
    <x v="1"/>
    <x v="4"/>
    <x v="189"/>
    <n v="95061"/>
    <x v="4"/>
    <x v="1"/>
    <s v="Shanghai"/>
    <x v="1"/>
    <n v="9506.1"/>
    <x v="10"/>
    <e v="#VALUE!"/>
    <e v="#VALUE!"/>
  </r>
  <r>
    <x v="189"/>
    <s v="Aubrey Romero"/>
    <x v="2"/>
    <x v="2"/>
    <s v="Corporate"/>
    <x v="0"/>
    <x v="3"/>
    <x v="37"/>
    <x v="190"/>
    <n v="160832"/>
    <x v="7"/>
    <x v="0"/>
    <s v="Phoenix"/>
    <x v="1"/>
    <n v="48249.599999999999"/>
    <x v="25"/>
    <e v="#VALUE!"/>
    <e v="#VALUE!"/>
  </r>
  <r>
    <x v="190"/>
    <s v="Jaxson Wright"/>
    <x v="31"/>
    <x v="0"/>
    <s v="Manufacturing"/>
    <x v="1"/>
    <x v="0"/>
    <x v="36"/>
    <x v="191"/>
    <n v="64417"/>
    <x v="1"/>
    <x v="0"/>
    <s v="Columbus"/>
    <x v="1"/>
    <n v="0"/>
    <x v="22"/>
    <e v="#VALUE!"/>
    <e v="#VALUE!"/>
  </r>
  <r>
    <x v="191"/>
    <s v="Elias Ali"/>
    <x v="6"/>
    <x v="2"/>
    <s v="Corporate"/>
    <x v="1"/>
    <x v="1"/>
    <x v="21"/>
    <x v="192"/>
    <n v="127543"/>
    <x v="5"/>
    <x v="1"/>
    <s v="Shanghai"/>
    <x v="1"/>
    <n v="7652.58"/>
    <x v="9"/>
    <e v="#VALUE!"/>
    <e v="#VALUE!"/>
  </r>
  <r>
    <x v="192"/>
    <s v="Nolan Pena"/>
    <x v="7"/>
    <x v="6"/>
    <s v="Manufacturing"/>
    <x v="1"/>
    <x v="3"/>
    <x v="23"/>
    <x v="193"/>
    <n v="56154"/>
    <x v="1"/>
    <x v="2"/>
    <s v="Sao Paulo"/>
    <x v="1"/>
    <n v="0"/>
    <x v="7"/>
    <e v="#VALUE!"/>
    <e v="#VALUE!"/>
  </r>
  <r>
    <x v="193"/>
    <s v="Luna Liu"/>
    <x v="9"/>
    <x v="2"/>
    <s v="Manufacturing"/>
    <x v="0"/>
    <x v="1"/>
    <x v="9"/>
    <x v="194"/>
    <n v="218530"/>
    <x v="7"/>
    <x v="1"/>
    <s v="Shanghai"/>
    <x v="1"/>
    <n v="65559"/>
    <x v="15"/>
    <e v="#VALUE!"/>
    <e v="#VALUE!"/>
  </r>
  <r>
    <x v="194"/>
    <s v="Brooklyn Reyes"/>
    <x v="31"/>
    <x v="0"/>
    <s v="Manufacturing"/>
    <x v="0"/>
    <x v="3"/>
    <x v="9"/>
    <x v="195"/>
    <n v="91954"/>
    <x v="1"/>
    <x v="0"/>
    <s v="Columbus"/>
    <x v="1"/>
    <n v="0"/>
    <x v="3"/>
    <e v="#VALUE!"/>
    <e v="#VALUE!"/>
  </r>
  <r>
    <x v="195"/>
    <s v="Hadley Parker"/>
    <x v="9"/>
    <x v="6"/>
    <s v="Corporate"/>
    <x v="0"/>
    <x v="0"/>
    <x v="23"/>
    <x v="196"/>
    <n v="221217"/>
    <x v="18"/>
    <x v="0"/>
    <s v="Columbus"/>
    <x v="16"/>
    <n v="70789.440000000002"/>
    <x v="0"/>
    <n v="2017"/>
    <n v="1"/>
  </r>
  <r>
    <x v="196"/>
    <s v="Jonathan Chavez"/>
    <x v="27"/>
    <x v="0"/>
    <s v="Manufacturing"/>
    <x v="1"/>
    <x v="3"/>
    <x v="7"/>
    <x v="197"/>
    <n v="87536"/>
    <x v="1"/>
    <x v="0"/>
    <s v="Seattle"/>
    <x v="1"/>
    <n v="0"/>
    <x v="5"/>
    <e v="#VALUE!"/>
    <e v="#VALUE!"/>
  </r>
  <r>
    <x v="197"/>
    <s v="Sarah Ayala"/>
    <x v="7"/>
    <x v="2"/>
    <s v="Corporate"/>
    <x v="0"/>
    <x v="3"/>
    <x v="40"/>
    <x v="198"/>
    <n v="41429"/>
    <x v="1"/>
    <x v="0"/>
    <s v="Seattle"/>
    <x v="1"/>
    <n v="0"/>
    <x v="16"/>
    <e v="#VALUE!"/>
    <e v="#VALUE!"/>
  </r>
  <r>
    <x v="198"/>
    <s v="Elijah Kang"/>
    <x v="9"/>
    <x v="5"/>
    <s v="Manufacturing"/>
    <x v="1"/>
    <x v="1"/>
    <x v="25"/>
    <x v="199"/>
    <n v="245482"/>
    <x v="30"/>
    <x v="0"/>
    <s v="Seattle"/>
    <x v="1"/>
    <n v="95737.98000000001"/>
    <x v="24"/>
    <e v="#VALUE!"/>
    <e v="#VALUE!"/>
  </r>
  <r>
    <x v="199"/>
    <s v="Ella White"/>
    <x v="25"/>
    <x v="5"/>
    <s v="Manufacturing"/>
    <x v="0"/>
    <x v="2"/>
    <x v="6"/>
    <x v="200"/>
    <n v="71359"/>
    <x v="1"/>
    <x v="0"/>
    <s v="Phoenix"/>
    <x v="1"/>
    <n v="0"/>
    <x v="6"/>
    <e v="#VALUE!"/>
    <e v="#VALUE!"/>
  </r>
  <r>
    <x v="200"/>
    <s v="Jordan Truong"/>
    <x v="2"/>
    <x v="5"/>
    <s v="Speciality Products"/>
    <x v="1"/>
    <x v="1"/>
    <x v="15"/>
    <x v="201"/>
    <n v="183161"/>
    <x v="31"/>
    <x v="0"/>
    <s v="Miami"/>
    <x v="1"/>
    <n v="40295.42"/>
    <x v="15"/>
    <e v="#VALUE!"/>
    <e v="#VALUE!"/>
  </r>
  <r>
    <x v="201"/>
    <s v="Daniel Jordan"/>
    <x v="32"/>
    <x v="0"/>
    <s v="Corporate"/>
    <x v="1"/>
    <x v="2"/>
    <x v="32"/>
    <x v="202"/>
    <n v="69260"/>
    <x v="1"/>
    <x v="0"/>
    <s v="Phoenix"/>
    <x v="1"/>
    <n v="0"/>
    <x v="29"/>
    <e v="#VALUE!"/>
    <e v="#VALUE!"/>
  </r>
  <r>
    <x v="202"/>
    <s v="Daniel Dixon"/>
    <x v="19"/>
    <x v="5"/>
    <s v="Speciality Products"/>
    <x v="1"/>
    <x v="2"/>
    <x v="10"/>
    <x v="203"/>
    <n v="95639"/>
    <x v="1"/>
    <x v="0"/>
    <s v="Austin"/>
    <x v="1"/>
    <n v="0"/>
    <x v="10"/>
    <e v="#VALUE!"/>
    <e v="#VALUE!"/>
  </r>
  <r>
    <x v="203"/>
    <s v="Luca Duong"/>
    <x v="6"/>
    <x v="4"/>
    <s v="Research &amp; Development"/>
    <x v="1"/>
    <x v="1"/>
    <x v="35"/>
    <x v="204"/>
    <n v="120660"/>
    <x v="3"/>
    <x v="1"/>
    <s v="Chengdu"/>
    <x v="1"/>
    <n v="8446.2000000000007"/>
    <x v="18"/>
    <e v="#VALUE!"/>
    <e v="#VALUE!"/>
  </r>
  <r>
    <x v="204"/>
    <s v="Levi Brown"/>
    <x v="4"/>
    <x v="2"/>
    <s v="Corporate"/>
    <x v="1"/>
    <x v="0"/>
    <x v="9"/>
    <x v="205"/>
    <n v="75119"/>
    <x v="1"/>
    <x v="0"/>
    <s v="Chicago"/>
    <x v="1"/>
    <n v="0"/>
    <x v="9"/>
    <e v="#VALUE!"/>
    <e v="#VALUE!"/>
  </r>
  <r>
    <x v="205"/>
    <s v="Mason Cho"/>
    <x v="9"/>
    <x v="3"/>
    <s v="Research &amp; Development"/>
    <x v="1"/>
    <x v="1"/>
    <x v="1"/>
    <x v="206"/>
    <n v="192213"/>
    <x v="23"/>
    <x v="0"/>
    <s v="Chicago"/>
    <x v="1"/>
    <n v="76885.2"/>
    <x v="24"/>
    <e v="#VALUE!"/>
    <e v="#VALUE!"/>
  </r>
  <r>
    <x v="206"/>
    <s v="Nova Herrera"/>
    <x v="5"/>
    <x v="2"/>
    <s v="Speciality Products"/>
    <x v="0"/>
    <x v="3"/>
    <x v="15"/>
    <x v="207"/>
    <n v="65047"/>
    <x v="1"/>
    <x v="2"/>
    <s v="Sao Paulo"/>
    <x v="1"/>
    <n v="0"/>
    <x v="15"/>
    <e v="#VALUE!"/>
    <e v="#VALUE!"/>
  </r>
  <r>
    <x v="207"/>
    <s v="Elijah Watson"/>
    <x v="0"/>
    <x v="2"/>
    <s v="Manufacturing"/>
    <x v="1"/>
    <x v="2"/>
    <x v="7"/>
    <x v="208"/>
    <n v="151413"/>
    <x v="0"/>
    <x v="0"/>
    <s v="Seattle"/>
    <x v="1"/>
    <n v="22711.95"/>
    <x v="5"/>
    <e v="#VALUE!"/>
    <e v="#VALUE!"/>
  </r>
  <r>
    <x v="208"/>
    <s v="Wesley Gray"/>
    <x v="4"/>
    <x v="3"/>
    <s v="Speciality Products"/>
    <x v="1"/>
    <x v="2"/>
    <x v="39"/>
    <x v="209"/>
    <n v="76906"/>
    <x v="1"/>
    <x v="0"/>
    <s v="Seattle"/>
    <x v="1"/>
    <n v="0"/>
    <x v="13"/>
    <e v="#VALUE!"/>
    <e v="#VALUE!"/>
  </r>
  <r>
    <x v="209"/>
    <s v="Wesley Sharma"/>
    <x v="6"/>
    <x v="0"/>
    <s v="Corporate"/>
    <x v="1"/>
    <x v="1"/>
    <x v="10"/>
    <x v="210"/>
    <n v="122802"/>
    <x v="17"/>
    <x v="1"/>
    <s v="Shanghai"/>
    <x v="1"/>
    <n v="6140.1"/>
    <x v="21"/>
    <e v="#VALUE!"/>
    <e v="#VALUE!"/>
  </r>
  <r>
    <x v="210"/>
    <s v="Mateo Mendez"/>
    <x v="25"/>
    <x v="5"/>
    <s v="Research &amp; Development"/>
    <x v="1"/>
    <x v="3"/>
    <x v="40"/>
    <x v="211"/>
    <n v="99091"/>
    <x v="1"/>
    <x v="0"/>
    <s v="Austin"/>
    <x v="1"/>
    <n v="0"/>
    <x v="25"/>
    <e v="#VALUE!"/>
    <e v="#VALUE!"/>
  </r>
  <r>
    <x v="211"/>
    <s v="Jose Molina"/>
    <x v="8"/>
    <x v="5"/>
    <s v="Manufacturing"/>
    <x v="1"/>
    <x v="3"/>
    <x v="28"/>
    <x v="212"/>
    <n v="113987"/>
    <x v="1"/>
    <x v="2"/>
    <s v="Manaus"/>
    <x v="1"/>
    <n v="0"/>
    <x v="20"/>
    <e v="#VALUE!"/>
    <e v="#VALUE!"/>
  </r>
  <r>
    <x v="212"/>
    <s v="Luna Simmons"/>
    <x v="4"/>
    <x v="1"/>
    <s v="Corporate"/>
    <x v="0"/>
    <x v="2"/>
    <x v="21"/>
    <x v="213"/>
    <n v="95045"/>
    <x v="1"/>
    <x v="0"/>
    <s v="Chicago"/>
    <x v="1"/>
    <n v="0"/>
    <x v="6"/>
    <e v="#VALUE!"/>
    <e v="#VALUE!"/>
  </r>
  <r>
    <x v="213"/>
    <s v="Samantha Barnes"/>
    <x v="9"/>
    <x v="6"/>
    <s v="Speciality Products"/>
    <x v="0"/>
    <x v="2"/>
    <x v="7"/>
    <x v="214"/>
    <n v="190401"/>
    <x v="21"/>
    <x v="0"/>
    <s v="Columbus"/>
    <x v="1"/>
    <n v="70448.37"/>
    <x v="5"/>
    <e v="#VALUE!"/>
    <e v="#VALUE!"/>
  </r>
  <r>
    <x v="214"/>
    <s v="Hunter Ortiz"/>
    <x v="4"/>
    <x v="1"/>
    <s v="Corporate"/>
    <x v="1"/>
    <x v="3"/>
    <x v="30"/>
    <x v="215"/>
    <n v="86061"/>
    <x v="1"/>
    <x v="2"/>
    <s v="Rio de Janerio"/>
    <x v="1"/>
    <n v="0"/>
    <x v="11"/>
    <e v="#VALUE!"/>
    <e v="#VALUE!"/>
  </r>
  <r>
    <x v="215"/>
    <s v="Thomas Aguilar"/>
    <x v="26"/>
    <x v="2"/>
    <s v="Speciality Products"/>
    <x v="1"/>
    <x v="3"/>
    <x v="15"/>
    <x v="216"/>
    <n v="79882"/>
    <x v="1"/>
    <x v="0"/>
    <s v="Phoenix"/>
    <x v="1"/>
    <n v="0"/>
    <x v="9"/>
    <e v="#VALUE!"/>
    <e v="#VALUE!"/>
  </r>
  <r>
    <x v="216"/>
    <s v="Skylar Bell"/>
    <x v="9"/>
    <x v="5"/>
    <s v="Manufacturing"/>
    <x v="0"/>
    <x v="2"/>
    <x v="23"/>
    <x v="217"/>
    <n v="255431"/>
    <x v="32"/>
    <x v="0"/>
    <s v="Columbus"/>
    <x v="1"/>
    <n v="91955.16"/>
    <x v="7"/>
    <e v="#VALUE!"/>
    <e v="#VALUE!"/>
  </r>
  <r>
    <x v="217"/>
    <s v="Anna Zhu"/>
    <x v="31"/>
    <x v="0"/>
    <s v="Manufacturing"/>
    <x v="0"/>
    <x v="1"/>
    <x v="35"/>
    <x v="218"/>
    <n v="82017"/>
    <x v="1"/>
    <x v="1"/>
    <s v="Beijing"/>
    <x v="1"/>
    <n v="0"/>
    <x v="13"/>
    <e v="#VALUE!"/>
    <e v="#VALUE!"/>
  </r>
  <r>
    <x v="218"/>
    <s v="Ella Hunter"/>
    <x v="7"/>
    <x v="1"/>
    <s v="Manufacturing"/>
    <x v="0"/>
    <x v="2"/>
    <x v="10"/>
    <x v="219"/>
    <n v="53799"/>
    <x v="1"/>
    <x v="0"/>
    <s v="Columbus"/>
    <x v="1"/>
    <n v="0"/>
    <x v="5"/>
    <e v="#VALUE!"/>
    <e v="#VALUE!"/>
  </r>
  <r>
    <x v="219"/>
    <s v="Emery Hunter"/>
    <x v="4"/>
    <x v="2"/>
    <s v="Corporate"/>
    <x v="0"/>
    <x v="2"/>
    <x v="21"/>
    <x v="220"/>
    <n v="82739"/>
    <x v="1"/>
    <x v="0"/>
    <s v="Phoenix"/>
    <x v="1"/>
    <n v="0"/>
    <x v="9"/>
    <e v="#VALUE!"/>
    <e v="#VALUE!"/>
  </r>
  <r>
    <x v="220"/>
    <s v="Sofia Parker"/>
    <x v="21"/>
    <x v="0"/>
    <s v="Manufacturing"/>
    <x v="0"/>
    <x v="2"/>
    <x v="9"/>
    <x v="221"/>
    <n v="99080"/>
    <x v="1"/>
    <x v="0"/>
    <s v="Chicago"/>
    <x v="1"/>
    <n v="0"/>
    <x v="15"/>
    <e v="#VALUE!"/>
    <e v="#VALUE!"/>
  </r>
  <r>
    <x v="221"/>
    <s v="Lucy Fong"/>
    <x v="26"/>
    <x v="2"/>
    <s v="Corporate"/>
    <x v="0"/>
    <x v="1"/>
    <x v="28"/>
    <x v="222"/>
    <n v="96719"/>
    <x v="1"/>
    <x v="1"/>
    <s v="Chengdu"/>
    <x v="1"/>
    <n v="0"/>
    <x v="24"/>
    <e v="#VALUE!"/>
    <e v="#VALUE!"/>
  </r>
  <r>
    <x v="222"/>
    <s v="Vivian Barnes"/>
    <x v="2"/>
    <x v="4"/>
    <s v="Research &amp; Development"/>
    <x v="0"/>
    <x v="2"/>
    <x v="10"/>
    <x v="223"/>
    <n v="180687"/>
    <x v="33"/>
    <x v="0"/>
    <s v="Phoenix"/>
    <x v="1"/>
    <n v="34330.53"/>
    <x v="9"/>
    <e v="#VALUE!"/>
    <e v="#VALUE!"/>
  </r>
  <r>
    <x v="223"/>
    <s v="Kai Chow"/>
    <x v="11"/>
    <x v="5"/>
    <s v="Corporate"/>
    <x v="1"/>
    <x v="1"/>
    <x v="15"/>
    <x v="224"/>
    <n v="95743"/>
    <x v="0"/>
    <x v="0"/>
    <s v="Austin"/>
    <x v="17"/>
    <n v="14361.449999999999"/>
    <x v="23"/>
    <n v="2010"/>
    <n v="9"/>
  </r>
  <r>
    <x v="224"/>
    <s v="Melody Cooper"/>
    <x v="25"/>
    <x v="5"/>
    <s v="Research &amp; Development"/>
    <x v="0"/>
    <x v="2"/>
    <x v="18"/>
    <x v="225"/>
    <n v="89695"/>
    <x v="1"/>
    <x v="0"/>
    <s v="Austin"/>
    <x v="1"/>
    <n v="0"/>
    <x v="8"/>
    <e v="#VALUE!"/>
    <e v="#VALUE!"/>
  </r>
  <r>
    <x v="225"/>
    <s v="James Bui"/>
    <x v="6"/>
    <x v="1"/>
    <s v="Manufacturing"/>
    <x v="1"/>
    <x v="1"/>
    <x v="14"/>
    <x v="226"/>
    <n v="122753"/>
    <x v="6"/>
    <x v="1"/>
    <s v="Chongqing"/>
    <x v="1"/>
    <n v="11047.77"/>
    <x v="25"/>
    <e v="#VALUE!"/>
    <e v="#VALUE!"/>
  </r>
  <r>
    <x v="226"/>
    <s v="Liam Grant"/>
    <x v="15"/>
    <x v="4"/>
    <s v="Research &amp; Development"/>
    <x v="1"/>
    <x v="2"/>
    <x v="23"/>
    <x v="227"/>
    <n v="93734"/>
    <x v="1"/>
    <x v="0"/>
    <s v="Phoenix"/>
    <x v="1"/>
    <n v="0"/>
    <x v="16"/>
    <e v="#VALUE!"/>
    <e v="#VALUE!"/>
  </r>
  <r>
    <x v="227"/>
    <s v="Owen Han"/>
    <x v="7"/>
    <x v="3"/>
    <s v="Corporate"/>
    <x v="1"/>
    <x v="1"/>
    <x v="21"/>
    <x v="228"/>
    <n v="52069"/>
    <x v="1"/>
    <x v="1"/>
    <s v="Chongqing"/>
    <x v="1"/>
    <n v="0"/>
    <x v="5"/>
    <e v="#VALUE!"/>
    <e v="#VALUE!"/>
  </r>
  <r>
    <x v="228"/>
    <s v="Kinsley Vega"/>
    <x v="9"/>
    <x v="3"/>
    <s v="Corporate"/>
    <x v="0"/>
    <x v="3"/>
    <x v="29"/>
    <x v="229"/>
    <n v="258426"/>
    <x v="23"/>
    <x v="2"/>
    <s v="Rio de Janerio"/>
    <x v="1"/>
    <n v="103370.40000000001"/>
    <x v="6"/>
    <e v="#VALUE!"/>
    <e v="#VALUE!"/>
  </r>
  <r>
    <x v="229"/>
    <s v="Leonardo Martin"/>
    <x v="6"/>
    <x v="1"/>
    <s v="Speciality Products"/>
    <x v="1"/>
    <x v="0"/>
    <x v="10"/>
    <x v="230"/>
    <n v="125375"/>
    <x v="6"/>
    <x v="0"/>
    <s v="Chicago"/>
    <x v="1"/>
    <n v="11283.75"/>
    <x v="4"/>
    <e v="#VALUE!"/>
    <e v="#VALUE!"/>
  </r>
  <r>
    <x v="230"/>
    <s v="Greyson Lam"/>
    <x v="9"/>
    <x v="3"/>
    <s v="Manufacturing"/>
    <x v="1"/>
    <x v="1"/>
    <x v="6"/>
    <x v="231"/>
    <n v="198243"/>
    <x v="13"/>
    <x v="0"/>
    <s v="Miami"/>
    <x v="1"/>
    <n v="61455.33"/>
    <x v="9"/>
    <e v="#VALUE!"/>
    <e v="#VALUE!"/>
  </r>
  <r>
    <x v="231"/>
    <s v="Emilia Rivera"/>
    <x v="22"/>
    <x v="5"/>
    <s v="Research &amp; Development"/>
    <x v="0"/>
    <x v="3"/>
    <x v="34"/>
    <x v="232"/>
    <n v="96023"/>
    <x v="1"/>
    <x v="0"/>
    <s v="Miami"/>
    <x v="1"/>
    <n v="0"/>
    <x v="5"/>
    <e v="#VALUE!"/>
    <e v="#VALUE!"/>
  </r>
  <r>
    <x v="232"/>
    <s v="Penelope Johnson"/>
    <x v="4"/>
    <x v="6"/>
    <s v="Research &amp; Development"/>
    <x v="0"/>
    <x v="2"/>
    <x v="8"/>
    <x v="233"/>
    <n v="83066"/>
    <x v="1"/>
    <x v="0"/>
    <s v="Chicago"/>
    <x v="18"/>
    <n v="0"/>
    <x v="14"/>
    <n v="2013"/>
    <n v="1"/>
  </r>
  <r>
    <x v="233"/>
    <s v="Eva Figueroa"/>
    <x v="13"/>
    <x v="2"/>
    <s v="Research &amp; Development"/>
    <x v="0"/>
    <x v="3"/>
    <x v="35"/>
    <x v="234"/>
    <n v="61216"/>
    <x v="1"/>
    <x v="0"/>
    <s v="Seattle"/>
    <x v="1"/>
    <n v="0"/>
    <x v="15"/>
    <e v="#VALUE!"/>
    <e v="#VALUE!"/>
  </r>
  <r>
    <x v="234"/>
    <s v="Ezekiel Jordan"/>
    <x v="0"/>
    <x v="3"/>
    <s v="Corporate"/>
    <x v="1"/>
    <x v="2"/>
    <x v="29"/>
    <x v="235"/>
    <n v="144231"/>
    <x v="28"/>
    <x v="0"/>
    <s v="Columbus"/>
    <x v="19"/>
    <n v="20192.34"/>
    <x v="11"/>
    <n v="2020"/>
    <n v="7"/>
  </r>
  <r>
    <x v="235"/>
    <s v="Luke Mai"/>
    <x v="16"/>
    <x v="4"/>
    <s v="Research &amp; Development"/>
    <x v="1"/>
    <x v="1"/>
    <x v="12"/>
    <x v="236"/>
    <n v="51630"/>
    <x v="1"/>
    <x v="1"/>
    <s v="Beijing"/>
    <x v="1"/>
    <n v="0"/>
    <x v="26"/>
    <e v="#VALUE!"/>
    <e v="#VALUE!"/>
  </r>
  <r>
    <x v="236"/>
    <s v="Charles Diaz"/>
    <x v="0"/>
    <x v="2"/>
    <s v="Corporate"/>
    <x v="1"/>
    <x v="3"/>
    <x v="0"/>
    <x v="237"/>
    <n v="124129"/>
    <x v="0"/>
    <x v="2"/>
    <s v="Sao Paulo"/>
    <x v="1"/>
    <n v="18619.349999999999"/>
    <x v="11"/>
    <e v="#VALUE!"/>
    <e v="#VALUE!"/>
  </r>
  <r>
    <x v="237"/>
    <s v="Adam Espinoza"/>
    <x v="22"/>
    <x v="5"/>
    <s v="Manufacturing"/>
    <x v="1"/>
    <x v="3"/>
    <x v="9"/>
    <x v="238"/>
    <n v="60055"/>
    <x v="1"/>
    <x v="0"/>
    <s v="Seattle"/>
    <x v="1"/>
    <n v="0"/>
    <x v="8"/>
    <e v="#VALUE!"/>
    <e v="#VALUE!"/>
  </r>
  <r>
    <x v="238"/>
    <s v="Jack Maldonado"/>
    <x v="2"/>
    <x v="5"/>
    <s v="Research &amp; Development"/>
    <x v="1"/>
    <x v="3"/>
    <x v="11"/>
    <x v="239"/>
    <n v="189290"/>
    <x v="31"/>
    <x v="2"/>
    <s v="Sao Paulo"/>
    <x v="20"/>
    <n v="41643.800000000003"/>
    <x v="6"/>
    <n v="2020"/>
    <n v="0"/>
  </r>
  <r>
    <x v="239"/>
    <s v="Cora Jiang"/>
    <x v="9"/>
    <x v="0"/>
    <s v="Corporate"/>
    <x v="0"/>
    <x v="1"/>
    <x v="26"/>
    <x v="240"/>
    <n v="182202"/>
    <x v="7"/>
    <x v="0"/>
    <s v="Austin"/>
    <x v="1"/>
    <n v="54660.6"/>
    <x v="20"/>
    <e v="#VALUE!"/>
    <e v="#VALUE!"/>
  </r>
  <r>
    <x v="240"/>
    <s v="Cooper Mitchell"/>
    <x v="6"/>
    <x v="2"/>
    <s v="Speciality Products"/>
    <x v="1"/>
    <x v="2"/>
    <x v="19"/>
    <x v="241"/>
    <n v="117518"/>
    <x v="3"/>
    <x v="0"/>
    <s v="Seattle"/>
    <x v="1"/>
    <n v="8226.26"/>
    <x v="2"/>
    <e v="#VALUE!"/>
    <e v="#VALUE!"/>
  </r>
  <r>
    <x v="241"/>
    <s v="Layla Torres"/>
    <x v="0"/>
    <x v="1"/>
    <s v="Manufacturing"/>
    <x v="0"/>
    <x v="3"/>
    <x v="17"/>
    <x v="242"/>
    <n v="157474"/>
    <x v="19"/>
    <x v="2"/>
    <s v="Rio de Janerio"/>
    <x v="1"/>
    <n v="17322.14"/>
    <x v="11"/>
    <e v="#VALUE!"/>
    <e v="#VALUE!"/>
  </r>
  <r>
    <x v="242"/>
    <s v="Jack Edwards"/>
    <x v="6"/>
    <x v="6"/>
    <s v="Manufacturing"/>
    <x v="1"/>
    <x v="2"/>
    <x v="31"/>
    <x v="243"/>
    <n v="126856"/>
    <x v="5"/>
    <x v="0"/>
    <s v="Columbus"/>
    <x v="1"/>
    <n v="7611.36"/>
    <x v="20"/>
    <e v="#VALUE!"/>
    <e v="#VALUE!"/>
  </r>
  <r>
    <x v="243"/>
    <s v="Eleanor Chan"/>
    <x v="0"/>
    <x v="3"/>
    <s v="Manufacturing"/>
    <x v="0"/>
    <x v="1"/>
    <x v="37"/>
    <x v="244"/>
    <n v="129124"/>
    <x v="15"/>
    <x v="1"/>
    <s v="Shanghai"/>
    <x v="1"/>
    <n v="15494.88"/>
    <x v="23"/>
    <e v="#VALUE!"/>
    <e v="#VALUE!"/>
  </r>
  <r>
    <x v="244"/>
    <s v="Aria Xi"/>
    <x v="2"/>
    <x v="2"/>
    <s v="Research &amp; Development"/>
    <x v="0"/>
    <x v="1"/>
    <x v="15"/>
    <x v="245"/>
    <n v="165181"/>
    <x v="26"/>
    <x v="0"/>
    <s v="Seattle"/>
    <x v="1"/>
    <n v="26428.959999999999"/>
    <x v="12"/>
    <e v="#VALUE!"/>
    <e v="#VALUE!"/>
  </r>
  <r>
    <x v="245"/>
    <s v="John Vega"/>
    <x v="9"/>
    <x v="1"/>
    <s v="Corporate"/>
    <x v="1"/>
    <x v="3"/>
    <x v="2"/>
    <x v="246"/>
    <n v="247939"/>
    <x v="22"/>
    <x v="2"/>
    <s v="Rio de Janerio"/>
    <x v="1"/>
    <n v="86778.65"/>
    <x v="18"/>
    <e v="#VALUE!"/>
    <e v="#VALUE!"/>
  </r>
  <r>
    <x v="246"/>
    <s v="Luke Munoz"/>
    <x v="2"/>
    <x v="5"/>
    <s v="Speciality Products"/>
    <x v="1"/>
    <x v="3"/>
    <x v="14"/>
    <x v="247"/>
    <n v="169509"/>
    <x v="10"/>
    <x v="2"/>
    <s v="Manaus"/>
    <x v="1"/>
    <n v="30511.62"/>
    <x v="5"/>
    <e v="#VALUE!"/>
    <e v="#VALUE!"/>
  </r>
  <r>
    <x v="247"/>
    <s v="Sarah Daniels"/>
    <x v="0"/>
    <x v="3"/>
    <s v="Manufacturing"/>
    <x v="0"/>
    <x v="2"/>
    <x v="0"/>
    <x v="248"/>
    <n v="138521"/>
    <x v="4"/>
    <x v="0"/>
    <s v="Miami"/>
    <x v="1"/>
    <n v="13852.1"/>
    <x v="24"/>
    <e v="#VALUE!"/>
    <e v="#VALUE!"/>
  </r>
  <r>
    <x v="248"/>
    <s v="Aria Castro"/>
    <x v="11"/>
    <x v="5"/>
    <s v="Speciality Products"/>
    <x v="0"/>
    <x v="3"/>
    <x v="15"/>
    <x v="249"/>
    <n v="113873"/>
    <x v="19"/>
    <x v="2"/>
    <s v="Rio de Janerio"/>
    <x v="1"/>
    <n v="12526.03"/>
    <x v="15"/>
    <e v="#VALUE!"/>
    <e v="#VALUE!"/>
  </r>
  <r>
    <x v="249"/>
    <s v="Autumn Joseph"/>
    <x v="14"/>
    <x v="0"/>
    <s v="Corporate"/>
    <x v="0"/>
    <x v="0"/>
    <x v="38"/>
    <x v="250"/>
    <n v="73317"/>
    <x v="1"/>
    <x v="0"/>
    <s v="Miami"/>
    <x v="1"/>
    <n v="0"/>
    <x v="7"/>
    <e v="#VALUE!"/>
    <e v="#VALUE!"/>
  </r>
  <r>
    <x v="250"/>
    <s v="Evelyn Liang"/>
    <x v="31"/>
    <x v="0"/>
    <s v="Speciality Products"/>
    <x v="0"/>
    <x v="1"/>
    <x v="28"/>
    <x v="251"/>
    <n v="69096"/>
    <x v="1"/>
    <x v="0"/>
    <s v="Seattle"/>
    <x v="1"/>
    <n v="0"/>
    <x v="11"/>
    <e v="#VALUE!"/>
    <e v="#VALUE!"/>
  </r>
  <r>
    <x v="251"/>
    <s v="Henry Alvarez"/>
    <x v="15"/>
    <x v="4"/>
    <s v="Manufacturing"/>
    <x v="1"/>
    <x v="3"/>
    <x v="35"/>
    <x v="252"/>
    <n v="87158"/>
    <x v="1"/>
    <x v="2"/>
    <s v="Manaus"/>
    <x v="1"/>
    <n v="0"/>
    <x v="17"/>
    <e v="#VALUE!"/>
    <e v="#VALUE!"/>
  </r>
  <r>
    <x v="252"/>
    <s v="Benjamin Delgado"/>
    <x v="22"/>
    <x v="5"/>
    <s v="Corporate"/>
    <x v="1"/>
    <x v="3"/>
    <x v="14"/>
    <x v="253"/>
    <n v="70778"/>
    <x v="1"/>
    <x v="0"/>
    <s v="Austin"/>
    <x v="1"/>
    <n v="0"/>
    <x v="27"/>
    <e v="#VALUE!"/>
    <e v="#VALUE!"/>
  </r>
  <r>
    <x v="253"/>
    <s v="Zoe Rodriguez"/>
    <x v="2"/>
    <x v="4"/>
    <s v="Speciality Products"/>
    <x v="0"/>
    <x v="3"/>
    <x v="13"/>
    <x v="254"/>
    <n v="153938"/>
    <x v="2"/>
    <x v="0"/>
    <s v="Phoenix"/>
    <x v="1"/>
    <n v="30787.600000000002"/>
    <x v="18"/>
    <e v="#VALUE!"/>
    <e v="#VALUE!"/>
  </r>
  <r>
    <x v="254"/>
    <s v="Axel Chu"/>
    <x v="28"/>
    <x v="0"/>
    <s v="Research &amp; Development"/>
    <x v="1"/>
    <x v="1"/>
    <x v="19"/>
    <x v="255"/>
    <n v="59888"/>
    <x v="1"/>
    <x v="1"/>
    <s v="Beijing"/>
    <x v="1"/>
    <n v="0"/>
    <x v="7"/>
    <e v="#VALUE!"/>
    <e v="#VALUE!"/>
  </r>
  <r>
    <x v="255"/>
    <s v="Cameron Evans"/>
    <x v="22"/>
    <x v="5"/>
    <s v="Corporate"/>
    <x v="1"/>
    <x v="2"/>
    <x v="2"/>
    <x v="256"/>
    <n v="63098"/>
    <x v="1"/>
    <x v="0"/>
    <s v="Columbus"/>
    <x v="1"/>
    <n v="0"/>
    <x v="7"/>
    <e v="#VALUE!"/>
    <e v="#VALUE!"/>
  </r>
  <r>
    <x v="256"/>
    <s v="Isabella Soto"/>
    <x v="9"/>
    <x v="1"/>
    <s v="Corporate"/>
    <x v="0"/>
    <x v="3"/>
    <x v="5"/>
    <x v="257"/>
    <n v="255369"/>
    <x v="29"/>
    <x v="2"/>
    <s v="Sao Paulo"/>
    <x v="1"/>
    <n v="84271.77"/>
    <x v="9"/>
    <e v="#VALUE!"/>
    <e v="#VALUE!"/>
  </r>
  <r>
    <x v="257"/>
    <s v="Eva Jenkins"/>
    <x v="0"/>
    <x v="4"/>
    <s v="Manufacturing"/>
    <x v="0"/>
    <x v="0"/>
    <x v="0"/>
    <x v="258"/>
    <n v="142318"/>
    <x v="28"/>
    <x v="0"/>
    <s v="Chicago"/>
    <x v="1"/>
    <n v="19924.52"/>
    <x v="18"/>
    <e v="#VALUE!"/>
    <e v="#VALUE!"/>
  </r>
  <r>
    <x v="258"/>
    <s v="Cameron Powell"/>
    <x v="20"/>
    <x v="4"/>
    <s v="Manufacturing"/>
    <x v="1"/>
    <x v="0"/>
    <x v="12"/>
    <x v="259"/>
    <n v="49186"/>
    <x v="1"/>
    <x v="0"/>
    <s v="Austin"/>
    <x v="21"/>
    <n v="0"/>
    <x v="18"/>
    <n v="2008"/>
    <n v="4"/>
  </r>
  <r>
    <x v="259"/>
    <s v="Samantha Foster"/>
    <x v="9"/>
    <x v="4"/>
    <s v="Research &amp; Development"/>
    <x v="0"/>
    <x v="0"/>
    <x v="8"/>
    <x v="260"/>
    <n v="220937"/>
    <x v="34"/>
    <x v="0"/>
    <s v="Austin"/>
    <x v="1"/>
    <n v="83956.06"/>
    <x v="3"/>
    <e v="#VALUE!"/>
    <e v="#VALUE!"/>
  </r>
  <r>
    <x v="260"/>
    <s v="Jade Li"/>
    <x v="2"/>
    <x v="0"/>
    <s v="Speciality Products"/>
    <x v="0"/>
    <x v="1"/>
    <x v="40"/>
    <x v="261"/>
    <n v="183156"/>
    <x v="7"/>
    <x v="0"/>
    <s v="Seattle"/>
    <x v="1"/>
    <n v="54946.799999999996"/>
    <x v="14"/>
    <e v="#VALUE!"/>
    <e v="#VALUE!"/>
  </r>
  <r>
    <x v="261"/>
    <s v="Kinsley Acosta"/>
    <x v="9"/>
    <x v="0"/>
    <s v="Speciality Products"/>
    <x v="0"/>
    <x v="3"/>
    <x v="24"/>
    <x v="262"/>
    <n v="192749"/>
    <x v="13"/>
    <x v="0"/>
    <s v="Chicago"/>
    <x v="1"/>
    <n v="59752.19"/>
    <x v="6"/>
    <e v="#VALUE!"/>
    <e v="#VALUE!"/>
  </r>
  <r>
    <x v="262"/>
    <s v="Clara Kang"/>
    <x v="0"/>
    <x v="0"/>
    <s v="Manufacturing"/>
    <x v="0"/>
    <x v="1"/>
    <x v="38"/>
    <x v="263"/>
    <n v="135325"/>
    <x v="28"/>
    <x v="0"/>
    <s v="Phoenix"/>
    <x v="1"/>
    <n v="18945.5"/>
    <x v="5"/>
    <e v="#VALUE!"/>
    <e v="#VALUE!"/>
  </r>
  <r>
    <x v="263"/>
    <s v="Harper Alexander"/>
    <x v="4"/>
    <x v="2"/>
    <s v="Speciality Products"/>
    <x v="0"/>
    <x v="2"/>
    <x v="3"/>
    <x v="264"/>
    <n v="79356"/>
    <x v="1"/>
    <x v="0"/>
    <s v="Phoenix"/>
    <x v="1"/>
    <n v="0"/>
    <x v="3"/>
    <e v="#VALUE!"/>
    <e v="#VALUE!"/>
  </r>
  <r>
    <x v="264"/>
    <s v="Carter Reed"/>
    <x v="25"/>
    <x v="5"/>
    <s v="Manufacturing"/>
    <x v="1"/>
    <x v="0"/>
    <x v="28"/>
    <x v="265"/>
    <n v="74412"/>
    <x v="1"/>
    <x v="0"/>
    <s v="Seattle"/>
    <x v="1"/>
    <n v="0"/>
    <x v="17"/>
    <e v="#VALUE!"/>
    <e v="#VALUE!"/>
  </r>
  <r>
    <x v="81"/>
    <s v="Charlotte Ruiz"/>
    <x v="3"/>
    <x v="0"/>
    <s v="Manufacturing"/>
    <x v="0"/>
    <x v="3"/>
    <x v="24"/>
    <x v="266"/>
    <n v="61886"/>
    <x v="6"/>
    <x v="2"/>
    <s v="Rio de Janerio"/>
    <x v="1"/>
    <n v="5569.74"/>
    <x v="5"/>
    <e v="#VALUE!"/>
    <e v="#VALUE!"/>
  </r>
  <r>
    <x v="265"/>
    <s v="Everleigh Jiang"/>
    <x v="2"/>
    <x v="3"/>
    <s v="Research &amp; Development"/>
    <x v="0"/>
    <x v="1"/>
    <x v="32"/>
    <x v="267"/>
    <n v="173071"/>
    <x v="20"/>
    <x v="0"/>
    <s v="Columbus"/>
    <x v="1"/>
    <n v="50190.59"/>
    <x v="13"/>
    <e v="#VALUE!"/>
    <e v="#VALUE!"/>
  </r>
  <r>
    <x v="266"/>
    <s v="Audrey Smith"/>
    <x v="17"/>
    <x v="5"/>
    <s v="Research &amp; Development"/>
    <x v="0"/>
    <x v="2"/>
    <x v="32"/>
    <x v="268"/>
    <n v="70189"/>
    <x v="1"/>
    <x v="0"/>
    <s v="Columbus"/>
    <x v="1"/>
    <n v="0"/>
    <x v="4"/>
    <e v="#VALUE!"/>
    <e v="#VALUE!"/>
  </r>
  <r>
    <x v="267"/>
    <s v="Emery Acosta"/>
    <x v="9"/>
    <x v="2"/>
    <s v="Research &amp; Development"/>
    <x v="0"/>
    <x v="3"/>
    <x v="34"/>
    <x v="269"/>
    <n v="181452"/>
    <x v="7"/>
    <x v="0"/>
    <s v="Columbus"/>
    <x v="1"/>
    <n v="54435.6"/>
    <x v="11"/>
    <e v="#VALUE!"/>
    <e v="#VALUE!"/>
  </r>
  <r>
    <x v="268"/>
    <s v="Charles Robinson"/>
    <x v="16"/>
    <x v="4"/>
    <s v="Speciality Products"/>
    <x v="1"/>
    <x v="2"/>
    <x v="3"/>
    <x v="270"/>
    <n v="70369"/>
    <x v="1"/>
    <x v="0"/>
    <s v="Seattle"/>
    <x v="1"/>
    <n v="0"/>
    <x v="9"/>
    <e v="#VALUE!"/>
    <e v="#VALUE!"/>
  </r>
  <r>
    <x v="269"/>
    <s v="Landon Lopez"/>
    <x v="4"/>
    <x v="3"/>
    <s v="Manufacturing"/>
    <x v="1"/>
    <x v="3"/>
    <x v="31"/>
    <x v="271"/>
    <n v="78056"/>
    <x v="1"/>
    <x v="2"/>
    <s v="Sao Paulo"/>
    <x v="1"/>
    <n v="0"/>
    <x v="20"/>
    <e v="#VALUE!"/>
    <e v="#VALUE!"/>
  </r>
  <r>
    <x v="270"/>
    <s v="Miles Mehta"/>
    <x v="2"/>
    <x v="1"/>
    <s v="Research &amp; Development"/>
    <x v="1"/>
    <x v="1"/>
    <x v="14"/>
    <x v="272"/>
    <n v="189933"/>
    <x v="14"/>
    <x v="0"/>
    <s v="Miami"/>
    <x v="1"/>
    <n v="43684.590000000004"/>
    <x v="19"/>
    <e v="#VALUE!"/>
    <e v="#VALUE!"/>
  </r>
  <r>
    <x v="7"/>
    <s v="Ezra Simmons"/>
    <x v="18"/>
    <x v="5"/>
    <s v="Speciality Products"/>
    <x v="1"/>
    <x v="2"/>
    <x v="31"/>
    <x v="273"/>
    <n v="78237"/>
    <x v="1"/>
    <x v="0"/>
    <s v="Phoenix"/>
    <x v="1"/>
    <n v="0"/>
    <x v="22"/>
    <e v="#VALUE!"/>
    <e v="#VALUE!"/>
  </r>
  <r>
    <x v="271"/>
    <s v="Nora Santiago"/>
    <x v="7"/>
    <x v="3"/>
    <s v="Research &amp; Development"/>
    <x v="0"/>
    <x v="3"/>
    <x v="0"/>
    <x v="274"/>
    <n v="48687"/>
    <x v="1"/>
    <x v="2"/>
    <s v="Rio de Janerio"/>
    <x v="1"/>
    <n v="0"/>
    <x v="19"/>
    <e v="#VALUE!"/>
    <e v="#VALUE!"/>
  </r>
  <r>
    <x v="272"/>
    <s v="Caroline Herrera"/>
    <x v="0"/>
    <x v="6"/>
    <s v="Manufacturing"/>
    <x v="0"/>
    <x v="3"/>
    <x v="15"/>
    <x v="275"/>
    <n v="121065"/>
    <x v="0"/>
    <x v="2"/>
    <s v="Rio de Janerio"/>
    <x v="1"/>
    <n v="18159.75"/>
    <x v="18"/>
    <e v="#VALUE!"/>
    <e v="#VALUE!"/>
  </r>
  <r>
    <x v="273"/>
    <s v="David Owens"/>
    <x v="4"/>
    <x v="2"/>
    <s v="Corporate"/>
    <x v="1"/>
    <x v="0"/>
    <x v="19"/>
    <x v="276"/>
    <n v="94246"/>
    <x v="1"/>
    <x v="0"/>
    <s v="Austin"/>
    <x v="1"/>
    <n v="0"/>
    <x v="18"/>
    <e v="#VALUE!"/>
    <e v="#VALUE!"/>
  </r>
  <r>
    <x v="109"/>
    <s v="Avery Yee"/>
    <x v="28"/>
    <x v="0"/>
    <s v="Manufacturing"/>
    <x v="0"/>
    <x v="1"/>
    <x v="8"/>
    <x v="82"/>
    <n v="44614"/>
    <x v="1"/>
    <x v="0"/>
    <s v="Miami"/>
    <x v="1"/>
    <n v="0"/>
    <x v="0"/>
    <e v="#VALUE!"/>
    <e v="#VALUE!"/>
  </r>
  <r>
    <x v="274"/>
    <s v="Xavier Park"/>
    <x v="9"/>
    <x v="0"/>
    <s v="Research &amp; Development"/>
    <x v="1"/>
    <x v="1"/>
    <x v="28"/>
    <x v="277"/>
    <n v="234469"/>
    <x v="13"/>
    <x v="1"/>
    <s v="Chengdu"/>
    <x v="1"/>
    <n v="72685.39"/>
    <x v="6"/>
    <e v="#VALUE!"/>
    <e v="#VALUE!"/>
  </r>
  <r>
    <x v="275"/>
    <s v="Asher Morales"/>
    <x v="18"/>
    <x v="5"/>
    <s v="Research &amp; Development"/>
    <x v="1"/>
    <x v="3"/>
    <x v="27"/>
    <x v="278"/>
    <n v="88272"/>
    <x v="1"/>
    <x v="2"/>
    <s v="Sao Paulo"/>
    <x v="1"/>
    <n v="0"/>
    <x v="6"/>
    <e v="#VALUE!"/>
    <e v="#VALUE!"/>
  </r>
  <r>
    <x v="276"/>
    <s v="Mason Cao"/>
    <x v="13"/>
    <x v="1"/>
    <s v="Corporate"/>
    <x v="1"/>
    <x v="1"/>
    <x v="27"/>
    <x v="279"/>
    <n v="74449"/>
    <x v="1"/>
    <x v="1"/>
    <s v="Beijing"/>
    <x v="1"/>
    <n v="0"/>
    <x v="5"/>
    <e v="#VALUE!"/>
    <e v="#VALUE!"/>
  </r>
  <r>
    <x v="277"/>
    <s v="Joshua Fong"/>
    <x v="9"/>
    <x v="5"/>
    <s v="Speciality Products"/>
    <x v="1"/>
    <x v="1"/>
    <x v="40"/>
    <x v="280"/>
    <n v="222941"/>
    <x v="30"/>
    <x v="1"/>
    <s v="Beijing"/>
    <x v="1"/>
    <n v="86946.99"/>
    <x v="14"/>
    <e v="#VALUE!"/>
    <e v="#VALUE!"/>
  </r>
  <r>
    <x v="278"/>
    <s v="Maria Chin"/>
    <x v="7"/>
    <x v="6"/>
    <s v="Manufacturing"/>
    <x v="0"/>
    <x v="1"/>
    <x v="13"/>
    <x v="281"/>
    <n v="50341"/>
    <x v="1"/>
    <x v="1"/>
    <s v="Beijing"/>
    <x v="1"/>
    <n v="0"/>
    <x v="11"/>
    <e v="#VALUE!"/>
    <e v="#VALUE!"/>
  </r>
  <r>
    <x v="279"/>
    <s v="Eva Garcia"/>
    <x v="16"/>
    <x v="4"/>
    <s v="Corporate"/>
    <x v="0"/>
    <x v="3"/>
    <x v="11"/>
    <x v="282"/>
    <n v="72235"/>
    <x v="1"/>
    <x v="2"/>
    <s v="Manaus"/>
    <x v="1"/>
    <n v="0"/>
    <x v="9"/>
    <e v="#VALUE!"/>
    <e v="#VALUE!"/>
  </r>
  <r>
    <x v="280"/>
    <s v="Anna Molina"/>
    <x v="4"/>
    <x v="3"/>
    <s v="Corporate"/>
    <x v="0"/>
    <x v="3"/>
    <x v="12"/>
    <x v="283"/>
    <n v="70165"/>
    <x v="1"/>
    <x v="0"/>
    <s v="Columbus"/>
    <x v="1"/>
    <n v="0"/>
    <x v="0"/>
    <e v="#VALUE!"/>
    <e v="#VALUE!"/>
  </r>
  <r>
    <x v="281"/>
    <s v="Logan Bryant"/>
    <x v="0"/>
    <x v="6"/>
    <s v="Speciality Products"/>
    <x v="1"/>
    <x v="2"/>
    <x v="23"/>
    <x v="284"/>
    <n v="148485"/>
    <x v="0"/>
    <x v="0"/>
    <s v="Miami"/>
    <x v="1"/>
    <n v="22272.75"/>
    <x v="6"/>
    <e v="#VALUE!"/>
    <e v="#VALUE!"/>
  </r>
  <r>
    <x v="282"/>
    <s v="Isla Han"/>
    <x v="1"/>
    <x v="0"/>
    <s v="Manufacturing"/>
    <x v="0"/>
    <x v="1"/>
    <x v="32"/>
    <x v="285"/>
    <n v="86089"/>
    <x v="1"/>
    <x v="0"/>
    <s v="Chicago"/>
    <x v="1"/>
    <n v="0"/>
    <x v="17"/>
    <e v="#VALUE!"/>
    <e v="#VALUE!"/>
  </r>
  <r>
    <x v="283"/>
    <s v="Christopher Vega"/>
    <x v="11"/>
    <x v="5"/>
    <s v="Research &amp; Development"/>
    <x v="1"/>
    <x v="3"/>
    <x v="36"/>
    <x v="286"/>
    <n v="106313"/>
    <x v="0"/>
    <x v="0"/>
    <s v="Chicago"/>
    <x v="1"/>
    <n v="15946.949999999999"/>
    <x v="26"/>
    <e v="#VALUE!"/>
    <e v="#VALUE!"/>
  </r>
  <r>
    <x v="284"/>
    <s v="Lillian Park"/>
    <x v="7"/>
    <x v="6"/>
    <s v="Research &amp; Development"/>
    <x v="0"/>
    <x v="1"/>
    <x v="28"/>
    <x v="287"/>
    <n v="46833"/>
    <x v="1"/>
    <x v="1"/>
    <s v="Chengdu"/>
    <x v="22"/>
    <n v="0"/>
    <x v="9"/>
    <n v="2021"/>
    <n v="0"/>
  </r>
  <r>
    <x v="285"/>
    <s v="Kennedy Zhang"/>
    <x v="2"/>
    <x v="1"/>
    <s v="Research &amp; Development"/>
    <x v="0"/>
    <x v="1"/>
    <x v="20"/>
    <x v="288"/>
    <n v="155320"/>
    <x v="35"/>
    <x v="1"/>
    <s v="Chongqing"/>
    <x v="1"/>
    <n v="26404.400000000001"/>
    <x v="28"/>
    <e v="#VALUE!"/>
    <e v="#VALUE!"/>
  </r>
  <r>
    <x v="286"/>
    <s v="Eli Han"/>
    <x v="4"/>
    <x v="3"/>
    <s v="Manufacturing"/>
    <x v="1"/>
    <x v="1"/>
    <x v="28"/>
    <x v="289"/>
    <n v="89984"/>
    <x v="1"/>
    <x v="1"/>
    <s v="Chengdu"/>
    <x v="1"/>
    <n v="0"/>
    <x v="0"/>
    <e v="#VALUE!"/>
    <e v="#VALUE!"/>
  </r>
  <r>
    <x v="287"/>
    <s v="Julia Pham"/>
    <x v="11"/>
    <x v="5"/>
    <s v="Speciality Products"/>
    <x v="0"/>
    <x v="1"/>
    <x v="13"/>
    <x v="290"/>
    <n v="83756"/>
    <x v="28"/>
    <x v="1"/>
    <s v="Shanghai"/>
    <x v="1"/>
    <n v="11725.840000000002"/>
    <x v="2"/>
    <e v="#VALUE!"/>
    <e v="#VALUE!"/>
  </r>
  <r>
    <x v="288"/>
    <s v="Hailey Shin"/>
    <x v="2"/>
    <x v="4"/>
    <s v="Corporate"/>
    <x v="0"/>
    <x v="1"/>
    <x v="4"/>
    <x v="291"/>
    <n v="176324"/>
    <x v="14"/>
    <x v="1"/>
    <s v="Shanghai"/>
    <x v="1"/>
    <n v="40554.520000000004"/>
    <x v="0"/>
    <e v="#VALUE!"/>
    <e v="#VALUE!"/>
  </r>
  <r>
    <x v="289"/>
    <s v="Connor Grant"/>
    <x v="4"/>
    <x v="3"/>
    <s v="Speciality Products"/>
    <x v="1"/>
    <x v="2"/>
    <x v="5"/>
    <x v="292"/>
    <n v="74077"/>
    <x v="1"/>
    <x v="0"/>
    <s v="Seattle"/>
    <x v="1"/>
    <n v="0"/>
    <x v="9"/>
    <e v="#VALUE!"/>
    <e v="#VALUE!"/>
  </r>
  <r>
    <x v="290"/>
    <s v="Natalia Owens"/>
    <x v="6"/>
    <x v="4"/>
    <s v="Manufacturing"/>
    <x v="0"/>
    <x v="2"/>
    <x v="11"/>
    <x v="293"/>
    <n v="104162"/>
    <x v="3"/>
    <x v="0"/>
    <s v="Austin"/>
    <x v="1"/>
    <n v="7291.3400000000011"/>
    <x v="9"/>
    <e v="#VALUE!"/>
    <e v="#VALUE!"/>
  </r>
  <r>
    <x v="291"/>
    <s v="Maria He"/>
    <x v="30"/>
    <x v="0"/>
    <s v="Corporate"/>
    <x v="0"/>
    <x v="1"/>
    <x v="15"/>
    <x v="294"/>
    <n v="82162"/>
    <x v="1"/>
    <x v="1"/>
    <s v="Beijing"/>
    <x v="23"/>
    <n v="0"/>
    <x v="22"/>
    <n v="2020"/>
    <n v="10"/>
  </r>
  <r>
    <x v="292"/>
    <s v="Jade Yi"/>
    <x v="5"/>
    <x v="2"/>
    <s v="Speciality Products"/>
    <x v="0"/>
    <x v="1"/>
    <x v="40"/>
    <x v="295"/>
    <n v="63880"/>
    <x v="1"/>
    <x v="1"/>
    <s v="Chongqing"/>
    <x v="1"/>
    <n v="0"/>
    <x v="16"/>
    <e v="#VALUE!"/>
    <e v="#VALUE!"/>
  </r>
  <r>
    <x v="293"/>
    <s v="Quinn Xiong"/>
    <x v="22"/>
    <x v="5"/>
    <s v="Research &amp; Development"/>
    <x v="0"/>
    <x v="1"/>
    <x v="0"/>
    <x v="296"/>
    <n v="73248"/>
    <x v="1"/>
    <x v="0"/>
    <s v="Columbus"/>
    <x v="1"/>
    <n v="0"/>
    <x v="11"/>
    <e v="#VALUE!"/>
    <e v="#VALUE!"/>
  </r>
  <r>
    <x v="294"/>
    <s v="Dominic Baker"/>
    <x v="4"/>
    <x v="3"/>
    <s v="Manufacturing"/>
    <x v="1"/>
    <x v="0"/>
    <x v="10"/>
    <x v="297"/>
    <n v="91853"/>
    <x v="1"/>
    <x v="0"/>
    <s v="Chicago"/>
    <x v="1"/>
    <n v="0"/>
    <x v="6"/>
    <e v="#VALUE!"/>
    <e v="#VALUE!"/>
  </r>
  <r>
    <x v="295"/>
    <s v="Adam Nelson"/>
    <x v="2"/>
    <x v="1"/>
    <s v="Speciality Products"/>
    <x v="1"/>
    <x v="2"/>
    <x v="6"/>
    <x v="298"/>
    <n v="168014"/>
    <x v="25"/>
    <x v="0"/>
    <s v="Chicago"/>
    <x v="24"/>
    <n v="45363.780000000006"/>
    <x v="6"/>
    <n v="2021"/>
    <n v="1"/>
  </r>
  <r>
    <x v="296"/>
    <s v="Autumn Reed"/>
    <x v="25"/>
    <x v="5"/>
    <s v="Corporate"/>
    <x v="0"/>
    <x v="2"/>
    <x v="17"/>
    <x v="299"/>
    <n v="70770"/>
    <x v="1"/>
    <x v="0"/>
    <s v="Miami"/>
    <x v="1"/>
    <n v="0"/>
    <x v="5"/>
    <e v="#VALUE!"/>
    <e v="#VALUE!"/>
  </r>
  <r>
    <x v="297"/>
    <s v="Robert Edwards"/>
    <x v="16"/>
    <x v="4"/>
    <s v="Corporate"/>
    <x v="1"/>
    <x v="2"/>
    <x v="39"/>
    <x v="300"/>
    <n v="50825"/>
    <x v="1"/>
    <x v="0"/>
    <s v="Seattle"/>
    <x v="1"/>
    <n v="0"/>
    <x v="18"/>
    <e v="#VALUE!"/>
    <e v="#VALUE!"/>
  </r>
  <r>
    <x v="298"/>
    <s v="Roman Martinez"/>
    <x v="0"/>
    <x v="1"/>
    <s v="Research &amp; Development"/>
    <x v="1"/>
    <x v="3"/>
    <x v="11"/>
    <x v="301"/>
    <n v="145846"/>
    <x v="0"/>
    <x v="2"/>
    <s v="Manaus"/>
    <x v="1"/>
    <n v="21876.899999999998"/>
    <x v="16"/>
    <e v="#VALUE!"/>
    <e v="#VALUE!"/>
  </r>
  <r>
    <x v="299"/>
    <s v="Eleanor Li"/>
    <x v="0"/>
    <x v="4"/>
    <s v="Research &amp; Development"/>
    <x v="0"/>
    <x v="1"/>
    <x v="14"/>
    <x v="302"/>
    <n v="125807"/>
    <x v="0"/>
    <x v="0"/>
    <s v="Chicago"/>
    <x v="1"/>
    <n v="18871.05"/>
    <x v="13"/>
    <e v="#VALUE!"/>
    <e v="#VALUE!"/>
  </r>
  <r>
    <x v="300"/>
    <s v="Connor Vang"/>
    <x v="7"/>
    <x v="2"/>
    <s v="Speciality Products"/>
    <x v="1"/>
    <x v="1"/>
    <x v="6"/>
    <x v="303"/>
    <n v="46845"/>
    <x v="1"/>
    <x v="0"/>
    <s v="Miami"/>
    <x v="1"/>
    <n v="0"/>
    <x v="9"/>
    <e v="#VALUE!"/>
    <e v="#VALUE!"/>
  </r>
  <r>
    <x v="301"/>
    <s v="Ellie Chung"/>
    <x v="0"/>
    <x v="6"/>
    <s v="Corporate"/>
    <x v="0"/>
    <x v="1"/>
    <x v="1"/>
    <x v="304"/>
    <n v="157969"/>
    <x v="4"/>
    <x v="1"/>
    <s v="Chongqing"/>
    <x v="1"/>
    <n v="15796.900000000001"/>
    <x v="20"/>
    <e v="#VALUE!"/>
    <e v="#VALUE!"/>
  </r>
  <r>
    <x v="302"/>
    <s v="Violet Hall"/>
    <x v="29"/>
    <x v="0"/>
    <s v="Corporate"/>
    <x v="0"/>
    <x v="2"/>
    <x v="28"/>
    <x v="305"/>
    <n v="97807"/>
    <x v="1"/>
    <x v="0"/>
    <s v="Chicago"/>
    <x v="1"/>
    <n v="0"/>
    <x v="22"/>
    <e v="#VALUE!"/>
    <e v="#VALUE!"/>
  </r>
  <r>
    <x v="303"/>
    <s v="Dylan Padilla"/>
    <x v="16"/>
    <x v="4"/>
    <s v="Manufacturing"/>
    <x v="1"/>
    <x v="3"/>
    <x v="11"/>
    <x v="306"/>
    <n v="73854"/>
    <x v="1"/>
    <x v="0"/>
    <s v="Seattle"/>
    <x v="1"/>
    <n v="0"/>
    <x v="16"/>
    <e v="#VALUE!"/>
    <e v="#VALUE!"/>
  </r>
  <r>
    <x v="304"/>
    <s v="Nathan Pham"/>
    <x v="0"/>
    <x v="3"/>
    <s v="Manufacturing"/>
    <x v="1"/>
    <x v="1"/>
    <x v="15"/>
    <x v="307"/>
    <n v="149537"/>
    <x v="28"/>
    <x v="0"/>
    <s v="Seattle"/>
    <x v="1"/>
    <n v="20935.18"/>
    <x v="2"/>
    <e v="#VALUE!"/>
    <e v="#VALUE!"/>
  </r>
  <r>
    <x v="305"/>
    <s v="Ayla Brown"/>
    <x v="0"/>
    <x v="2"/>
    <s v="Manufacturing"/>
    <x v="0"/>
    <x v="2"/>
    <x v="37"/>
    <x v="308"/>
    <n v="128303"/>
    <x v="0"/>
    <x v="0"/>
    <s v="Phoenix"/>
    <x v="1"/>
    <n v="19245.45"/>
    <x v="11"/>
    <e v="#VALUE!"/>
    <e v="#VALUE!"/>
  </r>
  <r>
    <x v="306"/>
    <s v="Isaac Mitchell"/>
    <x v="23"/>
    <x v="0"/>
    <s v="Speciality Products"/>
    <x v="1"/>
    <x v="0"/>
    <x v="30"/>
    <x v="309"/>
    <n v="67374"/>
    <x v="1"/>
    <x v="0"/>
    <s v="Austin"/>
    <x v="1"/>
    <n v="0"/>
    <x v="17"/>
    <e v="#VALUE!"/>
    <e v="#VALUE!"/>
  </r>
  <r>
    <x v="307"/>
    <s v="Jayden Jimenez"/>
    <x v="6"/>
    <x v="4"/>
    <s v="Corporate"/>
    <x v="1"/>
    <x v="3"/>
    <x v="30"/>
    <x v="310"/>
    <n v="102167"/>
    <x v="5"/>
    <x v="2"/>
    <s v="Rio de Janerio"/>
    <x v="1"/>
    <n v="6130.0199999999995"/>
    <x v="24"/>
    <e v="#VALUE!"/>
    <e v="#VALUE!"/>
  </r>
  <r>
    <x v="308"/>
    <s v="Jaxon Tran"/>
    <x v="0"/>
    <x v="2"/>
    <s v="Manufacturing"/>
    <x v="1"/>
    <x v="1"/>
    <x v="15"/>
    <x v="311"/>
    <n v="151027"/>
    <x v="4"/>
    <x v="1"/>
    <s v="Shanghai"/>
    <x v="1"/>
    <n v="15102.7"/>
    <x v="26"/>
    <e v="#VALUE!"/>
    <e v="#VALUE!"/>
  </r>
  <r>
    <x v="309"/>
    <s v="Connor Fong"/>
    <x v="6"/>
    <x v="3"/>
    <s v="Speciality Products"/>
    <x v="1"/>
    <x v="1"/>
    <x v="28"/>
    <x v="312"/>
    <n v="120905"/>
    <x v="17"/>
    <x v="0"/>
    <s v="Seattle"/>
    <x v="1"/>
    <n v="6045.25"/>
    <x v="7"/>
    <e v="#VALUE!"/>
    <e v="#VALUE!"/>
  </r>
  <r>
    <x v="310"/>
    <s v="Emery Mitchell"/>
    <x v="9"/>
    <x v="1"/>
    <s v="Manufacturing"/>
    <x v="0"/>
    <x v="2"/>
    <x v="35"/>
    <x v="313"/>
    <n v="231567"/>
    <x v="32"/>
    <x v="0"/>
    <s v="Seattle"/>
    <x v="1"/>
    <n v="83364.12"/>
    <x v="7"/>
    <e v="#VALUE!"/>
    <e v="#VALUE!"/>
  </r>
  <r>
    <x v="167"/>
    <s v="Landon Luu"/>
    <x v="9"/>
    <x v="0"/>
    <s v="Research &amp; Development"/>
    <x v="1"/>
    <x v="1"/>
    <x v="11"/>
    <x v="314"/>
    <n v="215388"/>
    <x v="29"/>
    <x v="0"/>
    <s v="Miami"/>
    <x v="1"/>
    <n v="71078.040000000008"/>
    <x v="16"/>
    <e v="#VALUE!"/>
    <e v="#VALUE!"/>
  </r>
  <r>
    <x v="311"/>
    <s v="Sophia Ahmed"/>
    <x v="0"/>
    <x v="2"/>
    <s v="Speciality Products"/>
    <x v="0"/>
    <x v="1"/>
    <x v="23"/>
    <x v="315"/>
    <n v="127972"/>
    <x v="19"/>
    <x v="0"/>
    <s v="Seattle"/>
    <x v="1"/>
    <n v="14076.92"/>
    <x v="16"/>
    <e v="#VALUE!"/>
    <e v="#VALUE!"/>
  </r>
  <r>
    <x v="312"/>
    <s v="Sofia Dinh"/>
    <x v="19"/>
    <x v="5"/>
    <s v="Corporate"/>
    <x v="0"/>
    <x v="1"/>
    <x v="0"/>
    <x v="316"/>
    <n v="80701"/>
    <x v="1"/>
    <x v="0"/>
    <s v="Chicago"/>
    <x v="25"/>
    <n v="0"/>
    <x v="4"/>
    <n v="2005"/>
    <n v="10"/>
  </r>
  <r>
    <x v="313"/>
    <s v="Jonathan Patel"/>
    <x v="6"/>
    <x v="6"/>
    <s v="Corporate"/>
    <x v="1"/>
    <x v="1"/>
    <x v="21"/>
    <x v="317"/>
    <n v="115417"/>
    <x v="5"/>
    <x v="1"/>
    <s v="Shanghai"/>
    <x v="1"/>
    <n v="6925.0199999999995"/>
    <x v="6"/>
    <e v="#VALUE!"/>
    <e v="#VALUE!"/>
  </r>
  <r>
    <x v="135"/>
    <s v="Piper Patterson"/>
    <x v="10"/>
    <x v="5"/>
    <s v="Corporate"/>
    <x v="0"/>
    <x v="2"/>
    <x v="15"/>
    <x v="318"/>
    <n v="88045"/>
    <x v="1"/>
    <x v="0"/>
    <s v="Chicago"/>
    <x v="1"/>
    <n v="0"/>
    <x v="3"/>
    <e v="#VALUE!"/>
    <e v="#VALUE!"/>
  </r>
  <r>
    <x v="314"/>
    <s v="Cora Evans"/>
    <x v="3"/>
    <x v="0"/>
    <s v="Speciality Products"/>
    <x v="0"/>
    <x v="0"/>
    <x v="15"/>
    <x v="319"/>
    <n v="86478"/>
    <x v="5"/>
    <x v="0"/>
    <s v="Austin"/>
    <x v="1"/>
    <n v="5188.6799999999994"/>
    <x v="7"/>
    <e v="#VALUE!"/>
    <e v="#VALUE!"/>
  </r>
  <r>
    <x v="315"/>
    <s v="Cameron Young"/>
    <x v="9"/>
    <x v="5"/>
    <s v="Manufacturing"/>
    <x v="1"/>
    <x v="2"/>
    <x v="20"/>
    <x v="320"/>
    <n v="180994"/>
    <x v="30"/>
    <x v="0"/>
    <s v="Seattle"/>
    <x v="1"/>
    <n v="70587.66"/>
    <x v="0"/>
    <e v="#VALUE!"/>
    <e v="#VALUE!"/>
  </r>
  <r>
    <x v="316"/>
    <s v="Melody Ho"/>
    <x v="13"/>
    <x v="1"/>
    <s v="Research &amp; Development"/>
    <x v="0"/>
    <x v="1"/>
    <x v="0"/>
    <x v="321"/>
    <n v="64494"/>
    <x v="1"/>
    <x v="0"/>
    <s v="Columbus"/>
    <x v="1"/>
    <n v="0"/>
    <x v="26"/>
    <e v="#VALUE!"/>
    <e v="#VALUE!"/>
  </r>
  <r>
    <x v="317"/>
    <s v="Aiden Bryant"/>
    <x v="5"/>
    <x v="2"/>
    <s v="Manufacturing"/>
    <x v="1"/>
    <x v="0"/>
    <x v="40"/>
    <x v="322"/>
    <n v="70122"/>
    <x v="1"/>
    <x v="0"/>
    <s v="Columbus"/>
    <x v="1"/>
    <n v="0"/>
    <x v="12"/>
    <e v="#VALUE!"/>
    <e v="#VALUE!"/>
  </r>
  <r>
    <x v="318"/>
    <s v="Grayson Walker"/>
    <x v="2"/>
    <x v="3"/>
    <s v="Manufacturing"/>
    <x v="1"/>
    <x v="2"/>
    <x v="7"/>
    <x v="323"/>
    <n v="181854"/>
    <x v="20"/>
    <x v="0"/>
    <s v="Seattle"/>
    <x v="26"/>
    <n v="52737.659999999996"/>
    <x v="5"/>
    <n v="2020"/>
    <n v="3"/>
  </r>
  <r>
    <x v="319"/>
    <s v="Scarlett Figueroa"/>
    <x v="20"/>
    <x v="4"/>
    <s v="Speciality Products"/>
    <x v="0"/>
    <x v="3"/>
    <x v="8"/>
    <x v="324"/>
    <n v="52811"/>
    <x v="1"/>
    <x v="0"/>
    <s v="Miami"/>
    <x v="1"/>
    <n v="0"/>
    <x v="0"/>
    <e v="#VALUE!"/>
    <e v="#VALUE!"/>
  </r>
  <r>
    <x v="320"/>
    <s v="Madeline Hoang"/>
    <x v="28"/>
    <x v="0"/>
    <s v="Research &amp; Development"/>
    <x v="0"/>
    <x v="1"/>
    <x v="21"/>
    <x v="325"/>
    <n v="50111"/>
    <x v="1"/>
    <x v="1"/>
    <s v="Chengdu"/>
    <x v="1"/>
    <n v="0"/>
    <x v="3"/>
    <e v="#VALUE!"/>
    <e v="#VALUE!"/>
  </r>
  <r>
    <x v="321"/>
    <s v="Ezra Simmons"/>
    <x v="32"/>
    <x v="0"/>
    <s v="Manufacturing"/>
    <x v="1"/>
    <x v="0"/>
    <x v="11"/>
    <x v="326"/>
    <n v="71192"/>
    <x v="1"/>
    <x v="0"/>
    <s v="Austin"/>
    <x v="1"/>
    <n v="0"/>
    <x v="0"/>
    <e v="#VALUE!"/>
    <e v="#VALUE!"/>
  </r>
  <r>
    <x v="322"/>
    <s v="Ruby Medina"/>
    <x v="2"/>
    <x v="2"/>
    <s v="Manufacturing"/>
    <x v="0"/>
    <x v="3"/>
    <x v="2"/>
    <x v="327"/>
    <n v="155351"/>
    <x v="2"/>
    <x v="0"/>
    <s v="Seattle"/>
    <x v="1"/>
    <n v="31070.2"/>
    <x v="7"/>
    <e v="#VALUE!"/>
    <e v="#VALUE!"/>
  </r>
  <r>
    <x v="323"/>
    <s v="Luke Zheng"/>
    <x v="2"/>
    <x v="4"/>
    <s v="Speciality Products"/>
    <x v="1"/>
    <x v="1"/>
    <x v="38"/>
    <x v="328"/>
    <n v="161690"/>
    <x v="20"/>
    <x v="1"/>
    <s v="Beijing"/>
    <x v="1"/>
    <n v="46890.1"/>
    <x v="2"/>
    <e v="#VALUE!"/>
    <e v="#VALUE!"/>
  </r>
  <r>
    <x v="324"/>
    <s v="Rylee Dinh"/>
    <x v="25"/>
    <x v="5"/>
    <s v="Speciality Products"/>
    <x v="0"/>
    <x v="1"/>
    <x v="25"/>
    <x v="329"/>
    <n v="60132"/>
    <x v="1"/>
    <x v="1"/>
    <s v="Chongqing"/>
    <x v="1"/>
    <n v="0"/>
    <x v="5"/>
    <e v="#VALUE!"/>
    <e v="#VALUE!"/>
  </r>
  <r>
    <x v="325"/>
    <s v="Miles Evans"/>
    <x v="23"/>
    <x v="0"/>
    <s v="Manufacturing"/>
    <x v="1"/>
    <x v="2"/>
    <x v="36"/>
    <x v="330"/>
    <n v="87216"/>
    <x v="1"/>
    <x v="0"/>
    <s v="Miami"/>
    <x v="1"/>
    <n v="0"/>
    <x v="21"/>
    <e v="#VALUE!"/>
    <e v="#VALUE!"/>
  </r>
  <r>
    <x v="326"/>
    <s v="Leo Owens"/>
    <x v="28"/>
    <x v="0"/>
    <s v="Corporate"/>
    <x v="1"/>
    <x v="2"/>
    <x v="40"/>
    <x v="331"/>
    <n v="50069"/>
    <x v="1"/>
    <x v="0"/>
    <s v="Seattle"/>
    <x v="1"/>
    <n v="0"/>
    <x v="6"/>
    <e v="#VALUE!"/>
    <e v="#VALUE!"/>
  </r>
  <r>
    <x v="327"/>
    <s v="Caroline Owens"/>
    <x v="2"/>
    <x v="0"/>
    <s v="Speciality Products"/>
    <x v="0"/>
    <x v="2"/>
    <x v="3"/>
    <x v="332"/>
    <n v="151108"/>
    <x v="31"/>
    <x v="0"/>
    <s v="Phoenix"/>
    <x v="1"/>
    <n v="33243.760000000002"/>
    <x v="9"/>
    <e v="#VALUE!"/>
    <e v="#VALUE!"/>
  </r>
  <r>
    <x v="328"/>
    <s v="Kennedy Do"/>
    <x v="3"/>
    <x v="0"/>
    <s v="Manufacturing"/>
    <x v="0"/>
    <x v="1"/>
    <x v="34"/>
    <x v="333"/>
    <n v="67398"/>
    <x v="3"/>
    <x v="0"/>
    <s v="Phoenix"/>
    <x v="1"/>
    <n v="4717.8600000000006"/>
    <x v="17"/>
    <e v="#VALUE!"/>
    <e v="#VALUE!"/>
  </r>
  <r>
    <x v="329"/>
    <s v="Jade Acosta"/>
    <x v="25"/>
    <x v="5"/>
    <s v="Research &amp; Development"/>
    <x v="0"/>
    <x v="3"/>
    <x v="40"/>
    <x v="334"/>
    <n v="68488"/>
    <x v="1"/>
    <x v="0"/>
    <s v="Seattle"/>
    <x v="1"/>
    <n v="0"/>
    <x v="16"/>
    <e v="#VALUE!"/>
    <e v="#VALUE!"/>
  </r>
  <r>
    <x v="330"/>
    <s v="Mila Vasquez"/>
    <x v="10"/>
    <x v="5"/>
    <s v="Manufacturing"/>
    <x v="0"/>
    <x v="3"/>
    <x v="33"/>
    <x v="335"/>
    <n v="92932"/>
    <x v="1"/>
    <x v="0"/>
    <s v="Columbus"/>
    <x v="1"/>
    <n v="0"/>
    <x v="25"/>
    <e v="#VALUE!"/>
    <e v="#VALUE!"/>
  </r>
  <r>
    <x v="331"/>
    <s v="Allison Ayala"/>
    <x v="7"/>
    <x v="1"/>
    <s v="Corporate"/>
    <x v="0"/>
    <x v="3"/>
    <x v="9"/>
    <x v="336"/>
    <n v="43363"/>
    <x v="1"/>
    <x v="0"/>
    <s v="Austin"/>
    <x v="1"/>
    <n v="0"/>
    <x v="8"/>
    <e v="#VALUE!"/>
    <e v="#VALUE!"/>
  </r>
  <r>
    <x v="332"/>
    <s v="Jace Zhang"/>
    <x v="31"/>
    <x v="0"/>
    <s v="Speciality Products"/>
    <x v="1"/>
    <x v="1"/>
    <x v="11"/>
    <x v="337"/>
    <n v="95963"/>
    <x v="1"/>
    <x v="1"/>
    <s v="Chengdu"/>
    <x v="1"/>
    <n v="0"/>
    <x v="5"/>
    <e v="#VALUE!"/>
    <e v="#VALUE!"/>
  </r>
  <r>
    <x v="333"/>
    <s v="Allison Medina"/>
    <x v="6"/>
    <x v="1"/>
    <s v="Speciality Products"/>
    <x v="0"/>
    <x v="3"/>
    <x v="0"/>
    <x v="338"/>
    <n v="111038"/>
    <x v="17"/>
    <x v="2"/>
    <s v="Sao Paulo"/>
    <x v="1"/>
    <n v="5551.9000000000005"/>
    <x v="22"/>
    <e v="#VALUE!"/>
    <e v="#VALUE!"/>
  </r>
  <r>
    <x v="334"/>
    <s v="Maria Wilson"/>
    <x v="9"/>
    <x v="5"/>
    <s v="Research &amp; Development"/>
    <x v="0"/>
    <x v="2"/>
    <x v="10"/>
    <x v="339"/>
    <n v="200246"/>
    <x v="16"/>
    <x v="0"/>
    <s v="Columbus"/>
    <x v="1"/>
    <n v="68083.64"/>
    <x v="19"/>
    <e v="#VALUE!"/>
    <e v="#VALUE!"/>
  </r>
  <r>
    <x v="231"/>
    <s v="Everly Coleman"/>
    <x v="9"/>
    <x v="0"/>
    <s v="Corporate"/>
    <x v="0"/>
    <x v="2"/>
    <x v="35"/>
    <x v="340"/>
    <n v="194871"/>
    <x v="22"/>
    <x v="0"/>
    <s v="Columbus"/>
    <x v="1"/>
    <n v="68204.849999999991"/>
    <x v="16"/>
    <e v="#VALUE!"/>
    <e v="#VALUE!"/>
  </r>
  <r>
    <x v="335"/>
    <s v="Jordan Gomez"/>
    <x v="4"/>
    <x v="3"/>
    <s v="Research &amp; Development"/>
    <x v="1"/>
    <x v="3"/>
    <x v="32"/>
    <x v="341"/>
    <n v="98769"/>
    <x v="1"/>
    <x v="2"/>
    <s v="Rio de Janerio"/>
    <x v="27"/>
    <n v="0"/>
    <x v="21"/>
    <n v="2016"/>
    <n v="22"/>
  </r>
  <r>
    <x v="336"/>
    <s v="Isla Chavez"/>
    <x v="5"/>
    <x v="2"/>
    <s v="Research &amp; Development"/>
    <x v="0"/>
    <x v="3"/>
    <x v="7"/>
    <x v="342"/>
    <n v="65334"/>
    <x v="1"/>
    <x v="2"/>
    <s v="Rio de Janerio"/>
    <x v="1"/>
    <n v="0"/>
    <x v="7"/>
    <e v="#VALUE!"/>
    <e v="#VALUE!"/>
  </r>
  <r>
    <x v="337"/>
    <s v="Hannah Gomez"/>
    <x v="1"/>
    <x v="0"/>
    <s v="Manufacturing"/>
    <x v="0"/>
    <x v="3"/>
    <x v="6"/>
    <x v="343"/>
    <n v="83934"/>
    <x v="1"/>
    <x v="0"/>
    <s v="Miami"/>
    <x v="1"/>
    <n v="0"/>
    <x v="9"/>
    <e v="#VALUE!"/>
    <e v="#VALUE!"/>
  </r>
  <r>
    <x v="338"/>
    <s v="Jacob Davis"/>
    <x v="2"/>
    <x v="3"/>
    <s v="Research &amp; Development"/>
    <x v="1"/>
    <x v="2"/>
    <x v="9"/>
    <x v="344"/>
    <n v="150399"/>
    <x v="12"/>
    <x v="0"/>
    <s v="Chicago"/>
    <x v="1"/>
    <n v="42111.72"/>
    <x v="0"/>
    <e v="#VALUE!"/>
    <e v="#VALUE!"/>
  </r>
  <r>
    <x v="339"/>
    <s v="Eli Gupta"/>
    <x v="2"/>
    <x v="4"/>
    <s v="Research &amp; Development"/>
    <x v="1"/>
    <x v="1"/>
    <x v="17"/>
    <x v="345"/>
    <n v="160280"/>
    <x v="33"/>
    <x v="1"/>
    <s v="Beijing"/>
    <x v="1"/>
    <n v="30453.200000000001"/>
    <x v="14"/>
    <e v="#VALUE!"/>
    <e v="#VALUE!"/>
  </r>
  <r>
    <x v="340"/>
    <s v="Andrew Huynh"/>
    <x v="20"/>
    <x v="4"/>
    <s v="Speciality Products"/>
    <x v="1"/>
    <x v="1"/>
    <x v="4"/>
    <x v="346"/>
    <n v="54051"/>
    <x v="1"/>
    <x v="0"/>
    <s v="Miami"/>
    <x v="28"/>
    <n v="0"/>
    <x v="1"/>
    <n v="1998"/>
    <n v="1"/>
  </r>
  <r>
    <x v="341"/>
    <s v="Anna Gutierrez"/>
    <x v="2"/>
    <x v="5"/>
    <s v="Research &amp; Development"/>
    <x v="0"/>
    <x v="3"/>
    <x v="1"/>
    <x v="347"/>
    <n v="150699"/>
    <x v="20"/>
    <x v="2"/>
    <s v="Sao Paulo"/>
    <x v="1"/>
    <n v="43702.71"/>
    <x v="13"/>
    <e v="#VALUE!"/>
    <e v="#VALUE!"/>
  </r>
  <r>
    <x v="342"/>
    <s v="Samuel Vega"/>
    <x v="13"/>
    <x v="6"/>
    <s v="Speciality Products"/>
    <x v="1"/>
    <x v="3"/>
    <x v="17"/>
    <x v="348"/>
    <n v="69570"/>
    <x v="1"/>
    <x v="0"/>
    <s v="Miami"/>
    <x v="1"/>
    <n v="0"/>
    <x v="11"/>
    <e v="#VALUE!"/>
    <e v="#VALUE!"/>
  </r>
  <r>
    <x v="343"/>
    <s v="Liliana Do"/>
    <x v="31"/>
    <x v="0"/>
    <s v="Manufacturing"/>
    <x v="0"/>
    <x v="1"/>
    <x v="23"/>
    <x v="349"/>
    <n v="86774"/>
    <x v="1"/>
    <x v="1"/>
    <s v="Chengdu"/>
    <x v="1"/>
    <n v="0"/>
    <x v="3"/>
    <e v="#VALUE!"/>
    <e v="#VALUE!"/>
  </r>
  <r>
    <x v="344"/>
    <s v="Isaac Sanders"/>
    <x v="16"/>
    <x v="4"/>
    <s v="Manufacturing"/>
    <x v="1"/>
    <x v="2"/>
    <x v="37"/>
    <x v="350"/>
    <n v="57606"/>
    <x v="1"/>
    <x v="0"/>
    <s v="Miami"/>
    <x v="1"/>
    <n v="0"/>
    <x v="23"/>
    <e v="#VALUE!"/>
    <e v="#VALUE!"/>
  </r>
  <r>
    <x v="345"/>
    <s v="Raelynn Gupta"/>
    <x v="0"/>
    <x v="1"/>
    <s v="Corporate"/>
    <x v="0"/>
    <x v="1"/>
    <x v="35"/>
    <x v="351"/>
    <n v="125730"/>
    <x v="19"/>
    <x v="1"/>
    <s v="Chongqing"/>
    <x v="1"/>
    <n v="13830.3"/>
    <x v="23"/>
    <e v="#VALUE!"/>
    <e v="#VALUE!"/>
  </r>
  <r>
    <x v="346"/>
    <s v="Genesis Xiong"/>
    <x v="27"/>
    <x v="0"/>
    <s v="Research &amp; Development"/>
    <x v="0"/>
    <x v="1"/>
    <x v="10"/>
    <x v="352"/>
    <n v="64170"/>
    <x v="1"/>
    <x v="0"/>
    <s v="Columbus"/>
    <x v="1"/>
    <n v="0"/>
    <x v="14"/>
    <e v="#VALUE!"/>
    <e v="#VALUE!"/>
  </r>
  <r>
    <x v="347"/>
    <s v="Lucas Ramos"/>
    <x v="15"/>
    <x v="4"/>
    <s v="Speciality Products"/>
    <x v="1"/>
    <x v="3"/>
    <x v="16"/>
    <x v="353"/>
    <n v="72303"/>
    <x v="1"/>
    <x v="0"/>
    <s v="Phoenix"/>
    <x v="1"/>
    <n v="0"/>
    <x v="25"/>
    <e v="#VALUE!"/>
    <e v="#VALUE!"/>
  </r>
  <r>
    <x v="348"/>
    <s v="Santiago f Gonzalez"/>
    <x v="6"/>
    <x v="2"/>
    <s v="Research &amp; Development"/>
    <x v="1"/>
    <x v="3"/>
    <x v="9"/>
    <x v="354"/>
    <n v="105891"/>
    <x v="3"/>
    <x v="0"/>
    <s v="Seattle"/>
    <x v="1"/>
    <n v="7412.3700000000008"/>
    <x v="14"/>
    <e v="#VALUE!"/>
    <e v="#VALUE!"/>
  </r>
  <r>
    <x v="184"/>
    <s v="Henry Zhu"/>
    <x v="9"/>
    <x v="6"/>
    <s v="Speciality Products"/>
    <x v="1"/>
    <x v="1"/>
    <x v="31"/>
    <x v="355"/>
    <n v="255230"/>
    <x v="32"/>
    <x v="0"/>
    <s v="Austin"/>
    <x v="1"/>
    <n v="91882.8"/>
    <x v="9"/>
    <e v="#VALUE!"/>
    <e v="#VALUE!"/>
  </r>
  <r>
    <x v="349"/>
    <s v="Emily Contreras"/>
    <x v="13"/>
    <x v="2"/>
    <s v="Manufacturing"/>
    <x v="0"/>
    <x v="3"/>
    <x v="16"/>
    <x v="356"/>
    <n v="59591"/>
    <x v="1"/>
    <x v="2"/>
    <s v="Sao Paulo"/>
    <x v="1"/>
    <n v="0"/>
    <x v="27"/>
    <e v="#VALUE!"/>
    <e v="#VALUE!"/>
  </r>
  <r>
    <x v="350"/>
    <s v="Hailey Lai"/>
    <x v="9"/>
    <x v="4"/>
    <s v="Manufacturing"/>
    <x v="0"/>
    <x v="1"/>
    <x v="27"/>
    <x v="357"/>
    <n v="187048"/>
    <x v="18"/>
    <x v="1"/>
    <s v="Chengdu"/>
    <x v="1"/>
    <n v="59855.360000000001"/>
    <x v="14"/>
    <e v="#VALUE!"/>
    <e v="#VALUE!"/>
  </r>
  <r>
    <x v="351"/>
    <s v="Vivian Guzman"/>
    <x v="13"/>
    <x v="1"/>
    <s v="Speciality Products"/>
    <x v="0"/>
    <x v="3"/>
    <x v="26"/>
    <x v="358"/>
    <n v="58605"/>
    <x v="1"/>
    <x v="0"/>
    <s v="Phoenix"/>
    <x v="1"/>
    <n v="0"/>
    <x v="12"/>
    <e v="#VALUE!"/>
    <e v="#VALUE!"/>
  </r>
  <r>
    <x v="352"/>
    <s v="Hadley Contreras"/>
    <x v="2"/>
    <x v="5"/>
    <s v="Corporate"/>
    <x v="0"/>
    <x v="3"/>
    <x v="33"/>
    <x v="359"/>
    <n v="178502"/>
    <x v="2"/>
    <x v="0"/>
    <s v="Austin"/>
    <x v="1"/>
    <n v="35700.400000000001"/>
    <x v="5"/>
    <e v="#VALUE!"/>
    <e v="#VALUE!"/>
  </r>
  <r>
    <x v="353"/>
    <s v="Nathan Sun"/>
    <x v="6"/>
    <x v="3"/>
    <s v="Speciality Products"/>
    <x v="1"/>
    <x v="1"/>
    <x v="20"/>
    <x v="360"/>
    <n v="103724"/>
    <x v="17"/>
    <x v="1"/>
    <s v="Shanghai"/>
    <x v="1"/>
    <n v="5186.2000000000007"/>
    <x v="16"/>
    <e v="#VALUE!"/>
    <e v="#VALUE!"/>
  </r>
  <r>
    <x v="354"/>
    <s v="Grace Campos"/>
    <x v="2"/>
    <x v="5"/>
    <s v="Research &amp; Development"/>
    <x v="0"/>
    <x v="3"/>
    <x v="17"/>
    <x v="361"/>
    <n v="156277"/>
    <x v="31"/>
    <x v="2"/>
    <s v="Manaus"/>
    <x v="1"/>
    <n v="34380.94"/>
    <x v="20"/>
    <e v="#VALUE!"/>
    <e v="#VALUE!"/>
  </r>
  <r>
    <x v="355"/>
    <s v="Autumn Ortiz"/>
    <x v="17"/>
    <x v="5"/>
    <s v="Research &amp; Development"/>
    <x v="0"/>
    <x v="3"/>
    <x v="23"/>
    <x v="362"/>
    <n v="87744"/>
    <x v="1"/>
    <x v="2"/>
    <s v="Sao Paulo"/>
    <x v="1"/>
    <n v="0"/>
    <x v="5"/>
    <e v="#VALUE!"/>
    <e v="#VALUE!"/>
  </r>
  <r>
    <x v="356"/>
    <s v="Connor Walker"/>
    <x v="13"/>
    <x v="1"/>
    <s v="Manufacturing"/>
    <x v="1"/>
    <x v="2"/>
    <x v="23"/>
    <x v="363"/>
    <n v="54714"/>
    <x v="1"/>
    <x v="0"/>
    <s v="Columbus"/>
    <x v="1"/>
    <n v="0"/>
    <x v="3"/>
    <e v="#VALUE!"/>
    <e v="#VALUE!"/>
  </r>
  <r>
    <x v="357"/>
    <s v="Mia Wu"/>
    <x v="14"/>
    <x v="0"/>
    <s v="Corporate"/>
    <x v="0"/>
    <x v="1"/>
    <x v="15"/>
    <x v="364"/>
    <n v="99169"/>
    <x v="1"/>
    <x v="1"/>
    <s v="Beijing"/>
    <x v="1"/>
    <n v="0"/>
    <x v="11"/>
    <e v="#VALUE!"/>
    <e v="#VALUE!"/>
  </r>
  <r>
    <x v="358"/>
    <s v="Julia Luong"/>
    <x v="0"/>
    <x v="3"/>
    <s v="Research &amp; Development"/>
    <x v="0"/>
    <x v="1"/>
    <x v="0"/>
    <x v="365"/>
    <n v="142628"/>
    <x v="15"/>
    <x v="1"/>
    <s v="Chongqing"/>
    <x v="1"/>
    <n v="17115.36"/>
    <x v="2"/>
    <e v="#VALUE!"/>
    <e v="#VALUE!"/>
  </r>
  <r>
    <x v="359"/>
    <s v="Eleanor Delgado"/>
    <x v="4"/>
    <x v="6"/>
    <s v="Manufacturing"/>
    <x v="0"/>
    <x v="3"/>
    <x v="29"/>
    <x v="366"/>
    <n v="75869"/>
    <x v="1"/>
    <x v="2"/>
    <s v="Sao Paulo"/>
    <x v="1"/>
    <n v="0"/>
    <x v="15"/>
    <e v="#VALUE!"/>
    <e v="#VALUE!"/>
  </r>
  <r>
    <x v="360"/>
    <s v="Addison Roberts"/>
    <x v="23"/>
    <x v="0"/>
    <s v="Manufacturing"/>
    <x v="0"/>
    <x v="2"/>
    <x v="13"/>
    <x v="367"/>
    <n v="60985"/>
    <x v="1"/>
    <x v="0"/>
    <s v="Seattle"/>
    <x v="1"/>
    <n v="0"/>
    <x v="7"/>
    <e v="#VALUE!"/>
    <e v="#VALUE!"/>
  </r>
  <r>
    <x v="361"/>
    <s v="Camila Li"/>
    <x v="0"/>
    <x v="0"/>
    <s v="Research &amp; Development"/>
    <x v="0"/>
    <x v="1"/>
    <x v="33"/>
    <x v="368"/>
    <n v="126911"/>
    <x v="4"/>
    <x v="1"/>
    <s v="Shanghai"/>
    <x v="1"/>
    <n v="12691.1"/>
    <x v="22"/>
    <e v="#VALUE!"/>
    <e v="#VALUE!"/>
  </r>
  <r>
    <x v="362"/>
    <s v="Ezekiel Fong"/>
    <x v="9"/>
    <x v="2"/>
    <s v="Research &amp; Development"/>
    <x v="1"/>
    <x v="1"/>
    <x v="16"/>
    <x v="369"/>
    <n v="216949"/>
    <x v="18"/>
    <x v="1"/>
    <s v="Shanghai"/>
    <x v="1"/>
    <n v="69423.680000000008"/>
    <x v="18"/>
    <e v="#VALUE!"/>
    <e v="#VALUE!"/>
  </r>
  <r>
    <x v="363"/>
    <s v="Dylan Thao"/>
    <x v="2"/>
    <x v="5"/>
    <s v="Manufacturing"/>
    <x v="1"/>
    <x v="1"/>
    <x v="26"/>
    <x v="370"/>
    <n v="168510"/>
    <x v="20"/>
    <x v="0"/>
    <s v="Seattle"/>
    <x v="1"/>
    <n v="48867.899999999994"/>
    <x v="14"/>
    <e v="#VALUE!"/>
    <e v="#VALUE!"/>
  </r>
  <r>
    <x v="364"/>
    <s v="Josephine Salazar"/>
    <x v="17"/>
    <x v="5"/>
    <s v="Speciality Products"/>
    <x v="0"/>
    <x v="3"/>
    <x v="9"/>
    <x v="371"/>
    <n v="85870"/>
    <x v="1"/>
    <x v="2"/>
    <s v="Sao Paulo"/>
    <x v="1"/>
    <n v="0"/>
    <x v="0"/>
    <e v="#VALUE!"/>
    <e v="#VALUE!"/>
  </r>
  <r>
    <x v="365"/>
    <s v="Genesis Hu"/>
    <x v="4"/>
    <x v="6"/>
    <s v="Corporate"/>
    <x v="0"/>
    <x v="1"/>
    <x v="30"/>
    <x v="372"/>
    <n v="86510"/>
    <x v="1"/>
    <x v="1"/>
    <s v="Beijing"/>
    <x v="29"/>
    <n v="0"/>
    <x v="12"/>
    <n v="2003"/>
    <n v="1"/>
  </r>
  <r>
    <x v="366"/>
    <s v="Mila Juarez"/>
    <x v="6"/>
    <x v="2"/>
    <s v="Speciality Products"/>
    <x v="0"/>
    <x v="3"/>
    <x v="31"/>
    <x v="373"/>
    <n v="119647"/>
    <x v="6"/>
    <x v="2"/>
    <s v="Sao Paulo"/>
    <x v="1"/>
    <n v="10768.23"/>
    <x v="5"/>
    <e v="#VALUE!"/>
    <e v="#VALUE!"/>
  </r>
  <r>
    <x v="367"/>
    <s v="Daniel Perry"/>
    <x v="14"/>
    <x v="0"/>
    <s v="Research &amp; Development"/>
    <x v="1"/>
    <x v="2"/>
    <x v="39"/>
    <x v="374"/>
    <n v="80921"/>
    <x v="1"/>
    <x v="0"/>
    <s v="Columbus"/>
    <x v="1"/>
    <n v="0"/>
    <x v="23"/>
    <e v="#VALUE!"/>
    <e v="#VALUE!"/>
  </r>
  <r>
    <x v="368"/>
    <s v="Paisley Hunter"/>
    <x v="11"/>
    <x v="5"/>
    <s v="Research &amp; Development"/>
    <x v="0"/>
    <x v="2"/>
    <x v="22"/>
    <x v="375"/>
    <n v="98110"/>
    <x v="8"/>
    <x v="0"/>
    <s v="Chicago"/>
    <x v="1"/>
    <n v="12754.300000000001"/>
    <x v="22"/>
    <e v="#VALUE!"/>
    <e v="#VALUE!"/>
  </r>
  <r>
    <x v="369"/>
    <s v="Everleigh White"/>
    <x v="23"/>
    <x v="0"/>
    <s v="Speciality Products"/>
    <x v="0"/>
    <x v="2"/>
    <x v="1"/>
    <x v="376"/>
    <n v="86831"/>
    <x v="1"/>
    <x v="0"/>
    <s v="Phoenix"/>
    <x v="1"/>
    <n v="0"/>
    <x v="5"/>
    <e v="#VALUE!"/>
    <e v="#VALUE!"/>
  </r>
  <r>
    <x v="370"/>
    <s v="Penelope Choi"/>
    <x v="1"/>
    <x v="0"/>
    <s v="Speciality Products"/>
    <x v="0"/>
    <x v="1"/>
    <x v="37"/>
    <x v="377"/>
    <n v="72826"/>
    <x v="1"/>
    <x v="1"/>
    <s v="Beijing"/>
    <x v="1"/>
    <n v="0"/>
    <x v="22"/>
    <e v="#VALUE!"/>
    <e v="#VALUE!"/>
  </r>
  <r>
    <x v="371"/>
    <s v="Piper Sun"/>
    <x v="2"/>
    <x v="6"/>
    <s v="Manufacturing"/>
    <x v="0"/>
    <x v="1"/>
    <x v="14"/>
    <x v="378"/>
    <n v="171217"/>
    <x v="33"/>
    <x v="0"/>
    <s v="Seattle"/>
    <x v="1"/>
    <n v="32531.23"/>
    <x v="24"/>
    <e v="#VALUE!"/>
    <e v="#VALUE!"/>
  </r>
  <r>
    <x v="372"/>
    <s v="Lucy Johnson"/>
    <x v="6"/>
    <x v="0"/>
    <s v="Research &amp; Development"/>
    <x v="0"/>
    <x v="2"/>
    <x v="4"/>
    <x v="379"/>
    <n v="103058"/>
    <x v="3"/>
    <x v="0"/>
    <s v="Columbus"/>
    <x v="1"/>
    <n v="7214.06"/>
    <x v="6"/>
    <e v="#VALUE!"/>
    <e v="#VALUE!"/>
  </r>
  <r>
    <x v="373"/>
    <s v="Ian Ngo"/>
    <x v="6"/>
    <x v="2"/>
    <s v="Speciality Products"/>
    <x v="1"/>
    <x v="1"/>
    <x v="27"/>
    <x v="380"/>
    <n v="117062"/>
    <x v="3"/>
    <x v="0"/>
    <s v="Phoenix"/>
    <x v="1"/>
    <n v="8194.34"/>
    <x v="15"/>
    <e v="#VALUE!"/>
    <e v="#VALUE!"/>
  </r>
  <r>
    <x v="374"/>
    <s v="Joseph Vazquez"/>
    <x v="0"/>
    <x v="3"/>
    <s v="Speciality Products"/>
    <x v="1"/>
    <x v="3"/>
    <x v="28"/>
    <x v="381"/>
    <n v="159031"/>
    <x v="4"/>
    <x v="0"/>
    <s v="Miami"/>
    <x v="1"/>
    <n v="15903.1"/>
    <x v="3"/>
    <e v="#VALUE!"/>
    <e v="#VALUE!"/>
  </r>
  <r>
    <x v="375"/>
    <s v="Hadley Guerrero"/>
    <x v="0"/>
    <x v="0"/>
    <s v="Research &amp; Development"/>
    <x v="0"/>
    <x v="3"/>
    <x v="37"/>
    <x v="382"/>
    <n v="125086"/>
    <x v="4"/>
    <x v="2"/>
    <s v="Sao Paulo"/>
    <x v="1"/>
    <n v="12508.6"/>
    <x v="18"/>
    <e v="#VALUE!"/>
    <e v="#VALUE!"/>
  </r>
  <r>
    <x v="376"/>
    <s v="Jose Brown"/>
    <x v="27"/>
    <x v="0"/>
    <s v="Speciality Products"/>
    <x v="1"/>
    <x v="2"/>
    <x v="19"/>
    <x v="383"/>
    <n v="67976"/>
    <x v="1"/>
    <x v="0"/>
    <s v="Seattle"/>
    <x v="1"/>
    <n v="0"/>
    <x v="0"/>
    <e v="#VALUE!"/>
    <e v="#VALUE!"/>
  </r>
  <r>
    <x v="377"/>
    <s v="Benjamin Ford"/>
    <x v="13"/>
    <x v="1"/>
    <s v="Speciality Products"/>
    <x v="1"/>
    <x v="2"/>
    <x v="11"/>
    <x v="384"/>
    <n v="74215"/>
    <x v="1"/>
    <x v="0"/>
    <s v="Phoenix"/>
    <x v="1"/>
    <n v="0"/>
    <x v="9"/>
    <e v="#VALUE!"/>
    <e v="#VALUE!"/>
  </r>
  <r>
    <x v="378"/>
    <s v="Henry Shah"/>
    <x v="2"/>
    <x v="3"/>
    <s v="Manufacturing"/>
    <x v="1"/>
    <x v="1"/>
    <x v="0"/>
    <x v="385"/>
    <n v="187389"/>
    <x v="36"/>
    <x v="1"/>
    <s v="Chengdu"/>
    <x v="1"/>
    <n v="46847.25"/>
    <x v="22"/>
    <e v="#VALUE!"/>
    <e v="#VALUE!"/>
  </r>
  <r>
    <x v="281"/>
    <s v="Ivy Daniels"/>
    <x v="0"/>
    <x v="4"/>
    <s v="Speciality Products"/>
    <x v="0"/>
    <x v="2"/>
    <x v="12"/>
    <x v="386"/>
    <n v="131841"/>
    <x v="8"/>
    <x v="0"/>
    <s v="Columbus"/>
    <x v="1"/>
    <n v="17139.330000000002"/>
    <x v="20"/>
    <e v="#VALUE!"/>
    <e v="#VALUE!"/>
  </r>
  <r>
    <x v="379"/>
    <s v="Thomas Chang"/>
    <x v="4"/>
    <x v="3"/>
    <s v="Research &amp; Development"/>
    <x v="1"/>
    <x v="1"/>
    <x v="8"/>
    <x v="387"/>
    <n v="97231"/>
    <x v="1"/>
    <x v="1"/>
    <s v="Beijing"/>
    <x v="1"/>
    <n v="0"/>
    <x v="24"/>
    <e v="#VALUE!"/>
    <e v="#VALUE!"/>
  </r>
  <r>
    <x v="380"/>
    <s v="Caroline Phan"/>
    <x v="0"/>
    <x v="1"/>
    <s v="Corporate"/>
    <x v="0"/>
    <x v="1"/>
    <x v="12"/>
    <x v="388"/>
    <n v="155004"/>
    <x v="15"/>
    <x v="0"/>
    <s v="Austin"/>
    <x v="1"/>
    <n v="18600.48"/>
    <x v="18"/>
    <e v="#VALUE!"/>
    <e v="#VALUE!"/>
  </r>
  <r>
    <x v="381"/>
    <s v="Maverick Mehta"/>
    <x v="28"/>
    <x v="0"/>
    <s v="Manufacturing"/>
    <x v="1"/>
    <x v="1"/>
    <x v="28"/>
    <x v="389"/>
    <n v="41859"/>
    <x v="1"/>
    <x v="0"/>
    <s v="Seattle"/>
    <x v="1"/>
    <n v="0"/>
    <x v="26"/>
    <e v="#VALUE!"/>
    <e v="#VALUE!"/>
  </r>
  <r>
    <x v="382"/>
    <s v="Austin Edwards"/>
    <x v="12"/>
    <x v="0"/>
    <s v="Manufacturing"/>
    <x v="1"/>
    <x v="0"/>
    <x v="34"/>
    <x v="390"/>
    <n v="52733"/>
    <x v="1"/>
    <x v="0"/>
    <s v="Chicago"/>
    <x v="1"/>
    <n v="0"/>
    <x v="2"/>
    <e v="#VALUE!"/>
    <e v="#VALUE!"/>
  </r>
  <r>
    <x v="383"/>
    <s v="Daniel Huang"/>
    <x v="9"/>
    <x v="4"/>
    <s v="Corporate"/>
    <x v="1"/>
    <x v="1"/>
    <x v="11"/>
    <x v="391"/>
    <n v="250953"/>
    <x v="16"/>
    <x v="0"/>
    <s v="Columbus"/>
    <x v="1"/>
    <n v="85324.02"/>
    <x v="16"/>
    <e v="#VALUE!"/>
    <e v="#VALUE!"/>
  </r>
  <r>
    <x v="384"/>
    <s v="Lucas Phan"/>
    <x v="2"/>
    <x v="6"/>
    <s v="Research &amp; Development"/>
    <x v="1"/>
    <x v="1"/>
    <x v="37"/>
    <x v="392"/>
    <n v="191807"/>
    <x v="11"/>
    <x v="1"/>
    <s v="Chongqing"/>
    <x v="1"/>
    <n v="40279.47"/>
    <x v="10"/>
    <e v="#VALUE!"/>
    <e v="#VALUE!"/>
  </r>
  <r>
    <x v="385"/>
    <s v="Gabriel Yu"/>
    <x v="1"/>
    <x v="0"/>
    <s v="Speciality Products"/>
    <x v="1"/>
    <x v="1"/>
    <x v="34"/>
    <x v="393"/>
    <n v="64677"/>
    <x v="1"/>
    <x v="1"/>
    <s v="Chongqing"/>
    <x v="1"/>
    <n v="0"/>
    <x v="15"/>
    <e v="#VALUE!"/>
    <e v="#VALUE!"/>
  </r>
  <r>
    <x v="165"/>
    <s v="Mason Watson"/>
    <x v="0"/>
    <x v="0"/>
    <s v="Corporate"/>
    <x v="1"/>
    <x v="2"/>
    <x v="30"/>
    <x v="394"/>
    <n v="130274"/>
    <x v="19"/>
    <x v="0"/>
    <s v="Chicago"/>
    <x v="1"/>
    <n v="14330.14"/>
    <x v="18"/>
    <e v="#VALUE!"/>
    <e v="#VALUE!"/>
  </r>
  <r>
    <x v="386"/>
    <s v="Angel Chang"/>
    <x v="23"/>
    <x v="0"/>
    <s v="Research &amp; Development"/>
    <x v="1"/>
    <x v="1"/>
    <x v="17"/>
    <x v="133"/>
    <n v="96331"/>
    <x v="1"/>
    <x v="1"/>
    <s v="Shanghai"/>
    <x v="1"/>
    <n v="0"/>
    <x v="5"/>
    <e v="#VALUE!"/>
    <e v="#VALUE!"/>
  </r>
  <r>
    <x v="387"/>
    <s v="Madeline Coleman"/>
    <x v="0"/>
    <x v="1"/>
    <s v="Research &amp; Development"/>
    <x v="0"/>
    <x v="2"/>
    <x v="10"/>
    <x v="395"/>
    <n v="150758"/>
    <x v="8"/>
    <x v="0"/>
    <s v="Chicago"/>
    <x v="30"/>
    <n v="19598.54"/>
    <x v="2"/>
    <n v="2007"/>
    <n v="1"/>
  </r>
  <r>
    <x v="388"/>
    <s v="Thomas Vazquez"/>
    <x v="2"/>
    <x v="5"/>
    <s v="Corporate"/>
    <x v="1"/>
    <x v="3"/>
    <x v="30"/>
    <x v="396"/>
    <n v="173629"/>
    <x v="11"/>
    <x v="2"/>
    <s v="Sao Paulo"/>
    <x v="1"/>
    <n v="36462.089999999997"/>
    <x v="15"/>
    <e v="#VALUE!"/>
    <e v="#VALUE!"/>
  </r>
  <r>
    <x v="389"/>
    <s v="Silas Hunter"/>
    <x v="29"/>
    <x v="0"/>
    <s v="Corporate"/>
    <x v="1"/>
    <x v="0"/>
    <x v="0"/>
    <x v="397"/>
    <n v="62174"/>
    <x v="1"/>
    <x v="0"/>
    <s v="Chicago"/>
    <x v="1"/>
    <n v="0"/>
    <x v="25"/>
    <e v="#VALUE!"/>
    <e v="#VALUE!"/>
  </r>
  <r>
    <x v="390"/>
    <s v="Nicholas Brooks"/>
    <x v="13"/>
    <x v="3"/>
    <s v="Manufacturing"/>
    <x v="1"/>
    <x v="2"/>
    <x v="19"/>
    <x v="376"/>
    <n v="56555"/>
    <x v="1"/>
    <x v="0"/>
    <s v="Phoenix"/>
    <x v="1"/>
    <n v="0"/>
    <x v="5"/>
    <e v="#VALUE!"/>
    <e v="#VALUE!"/>
  </r>
  <r>
    <x v="391"/>
    <s v="Dominic Thomas"/>
    <x v="13"/>
    <x v="6"/>
    <s v="Manufacturing"/>
    <x v="1"/>
    <x v="2"/>
    <x v="35"/>
    <x v="398"/>
    <n v="74655"/>
    <x v="1"/>
    <x v="0"/>
    <s v="Austin"/>
    <x v="1"/>
    <n v="0"/>
    <x v="17"/>
    <e v="#VALUE!"/>
    <e v="#VALUE!"/>
  </r>
  <r>
    <x v="392"/>
    <s v="Wesley Adams"/>
    <x v="27"/>
    <x v="0"/>
    <s v="Corporate"/>
    <x v="1"/>
    <x v="2"/>
    <x v="35"/>
    <x v="399"/>
    <n v="93017"/>
    <x v="1"/>
    <x v="0"/>
    <s v="Seattle"/>
    <x v="1"/>
    <n v="0"/>
    <x v="13"/>
    <e v="#VALUE!"/>
    <e v="#VALUE!"/>
  </r>
  <r>
    <x v="393"/>
    <s v="Ian Wu"/>
    <x v="4"/>
    <x v="6"/>
    <s v="Manufacturing"/>
    <x v="1"/>
    <x v="1"/>
    <x v="10"/>
    <x v="400"/>
    <n v="82300"/>
    <x v="1"/>
    <x v="1"/>
    <s v="Chengdu"/>
    <x v="1"/>
    <n v="0"/>
    <x v="14"/>
    <e v="#VALUE!"/>
    <e v="#VALUE!"/>
  </r>
  <r>
    <x v="394"/>
    <s v="Alice Young"/>
    <x v="18"/>
    <x v="5"/>
    <s v="Research &amp; Development"/>
    <x v="0"/>
    <x v="2"/>
    <x v="30"/>
    <x v="401"/>
    <n v="91621"/>
    <x v="1"/>
    <x v="0"/>
    <s v="Chicago"/>
    <x v="1"/>
    <n v="0"/>
    <x v="20"/>
    <e v="#VALUE!"/>
    <e v="#VALUE!"/>
  </r>
  <r>
    <x v="395"/>
    <s v="Logan Carrillo"/>
    <x v="4"/>
    <x v="6"/>
    <s v="Research &amp; Development"/>
    <x v="1"/>
    <x v="3"/>
    <x v="29"/>
    <x v="402"/>
    <n v="91280"/>
    <x v="1"/>
    <x v="0"/>
    <s v="Miami"/>
    <x v="1"/>
    <n v="0"/>
    <x v="15"/>
    <e v="#VALUE!"/>
    <e v="#VALUE!"/>
  </r>
  <r>
    <x v="396"/>
    <s v="Caroline Alexander"/>
    <x v="20"/>
    <x v="4"/>
    <s v="Manufacturing"/>
    <x v="0"/>
    <x v="0"/>
    <x v="34"/>
    <x v="403"/>
    <n v="47071"/>
    <x v="1"/>
    <x v="0"/>
    <s v="Columbus"/>
    <x v="1"/>
    <n v="0"/>
    <x v="6"/>
    <e v="#VALUE!"/>
    <e v="#VALUE!"/>
  </r>
  <r>
    <x v="397"/>
    <s v="Serenity Bailey"/>
    <x v="30"/>
    <x v="0"/>
    <s v="Manufacturing"/>
    <x v="0"/>
    <x v="2"/>
    <x v="0"/>
    <x v="404"/>
    <n v="81218"/>
    <x v="1"/>
    <x v="0"/>
    <s v="Chicago"/>
    <x v="1"/>
    <n v="0"/>
    <x v="24"/>
    <e v="#VALUE!"/>
    <e v="#VALUE!"/>
  </r>
  <r>
    <x v="398"/>
    <s v="Elena Tan"/>
    <x v="9"/>
    <x v="5"/>
    <s v="Manufacturing"/>
    <x v="0"/>
    <x v="1"/>
    <x v="2"/>
    <x v="405"/>
    <n v="181801"/>
    <x v="23"/>
    <x v="1"/>
    <s v="Chongqing"/>
    <x v="31"/>
    <n v="72720.400000000009"/>
    <x v="20"/>
    <n v="2019"/>
    <n v="11"/>
  </r>
  <r>
    <x v="399"/>
    <s v="Eliza Adams"/>
    <x v="5"/>
    <x v="2"/>
    <s v="Manufacturing"/>
    <x v="0"/>
    <x v="2"/>
    <x v="3"/>
    <x v="406"/>
    <n v="63137"/>
    <x v="1"/>
    <x v="0"/>
    <s v="Chicago"/>
    <x v="1"/>
    <n v="0"/>
    <x v="9"/>
    <e v="#VALUE!"/>
    <e v="#VALUE!"/>
  </r>
  <r>
    <x v="400"/>
    <s v="Alice Xiong"/>
    <x v="9"/>
    <x v="5"/>
    <s v="Manufacturing"/>
    <x v="0"/>
    <x v="1"/>
    <x v="0"/>
    <x v="407"/>
    <n v="221465"/>
    <x v="16"/>
    <x v="1"/>
    <s v="Chengdu"/>
    <x v="1"/>
    <n v="75298.100000000006"/>
    <x v="7"/>
    <e v="#VALUE!"/>
    <e v="#VALUE!"/>
  </r>
  <r>
    <x v="401"/>
    <s v="Isla Yoon"/>
    <x v="10"/>
    <x v="5"/>
    <s v="Research &amp; Development"/>
    <x v="0"/>
    <x v="1"/>
    <x v="2"/>
    <x v="408"/>
    <n v="79388"/>
    <x v="1"/>
    <x v="0"/>
    <s v="Austin"/>
    <x v="32"/>
    <n v="0"/>
    <x v="11"/>
    <n v="2019"/>
    <n v="6"/>
  </r>
  <r>
    <x v="402"/>
    <s v="Emma Perry"/>
    <x v="29"/>
    <x v="0"/>
    <s v="Manufacturing"/>
    <x v="0"/>
    <x v="2"/>
    <x v="21"/>
    <x v="131"/>
    <n v="68176"/>
    <x v="1"/>
    <x v="0"/>
    <s v="Seattle"/>
    <x v="1"/>
    <n v="0"/>
    <x v="7"/>
    <e v="#VALUE!"/>
    <e v="#VALUE!"/>
  </r>
  <r>
    <x v="399"/>
    <s v="Riley Marquez"/>
    <x v="0"/>
    <x v="1"/>
    <s v="Research &amp; Development"/>
    <x v="0"/>
    <x v="3"/>
    <x v="38"/>
    <x v="409"/>
    <n v="122829"/>
    <x v="19"/>
    <x v="0"/>
    <s v="Chicago"/>
    <x v="1"/>
    <n v="13511.19"/>
    <x v="3"/>
    <e v="#VALUE!"/>
    <e v="#VALUE!"/>
  </r>
  <r>
    <x v="403"/>
    <s v="Caroline Hu"/>
    <x v="0"/>
    <x v="6"/>
    <s v="Speciality Products"/>
    <x v="0"/>
    <x v="1"/>
    <x v="11"/>
    <x v="410"/>
    <n v="126353"/>
    <x v="15"/>
    <x v="1"/>
    <s v="Shanghai"/>
    <x v="1"/>
    <n v="15162.359999999999"/>
    <x v="3"/>
    <e v="#VALUE!"/>
    <e v="#VALUE!"/>
  </r>
  <r>
    <x v="404"/>
    <s v="Madison Kumar"/>
    <x v="2"/>
    <x v="3"/>
    <s v="Speciality Products"/>
    <x v="0"/>
    <x v="1"/>
    <x v="0"/>
    <x v="411"/>
    <n v="188727"/>
    <x v="14"/>
    <x v="1"/>
    <s v="Chengdu"/>
    <x v="1"/>
    <n v="43407.21"/>
    <x v="22"/>
    <e v="#VALUE!"/>
    <e v="#VALUE!"/>
  </r>
  <r>
    <x v="255"/>
    <s v="Matthew Lim"/>
    <x v="4"/>
    <x v="2"/>
    <s v="Research &amp; Development"/>
    <x v="1"/>
    <x v="1"/>
    <x v="27"/>
    <x v="412"/>
    <n v="99624"/>
    <x v="1"/>
    <x v="0"/>
    <s v="Seattle"/>
    <x v="1"/>
    <n v="0"/>
    <x v="21"/>
    <e v="#VALUE!"/>
    <e v="#VALUE!"/>
  </r>
  <r>
    <x v="405"/>
    <s v="Maya Ngo"/>
    <x v="6"/>
    <x v="2"/>
    <s v="Speciality Products"/>
    <x v="0"/>
    <x v="1"/>
    <x v="0"/>
    <x v="413"/>
    <n v="108686"/>
    <x v="5"/>
    <x v="0"/>
    <s v="Columbus"/>
    <x v="1"/>
    <n v="6521.16"/>
    <x v="14"/>
    <e v="#VALUE!"/>
    <e v="#VALUE!"/>
  </r>
  <r>
    <x v="406"/>
    <s v="Alice Soto"/>
    <x v="7"/>
    <x v="3"/>
    <s v="Corporate"/>
    <x v="0"/>
    <x v="3"/>
    <x v="16"/>
    <x v="414"/>
    <n v="50857"/>
    <x v="1"/>
    <x v="2"/>
    <s v="Manaus"/>
    <x v="1"/>
    <n v="0"/>
    <x v="4"/>
    <e v="#VALUE!"/>
    <e v="#VALUE!"/>
  </r>
  <r>
    <x v="407"/>
    <s v="Andrew Moore"/>
    <x v="19"/>
    <x v="5"/>
    <s v="Manufacturing"/>
    <x v="1"/>
    <x v="2"/>
    <x v="40"/>
    <x v="415"/>
    <n v="120628"/>
    <x v="1"/>
    <x v="0"/>
    <s v="Chicago"/>
    <x v="1"/>
    <n v="0"/>
    <x v="23"/>
    <e v="#VALUE!"/>
    <e v="#VALUE!"/>
  </r>
  <r>
    <x v="408"/>
    <s v="Olivia Harris"/>
    <x v="2"/>
    <x v="2"/>
    <s v="Speciality Products"/>
    <x v="0"/>
    <x v="2"/>
    <x v="20"/>
    <x v="416"/>
    <n v="181216"/>
    <x v="25"/>
    <x v="0"/>
    <s v="Columbus"/>
    <x v="1"/>
    <n v="48928.32"/>
    <x v="6"/>
    <e v="#VALUE!"/>
    <e v="#VALUE!"/>
  </r>
  <r>
    <x v="409"/>
    <s v="Genesis Banks"/>
    <x v="7"/>
    <x v="1"/>
    <s v="Corporate"/>
    <x v="0"/>
    <x v="2"/>
    <x v="20"/>
    <x v="417"/>
    <n v="46081"/>
    <x v="1"/>
    <x v="0"/>
    <s v="Chicago"/>
    <x v="1"/>
    <n v="0"/>
    <x v="14"/>
    <e v="#VALUE!"/>
    <e v="#VALUE!"/>
  </r>
  <r>
    <x v="410"/>
    <s v="Victoria Johnson"/>
    <x v="0"/>
    <x v="3"/>
    <s v="Corporate"/>
    <x v="0"/>
    <x v="2"/>
    <x v="0"/>
    <x v="418"/>
    <n v="159885"/>
    <x v="15"/>
    <x v="0"/>
    <s v="Columbus"/>
    <x v="1"/>
    <n v="19186.2"/>
    <x v="18"/>
    <e v="#VALUE!"/>
    <e v="#VALUE!"/>
  </r>
  <r>
    <x v="411"/>
    <s v="Eloise Griffin"/>
    <x v="2"/>
    <x v="2"/>
    <s v="Manufacturing"/>
    <x v="0"/>
    <x v="2"/>
    <x v="0"/>
    <x v="419"/>
    <n v="153271"/>
    <x v="0"/>
    <x v="0"/>
    <s v="Austin"/>
    <x v="1"/>
    <n v="22990.649999999998"/>
    <x v="4"/>
    <e v="#VALUE!"/>
    <e v="#VALUE!"/>
  </r>
  <r>
    <x v="412"/>
    <s v="Roman Yang"/>
    <x v="6"/>
    <x v="4"/>
    <s v="Manufacturing"/>
    <x v="1"/>
    <x v="1"/>
    <x v="34"/>
    <x v="420"/>
    <n v="114242"/>
    <x v="24"/>
    <x v="0"/>
    <s v="Phoenix"/>
    <x v="1"/>
    <n v="9139.36"/>
    <x v="8"/>
    <e v="#VALUE!"/>
    <e v="#VALUE!"/>
  </r>
  <r>
    <x v="413"/>
    <s v="Clara Huynh"/>
    <x v="12"/>
    <x v="0"/>
    <s v="Speciality Products"/>
    <x v="0"/>
    <x v="1"/>
    <x v="38"/>
    <x v="421"/>
    <n v="48415"/>
    <x v="1"/>
    <x v="1"/>
    <s v="Shanghai"/>
    <x v="1"/>
    <n v="0"/>
    <x v="6"/>
    <e v="#VALUE!"/>
    <e v="#VALUE!"/>
  </r>
  <r>
    <x v="414"/>
    <s v="Kai Flores"/>
    <x v="25"/>
    <x v="5"/>
    <s v="Manufacturing"/>
    <x v="1"/>
    <x v="3"/>
    <x v="25"/>
    <x v="422"/>
    <n v="65566"/>
    <x v="1"/>
    <x v="0"/>
    <s v="Seattle"/>
    <x v="1"/>
    <n v="0"/>
    <x v="5"/>
    <e v="#VALUE!"/>
    <e v="#VALUE!"/>
  </r>
  <r>
    <x v="415"/>
    <s v="Jaxson Dinh"/>
    <x v="0"/>
    <x v="6"/>
    <s v="Research &amp; Development"/>
    <x v="1"/>
    <x v="1"/>
    <x v="15"/>
    <x v="423"/>
    <n v="147752"/>
    <x v="15"/>
    <x v="1"/>
    <s v="Shanghai"/>
    <x v="33"/>
    <n v="17730.239999999998"/>
    <x v="23"/>
    <n v="2011"/>
    <n v="10"/>
  </r>
  <r>
    <x v="416"/>
    <s v="Sophie Vang"/>
    <x v="0"/>
    <x v="6"/>
    <s v="Manufacturing"/>
    <x v="0"/>
    <x v="1"/>
    <x v="6"/>
    <x v="424"/>
    <n v="136810"/>
    <x v="28"/>
    <x v="1"/>
    <s v="Chongqing"/>
    <x v="1"/>
    <n v="19153.400000000001"/>
    <x v="9"/>
    <e v="#VALUE!"/>
    <e v="#VALUE!"/>
  </r>
  <r>
    <x v="417"/>
    <s v="Axel Jordan"/>
    <x v="7"/>
    <x v="2"/>
    <s v="Corporate"/>
    <x v="1"/>
    <x v="2"/>
    <x v="40"/>
    <x v="425"/>
    <n v="54635"/>
    <x v="1"/>
    <x v="0"/>
    <s v="Chicago"/>
    <x v="1"/>
    <n v="0"/>
    <x v="11"/>
    <e v="#VALUE!"/>
    <e v="#VALUE!"/>
  </r>
  <r>
    <x v="418"/>
    <s v="Jade Hunter"/>
    <x v="21"/>
    <x v="0"/>
    <s v="Corporate"/>
    <x v="0"/>
    <x v="2"/>
    <x v="34"/>
    <x v="426"/>
    <n v="96636"/>
    <x v="1"/>
    <x v="0"/>
    <s v="Columbus"/>
    <x v="1"/>
    <n v="0"/>
    <x v="6"/>
    <e v="#VALUE!"/>
    <e v="#VALUE!"/>
  </r>
  <r>
    <x v="419"/>
    <s v="Lydia Williams"/>
    <x v="27"/>
    <x v="0"/>
    <s v="Manufacturing"/>
    <x v="0"/>
    <x v="0"/>
    <x v="25"/>
    <x v="49"/>
    <n v="91592"/>
    <x v="1"/>
    <x v="0"/>
    <s v="Chicago"/>
    <x v="1"/>
    <n v="0"/>
    <x v="15"/>
    <e v="#VALUE!"/>
    <e v="#VALUE!"/>
  </r>
  <r>
    <x v="420"/>
    <s v="Emery Chang"/>
    <x v="20"/>
    <x v="4"/>
    <s v="Research &amp; Development"/>
    <x v="0"/>
    <x v="1"/>
    <x v="15"/>
    <x v="427"/>
    <n v="55563"/>
    <x v="1"/>
    <x v="1"/>
    <s v="Chengdu"/>
    <x v="1"/>
    <n v="0"/>
    <x v="28"/>
    <e v="#VALUE!"/>
    <e v="#VALUE!"/>
  </r>
  <r>
    <x v="421"/>
    <s v="Savannah He"/>
    <x v="2"/>
    <x v="0"/>
    <s v="Research &amp; Development"/>
    <x v="0"/>
    <x v="1"/>
    <x v="27"/>
    <x v="428"/>
    <n v="159724"/>
    <x v="14"/>
    <x v="1"/>
    <s v="Beijing"/>
    <x v="1"/>
    <n v="36736.520000000004"/>
    <x v="19"/>
    <e v="#VALUE!"/>
    <e v="#VALUE!"/>
  </r>
  <r>
    <x v="422"/>
    <s v="Elias Ahmed"/>
    <x v="9"/>
    <x v="6"/>
    <s v="Corporate"/>
    <x v="1"/>
    <x v="1"/>
    <x v="4"/>
    <x v="186"/>
    <n v="183190"/>
    <x v="32"/>
    <x v="0"/>
    <s v="Chicago"/>
    <x v="1"/>
    <n v="65948.399999999994"/>
    <x v="5"/>
    <e v="#VALUE!"/>
    <e v="#VALUE!"/>
  </r>
  <r>
    <x v="423"/>
    <s v="Samantha Woods"/>
    <x v="7"/>
    <x v="3"/>
    <s v="Speciality Products"/>
    <x v="0"/>
    <x v="2"/>
    <x v="16"/>
    <x v="429"/>
    <n v="54829"/>
    <x v="1"/>
    <x v="0"/>
    <s v="Phoenix"/>
    <x v="1"/>
    <n v="0"/>
    <x v="3"/>
    <e v="#VALUE!"/>
    <e v="#VALUE!"/>
  </r>
  <r>
    <x v="424"/>
    <s v="Axel Soto"/>
    <x v="10"/>
    <x v="5"/>
    <s v="Corporate"/>
    <x v="1"/>
    <x v="3"/>
    <x v="30"/>
    <x v="430"/>
    <n v="96639"/>
    <x v="1"/>
    <x v="2"/>
    <s v="Rio de Janerio"/>
    <x v="1"/>
    <n v="0"/>
    <x v="17"/>
    <e v="#VALUE!"/>
    <e v="#VALUE!"/>
  </r>
  <r>
    <x v="425"/>
    <s v="Amelia Choi"/>
    <x v="6"/>
    <x v="6"/>
    <s v="Speciality Products"/>
    <x v="0"/>
    <x v="1"/>
    <x v="19"/>
    <x v="431"/>
    <n v="117278"/>
    <x v="6"/>
    <x v="0"/>
    <s v="Miami"/>
    <x v="1"/>
    <n v="10555.02"/>
    <x v="2"/>
    <e v="#VALUE!"/>
    <e v="#VALUE!"/>
  </r>
  <r>
    <x v="426"/>
    <s v="Jacob Khan"/>
    <x v="3"/>
    <x v="0"/>
    <s v="Speciality Products"/>
    <x v="1"/>
    <x v="1"/>
    <x v="26"/>
    <x v="432"/>
    <n v="84193"/>
    <x v="6"/>
    <x v="1"/>
    <s v="Shanghai"/>
    <x v="1"/>
    <n v="7577.37"/>
    <x v="20"/>
    <e v="#VALUE!"/>
    <e v="#VALUE!"/>
  </r>
  <r>
    <x v="427"/>
    <s v="Luna Taylor"/>
    <x v="32"/>
    <x v="0"/>
    <s v="Manufacturing"/>
    <x v="0"/>
    <x v="2"/>
    <x v="40"/>
    <x v="433"/>
    <n v="87806"/>
    <x v="1"/>
    <x v="0"/>
    <s v="Seattle"/>
    <x v="1"/>
    <n v="0"/>
    <x v="7"/>
    <e v="#VALUE!"/>
    <e v="#VALUE!"/>
  </r>
  <r>
    <x v="428"/>
    <s v="Dominic Parker"/>
    <x v="22"/>
    <x v="5"/>
    <s v="Research &amp; Development"/>
    <x v="1"/>
    <x v="2"/>
    <x v="39"/>
    <x v="434"/>
    <n v="63959"/>
    <x v="1"/>
    <x v="0"/>
    <s v="Seattle"/>
    <x v="1"/>
    <n v="0"/>
    <x v="24"/>
    <e v="#VALUE!"/>
    <e v="#VALUE!"/>
  </r>
  <r>
    <x v="429"/>
    <s v="Angel Xiong"/>
    <x v="9"/>
    <x v="0"/>
    <s v="Research &amp; Development"/>
    <x v="1"/>
    <x v="1"/>
    <x v="25"/>
    <x v="435"/>
    <n v="234723"/>
    <x v="32"/>
    <x v="1"/>
    <s v="Shanghai"/>
    <x v="1"/>
    <n v="84500.28"/>
    <x v="16"/>
    <e v="#VALUE!"/>
    <e v="#VALUE!"/>
  </r>
  <r>
    <x v="430"/>
    <s v="Emma Cao"/>
    <x v="7"/>
    <x v="3"/>
    <s v="Corporate"/>
    <x v="0"/>
    <x v="1"/>
    <x v="5"/>
    <x v="436"/>
    <n v="50809"/>
    <x v="1"/>
    <x v="1"/>
    <s v="Chongqing"/>
    <x v="1"/>
    <n v="0"/>
    <x v="3"/>
    <e v="#VALUE!"/>
    <e v="#VALUE!"/>
  </r>
  <r>
    <x v="431"/>
    <s v="Ezekiel Bryant"/>
    <x v="4"/>
    <x v="1"/>
    <s v="Manufacturing"/>
    <x v="1"/>
    <x v="2"/>
    <x v="0"/>
    <x v="437"/>
    <n v="77396"/>
    <x v="1"/>
    <x v="0"/>
    <s v="Miami"/>
    <x v="1"/>
    <n v="0"/>
    <x v="12"/>
    <e v="#VALUE!"/>
    <e v="#VALUE!"/>
  </r>
  <r>
    <x v="432"/>
    <s v="Natalie Hwang"/>
    <x v="4"/>
    <x v="1"/>
    <s v="Speciality Products"/>
    <x v="0"/>
    <x v="1"/>
    <x v="20"/>
    <x v="438"/>
    <n v="89523"/>
    <x v="1"/>
    <x v="0"/>
    <s v="Phoenix"/>
    <x v="1"/>
    <n v="0"/>
    <x v="10"/>
    <e v="#VALUE!"/>
    <e v="#VALUE!"/>
  </r>
  <r>
    <x v="433"/>
    <s v="Adeline Yang"/>
    <x v="21"/>
    <x v="0"/>
    <s v="Corporate"/>
    <x v="0"/>
    <x v="1"/>
    <x v="26"/>
    <x v="439"/>
    <n v="86173"/>
    <x v="1"/>
    <x v="1"/>
    <s v="Chongqing"/>
    <x v="1"/>
    <n v="0"/>
    <x v="24"/>
    <e v="#VALUE!"/>
    <e v="#VALUE!"/>
  </r>
  <r>
    <x v="434"/>
    <s v="Allison Roberts"/>
    <x v="9"/>
    <x v="2"/>
    <s v="Manufacturing"/>
    <x v="0"/>
    <x v="0"/>
    <x v="36"/>
    <x v="440"/>
    <n v="222224"/>
    <x v="34"/>
    <x v="0"/>
    <s v="Columbus"/>
    <x v="1"/>
    <n v="84445.119999999995"/>
    <x v="28"/>
    <e v="#VALUE!"/>
    <e v="#VALUE!"/>
  </r>
  <r>
    <x v="435"/>
    <s v="Andrew Do"/>
    <x v="0"/>
    <x v="1"/>
    <s v="Research &amp; Development"/>
    <x v="1"/>
    <x v="1"/>
    <x v="19"/>
    <x v="441"/>
    <n v="146140"/>
    <x v="0"/>
    <x v="0"/>
    <s v="Seattle"/>
    <x v="1"/>
    <n v="21921"/>
    <x v="9"/>
    <e v="#VALUE!"/>
    <e v="#VALUE!"/>
  </r>
  <r>
    <x v="436"/>
    <s v="Eliana Grant"/>
    <x v="11"/>
    <x v="5"/>
    <s v="Speciality Products"/>
    <x v="0"/>
    <x v="2"/>
    <x v="14"/>
    <x v="442"/>
    <n v="109456"/>
    <x v="4"/>
    <x v="0"/>
    <s v="Chicago"/>
    <x v="1"/>
    <n v="10945.6"/>
    <x v="21"/>
    <e v="#VALUE!"/>
    <e v="#VALUE!"/>
  </r>
  <r>
    <x v="437"/>
    <s v="Mila Soto"/>
    <x v="2"/>
    <x v="1"/>
    <s v="Research &amp; Development"/>
    <x v="0"/>
    <x v="3"/>
    <x v="13"/>
    <x v="443"/>
    <n v="170221"/>
    <x v="0"/>
    <x v="2"/>
    <s v="Manaus"/>
    <x v="1"/>
    <n v="25533.149999999998"/>
    <x v="20"/>
    <e v="#VALUE!"/>
    <e v="#VALUE!"/>
  </r>
  <r>
    <x v="317"/>
    <s v="Gabriella Johnson"/>
    <x v="3"/>
    <x v="0"/>
    <s v="Research &amp; Development"/>
    <x v="0"/>
    <x v="2"/>
    <x v="34"/>
    <x v="444"/>
    <n v="97433"/>
    <x v="17"/>
    <x v="0"/>
    <s v="Seattle"/>
    <x v="34"/>
    <n v="4871.6500000000005"/>
    <x v="2"/>
    <n v="2015"/>
    <n v="9"/>
  </r>
  <r>
    <x v="438"/>
    <s v="Jonathan Khan"/>
    <x v="5"/>
    <x v="2"/>
    <s v="Manufacturing"/>
    <x v="1"/>
    <x v="1"/>
    <x v="25"/>
    <x v="445"/>
    <n v="59646"/>
    <x v="1"/>
    <x v="1"/>
    <s v="Shanghai"/>
    <x v="1"/>
    <n v="0"/>
    <x v="11"/>
    <e v="#VALUE!"/>
    <e v="#VALUE!"/>
  </r>
  <r>
    <x v="439"/>
    <s v="Elias Dang"/>
    <x v="2"/>
    <x v="5"/>
    <s v="Speciality Products"/>
    <x v="1"/>
    <x v="1"/>
    <x v="14"/>
    <x v="446"/>
    <n v="158787"/>
    <x v="10"/>
    <x v="1"/>
    <s v="Chengdu"/>
    <x v="1"/>
    <n v="28581.66"/>
    <x v="4"/>
    <e v="#VALUE!"/>
    <e v="#VALUE!"/>
  </r>
  <r>
    <x v="440"/>
    <s v="Theodore Ngo"/>
    <x v="8"/>
    <x v="5"/>
    <s v="Research &amp; Development"/>
    <x v="1"/>
    <x v="1"/>
    <x v="0"/>
    <x v="447"/>
    <n v="83378"/>
    <x v="1"/>
    <x v="1"/>
    <s v="Beijing"/>
    <x v="1"/>
    <n v="0"/>
    <x v="7"/>
    <e v="#VALUE!"/>
    <e v="#VALUE!"/>
  </r>
  <r>
    <x v="441"/>
    <s v="Bella Lopez"/>
    <x v="4"/>
    <x v="6"/>
    <s v="Corporate"/>
    <x v="0"/>
    <x v="3"/>
    <x v="24"/>
    <x v="448"/>
    <n v="88895"/>
    <x v="1"/>
    <x v="0"/>
    <s v="Chicago"/>
    <x v="1"/>
    <n v="0"/>
    <x v="11"/>
    <e v="#VALUE!"/>
    <e v="#VALUE!"/>
  </r>
  <r>
    <x v="442"/>
    <s v="Luca Truong"/>
    <x v="2"/>
    <x v="6"/>
    <s v="Corporate"/>
    <x v="1"/>
    <x v="1"/>
    <x v="15"/>
    <x v="449"/>
    <n v="168846"/>
    <x v="9"/>
    <x v="1"/>
    <s v="Chongqing"/>
    <x v="1"/>
    <n v="40523.040000000001"/>
    <x v="18"/>
    <e v="#VALUE!"/>
    <e v="#VALUE!"/>
  </r>
  <r>
    <x v="443"/>
    <s v="Nathan Lau"/>
    <x v="20"/>
    <x v="4"/>
    <s v="Research &amp; Development"/>
    <x v="1"/>
    <x v="1"/>
    <x v="25"/>
    <x v="450"/>
    <n v="43336"/>
    <x v="1"/>
    <x v="0"/>
    <s v="Austin"/>
    <x v="35"/>
    <n v="0"/>
    <x v="24"/>
    <n v="2020"/>
    <n v="9"/>
  </r>
  <r>
    <x v="444"/>
    <s v="Henry Campos"/>
    <x v="0"/>
    <x v="4"/>
    <s v="Corporate"/>
    <x v="1"/>
    <x v="3"/>
    <x v="31"/>
    <x v="451"/>
    <n v="127801"/>
    <x v="0"/>
    <x v="0"/>
    <s v="Phoenix"/>
    <x v="1"/>
    <n v="19170.149999999998"/>
    <x v="8"/>
    <e v="#VALUE!"/>
    <e v="#VALUE!"/>
  </r>
  <r>
    <x v="445"/>
    <s v="Connor Bell"/>
    <x v="32"/>
    <x v="0"/>
    <s v="Corporate"/>
    <x v="1"/>
    <x v="0"/>
    <x v="36"/>
    <x v="452"/>
    <n v="76352"/>
    <x v="1"/>
    <x v="0"/>
    <s v="Austin"/>
    <x v="1"/>
    <n v="0"/>
    <x v="28"/>
    <e v="#VALUE!"/>
    <e v="#VALUE!"/>
  </r>
  <r>
    <x v="446"/>
    <s v="Angel Stewart"/>
    <x v="9"/>
    <x v="1"/>
    <s v="Corporate"/>
    <x v="1"/>
    <x v="2"/>
    <x v="21"/>
    <x v="453"/>
    <n v="250767"/>
    <x v="34"/>
    <x v="0"/>
    <s v="Seattle"/>
    <x v="1"/>
    <n v="95291.46"/>
    <x v="3"/>
    <e v="#VALUE!"/>
    <e v="#VALUE!"/>
  </r>
  <r>
    <x v="447"/>
    <s v="Landon Brown"/>
    <x v="9"/>
    <x v="6"/>
    <s v="Corporate"/>
    <x v="1"/>
    <x v="2"/>
    <x v="3"/>
    <x v="454"/>
    <n v="223055"/>
    <x v="7"/>
    <x v="0"/>
    <s v="Columbus"/>
    <x v="1"/>
    <n v="66916.5"/>
    <x v="6"/>
    <e v="#VALUE!"/>
    <e v="#VALUE!"/>
  </r>
  <r>
    <x v="448"/>
    <s v="Nicholas Rivera"/>
    <x v="2"/>
    <x v="5"/>
    <s v="Corporate"/>
    <x v="1"/>
    <x v="3"/>
    <x v="15"/>
    <x v="455"/>
    <n v="189680"/>
    <x v="14"/>
    <x v="2"/>
    <s v="Sao Paulo"/>
    <x v="1"/>
    <n v="43626.400000000001"/>
    <x v="26"/>
    <e v="#VALUE!"/>
    <e v="#VALUE!"/>
  </r>
  <r>
    <x v="449"/>
    <s v="Gabriel Carter"/>
    <x v="22"/>
    <x v="5"/>
    <s v="Manufacturing"/>
    <x v="1"/>
    <x v="2"/>
    <x v="4"/>
    <x v="456"/>
    <n v="71167"/>
    <x v="1"/>
    <x v="0"/>
    <s v="Columbus"/>
    <x v="1"/>
    <n v="0"/>
    <x v="7"/>
    <e v="#VALUE!"/>
    <e v="#VALUE!"/>
  </r>
  <r>
    <x v="450"/>
    <s v="Leilani Baker"/>
    <x v="1"/>
    <x v="0"/>
    <s v="Speciality Products"/>
    <x v="0"/>
    <x v="2"/>
    <x v="1"/>
    <x v="457"/>
    <n v="76027"/>
    <x v="1"/>
    <x v="0"/>
    <s v="Seattle"/>
    <x v="1"/>
    <n v="0"/>
    <x v="22"/>
    <e v="#VALUE!"/>
    <e v="#VALUE!"/>
  </r>
  <r>
    <x v="451"/>
    <s v="Ian Flores"/>
    <x v="2"/>
    <x v="5"/>
    <s v="Corporate"/>
    <x v="1"/>
    <x v="3"/>
    <x v="35"/>
    <x v="458"/>
    <n v="183113"/>
    <x v="9"/>
    <x v="2"/>
    <s v="Rio de Janerio"/>
    <x v="1"/>
    <n v="43947.119999999995"/>
    <x v="3"/>
    <e v="#VALUE!"/>
    <e v="#VALUE!"/>
  </r>
  <r>
    <x v="452"/>
    <s v="Hudson Thompson"/>
    <x v="13"/>
    <x v="3"/>
    <s v="Manufacturing"/>
    <x v="1"/>
    <x v="0"/>
    <x v="23"/>
    <x v="459"/>
    <n v="67753"/>
    <x v="1"/>
    <x v="0"/>
    <s v="Phoenix"/>
    <x v="1"/>
    <n v="0"/>
    <x v="6"/>
    <e v="#VALUE!"/>
    <e v="#VALUE!"/>
  </r>
  <r>
    <x v="453"/>
    <s v="Ian Miller"/>
    <x v="3"/>
    <x v="0"/>
    <s v="Corporate"/>
    <x v="1"/>
    <x v="0"/>
    <x v="11"/>
    <x v="460"/>
    <n v="63744"/>
    <x v="24"/>
    <x v="0"/>
    <s v="Austin"/>
    <x v="1"/>
    <n v="5099.5200000000004"/>
    <x v="0"/>
    <e v="#VALUE!"/>
    <e v="#VALUE!"/>
  </r>
  <r>
    <x v="133"/>
    <s v="Harper Chin"/>
    <x v="10"/>
    <x v="5"/>
    <s v="Manufacturing"/>
    <x v="0"/>
    <x v="1"/>
    <x v="2"/>
    <x v="19"/>
    <n v="92209"/>
    <x v="1"/>
    <x v="1"/>
    <s v="Shanghai"/>
    <x v="1"/>
    <n v="0"/>
    <x v="12"/>
    <e v="#VALUE!"/>
    <e v="#VALUE!"/>
  </r>
  <r>
    <x v="454"/>
    <s v="Santiago f Brooks"/>
    <x v="0"/>
    <x v="2"/>
    <s v="Corporate"/>
    <x v="1"/>
    <x v="0"/>
    <x v="10"/>
    <x v="461"/>
    <n v="157487"/>
    <x v="15"/>
    <x v="0"/>
    <s v="Phoenix"/>
    <x v="1"/>
    <n v="18898.439999999999"/>
    <x v="28"/>
    <e v="#VALUE!"/>
    <e v="#VALUE!"/>
  </r>
  <r>
    <x v="455"/>
    <s v="Dylan Dominguez"/>
    <x v="4"/>
    <x v="6"/>
    <s v="Research &amp; Development"/>
    <x v="1"/>
    <x v="3"/>
    <x v="34"/>
    <x v="462"/>
    <n v="99697"/>
    <x v="1"/>
    <x v="2"/>
    <s v="Rio de Janerio"/>
    <x v="1"/>
    <n v="0"/>
    <x v="16"/>
    <e v="#VALUE!"/>
    <e v="#VALUE!"/>
  </r>
  <r>
    <x v="456"/>
    <s v="Everett Lee"/>
    <x v="32"/>
    <x v="0"/>
    <s v="Research &amp; Development"/>
    <x v="1"/>
    <x v="1"/>
    <x v="15"/>
    <x v="463"/>
    <n v="90770"/>
    <x v="1"/>
    <x v="0"/>
    <s v="Columbus"/>
    <x v="1"/>
    <n v="0"/>
    <x v="22"/>
    <e v="#VALUE!"/>
    <e v="#VALUE!"/>
  </r>
  <r>
    <x v="457"/>
    <s v="Madelyn Mehta"/>
    <x v="7"/>
    <x v="2"/>
    <s v="Speciality Products"/>
    <x v="0"/>
    <x v="1"/>
    <x v="14"/>
    <x v="464"/>
    <n v="55369"/>
    <x v="1"/>
    <x v="0"/>
    <s v="Phoenix"/>
    <x v="1"/>
    <n v="0"/>
    <x v="17"/>
    <e v="#VALUE!"/>
    <e v="#VALUE!"/>
  </r>
  <r>
    <x v="458"/>
    <s v="Athena Vasquez"/>
    <x v="17"/>
    <x v="5"/>
    <s v="Speciality Products"/>
    <x v="0"/>
    <x v="3"/>
    <x v="1"/>
    <x v="465"/>
    <n v="69578"/>
    <x v="1"/>
    <x v="2"/>
    <s v="Rio de Janerio"/>
    <x v="1"/>
    <n v="0"/>
    <x v="15"/>
    <e v="#VALUE!"/>
    <e v="#VALUE!"/>
  </r>
  <r>
    <x v="459"/>
    <s v="William Watson"/>
    <x v="2"/>
    <x v="3"/>
    <s v="Speciality Products"/>
    <x v="1"/>
    <x v="2"/>
    <x v="12"/>
    <x v="466"/>
    <n v="167526"/>
    <x v="27"/>
    <x v="0"/>
    <s v="Miami"/>
    <x v="1"/>
    <n v="43556.76"/>
    <x v="11"/>
    <e v="#VALUE!"/>
    <e v="#VALUE!"/>
  </r>
  <r>
    <x v="460"/>
    <s v="Everleigh Nunez"/>
    <x v="17"/>
    <x v="5"/>
    <s v="Speciality Products"/>
    <x v="0"/>
    <x v="3"/>
    <x v="34"/>
    <x v="467"/>
    <n v="65507"/>
    <x v="1"/>
    <x v="2"/>
    <s v="Manaus"/>
    <x v="1"/>
    <n v="0"/>
    <x v="9"/>
    <e v="#VALUE!"/>
    <e v="#VALUE!"/>
  </r>
  <r>
    <x v="461"/>
    <s v="Leo Fernandez"/>
    <x v="6"/>
    <x v="1"/>
    <s v="Research &amp; Development"/>
    <x v="1"/>
    <x v="3"/>
    <x v="36"/>
    <x v="468"/>
    <n v="108268"/>
    <x v="6"/>
    <x v="2"/>
    <s v="Sao Paulo"/>
    <x v="36"/>
    <n v="9744.119999999999"/>
    <x v="25"/>
    <n v="2004"/>
    <n v="6"/>
  </r>
  <r>
    <x v="462"/>
    <s v="Joshua Lin"/>
    <x v="1"/>
    <x v="0"/>
    <s v="Research &amp; Development"/>
    <x v="1"/>
    <x v="1"/>
    <x v="17"/>
    <x v="469"/>
    <n v="80055"/>
    <x v="1"/>
    <x v="1"/>
    <s v="Beijing"/>
    <x v="1"/>
    <n v="0"/>
    <x v="0"/>
    <e v="#VALUE!"/>
    <e v="#VALUE!"/>
  </r>
  <r>
    <x v="463"/>
    <s v="Alexander Rivera"/>
    <x v="4"/>
    <x v="2"/>
    <s v="Research &amp; Development"/>
    <x v="1"/>
    <x v="3"/>
    <x v="32"/>
    <x v="470"/>
    <n v="76802"/>
    <x v="1"/>
    <x v="2"/>
    <s v="Manaus"/>
    <x v="1"/>
    <n v="0"/>
    <x v="8"/>
    <e v="#VALUE!"/>
    <e v="#VALUE!"/>
  </r>
  <r>
    <x v="464"/>
    <s v="David Desai"/>
    <x v="9"/>
    <x v="2"/>
    <s v="Speciality Products"/>
    <x v="1"/>
    <x v="1"/>
    <x v="40"/>
    <x v="471"/>
    <n v="253249"/>
    <x v="13"/>
    <x v="0"/>
    <s v="Austin"/>
    <x v="1"/>
    <n v="78507.19"/>
    <x v="0"/>
    <e v="#VALUE!"/>
    <e v="#VALUE!"/>
  </r>
  <r>
    <x v="46"/>
    <s v="Aubrey Yoon"/>
    <x v="15"/>
    <x v="4"/>
    <s v="Research &amp; Development"/>
    <x v="0"/>
    <x v="1"/>
    <x v="33"/>
    <x v="472"/>
    <n v="78388"/>
    <x v="1"/>
    <x v="1"/>
    <s v="Chongqing"/>
    <x v="1"/>
    <n v="0"/>
    <x v="17"/>
    <e v="#VALUE!"/>
    <e v="#VALUE!"/>
  </r>
  <r>
    <x v="229"/>
    <s v="Grayson Brown"/>
    <x v="9"/>
    <x v="0"/>
    <s v="Corporate"/>
    <x v="1"/>
    <x v="2"/>
    <x v="31"/>
    <x v="473"/>
    <n v="249870"/>
    <x v="16"/>
    <x v="0"/>
    <s v="Chicago"/>
    <x v="1"/>
    <n v="84955.8"/>
    <x v="0"/>
    <e v="#VALUE!"/>
    <e v="#VALUE!"/>
  </r>
  <r>
    <x v="328"/>
    <s v="Noah Chen"/>
    <x v="0"/>
    <x v="6"/>
    <s v="Manufacturing"/>
    <x v="1"/>
    <x v="1"/>
    <x v="20"/>
    <x v="474"/>
    <n v="148321"/>
    <x v="0"/>
    <x v="1"/>
    <s v="Beijing"/>
    <x v="1"/>
    <n v="22248.149999999998"/>
    <x v="16"/>
    <e v="#VALUE!"/>
    <e v="#VALUE!"/>
  </r>
  <r>
    <x v="465"/>
    <s v="Ella Nguyen"/>
    <x v="31"/>
    <x v="0"/>
    <s v="Corporate"/>
    <x v="0"/>
    <x v="1"/>
    <x v="33"/>
    <x v="475"/>
    <n v="90258"/>
    <x v="1"/>
    <x v="1"/>
    <s v="Chongqing"/>
    <x v="1"/>
    <n v="0"/>
    <x v="18"/>
    <e v="#VALUE!"/>
    <e v="#VALUE!"/>
  </r>
  <r>
    <x v="466"/>
    <s v="Athena Jordan"/>
    <x v="27"/>
    <x v="0"/>
    <s v="Manufacturing"/>
    <x v="0"/>
    <x v="0"/>
    <x v="34"/>
    <x v="476"/>
    <n v="72486"/>
    <x v="1"/>
    <x v="0"/>
    <s v="Seattle"/>
    <x v="1"/>
    <n v="0"/>
    <x v="24"/>
    <e v="#VALUE!"/>
    <e v="#VALUE!"/>
  </r>
  <r>
    <x v="467"/>
    <s v="Adrian Ruiz"/>
    <x v="4"/>
    <x v="1"/>
    <s v="Corporate"/>
    <x v="1"/>
    <x v="3"/>
    <x v="8"/>
    <x v="477"/>
    <n v="95499"/>
    <x v="1"/>
    <x v="2"/>
    <s v="Sao Paulo"/>
    <x v="37"/>
    <n v="0"/>
    <x v="15"/>
    <n v="2017"/>
    <n v="3"/>
  </r>
  <r>
    <x v="468"/>
    <s v="Zoe Sanchez"/>
    <x v="4"/>
    <x v="3"/>
    <s v="Research &amp; Development"/>
    <x v="0"/>
    <x v="3"/>
    <x v="26"/>
    <x v="478"/>
    <n v="90212"/>
    <x v="1"/>
    <x v="2"/>
    <s v="Sao Paulo"/>
    <x v="1"/>
    <n v="0"/>
    <x v="18"/>
    <e v="#VALUE!"/>
    <e v="#VALUE!"/>
  </r>
  <r>
    <x v="469"/>
    <s v="Jameson Chen"/>
    <x v="9"/>
    <x v="6"/>
    <s v="Research &amp; Development"/>
    <x v="1"/>
    <x v="1"/>
    <x v="38"/>
    <x v="479"/>
    <n v="254057"/>
    <x v="30"/>
    <x v="1"/>
    <s v="Shanghai"/>
    <x v="1"/>
    <n v="99082.23000000001"/>
    <x v="3"/>
    <e v="#VALUE!"/>
    <e v="#VALUE!"/>
  </r>
  <r>
    <x v="470"/>
    <s v="Liliana Soto"/>
    <x v="20"/>
    <x v="4"/>
    <s v="Manufacturing"/>
    <x v="0"/>
    <x v="3"/>
    <x v="32"/>
    <x v="480"/>
    <n v="43001"/>
    <x v="1"/>
    <x v="0"/>
    <s v="Austin"/>
    <x v="1"/>
    <n v="0"/>
    <x v="22"/>
    <e v="#VALUE!"/>
    <e v="#VALUE!"/>
  </r>
  <r>
    <x v="66"/>
    <s v="Lincoln Reyes"/>
    <x v="3"/>
    <x v="0"/>
    <s v="Manufacturing"/>
    <x v="1"/>
    <x v="3"/>
    <x v="33"/>
    <x v="481"/>
    <n v="85120"/>
    <x v="6"/>
    <x v="0"/>
    <s v="Seattle"/>
    <x v="1"/>
    <n v="7660.7999999999993"/>
    <x v="25"/>
    <e v="#VALUE!"/>
    <e v="#VALUE!"/>
  </r>
  <r>
    <x v="471"/>
    <s v="Grayson Soto"/>
    <x v="20"/>
    <x v="4"/>
    <s v="Manufacturing"/>
    <x v="1"/>
    <x v="3"/>
    <x v="8"/>
    <x v="482"/>
    <n v="52200"/>
    <x v="1"/>
    <x v="0"/>
    <s v="Columbus"/>
    <x v="1"/>
    <n v="0"/>
    <x v="16"/>
    <e v="#VALUE!"/>
    <e v="#VALUE!"/>
  </r>
  <r>
    <x v="472"/>
    <s v="Julia Morris"/>
    <x v="0"/>
    <x v="4"/>
    <s v="Corporate"/>
    <x v="0"/>
    <x v="2"/>
    <x v="33"/>
    <x v="483"/>
    <n v="150855"/>
    <x v="19"/>
    <x v="0"/>
    <s v="Phoenix"/>
    <x v="1"/>
    <n v="16594.05"/>
    <x v="20"/>
    <e v="#VALUE!"/>
    <e v="#VALUE!"/>
  </r>
  <r>
    <x v="473"/>
    <s v="Ava Ortiz"/>
    <x v="14"/>
    <x v="0"/>
    <s v="Manufacturing"/>
    <x v="0"/>
    <x v="3"/>
    <x v="26"/>
    <x v="484"/>
    <n v="65702"/>
    <x v="1"/>
    <x v="0"/>
    <s v="Columbus"/>
    <x v="1"/>
    <n v="0"/>
    <x v="18"/>
    <e v="#VALUE!"/>
    <e v="#VALUE!"/>
  </r>
  <r>
    <x v="474"/>
    <s v="Carson Chau"/>
    <x v="2"/>
    <x v="1"/>
    <s v="Corporate"/>
    <x v="1"/>
    <x v="1"/>
    <x v="32"/>
    <x v="485"/>
    <n v="162038"/>
    <x v="9"/>
    <x v="1"/>
    <s v="Chongqing"/>
    <x v="1"/>
    <n v="38889.119999999995"/>
    <x v="26"/>
    <e v="#VALUE!"/>
    <e v="#VALUE!"/>
  </r>
  <r>
    <x v="475"/>
    <s v="Lillian Chen"/>
    <x v="0"/>
    <x v="6"/>
    <s v="Research &amp; Development"/>
    <x v="0"/>
    <x v="1"/>
    <x v="6"/>
    <x v="486"/>
    <n v="157057"/>
    <x v="4"/>
    <x v="0"/>
    <s v="Columbus"/>
    <x v="1"/>
    <n v="15705.7"/>
    <x v="6"/>
    <e v="#VALUE!"/>
    <e v="#VALUE!"/>
  </r>
  <r>
    <x v="476"/>
    <s v="Josiah Lewis"/>
    <x v="6"/>
    <x v="0"/>
    <s v="Research &amp; Development"/>
    <x v="1"/>
    <x v="2"/>
    <x v="30"/>
    <x v="487"/>
    <n v="127559"/>
    <x v="4"/>
    <x v="0"/>
    <s v="Austin"/>
    <x v="1"/>
    <n v="12755.900000000001"/>
    <x v="9"/>
    <e v="#VALUE!"/>
    <e v="#VALUE!"/>
  </r>
  <r>
    <x v="477"/>
    <s v="Claire Jones"/>
    <x v="17"/>
    <x v="5"/>
    <s v="Corporate"/>
    <x v="0"/>
    <x v="2"/>
    <x v="38"/>
    <x v="488"/>
    <n v="62644"/>
    <x v="1"/>
    <x v="0"/>
    <s v="Seattle"/>
    <x v="1"/>
    <n v="0"/>
    <x v="3"/>
    <e v="#VALUE!"/>
    <e v="#VALUE!"/>
  </r>
  <r>
    <x v="478"/>
    <s v="Jeremiah Lu"/>
    <x v="23"/>
    <x v="0"/>
    <s v="Manufacturing"/>
    <x v="1"/>
    <x v="1"/>
    <x v="2"/>
    <x v="489"/>
    <n v="73907"/>
    <x v="1"/>
    <x v="1"/>
    <s v="Shanghai"/>
    <x v="1"/>
    <n v="0"/>
    <x v="23"/>
    <e v="#VALUE!"/>
    <e v="#VALUE!"/>
  </r>
  <r>
    <x v="479"/>
    <s v="Nova Hill"/>
    <x v="4"/>
    <x v="3"/>
    <s v="Manufacturing"/>
    <x v="0"/>
    <x v="2"/>
    <x v="16"/>
    <x v="490"/>
    <n v="90040"/>
    <x v="1"/>
    <x v="0"/>
    <s v="Chicago"/>
    <x v="1"/>
    <n v="0"/>
    <x v="7"/>
    <e v="#VALUE!"/>
    <e v="#VALUE!"/>
  </r>
  <r>
    <x v="480"/>
    <s v="Peyton Cruz"/>
    <x v="25"/>
    <x v="5"/>
    <s v="Manufacturing"/>
    <x v="0"/>
    <x v="3"/>
    <x v="23"/>
    <x v="491"/>
    <n v="91134"/>
    <x v="1"/>
    <x v="2"/>
    <s v="Sao Paulo"/>
    <x v="1"/>
    <n v="0"/>
    <x v="0"/>
    <e v="#VALUE!"/>
    <e v="#VALUE!"/>
  </r>
  <r>
    <x v="481"/>
    <s v="Naomi Zhao"/>
    <x v="9"/>
    <x v="4"/>
    <s v="Speciality Products"/>
    <x v="0"/>
    <x v="1"/>
    <x v="15"/>
    <x v="492"/>
    <n v="201396"/>
    <x v="18"/>
    <x v="0"/>
    <s v="Miami"/>
    <x v="1"/>
    <n v="64446.720000000001"/>
    <x v="9"/>
    <e v="#VALUE!"/>
    <e v="#VALUE!"/>
  </r>
  <r>
    <x v="482"/>
    <s v="Rylee Bui"/>
    <x v="7"/>
    <x v="3"/>
    <s v="Corporate"/>
    <x v="0"/>
    <x v="1"/>
    <x v="0"/>
    <x v="493"/>
    <n v="54733"/>
    <x v="1"/>
    <x v="1"/>
    <s v="Chongqing"/>
    <x v="1"/>
    <n v="0"/>
    <x v="24"/>
    <e v="#VALUE!"/>
    <e v="#VALUE!"/>
  </r>
  <r>
    <x v="483"/>
    <s v="Andrew Reed"/>
    <x v="27"/>
    <x v="0"/>
    <s v="Corporate"/>
    <x v="1"/>
    <x v="0"/>
    <x v="21"/>
    <x v="494"/>
    <n v="65341"/>
    <x v="1"/>
    <x v="0"/>
    <s v="Miami"/>
    <x v="38"/>
    <n v="0"/>
    <x v="3"/>
    <n v="2022"/>
    <n v="3"/>
  </r>
  <r>
    <x v="484"/>
    <s v="Brooklyn Collins"/>
    <x v="0"/>
    <x v="1"/>
    <s v="Corporate"/>
    <x v="0"/>
    <x v="0"/>
    <x v="1"/>
    <x v="495"/>
    <n v="139208"/>
    <x v="19"/>
    <x v="0"/>
    <s v="Austin"/>
    <x v="1"/>
    <n v="15312.88"/>
    <x v="7"/>
    <e v="#VALUE!"/>
    <e v="#VALUE!"/>
  </r>
  <r>
    <x v="485"/>
    <s v="John Jung"/>
    <x v="4"/>
    <x v="2"/>
    <s v="Speciality Products"/>
    <x v="1"/>
    <x v="1"/>
    <x v="20"/>
    <x v="496"/>
    <n v="73200"/>
    <x v="1"/>
    <x v="1"/>
    <s v="Shanghai"/>
    <x v="1"/>
    <n v="0"/>
    <x v="7"/>
    <e v="#VALUE!"/>
    <e v="#VALUE!"/>
  </r>
  <r>
    <x v="486"/>
    <s v="Samantha Aguilar"/>
    <x v="6"/>
    <x v="3"/>
    <s v="Speciality Products"/>
    <x v="0"/>
    <x v="3"/>
    <x v="30"/>
    <x v="497"/>
    <n v="102636"/>
    <x v="5"/>
    <x v="0"/>
    <s v="Seattle"/>
    <x v="1"/>
    <n v="6158.16"/>
    <x v="22"/>
    <e v="#VALUE!"/>
    <e v="#VALUE!"/>
  </r>
  <r>
    <x v="487"/>
    <s v="Madeline Acosta"/>
    <x v="26"/>
    <x v="2"/>
    <s v="Speciality Products"/>
    <x v="0"/>
    <x v="3"/>
    <x v="3"/>
    <x v="498"/>
    <n v="87427"/>
    <x v="1"/>
    <x v="2"/>
    <s v="Sao Paulo"/>
    <x v="1"/>
    <n v="0"/>
    <x v="9"/>
    <e v="#VALUE!"/>
    <e v="#VALUE!"/>
  </r>
  <r>
    <x v="488"/>
    <s v="Ethan Joseph"/>
    <x v="12"/>
    <x v="0"/>
    <s v="Research &amp; Development"/>
    <x v="1"/>
    <x v="2"/>
    <x v="15"/>
    <x v="499"/>
    <n v="49219"/>
    <x v="1"/>
    <x v="0"/>
    <s v="Columbus"/>
    <x v="1"/>
    <n v="0"/>
    <x v="7"/>
    <e v="#VALUE!"/>
    <e v="#VALUE!"/>
  </r>
  <r>
    <x v="489"/>
    <s v="Miles Mehta"/>
    <x v="6"/>
    <x v="1"/>
    <s v="Manufacturing"/>
    <x v="1"/>
    <x v="1"/>
    <x v="2"/>
    <x v="342"/>
    <n v="106437"/>
    <x v="3"/>
    <x v="1"/>
    <s v="Chongqing"/>
    <x v="1"/>
    <n v="7450.5900000000011"/>
    <x v="7"/>
    <e v="#VALUE!"/>
    <e v="#VALUE!"/>
  </r>
  <r>
    <x v="490"/>
    <s v="Joshua Juarez"/>
    <x v="13"/>
    <x v="1"/>
    <s v="Manufacturing"/>
    <x v="1"/>
    <x v="3"/>
    <x v="30"/>
    <x v="500"/>
    <n v="64364"/>
    <x v="1"/>
    <x v="2"/>
    <s v="Sao Paulo"/>
    <x v="1"/>
    <n v="0"/>
    <x v="16"/>
    <e v="#VALUE!"/>
    <e v="#VALUE!"/>
  </r>
  <r>
    <x v="491"/>
    <s v="Matthew Howard"/>
    <x v="2"/>
    <x v="4"/>
    <s v="Manufacturing"/>
    <x v="1"/>
    <x v="2"/>
    <x v="2"/>
    <x v="501"/>
    <n v="172180"/>
    <x v="7"/>
    <x v="0"/>
    <s v="Columbus"/>
    <x v="1"/>
    <n v="51654"/>
    <x v="9"/>
    <e v="#VALUE!"/>
    <e v="#VALUE!"/>
  </r>
  <r>
    <x v="492"/>
    <s v="Jade Figueroa"/>
    <x v="4"/>
    <x v="2"/>
    <s v="Manufacturing"/>
    <x v="0"/>
    <x v="3"/>
    <x v="29"/>
    <x v="502"/>
    <n v="88343"/>
    <x v="1"/>
    <x v="2"/>
    <s v="Rio de Janerio"/>
    <x v="1"/>
    <n v="0"/>
    <x v="14"/>
    <e v="#VALUE!"/>
    <e v="#VALUE!"/>
  </r>
  <r>
    <x v="493"/>
    <s v="Everett Morales"/>
    <x v="29"/>
    <x v="0"/>
    <s v="Speciality Products"/>
    <x v="1"/>
    <x v="3"/>
    <x v="4"/>
    <x v="503"/>
    <n v="66649"/>
    <x v="1"/>
    <x v="2"/>
    <s v="Rio de Janerio"/>
    <x v="1"/>
    <n v="0"/>
    <x v="15"/>
    <e v="#VALUE!"/>
    <e v="#VALUE!"/>
  </r>
  <r>
    <x v="48"/>
    <s v="Genesis Hunter"/>
    <x v="6"/>
    <x v="1"/>
    <s v="Corporate"/>
    <x v="0"/>
    <x v="2"/>
    <x v="35"/>
    <x v="504"/>
    <n v="102847"/>
    <x v="17"/>
    <x v="0"/>
    <s v="Chicago"/>
    <x v="1"/>
    <n v="5142.3500000000004"/>
    <x v="10"/>
    <e v="#VALUE!"/>
    <e v="#VALUE!"/>
  </r>
  <r>
    <x v="494"/>
    <s v="Henry Figueroa"/>
    <x v="0"/>
    <x v="1"/>
    <s v="Manufacturing"/>
    <x v="1"/>
    <x v="3"/>
    <x v="30"/>
    <x v="505"/>
    <n v="134881"/>
    <x v="0"/>
    <x v="2"/>
    <s v="Manaus"/>
    <x v="1"/>
    <n v="20232.149999999998"/>
    <x v="22"/>
    <e v="#VALUE!"/>
    <e v="#VALUE!"/>
  </r>
  <r>
    <x v="495"/>
    <s v="Nicholas Song"/>
    <x v="13"/>
    <x v="6"/>
    <s v="Manufacturing"/>
    <x v="1"/>
    <x v="1"/>
    <x v="27"/>
    <x v="506"/>
    <n v="68807"/>
    <x v="1"/>
    <x v="1"/>
    <s v="Chengdu"/>
    <x v="39"/>
    <n v="0"/>
    <x v="10"/>
    <n v="2015"/>
    <n v="16"/>
  </r>
  <r>
    <x v="496"/>
    <s v="Jack Alexander"/>
    <x v="9"/>
    <x v="0"/>
    <s v="Manufacturing"/>
    <x v="1"/>
    <x v="2"/>
    <x v="16"/>
    <x v="507"/>
    <n v="228822"/>
    <x v="32"/>
    <x v="0"/>
    <s v="Miami"/>
    <x v="1"/>
    <n v="82375.92"/>
    <x v="2"/>
    <e v="#VALUE!"/>
    <e v="#VALUE!"/>
  </r>
  <r>
    <x v="497"/>
    <s v="Jameson Foster"/>
    <x v="7"/>
    <x v="6"/>
    <s v="Manufacturing"/>
    <x v="1"/>
    <x v="2"/>
    <x v="21"/>
    <x v="508"/>
    <n v="43391"/>
    <x v="1"/>
    <x v="0"/>
    <s v="Columbus"/>
    <x v="1"/>
    <n v="0"/>
    <x v="9"/>
    <e v="#VALUE!"/>
    <e v="#VALUE!"/>
  </r>
  <r>
    <x v="498"/>
    <s v="Leonardo Lo"/>
    <x v="10"/>
    <x v="5"/>
    <s v="Speciality Products"/>
    <x v="1"/>
    <x v="1"/>
    <x v="7"/>
    <x v="509"/>
    <n v="91782"/>
    <x v="1"/>
    <x v="1"/>
    <s v="Chongqing"/>
    <x v="1"/>
    <n v="0"/>
    <x v="9"/>
    <e v="#VALUE!"/>
    <e v="#VALUE!"/>
  </r>
  <r>
    <x v="499"/>
    <s v="Ella Huang"/>
    <x v="9"/>
    <x v="6"/>
    <s v="Corporate"/>
    <x v="0"/>
    <x v="1"/>
    <x v="15"/>
    <x v="510"/>
    <n v="211637"/>
    <x v="13"/>
    <x v="0"/>
    <s v="Chicago"/>
    <x v="1"/>
    <n v="65607.47"/>
    <x v="0"/>
    <e v="#VALUE!"/>
    <e v="#VALUE!"/>
  </r>
  <r>
    <x v="71"/>
    <s v="Liam Jordan"/>
    <x v="3"/>
    <x v="0"/>
    <s v="Manufacturing"/>
    <x v="1"/>
    <x v="2"/>
    <x v="21"/>
    <x v="511"/>
    <n v="73255"/>
    <x v="6"/>
    <x v="0"/>
    <s v="Phoenix"/>
    <x v="1"/>
    <n v="6592.95"/>
    <x v="6"/>
    <e v="#VALUE!"/>
    <e v="#VALUE!"/>
  </r>
  <r>
    <x v="500"/>
    <s v="Isaac Woods"/>
    <x v="6"/>
    <x v="2"/>
    <s v="Corporate"/>
    <x v="1"/>
    <x v="2"/>
    <x v="21"/>
    <x v="512"/>
    <n v="108826"/>
    <x v="4"/>
    <x v="0"/>
    <s v="Miami"/>
    <x v="1"/>
    <n v="10882.6"/>
    <x v="9"/>
    <e v="#VALUE!"/>
    <e v="#VALUE!"/>
  </r>
  <r>
    <x v="501"/>
    <s v="Luke Wilson"/>
    <x v="29"/>
    <x v="0"/>
    <s v="Speciality Products"/>
    <x v="1"/>
    <x v="2"/>
    <x v="8"/>
    <x v="513"/>
    <n v="94352"/>
    <x v="1"/>
    <x v="0"/>
    <s v="Miami"/>
    <x v="1"/>
    <n v="0"/>
    <x v="0"/>
    <e v="#VALUE!"/>
    <e v="#VALUE!"/>
  </r>
  <r>
    <x v="502"/>
    <s v="Lyla Alvarez"/>
    <x v="30"/>
    <x v="0"/>
    <s v="Research &amp; Development"/>
    <x v="0"/>
    <x v="3"/>
    <x v="0"/>
    <x v="514"/>
    <n v="73955"/>
    <x v="1"/>
    <x v="0"/>
    <s v="Phoenix"/>
    <x v="1"/>
    <n v="0"/>
    <x v="21"/>
    <e v="#VALUE!"/>
    <e v="#VALUE!"/>
  </r>
  <r>
    <x v="503"/>
    <s v="Caleb Flores"/>
    <x v="6"/>
    <x v="4"/>
    <s v="Manufacturing"/>
    <x v="1"/>
    <x v="3"/>
    <x v="8"/>
    <x v="515"/>
    <n v="113909"/>
    <x v="5"/>
    <x v="2"/>
    <s v="Rio de Janerio"/>
    <x v="1"/>
    <n v="6834.54"/>
    <x v="11"/>
    <e v="#VALUE!"/>
    <e v="#VALUE!"/>
  </r>
  <r>
    <x v="504"/>
    <s v="Angel Lin"/>
    <x v="32"/>
    <x v="0"/>
    <s v="Manufacturing"/>
    <x v="1"/>
    <x v="1"/>
    <x v="5"/>
    <x v="516"/>
    <n v="92321"/>
    <x v="1"/>
    <x v="0"/>
    <s v="Chicago"/>
    <x v="1"/>
    <n v="0"/>
    <x v="6"/>
    <e v="#VALUE!"/>
    <e v="#VALUE!"/>
  </r>
  <r>
    <x v="474"/>
    <s v="Easton Moore"/>
    <x v="3"/>
    <x v="0"/>
    <s v="Research &amp; Development"/>
    <x v="1"/>
    <x v="2"/>
    <x v="27"/>
    <x v="517"/>
    <n v="99557"/>
    <x v="6"/>
    <x v="0"/>
    <s v="Seattle"/>
    <x v="1"/>
    <n v="8960.1299999999992"/>
    <x v="11"/>
    <e v="#VALUE!"/>
    <e v="#VALUE!"/>
  </r>
  <r>
    <x v="505"/>
    <s v="Kinsley Collins"/>
    <x v="18"/>
    <x v="5"/>
    <s v="Speciality Products"/>
    <x v="0"/>
    <x v="2"/>
    <x v="21"/>
    <x v="518"/>
    <n v="115854"/>
    <x v="1"/>
    <x v="0"/>
    <s v="Phoenix"/>
    <x v="1"/>
    <n v="0"/>
    <x v="7"/>
    <e v="#VALUE!"/>
    <e v="#VALUE!"/>
  </r>
  <r>
    <x v="506"/>
    <s v="Brooklyn Salazar"/>
    <x v="30"/>
    <x v="0"/>
    <s v="Manufacturing"/>
    <x v="0"/>
    <x v="3"/>
    <x v="18"/>
    <x v="519"/>
    <n v="82462"/>
    <x v="1"/>
    <x v="0"/>
    <s v="Austin"/>
    <x v="1"/>
    <n v="0"/>
    <x v="24"/>
    <e v="#VALUE!"/>
    <e v="#VALUE!"/>
  </r>
  <r>
    <x v="507"/>
    <s v="Scarlett Jenkins"/>
    <x v="9"/>
    <x v="0"/>
    <s v="Research &amp; Development"/>
    <x v="0"/>
    <x v="2"/>
    <x v="26"/>
    <x v="520"/>
    <n v="198473"/>
    <x v="18"/>
    <x v="0"/>
    <s v="Miami"/>
    <x v="1"/>
    <n v="63511.360000000001"/>
    <x v="24"/>
    <e v="#VALUE!"/>
    <e v="#VALUE!"/>
  </r>
  <r>
    <x v="508"/>
    <s v="Melody Chin"/>
    <x v="0"/>
    <x v="1"/>
    <s v="Corporate"/>
    <x v="0"/>
    <x v="1"/>
    <x v="19"/>
    <x v="521"/>
    <n v="153492"/>
    <x v="19"/>
    <x v="0"/>
    <s v="Chicago"/>
    <x v="1"/>
    <n v="16884.12"/>
    <x v="2"/>
    <e v="#VALUE!"/>
    <e v="#VALUE!"/>
  </r>
  <r>
    <x v="509"/>
    <s v="Eloise Alexander"/>
    <x v="9"/>
    <x v="4"/>
    <s v="Corporate"/>
    <x v="0"/>
    <x v="0"/>
    <x v="21"/>
    <x v="522"/>
    <n v="208210"/>
    <x v="7"/>
    <x v="0"/>
    <s v="Seattle"/>
    <x v="1"/>
    <n v="62463"/>
    <x v="7"/>
    <e v="#VALUE!"/>
    <e v="#VALUE!"/>
  </r>
  <r>
    <x v="510"/>
    <s v="Carter Turner"/>
    <x v="4"/>
    <x v="6"/>
    <s v="Corporate"/>
    <x v="1"/>
    <x v="2"/>
    <x v="29"/>
    <x v="523"/>
    <n v="91632"/>
    <x v="1"/>
    <x v="0"/>
    <s v="Phoenix"/>
    <x v="1"/>
    <n v="0"/>
    <x v="16"/>
    <e v="#VALUE!"/>
    <e v="#VALUE!"/>
  </r>
  <r>
    <x v="511"/>
    <s v="Andrew Ma"/>
    <x v="16"/>
    <x v="4"/>
    <s v="Corporate"/>
    <x v="1"/>
    <x v="1"/>
    <x v="11"/>
    <x v="524"/>
    <n v="71755"/>
    <x v="1"/>
    <x v="1"/>
    <s v="Chongqing"/>
    <x v="1"/>
    <n v="0"/>
    <x v="5"/>
    <e v="#VALUE!"/>
    <e v="#VALUE!"/>
  </r>
  <r>
    <x v="512"/>
    <s v="Hailey Xi"/>
    <x v="6"/>
    <x v="3"/>
    <s v="Corporate"/>
    <x v="0"/>
    <x v="1"/>
    <x v="27"/>
    <x v="525"/>
    <n v="111006"/>
    <x v="24"/>
    <x v="1"/>
    <s v="Chongqing"/>
    <x v="1"/>
    <n v="8880.48"/>
    <x v="9"/>
    <e v="#VALUE!"/>
    <e v="#VALUE!"/>
  </r>
  <r>
    <x v="513"/>
    <s v="Aiden Le"/>
    <x v="21"/>
    <x v="0"/>
    <s v="Corporate"/>
    <x v="1"/>
    <x v="1"/>
    <x v="0"/>
    <x v="526"/>
    <n v="99774"/>
    <x v="1"/>
    <x v="0"/>
    <s v="Austin"/>
    <x v="1"/>
    <n v="0"/>
    <x v="21"/>
    <e v="#VALUE!"/>
    <e v="#VALUE!"/>
  </r>
  <r>
    <x v="514"/>
    <s v="Christopher Lim"/>
    <x v="2"/>
    <x v="0"/>
    <s v="Research &amp; Development"/>
    <x v="1"/>
    <x v="1"/>
    <x v="0"/>
    <x v="527"/>
    <n v="184648"/>
    <x v="9"/>
    <x v="1"/>
    <s v="Shanghai"/>
    <x v="1"/>
    <n v="44315.519999999997"/>
    <x v="26"/>
    <e v="#VALUE!"/>
    <e v="#VALUE!"/>
  </r>
  <r>
    <x v="515"/>
    <s v="James Castillo"/>
    <x v="9"/>
    <x v="0"/>
    <s v="Manufacturing"/>
    <x v="1"/>
    <x v="3"/>
    <x v="10"/>
    <x v="528"/>
    <n v="247874"/>
    <x v="29"/>
    <x v="2"/>
    <s v="Manaus"/>
    <x v="1"/>
    <n v="81798.42"/>
    <x v="23"/>
    <e v="#VALUE!"/>
    <e v="#VALUE!"/>
  </r>
  <r>
    <x v="516"/>
    <s v="Greyson Dang"/>
    <x v="25"/>
    <x v="5"/>
    <s v="Manufacturing"/>
    <x v="1"/>
    <x v="1"/>
    <x v="33"/>
    <x v="529"/>
    <n v="62239"/>
    <x v="1"/>
    <x v="1"/>
    <s v="Beijing"/>
    <x v="1"/>
    <n v="0"/>
    <x v="8"/>
    <e v="#VALUE!"/>
    <e v="#VALUE!"/>
  </r>
  <r>
    <x v="517"/>
    <s v="Hannah King"/>
    <x v="6"/>
    <x v="3"/>
    <s v="Speciality Products"/>
    <x v="0"/>
    <x v="2"/>
    <x v="11"/>
    <x v="530"/>
    <n v="114911"/>
    <x v="3"/>
    <x v="0"/>
    <s v="Chicago"/>
    <x v="1"/>
    <n v="8043.77"/>
    <x v="15"/>
    <e v="#VALUE!"/>
    <e v="#VALUE!"/>
  </r>
  <r>
    <x v="518"/>
    <s v="Wesley Dominguez"/>
    <x v="11"/>
    <x v="5"/>
    <s v="Corporate"/>
    <x v="1"/>
    <x v="3"/>
    <x v="15"/>
    <x v="531"/>
    <n v="115490"/>
    <x v="15"/>
    <x v="0"/>
    <s v="Chicago"/>
    <x v="1"/>
    <n v="13858.8"/>
    <x v="7"/>
    <e v="#VALUE!"/>
    <e v="#VALUE!"/>
  </r>
  <r>
    <x v="519"/>
    <s v="Dominic Hu"/>
    <x v="6"/>
    <x v="3"/>
    <s v="Speciality Products"/>
    <x v="1"/>
    <x v="1"/>
    <x v="8"/>
    <x v="532"/>
    <n v="118708"/>
    <x v="3"/>
    <x v="1"/>
    <s v="Shanghai"/>
    <x v="1"/>
    <n v="8309.5600000000013"/>
    <x v="14"/>
    <e v="#VALUE!"/>
    <e v="#VALUE!"/>
  </r>
  <r>
    <x v="520"/>
    <s v="Nora Park"/>
    <x v="2"/>
    <x v="3"/>
    <s v="Speciality Products"/>
    <x v="0"/>
    <x v="1"/>
    <x v="7"/>
    <x v="533"/>
    <n v="197649"/>
    <x v="2"/>
    <x v="0"/>
    <s v="Columbus"/>
    <x v="1"/>
    <n v="39529.800000000003"/>
    <x v="5"/>
    <e v="#VALUE!"/>
    <e v="#VALUE!"/>
  </r>
  <r>
    <x v="521"/>
    <s v="Audrey Hwang"/>
    <x v="4"/>
    <x v="3"/>
    <s v="Speciality Products"/>
    <x v="0"/>
    <x v="1"/>
    <x v="15"/>
    <x v="534"/>
    <n v="89841"/>
    <x v="1"/>
    <x v="1"/>
    <s v="Beijing"/>
    <x v="1"/>
    <n v="0"/>
    <x v="6"/>
    <e v="#VALUE!"/>
    <e v="#VALUE!"/>
  </r>
  <r>
    <x v="100"/>
    <s v="Ella Jenkins"/>
    <x v="13"/>
    <x v="1"/>
    <s v="Speciality Products"/>
    <x v="0"/>
    <x v="2"/>
    <x v="27"/>
    <x v="535"/>
    <n v="61026"/>
    <x v="1"/>
    <x v="0"/>
    <s v="Phoenix"/>
    <x v="1"/>
    <n v="0"/>
    <x v="3"/>
    <e v="#VALUE!"/>
    <e v="#VALUE!"/>
  </r>
  <r>
    <x v="522"/>
    <s v="Peyton Owens"/>
    <x v="8"/>
    <x v="5"/>
    <s v="Speciality Products"/>
    <x v="0"/>
    <x v="2"/>
    <x v="35"/>
    <x v="536"/>
    <n v="96693"/>
    <x v="1"/>
    <x v="0"/>
    <s v="Chicago"/>
    <x v="1"/>
    <n v="0"/>
    <x v="15"/>
    <e v="#VALUE!"/>
    <e v="#VALUE!"/>
  </r>
  <r>
    <x v="523"/>
    <s v="Alice Lopez"/>
    <x v="22"/>
    <x v="5"/>
    <s v="Speciality Products"/>
    <x v="0"/>
    <x v="3"/>
    <x v="35"/>
    <x v="537"/>
    <n v="82907"/>
    <x v="1"/>
    <x v="0"/>
    <s v="Seattle"/>
    <x v="1"/>
    <n v="0"/>
    <x v="8"/>
    <e v="#VALUE!"/>
    <e v="#VALUE!"/>
  </r>
  <r>
    <x v="524"/>
    <s v="Dominic Le"/>
    <x v="9"/>
    <x v="6"/>
    <s v="Corporate"/>
    <x v="1"/>
    <x v="1"/>
    <x v="12"/>
    <x v="538"/>
    <n v="257194"/>
    <x v="22"/>
    <x v="1"/>
    <s v="Chongqing"/>
    <x v="1"/>
    <n v="90017.9"/>
    <x v="15"/>
    <e v="#VALUE!"/>
    <e v="#VALUE!"/>
  </r>
  <r>
    <x v="525"/>
    <s v="Ezra Ortiz"/>
    <x v="10"/>
    <x v="5"/>
    <s v="Research &amp; Development"/>
    <x v="1"/>
    <x v="3"/>
    <x v="12"/>
    <x v="539"/>
    <n v="94658"/>
    <x v="1"/>
    <x v="0"/>
    <s v="Miami"/>
    <x v="1"/>
    <n v="0"/>
    <x v="14"/>
    <e v="#VALUE!"/>
    <e v="#VALUE!"/>
  </r>
  <r>
    <x v="526"/>
    <s v="Grayson Luu"/>
    <x v="10"/>
    <x v="5"/>
    <s v="Research &amp; Development"/>
    <x v="1"/>
    <x v="1"/>
    <x v="0"/>
    <x v="540"/>
    <n v="89419"/>
    <x v="1"/>
    <x v="1"/>
    <s v="Shanghai"/>
    <x v="1"/>
    <n v="0"/>
    <x v="24"/>
    <e v="#VALUE!"/>
    <e v="#VALUE!"/>
  </r>
  <r>
    <x v="527"/>
    <s v="Brooks Stewart"/>
    <x v="16"/>
    <x v="4"/>
    <s v="Manufacturing"/>
    <x v="1"/>
    <x v="0"/>
    <x v="15"/>
    <x v="541"/>
    <n v="51983"/>
    <x v="1"/>
    <x v="0"/>
    <s v="Columbus"/>
    <x v="1"/>
    <n v="0"/>
    <x v="16"/>
    <e v="#VALUE!"/>
    <e v="#VALUE!"/>
  </r>
  <r>
    <x v="528"/>
    <s v="Naomi Xi"/>
    <x v="2"/>
    <x v="1"/>
    <s v="Corporate"/>
    <x v="0"/>
    <x v="1"/>
    <x v="26"/>
    <x v="542"/>
    <n v="179494"/>
    <x v="2"/>
    <x v="1"/>
    <s v="Chongqing"/>
    <x v="1"/>
    <n v="35898.800000000003"/>
    <x v="12"/>
    <e v="#VALUE!"/>
    <e v="#VALUE!"/>
  </r>
  <r>
    <x v="529"/>
    <s v="Silas Estrada"/>
    <x v="30"/>
    <x v="0"/>
    <s v="Corporate"/>
    <x v="1"/>
    <x v="3"/>
    <x v="37"/>
    <x v="543"/>
    <n v="68426"/>
    <x v="1"/>
    <x v="2"/>
    <s v="Rio de Janerio"/>
    <x v="1"/>
    <n v="0"/>
    <x v="0"/>
    <e v="#VALUE!"/>
    <e v="#VALUE!"/>
  </r>
  <r>
    <x v="530"/>
    <s v="Skylar Ayala"/>
    <x v="0"/>
    <x v="1"/>
    <s v="Corporate"/>
    <x v="0"/>
    <x v="3"/>
    <x v="0"/>
    <x v="544"/>
    <n v="144986"/>
    <x v="15"/>
    <x v="0"/>
    <s v="Phoenix"/>
    <x v="1"/>
    <n v="17398.32"/>
    <x v="5"/>
    <e v="#VALUE!"/>
    <e v="#VALUE!"/>
  </r>
  <r>
    <x v="531"/>
    <s v="Lydia Huynh"/>
    <x v="5"/>
    <x v="2"/>
    <s v="Speciality Products"/>
    <x v="0"/>
    <x v="1"/>
    <x v="15"/>
    <x v="545"/>
    <n v="60113"/>
    <x v="1"/>
    <x v="0"/>
    <s v="Chicago"/>
    <x v="1"/>
    <n v="0"/>
    <x v="28"/>
    <e v="#VALUE!"/>
    <e v="#VALUE!"/>
  </r>
  <r>
    <x v="92"/>
    <s v="Hazel Cortez"/>
    <x v="16"/>
    <x v="4"/>
    <s v="Research &amp; Development"/>
    <x v="0"/>
    <x v="3"/>
    <x v="27"/>
    <x v="546"/>
    <n v="50548"/>
    <x v="1"/>
    <x v="2"/>
    <s v="Sao Paulo"/>
    <x v="1"/>
    <n v="0"/>
    <x v="9"/>
    <e v="#VALUE!"/>
    <e v="#VALUE!"/>
  </r>
  <r>
    <x v="532"/>
    <s v="Everleigh Adams"/>
    <x v="13"/>
    <x v="6"/>
    <s v="Manufacturing"/>
    <x v="0"/>
    <x v="2"/>
    <x v="29"/>
    <x v="547"/>
    <n v="68846"/>
    <x v="1"/>
    <x v="0"/>
    <s v="Chicago"/>
    <x v="1"/>
    <n v="0"/>
    <x v="6"/>
    <e v="#VALUE!"/>
    <e v="#VALUE!"/>
  </r>
  <r>
    <x v="230"/>
    <s v="Layla Salazar"/>
    <x v="29"/>
    <x v="0"/>
    <s v="Corporate"/>
    <x v="0"/>
    <x v="3"/>
    <x v="1"/>
    <x v="548"/>
    <n v="90901"/>
    <x v="1"/>
    <x v="0"/>
    <s v="Seattle"/>
    <x v="1"/>
    <n v="0"/>
    <x v="15"/>
    <e v="#VALUE!"/>
    <e v="#VALUE!"/>
  </r>
  <r>
    <x v="533"/>
    <s v="Willow Chen"/>
    <x v="6"/>
    <x v="3"/>
    <s v="Corporate"/>
    <x v="0"/>
    <x v="1"/>
    <x v="2"/>
    <x v="549"/>
    <n v="102033"/>
    <x v="24"/>
    <x v="0"/>
    <s v="Austin"/>
    <x v="1"/>
    <n v="8162.64"/>
    <x v="14"/>
    <e v="#VALUE!"/>
    <e v="#VALUE!"/>
  </r>
  <r>
    <x v="534"/>
    <s v="Penelope Griffin"/>
    <x v="2"/>
    <x v="2"/>
    <s v="Manufacturing"/>
    <x v="0"/>
    <x v="2"/>
    <x v="22"/>
    <x v="550"/>
    <n v="151783"/>
    <x v="27"/>
    <x v="0"/>
    <s v="Seattle"/>
    <x v="1"/>
    <n v="39463.58"/>
    <x v="9"/>
    <e v="#VALUE!"/>
    <e v="#VALUE!"/>
  </r>
  <r>
    <x v="535"/>
    <s v="Lillian Romero"/>
    <x v="2"/>
    <x v="5"/>
    <s v="Corporate"/>
    <x v="0"/>
    <x v="3"/>
    <x v="5"/>
    <x v="551"/>
    <n v="170164"/>
    <x v="35"/>
    <x v="0"/>
    <s v="Austin"/>
    <x v="1"/>
    <n v="28927.88"/>
    <x v="7"/>
    <e v="#VALUE!"/>
    <e v="#VALUE!"/>
  </r>
  <r>
    <x v="536"/>
    <s v="Stella Wu"/>
    <x v="0"/>
    <x v="6"/>
    <s v="Speciality Products"/>
    <x v="0"/>
    <x v="1"/>
    <x v="25"/>
    <x v="552"/>
    <n v="155905"/>
    <x v="28"/>
    <x v="0"/>
    <s v="Phoenix"/>
    <x v="1"/>
    <n v="21826.7"/>
    <x v="15"/>
    <e v="#VALUE!"/>
    <e v="#VALUE!"/>
  </r>
  <r>
    <x v="415"/>
    <s v="Parker Vang"/>
    <x v="7"/>
    <x v="2"/>
    <s v="Corporate"/>
    <x v="1"/>
    <x v="1"/>
    <x v="28"/>
    <x v="553"/>
    <n v="50733"/>
    <x v="1"/>
    <x v="0"/>
    <s v="Miami"/>
    <x v="1"/>
    <n v="0"/>
    <x v="0"/>
    <e v="#VALUE!"/>
    <e v="#VALUE!"/>
  </r>
  <r>
    <x v="537"/>
    <s v="Mila Roberts"/>
    <x v="15"/>
    <x v="4"/>
    <s v="Corporate"/>
    <x v="0"/>
    <x v="2"/>
    <x v="23"/>
    <x v="554"/>
    <n v="88663"/>
    <x v="1"/>
    <x v="0"/>
    <s v="Phoenix"/>
    <x v="1"/>
    <n v="0"/>
    <x v="5"/>
    <e v="#VALUE!"/>
    <e v="#VALUE!"/>
  </r>
  <r>
    <x v="538"/>
    <s v="Isaac Liu"/>
    <x v="17"/>
    <x v="5"/>
    <s v="Manufacturing"/>
    <x v="1"/>
    <x v="1"/>
    <x v="33"/>
    <x v="555"/>
    <n v="88213"/>
    <x v="1"/>
    <x v="1"/>
    <s v="Chongqing"/>
    <x v="1"/>
    <n v="0"/>
    <x v="27"/>
    <e v="#VALUE!"/>
    <e v="#VALUE!"/>
  </r>
  <r>
    <x v="539"/>
    <s v="Jacob Doan"/>
    <x v="13"/>
    <x v="2"/>
    <s v="Speciality Products"/>
    <x v="1"/>
    <x v="1"/>
    <x v="0"/>
    <x v="556"/>
    <n v="67130"/>
    <x v="1"/>
    <x v="0"/>
    <s v="Miami"/>
    <x v="1"/>
    <n v="0"/>
    <x v="9"/>
    <e v="#VALUE!"/>
    <e v="#VALUE!"/>
  </r>
  <r>
    <x v="124"/>
    <s v="Raelynn Ma"/>
    <x v="4"/>
    <x v="1"/>
    <s v="Speciality Products"/>
    <x v="0"/>
    <x v="1"/>
    <x v="29"/>
    <x v="557"/>
    <n v="94876"/>
    <x v="1"/>
    <x v="0"/>
    <s v="Miami"/>
    <x v="1"/>
    <n v="0"/>
    <x v="16"/>
    <e v="#VALUE!"/>
    <e v="#VALUE!"/>
  </r>
  <r>
    <x v="540"/>
    <s v="Jameson Juarez"/>
    <x v="25"/>
    <x v="5"/>
    <s v="Speciality Products"/>
    <x v="1"/>
    <x v="3"/>
    <x v="39"/>
    <x v="558"/>
    <n v="98230"/>
    <x v="1"/>
    <x v="0"/>
    <s v="Miami"/>
    <x v="1"/>
    <n v="0"/>
    <x v="21"/>
    <e v="#VALUE!"/>
    <e v="#VALUE!"/>
  </r>
  <r>
    <x v="541"/>
    <s v="Everleigh Shah"/>
    <x v="22"/>
    <x v="5"/>
    <s v="Research &amp; Development"/>
    <x v="0"/>
    <x v="1"/>
    <x v="9"/>
    <x v="559"/>
    <n v="96757"/>
    <x v="1"/>
    <x v="0"/>
    <s v="Columbus"/>
    <x v="1"/>
    <n v="0"/>
    <x v="7"/>
    <e v="#VALUE!"/>
    <e v="#VALUE!"/>
  </r>
  <r>
    <x v="542"/>
    <s v="Alexander Foster"/>
    <x v="13"/>
    <x v="6"/>
    <s v="Manufacturing"/>
    <x v="1"/>
    <x v="0"/>
    <x v="25"/>
    <x v="560"/>
    <n v="51513"/>
    <x v="1"/>
    <x v="0"/>
    <s v="Columbus"/>
    <x v="1"/>
    <n v="0"/>
    <x v="6"/>
    <e v="#VALUE!"/>
    <e v="#VALUE!"/>
  </r>
  <r>
    <x v="543"/>
    <s v="Ryan Ha"/>
    <x v="9"/>
    <x v="6"/>
    <s v="Corporate"/>
    <x v="1"/>
    <x v="1"/>
    <x v="33"/>
    <x v="561"/>
    <n v="234311"/>
    <x v="21"/>
    <x v="0"/>
    <s v="Miami"/>
    <x v="1"/>
    <n v="86695.069999999992"/>
    <x v="26"/>
    <e v="#VALUE!"/>
    <e v="#VALUE!"/>
  </r>
  <r>
    <x v="544"/>
    <s v="Chloe Salazar"/>
    <x v="0"/>
    <x v="4"/>
    <s v="Speciality Products"/>
    <x v="0"/>
    <x v="3"/>
    <x v="15"/>
    <x v="562"/>
    <n v="152353"/>
    <x v="28"/>
    <x v="0"/>
    <s v="Seattle"/>
    <x v="1"/>
    <n v="21329.420000000002"/>
    <x v="24"/>
    <e v="#VALUE!"/>
    <e v="#VALUE!"/>
  </r>
  <r>
    <x v="545"/>
    <s v="Layla Scott"/>
    <x v="0"/>
    <x v="3"/>
    <s v="Speciality Products"/>
    <x v="0"/>
    <x v="2"/>
    <x v="35"/>
    <x v="563"/>
    <n v="124774"/>
    <x v="15"/>
    <x v="0"/>
    <s v="Phoenix"/>
    <x v="1"/>
    <n v="14972.88"/>
    <x v="22"/>
    <e v="#VALUE!"/>
    <e v="#VALUE!"/>
  </r>
  <r>
    <x v="410"/>
    <s v="Leah Khan"/>
    <x v="2"/>
    <x v="6"/>
    <s v="Corporate"/>
    <x v="0"/>
    <x v="1"/>
    <x v="9"/>
    <x v="564"/>
    <n v="157070"/>
    <x v="12"/>
    <x v="1"/>
    <s v="Chongqing"/>
    <x v="1"/>
    <n v="43979.600000000006"/>
    <x v="22"/>
    <e v="#VALUE!"/>
    <e v="#VALUE!"/>
  </r>
  <r>
    <x v="546"/>
    <s v="Mason Jimenez"/>
    <x v="0"/>
    <x v="1"/>
    <s v="Speciality Products"/>
    <x v="1"/>
    <x v="3"/>
    <x v="18"/>
    <x v="565"/>
    <n v="130133"/>
    <x v="0"/>
    <x v="0"/>
    <s v="Austin"/>
    <x v="40"/>
    <n v="19519.95"/>
    <x v="3"/>
    <n v="2022"/>
    <n v="3"/>
  </r>
  <r>
    <x v="547"/>
    <s v="Hailey Dang"/>
    <x v="6"/>
    <x v="6"/>
    <s v="Manufacturing"/>
    <x v="0"/>
    <x v="1"/>
    <x v="14"/>
    <x v="566"/>
    <n v="108780"/>
    <x v="5"/>
    <x v="1"/>
    <s v="Shanghai"/>
    <x v="1"/>
    <n v="6526.8"/>
    <x v="3"/>
    <e v="#VALUE!"/>
    <e v="#VALUE!"/>
  </r>
  <r>
    <x v="548"/>
    <s v="Amelia Bui"/>
    <x v="2"/>
    <x v="5"/>
    <s v="Speciality Products"/>
    <x v="0"/>
    <x v="1"/>
    <x v="30"/>
    <x v="567"/>
    <n v="151853"/>
    <x v="26"/>
    <x v="1"/>
    <s v="Chengdu"/>
    <x v="1"/>
    <n v="24296.48"/>
    <x v="6"/>
    <e v="#VALUE!"/>
    <e v="#VALUE!"/>
  </r>
  <r>
    <x v="549"/>
    <s v="Elena Her"/>
    <x v="5"/>
    <x v="2"/>
    <s v="Manufacturing"/>
    <x v="0"/>
    <x v="1"/>
    <x v="39"/>
    <x v="568"/>
    <n v="64669"/>
    <x v="1"/>
    <x v="1"/>
    <s v="Chongqing"/>
    <x v="1"/>
    <n v="0"/>
    <x v="2"/>
    <e v="#VALUE!"/>
    <e v="#VALUE!"/>
  </r>
  <r>
    <x v="550"/>
    <s v="Ian Cortez"/>
    <x v="13"/>
    <x v="6"/>
    <s v="Research &amp; Development"/>
    <x v="1"/>
    <x v="3"/>
    <x v="22"/>
    <x v="240"/>
    <n v="69352"/>
    <x v="1"/>
    <x v="2"/>
    <s v="Rio de Janerio"/>
    <x v="1"/>
    <n v="0"/>
    <x v="20"/>
    <e v="#VALUE!"/>
    <e v="#VALUE!"/>
  </r>
  <r>
    <x v="551"/>
    <s v="Christian Ali"/>
    <x v="13"/>
    <x v="6"/>
    <s v="Research &amp; Development"/>
    <x v="1"/>
    <x v="1"/>
    <x v="13"/>
    <x v="569"/>
    <n v="74631"/>
    <x v="1"/>
    <x v="1"/>
    <s v="Chongqing"/>
    <x v="1"/>
    <n v="0"/>
    <x v="23"/>
    <e v="#VALUE!"/>
    <e v="#VALUE!"/>
  </r>
  <r>
    <x v="552"/>
    <s v="Carter Ortiz"/>
    <x v="10"/>
    <x v="5"/>
    <s v="Speciality Products"/>
    <x v="1"/>
    <x v="3"/>
    <x v="36"/>
    <x v="570"/>
    <n v="96441"/>
    <x v="1"/>
    <x v="2"/>
    <s v="Sao Paulo"/>
    <x v="1"/>
    <n v="0"/>
    <x v="14"/>
    <e v="#VALUE!"/>
    <e v="#VALUE!"/>
  </r>
  <r>
    <x v="553"/>
    <s v="Grayson Chan"/>
    <x v="11"/>
    <x v="5"/>
    <s v="Speciality Products"/>
    <x v="1"/>
    <x v="1"/>
    <x v="30"/>
    <x v="571"/>
    <n v="114250"/>
    <x v="28"/>
    <x v="1"/>
    <s v="Chengdu"/>
    <x v="1"/>
    <n v="15995.000000000002"/>
    <x v="24"/>
    <e v="#VALUE!"/>
    <e v="#VALUE!"/>
  </r>
  <r>
    <x v="554"/>
    <s v="Nolan Molina"/>
    <x v="3"/>
    <x v="0"/>
    <s v="Corporate"/>
    <x v="1"/>
    <x v="3"/>
    <x v="9"/>
    <x v="572"/>
    <n v="70165"/>
    <x v="3"/>
    <x v="2"/>
    <s v="Manaus"/>
    <x v="1"/>
    <n v="4911.55"/>
    <x v="6"/>
    <e v="#VALUE!"/>
    <e v="#VALUE!"/>
  </r>
  <r>
    <x v="555"/>
    <s v="Adam Kaur"/>
    <x v="6"/>
    <x v="0"/>
    <s v="Corporate"/>
    <x v="1"/>
    <x v="1"/>
    <x v="33"/>
    <x v="573"/>
    <n v="109059"/>
    <x v="3"/>
    <x v="1"/>
    <s v="Chengdu"/>
    <x v="1"/>
    <n v="7634.130000000001"/>
    <x v="28"/>
    <e v="#VALUE!"/>
    <e v="#VALUE!"/>
  </r>
  <r>
    <x v="556"/>
    <s v="Amelia Kaur"/>
    <x v="19"/>
    <x v="5"/>
    <s v="Research &amp; Development"/>
    <x v="0"/>
    <x v="1"/>
    <x v="23"/>
    <x v="574"/>
    <n v="77442"/>
    <x v="1"/>
    <x v="0"/>
    <s v="Columbus"/>
    <x v="1"/>
    <n v="0"/>
    <x v="16"/>
    <e v="#VALUE!"/>
    <e v="#VALUE!"/>
  </r>
  <r>
    <x v="557"/>
    <s v="Autumn Gonzales"/>
    <x v="13"/>
    <x v="2"/>
    <s v="Corporate"/>
    <x v="0"/>
    <x v="3"/>
    <x v="8"/>
    <x v="575"/>
    <n v="72126"/>
    <x v="1"/>
    <x v="2"/>
    <s v="Manaus"/>
    <x v="1"/>
    <n v="0"/>
    <x v="14"/>
    <e v="#VALUE!"/>
    <e v="#VALUE!"/>
  </r>
  <r>
    <x v="558"/>
    <s v="Ezra Wilson"/>
    <x v="31"/>
    <x v="0"/>
    <s v="Manufacturing"/>
    <x v="1"/>
    <x v="2"/>
    <x v="0"/>
    <x v="576"/>
    <n v="70334"/>
    <x v="1"/>
    <x v="0"/>
    <s v="Miami"/>
    <x v="1"/>
    <n v="0"/>
    <x v="11"/>
    <e v="#VALUE!"/>
    <e v="#VALUE!"/>
  </r>
  <r>
    <x v="559"/>
    <s v="Jacob Cheng"/>
    <x v="10"/>
    <x v="5"/>
    <s v="Research &amp; Development"/>
    <x v="1"/>
    <x v="1"/>
    <x v="1"/>
    <x v="577"/>
    <n v="78006"/>
    <x v="1"/>
    <x v="0"/>
    <s v="Miami"/>
    <x v="1"/>
    <n v="0"/>
    <x v="8"/>
    <e v="#VALUE!"/>
    <e v="#VALUE!"/>
  </r>
  <r>
    <x v="560"/>
    <s v="Melody Valdez"/>
    <x v="2"/>
    <x v="0"/>
    <s v="Manufacturing"/>
    <x v="0"/>
    <x v="3"/>
    <x v="21"/>
    <x v="578"/>
    <n v="160385"/>
    <x v="14"/>
    <x v="0"/>
    <s v="Miami"/>
    <x v="41"/>
    <n v="36888.550000000003"/>
    <x v="9"/>
    <n v="2021"/>
    <n v="0"/>
  </r>
  <r>
    <x v="561"/>
    <s v="Caroline Nelson"/>
    <x v="9"/>
    <x v="1"/>
    <s v="Corporate"/>
    <x v="0"/>
    <x v="2"/>
    <x v="9"/>
    <x v="579"/>
    <n v="202323"/>
    <x v="30"/>
    <x v="0"/>
    <s v="Chicago"/>
    <x v="1"/>
    <n v="78905.97"/>
    <x v="15"/>
    <e v="#VALUE!"/>
    <e v="#VALUE!"/>
  </r>
  <r>
    <x v="562"/>
    <s v="Ellie Guerrero"/>
    <x v="0"/>
    <x v="4"/>
    <s v="Corporate"/>
    <x v="0"/>
    <x v="3"/>
    <x v="7"/>
    <x v="580"/>
    <n v="141555"/>
    <x v="19"/>
    <x v="2"/>
    <s v="Manaus"/>
    <x v="1"/>
    <n v="15571.05"/>
    <x v="6"/>
    <e v="#VALUE!"/>
    <e v="#VALUE!"/>
  </r>
  <r>
    <x v="563"/>
    <s v="Genesis Zhu"/>
    <x v="2"/>
    <x v="1"/>
    <s v="Speciality Products"/>
    <x v="0"/>
    <x v="1"/>
    <x v="8"/>
    <x v="581"/>
    <n v="184960"/>
    <x v="10"/>
    <x v="0"/>
    <s v="Seattle"/>
    <x v="1"/>
    <n v="33292.799999999996"/>
    <x v="6"/>
    <e v="#VALUE!"/>
    <e v="#VALUE!"/>
  </r>
  <r>
    <x v="564"/>
    <s v="Jonathan Ho"/>
    <x v="9"/>
    <x v="0"/>
    <s v="Manufacturing"/>
    <x v="1"/>
    <x v="1"/>
    <x v="17"/>
    <x v="582"/>
    <n v="221592"/>
    <x v="13"/>
    <x v="0"/>
    <s v="Columbus"/>
    <x v="1"/>
    <n v="68693.52"/>
    <x v="24"/>
    <e v="#VALUE!"/>
    <e v="#VALUE!"/>
  </r>
  <r>
    <x v="565"/>
    <s v="Savannah Park"/>
    <x v="16"/>
    <x v="4"/>
    <s v="Manufacturing"/>
    <x v="0"/>
    <x v="1"/>
    <x v="18"/>
    <x v="583"/>
    <n v="53301"/>
    <x v="1"/>
    <x v="0"/>
    <s v="Seattle"/>
    <x v="1"/>
    <n v="0"/>
    <x v="8"/>
    <e v="#VALUE!"/>
    <e v="#VALUE!"/>
  </r>
  <r>
    <x v="566"/>
    <s v="Nathan Chan"/>
    <x v="21"/>
    <x v="0"/>
    <s v="Corporate"/>
    <x v="1"/>
    <x v="1"/>
    <x v="15"/>
    <x v="584"/>
    <n v="91276"/>
    <x v="1"/>
    <x v="0"/>
    <s v="Seattle"/>
    <x v="1"/>
    <n v="0"/>
    <x v="28"/>
    <e v="#VALUE!"/>
    <e v="#VALUE!"/>
  </r>
  <r>
    <x v="567"/>
    <s v="Sofia Vu"/>
    <x v="0"/>
    <x v="4"/>
    <s v="Research &amp; Development"/>
    <x v="0"/>
    <x v="1"/>
    <x v="27"/>
    <x v="585"/>
    <n v="140042"/>
    <x v="8"/>
    <x v="0"/>
    <s v="Austin"/>
    <x v="1"/>
    <n v="18205.46"/>
    <x v="5"/>
    <e v="#VALUE!"/>
    <e v="#VALUE!"/>
  </r>
  <r>
    <x v="118"/>
    <s v="Ruby Choi"/>
    <x v="7"/>
    <x v="3"/>
    <s v="Manufacturing"/>
    <x v="0"/>
    <x v="1"/>
    <x v="28"/>
    <x v="586"/>
    <n v="57225"/>
    <x v="1"/>
    <x v="0"/>
    <s v="Columbus"/>
    <x v="1"/>
    <n v="0"/>
    <x v="7"/>
    <e v="#VALUE!"/>
    <e v="#VALUE!"/>
  </r>
  <r>
    <x v="568"/>
    <s v="Lily Pena"/>
    <x v="6"/>
    <x v="4"/>
    <s v="Speciality Products"/>
    <x v="0"/>
    <x v="3"/>
    <x v="0"/>
    <x v="587"/>
    <n v="102839"/>
    <x v="17"/>
    <x v="0"/>
    <s v="Miami"/>
    <x v="1"/>
    <n v="5141.9500000000007"/>
    <x v="22"/>
    <e v="#VALUE!"/>
    <e v="#VALUE!"/>
  </r>
  <r>
    <x v="569"/>
    <s v="Liam Zhang"/>
    <x v="2"/>
    <x v="6"/>
    <s v="Research &amp; Development"/>
    <x v="1"/>
    <x v="1"/>
    <x v="7"/>
    <x v="588"/>
    <n v="199783"/>
    <x v="11"/>
    <x v="0"/>
    <s v="Chicago"/>
    <x v="42"/>
    <n v="41954.43"/>
    <x v="9"/>
    <n v="2022"/>
    <n v="1"/>
  </r>
  <r>
    <x v="570"/>
    <s v="Ian Gutierrez"/>
    <x v="15"/>
    <x v="4"/>
    <s v="Research &amp; Development"/>
    <x v="1"/>
    <x v="3"/>
    <x v="24"/>
    <x v="589"/>
    <n v="70980"/>
    <x v="1"/>
    <x v="2"/>
    <s v="Rio de Janerio"/>
    <x v="1"/>
    <n v="0"/>
    <x v="9"/>
    <e v="#VALUE!"/>
    <e v="#VALUE!"/>
  </r>
  <r>
    <x v="571"/>
    <s v="David Simmons"/>
    <x v="6"/>
    <x v="6"/>
    <s v="Corporate"/>
    <x v="1"/>
    <x v="2"/>
    <x v="10"/>
    <x v="590"/>
    <n v="104431"/>
    <x v="3"/>
    <x v="0"/>
    <s v="Phoenix"/>
    <x v="1"/>
    <n v="7310.170000000001"/>
    <x v="1"/>
    <e v="#VALUE!"/>
    <e v="#VALUE!"/>
  </r>
  <r>
    <x v="572"/>
    <s v="Lincoln Henderson"/>
    <x v="20"/>
    <x v="4"/>
    <s v="Speciality Products"/>
    <x v="1"/>
    <x v="2"/>
    <x v="21"/>
    <x v="591"/>
    <n v="48510"/>
    <x v="1"/>
    <x v="0"/>
    <s v="Chicago"/>
    <x v="1"/>
    <n v="0"/>
    <x v="9"/>
    <e v="#VALUE!"/>
    <e v="#VALUE!"/>
  </r>
  <r>
    <x v="573"/>
    <s v="Nathan Miller"/>
    <x v="10"/>
    <x v="5"/>
    <s v="Speciality Products"/>
    <x v="1"/>
    <x v="0"/>
    <x v="5"/>
    <x v="592"/>
    <n v="70110"/>
    <x v="1"/>
    <x v="0"/>
    <s v="Miami"/>
    <x v="43"/>
    <n v="0"/>
    <x v="3"/>
    <n v="2021"/>
    <n v="2"/>
  </r>
  <r>
    <x v="574"/>
    <s v="James Singh"/>
    <x v="2"/>
    <x v="6"/>
    <s v="Corporate"/>
    <x v="1"/>
    <x v="1"/>
    <x v="15"/>
    <x v="593"/>
    <n v="186138"/>
    <x v="12"/>
    <x v="1"/>
    <s v="Chongqing"/>
    <x v="1"/>
    <n v="52118.640000000007"/>
    <x v="20"/>
    <e v="#VALUE!"/>
    <e v="#VALUE!"/>
  </r>
  <r>
    <x v="575"/>
    <s v="Kayden Ortega"/>
    <x v="7"/>
    <x v="3"/>
    <s v="Manufacturing"/>
    <x v="1"/>
    <x v="3"/>
    <x v="32"/>
    <x v="594"/>
    <n v="56350"/>
    <x v="1"/>
    <x v="2"/>
    <s v="Rio de Janerio"/>
    <x v="1"/>
    <n v="0"/>
    <x v="22"/>
    <e v="#VALUE!"/>
    <e v="#VALUE!"/>
  </r>
  <r>
    <x v="139"/>
    <s v="Lucy Figueroa"/>
    <x v="0"/>
    <x v="1"/>
    <s v="Research &amp; Development"/>
    <x v="0"/>
    <x v="3"/>
    <x v="15"/>
    <x v="595"/>
    <n v="149761"/>
    <x v="15"/>
    <x v="0"/>
    <s v="Columbus"/>
    <x v="1"/>
    <n v="17971.32"/>
    <x v="0"/>
    <e v="#VALUE!"/>
    <e v="#VALUE!"/>
  </r>
  <r>
    <x v="576"/>
    <s v="Joshua Cortez"/>
    <x v="0"/>
    <x v="1"/>
    <s v="Corporate"/>
    <x v="1"/>
    <x v="3"/>
    <x v="18"/>
    <x v="596"/>
    <n v="126277"/>
    <x v="8"/>
    <x v="2"/>
    <s v="Manaus"/>
    <x v="1"/>
    <n v="16416.010000000002"/>
    <x v="26"/>
    <e v="#VALUE!"/>
    <e v="#VALUE!"/>
  </r>
  <r>
    <x v="577"/>
    <s v="Alexander Morris"/>
    <x v="6"/>
    <x v="2"/>
    <s v="Speciality Products"/>
    <x v="1"/>
    <x v="2"/>
    <x v="29"/>
    <x v="597"/>
    <n v="119631"/>
    <x v="5"/>
    <x v="0"/>
    <s v="Phoenix"/>
    <x v="1"/>
    <n v="7177.86"/>
    <x v="11"/>
    <e v="#VALUE!"/>
    <e v="#VALUE!"/>
  </r>
  <r>
    <x v="578"/>
    <s v="Grayson Chin"/>
    <x v="9"/>
    <x v="0"/>
    <s v="Research &amp; Development"/>
    <x v="1"/>
    <x v="1"/>
    <x v="3"/>
    <x v="598"/>
    <n v="256561"/>
    <x v="30"/>
    <x v="0"/>
    <s v="Austin"/>
    <x v="1"/>
    <n v="100058.79000000001"/>
    <x v="6"/>
    <e v="#VALUE!"/>
    <e v="#VALUE!"/>
  </r>
  <r>
    <x v="579"/>
    <s v="Allison Espinoza"/>
    <x v="29"/>
    <x v="0"/>
    <s v="Speciality Products"/>
    <x v="0"/>
    <x v="3"/>
    <x v="15"/>
    <x v="127"/>
    <n v="66958"/>
    <x v="1"/>
    <x v="0"/>
    <s v="Miami"/>
    <x v="1"/>
    <n v="0"/>
    <x v="6"/>
    <e v="#VALUE!"/>
    <e v="#VALUE!"/>
  </r>
  <r>
    <x v="12"/>
    <s v="Naomi Chu"/>
    <x v="0"/>
    <x v="2"/>
    <s v="Manufacturing"/>
    <x v="0"/>
    <x v="1"/>
    <x v="30"/>
    <x v="599"/>
    <n v="158897"/>
    <x v="4"/>
    <x v="1"/>
    <s v="Chongqing"/>
    <x v="1"/>
    <n v="15889.7"/>
    <x v="18"/>
    <e v="#VALUE!"/>
    <e v="#VALUE!"/>
  </r>
  <r>
    <x v="64"/>
    <s v="Jameson Martin"/>
    <x v="1"/>
    <x v="0"/>
    <s v="Corporate"/>
    <x v="1"/>
    <x v="2"/>
    <x v="17"/>
    <x v="600"/>
    <n v="71695"/>
    <x v="1"/>
    <x v="0"/>
    <s v="Phoenix"/>
    <x v="1"/>
    <n v="0"/>
    <x v="20"/>
    <e v="#VALUE!"/>
    <e v="#VALUE!"/>
  </r>
  <r>
    <x v="580"/>
    <s v="Sebastian Gupta"/>
    <x v="4"/>
    <x v="6"/>
    <s v="Corporate"/>
    <x v="1"/>
    <x v="1"/>
    <x v="28"/>
    <x v="601"/>
    <n v="73779"/>
    <x v="1"/>
    <x v="1"/>
    <s v="Chongqing"/>
    <x v="44"/>
    <n v="0"/>
    <x v="15"/>
    <n v="2019"/>
    <n v="5"/>
  </r>
  <r>
    <x v="581"/>
    <s v="Eloise Pham"/>
    <x v="6"/>
    <x v="2"/>
    <s v="Speciality Products"/>
    <x v="0"/>
    <x v="1"/>
    <x v="15"/>
    <x v="571"/>
    <n v="123640"/>
    <x v="3"/>
    <x v="1"/>
    <s v="Shanghai"/>
    <x v="1"/>
    <n v="8654.8000000000011"/>
    <x v="24"/>
    <e v="#VALUE!"/>
    <e v="#VALUE!"/>
  </r>
  <r>
    <x v="546"/>
    <s v="Valentina Davis"/>
    <x v="7"/>
    <x v="2"/>
    <s v="Speciality Products"/>
    <x v="0"/>
    <x v="2"/>
    <x v="29"/>
    <x v="602"/>
    <n v="46878"/>
    <x v="1"/>
    <x v="0"/>
    <s v="Miami"/>
    <x v="1"/>
    <n v="0"/>
    <x v="15"/>
    <e v="#VALUE!"/>
    <e v="#VALUE!"/>
  </r>
  <r>
    <x v="582"/>
    <s v="Brooklyn Daniels"/>
    <x v="7"/>
    <x v="6"/>
    <s v="Speciality Products"/>
    <x v="0"/>
    <x v="2"/>
    <x v="14"/>
    <x v="603"/>
    <n v="57032"/>
    <x v="1"/>
    <x v="0"/>
    <s v="Miami"/>
    <x v="1"/>
    <n v="0"/>
    <x v="13"/>
    <e v="#VALUE!"/>
    <e v="#VALUE!"/>
  </r>
  <r>
    <x v="583"/>
    <s v="Paisley Gomez"/>
    <x v="4"/>
    <x v="2"/>
    <s v="Manufacturing"/>
    <x v="0"/>
    <x v="3"/>
    <x v="4"/>
    <x v="604"/>
    <n v="98150"/>
    <x v="1"/>
    <x v="2"/>
    <s v="Rio de Janerio"/>
    <x v="1"/>
    <n v="0"/>
    <x v="26"/>
    <e v="#VALUE!"/>
    <e v="#VALUE!"/>
  </r>
  <r>
    <x v="584"/>
    <s v="Madison Li"/>
    <x v="2"/>
    <x v="6"/>
    <s v="Manufacturing"/>
    <x v="0"/>
    <x v="1"/>
    <x v="25"/>
    <x v="605"/>
    <n v="171426"/>
    <x v="0"/>
    <x v="1"/>
    <s v="Beijing"/>
    <x v="45"/>
    <n v="25713.899999999998"/>
    <x v="5"/>
    <n v="2017"/>
    <n v="0"/>
  </r>
  <r>
    <x v="4"/>
    <s v="Everleigh Simmons"/>
    <x v="7"/>
    <x v="1"/>
    <s v="Manufacturing"/>
    <x v="0"/>
    <x v="2"/>
    <x v="0"/>
    <x v="606"/>
    <n v="48266"/>
    <x v="1"/>
    <x v="0"/>
    <s v="Chicago"/>
    <x v="1"/>
    <n v="0"/>
    <x v="9"/>
    <e v="#VALUE!"/>
    <e v="#VALUE!"/>
  </r>
  <r>
    <x v="585"/>
    <s v="Logan Soto"/>
    <x v="9"/>
    <x v="1"/>
    <s v="Research &amp; Development"/>
    <x v="1"/>
    <x v="3"/>
    <x v="9"/>
    <x v="607"/>
    <n v="223404"/>
    <x v="18"/>
    <x v="0"/>
    <s v="Columbus"/>
    <x v="1"/>
    <n v="71489.279999999999"/>
    <x v="7"/>
    <e v="#VALUE!"/>
    <e v="#VALUE!"/>
  </r>
  <r>
    <x v="586"/>
    <s v="Charlotte Vo"/>
    <x v="27"/>
    <x v="0"/>
    <s v="Speciality Products"/>
    <x v="0"/>
    <x v="1"/>
    <x v="4"/>
    <x v="608"/>
    <n v="74854"/>
    <x v="1"/>
    <x v="0"/>
    <s v="Seattle"/>
    <x v="1"/>
    <n v="0"/>
    <x v="15"/>
    <e v="#VALUE!"/>
    <e v="#VALUE!"/>
  </r>
  <r>
    <x v="587"/>
    <s v="Alice Thompson"/>
    <x v="9"/>
    <x v="3"/>
    <s v="Speciality Products"/>
    <x v="0"/>
    <x v="2"/>
    <x v="35"/>
    <x v="172"/>
    <n v="217783"/>
    <x v="32"/>
    <x v="0"/>
    <s v="Seattle"/>
    <x v="1"/>
    <n v="78401.87999999999"/>
    <x v="26"/>
    <e v="#VALUE!"/>
    <e v="#VALUE!"/>
  </r>
  <r>
    <x v="588"/>
    <s v="Peyton Garza"/>
    <x v="28"/>
    <x v="0"/>
    <s v="Manufacturing"/>
    <x v="0"/>
    <x v="3"/>
    <x v="26"/>
    <x v="609"/>
    <n v="44735"/>
    <x v="1"/>
    <x v="2"/>
    <s v="Manaus"/>
    <x v="1"/>
    <n v="0"/>
    <x v="18"/>
    <e v="#VALUE!"/>
    <e v="#VALUE!"/>
  </r>
  <r>
    <x v="589"/>
    <s v="Nora Nelson"/>
    <x v="13"/>
    <x v="1"/>
    <s v="Manufacturing"/>
    <x v="0"/>
    <x v="2"/>
    <x v="12"/>
    <x v="100"/>
    <n v="50685"/>
    <x v="1"/>
    <x v="0"/>
    <s v="Columbus"/>
    <x v="1"/>
    <n v="0"/>
    <x v="26"/>
    <e v="#VALUE!"/>
    <e v="#VALUE!"/>
  </r>
  <r>
    <x v="590"/>
    <s v="Maverick Li"/>
    <x v="13"/>
    <x v="2"/>
    <s v="Research &amp; Development"/>
    <x v="1"/>
    <x v="1"/>
    <x v="8"/>
    <x v="490"/>
    <n v="58993"/>
    <x v="1"/>
    <x v="0"/>
    <s v="Austin"/>
    <x v="1"/>
    <n v="0"/>
    <x v="7"/>
    <e v="#VALUE!"/>
    <e v="#VALUE!"/>
  </r>
  <r>
    <x v="591"/>
    <s v="Ian Barnes"/>
    <x v="19"/>
    <x v="5"/>
    <s v="Corporate"/>
    <x v="1"/>
    <x v="2"/>
    <x v="40"/>
    <x v="610"/>
    <n v="115765"/>
    <x v="1"/>
    <x v="0"/>
    <s v="Miami"/>
    <x v="46"/>
    <n v="0"/>
    <x v="6"/>
    <n v="2021"/>
    <n v="1"/>
  </r>
  <r>
    <x v="592"/>
    <s v="Athena Vu"/>
    <x v="2"/>
    <x v="3"/>
    <s v="Manufacturing"/>
    <x v="0"/>
    <x v="1"/>
    <x v="20"/>
    <x v="611"/>
    <n v="193044"/>
    <x v="0"/>
    <x v="0"/>
    <s v="Miami"/>
    <x v="1"/>
    <n v="28956.6"/>
    <x v="26"/>
    <e v="#VALUE!"/>
    <e v="#VALUE!"/>
  </r>
  <r>
    <x v="593"/>
    <s v="Ruby Washington"/>
    <x v="7"/>
    <x v="6"/>
    <s v="Research &amp; Development"/>
    <x v="0"/>
    <x v="0"/>
    <x v="13"/>
    <x v="612"/>
    <n v="56686"/>
    <x v="1"/>
    <x v="0"/>
    <s v="Seattle"/>
    <x v="47"/>
    <n v="0"/>
    <x v="24"/>
    <n v="2015"/>
    <n v="4"/>
  </r>
  <r>
    <x v="594"/>
    <s v="Bella Butler"/>
    <x v="0"/>
    <x v="1"/>
    <s v="Manufacturing"/>
    <x v="0"/>
    <x v="0"/>
    <x v="29"/>
    <x v="325"/>
    <n v="131652"/>
    <x v="19"/>
    <x v="0"/>
    <s v="Seattle"/>
    <x v="1"/>
    <n v="14481.72"/>
    <x v="3"/>
    <e v="#VALUE!"/>
    <e v="#VALUE!"/>
  </r>
  <r>
    <x v="595"/>
    <s v="Kinsley Henry"/>
    <x v="2"/>
    <x v="6"/>
    <s v="Manufacturing"/>
    <x v="0"/>
    <x v="0"/>
    <x v="15"/>
    <x v="613"/>
    <n v="150577"/>
    <x v="36"/>
    <x v="0"/>
    <s v="Miami"/>
    <x v="1"/>
    <n v="37644.25"/>
    <x v="20"/>
    <e v="#VALUE!"/>
    <e v="#VALUE!"/>
  </r>
  <r>
    <x v="234"/>
    <s v="Kennedy Romero"/>
    <x v="11"/>
    <x v="5"/>
    <s v="Research &amp; Development"/>
    <x v="0"/>
    <x v="3"/>
    <x v="17"/>
    <x v="614"/>
    <n v="87359"/>
    <x v="19"/>
    <x v="2"/>
    <s v="Rio de Janerio"/>
    <x v="1"/>
    <n v="9609.49"/>
    <x v="7"/>
    <e v="#VALUE!"/>
    <e v="#VALUE!"/>
  </r>
  <r>
    <x v="596"/>
    <s v="Zoe Do"/>
    <x v="13"/>
    <x v="2"/>
    <s v="Speciality Products"/>
    <x v="0"/>
    <x v="1"/>
    <x v="33"/>
    <x v="615"/>
    <n v="51877"/>
    <x v="1"/>
    <x v="1"/>
    <s v="Beijing"/>
    <x v="1"/>
    <n v="0"/>
    <x v="15"/>
    <e v="#VALUE!"/>
    <e v="#VALUE!"/>
  </r>
  <r>
    <x v="99"/>
    <s v="Everett Khan"/>
    <x v="29"/>
    <x v="0"/>
    <s v="Manufacturing"/>
    <x v="1"/>
    <x v="1"/>
    <x v="19"/>
    <x v="219"/>
    <n v="86417"/>
    <x v="1"/>
    <x v="0"/>
    <s v="Chicago"/>
    <x v="1"/>
    <n v="0"/>
    <x v="5"/>
    <e v="#VALUE!"/>
    <e v="#VALUE!"/>
  </r>
  <r>
    <x v="597"/>
    <s v="Anna Han"/>
    <x v="27"/>
    <x v="0"/>
    <s v="Research &amp; Development"/>
    <x v="0"/>
    <x v="1"/>
    <x v="13"/>
    <x v="616"/>
    <n v="96548"/>
    <x v="1"/>
    <x v="0"/>
    <s v="Austin"/>
    <x v="1"/>
    <n v="0"/>
    <x v="13"/>
    <e v="#VALUE!"/>
    <e v="#VALUE!"/>
  </r>
  <r>
    <x v="598"/>
    <s v="Leilani Sharma"/>
    <x v="4"/>
    <x v="3"/>
    <s v="Manufacturing"/>
    <x v="0"/>
    <x v="1"/>
    <x v="19"/>
    <x v="617"/>
    <n v="92940"/>
    <x v="1"/>
    <x v="1"/>
    <s v="Chengdu"/>
    <x v="1"/>
    <n v="0"/>
    <x v="15"/>
    <e v="#VALUE!"/>
    <e v="#VALUE!"/>
  </r>
  <r>
    <x v="439"/>
    <s v="Jordan Cho"/>
    <x v="13"/>
    <x v="3"/>
    <s v="Speciality Products"/>
    <x v="1"/>
    <x v="1"/>
    <x v="21"/>
    <x v="618"/>
    <n v="61410"/>
    <x v="1"/>
    <x v="0"/>
    <s v="Phoenix"/>
    <x v="1"/>
    <n v="0"/>
    <x v="7"/>
    <e v="#VALUE!"/>
    <e v="#VALUE!"/>
  </r>
  <r>
    <x v="599"/>
    <s v="Nova Williams"/>
    <x v="6"/>
    <x v="1"/>
    <s v="Speciality Products"/>
    <x v="0"/>
    <x v="0"/>
    <x v="22"/>
    <x v="619"/>
    <n v="110302"/>
    <x v="5"/>
    <x v="0"/>
    <s v="Miami"/>
    <x v="1"/>
    <n v="6618.12"/>
    <x v="22"/>
    <e v="#VALUE!"/>
    <e v="#VALUE!"/>
  </r>
  <r>
    <x v="600"/>
    <s v="Scarlett Hill"/>
    <x v="2"/>
    <x v="5"/>
    <s v="Speciality Products"/>
    <x v="0"/>
    <x v="0"/>
    <x v="15"/>
    <x v="620"/>
    <n v="187205"/>
    <x v="9"/>
    <x v="0"/>
    <s v="Columbus"/>
    <x v="48"/>
    <n v="44929.2"/>
    <x v="7"/>
    <n v="2022"/>
    <n v="4"/>
  </r>
  <r>
    <x v="601"/>
    <s v="Dominic Scott"/>
    <x v="4"/>
    <x v="2"/>
    <s v="Corporate"/>
    <x v="1"/>
    <x v="2"/>
    <x v="15"/>
    <x v="621"/>
    <n v="81687"/>
    <x v="1"/>
    <x v="0"/>
    <s v="Phoenix"/>
    <x v="1"/>
    <n v="0"/>
    <x v="24"/>
    <e v="#VALUE!"/>
    <e v="#VALUE!"/>
  </r>
  <r>
    <x v="602"/>
    <s v="Anthony Marquez"/>
    <x v="9"/>
    <x v="0"/>
    <s v="Speciality Products"/>
    <x v="1"/>
    <x v="3"/>
    <x v="36"/>
    <x v="622"/>
    <n v="241083"/>
    <x v="30"/>
    <x v="0"/>
    <s v="Columbus"/>
    <x v="1"/>
    <n v="94022.37000000001"/>
    <x v="8"/>
    <e v="#VALUE!"/>
    <e v="#VALUE!"/>
  </r>
  <r>
    <x v="603"/>
    <s v="Elena Patterson"/>
    <x v="9"/>
    <x v="1"/>
    <s v="Speciality Products"/>
    <x v="0"/>
    <x v="0"/>
    <x v="31"/>
    <x v="623"/>
    <n v="223805"/>
    <x v="32"/>
    <x v="0"/>
    <s v="Chicago"/>
    <x v="1"/>
    <n v="80569.8"/>
    <x v="7"/>
    <e v="#VALUE!"/>
    <e v="#VALUE!"/>
  </r>
  <r>
    <x v="604"/>
    <s v="Madison Nelson"/>
    <x v="2"/>
    <x v="3"/>
    <s v="Corporate"/>
    <x v="0"/>
    <x v="2"/>
    <x v="5"/>
    <x v="624"/>
    <n v="161759"/>
    <x v="26"/>
    <x v="0"/>
    <s v="Miami"/>
    <x v="1"/>
    <n v="25881.440000000002"/>
    <x v="9"/>
    <e v="#VALUE!"/>
    <e v="#VALUE!"/>
  </r>
  <r>
    <x v="605"/>
    <s v="William Walker"/>
    <x v="3"/>
    <x v="0"/>
    <s v="Research &amp; Development"/>
    <x v="1"/>
    <x v="0"/>
    <x v="28"/>
    <x v="625"/>
    <n v="95899"/>
    <x v="4"/>
    <x v="0"/>
    <s v="Columbus"/>
    <x v="49"/>
    <n v="9589.9"/>
    <x v="3"/>
    <n v="2021"/>
    <n v="2"/>
  </r>
  <r>
    <x v="606"/>
    <s v="Lincoln Wong"/>
    <x v="4"/>
    <x v="1"/>
    <s v="Corporate"/>
    <x v="1"/>
    <x v="1"/>
    <x v="37"/>
    <x v="626"/>
    <n v="80700"/>
    <x v="1"/>
    <x v="0"/>
    <s v="Columbus"/>
    <x v="1"/>
    <n v="0"/>
    <x v="3"/>
    <e v="#VALUE!"/>
    <e v="#VALUE!"/>
  </r>
  <r>
    <x v="343"/>
    <s v="James Huang"/>
    <x v="6"/>
    <x v="4"/>
    <s v="Speciality Products"/>
    <x v="1"/>
    <x v="1"/>
    <x v="36"/>
    <x v="627"/>
    <n v="128136"/>
    <x v="17"/>
    <x v="1"/>
    <s v="Beijing"/>
    <x v="1"/>
    <n v="6406.8"/>
    <x v="1"/>
    <e v="#VALUE!"/>
    <e v="#VALUE!"/>
  </r>
  <r>
    <x v="607"/>
    <s v="Emery Ford"/>
    <x v="13"/>
    <x v="6"/>
    <s v="Corporate"/>
    <x v="0"/>
    <x v="2"/>
    <x v="38"/>
    <x v="628"/>
    <n v="58745"/>
    <x v="1"/>
    <x v="0"/>
    <s v="Austin"/>
    <x v="1"/>
    <n v="0"/>
    <x v="5"/>
    <e v="#VALUE!"/>
    <e v="#VALUE!"/>
  </r>
  <r>
    <x v="608"/>
    <s v="Paisley Trinh"/>
    <x v="1"/>
    <x v="0"/>
    <s v="Corporate"/>
    <x v="0"/>
    <x v="1"/>
    <x v="4"/>
    <x v="629"/>
    <n v="76202"/>
    <x v="1"/>
    <x v="0"/>
    <s v="Austin"/>
    <x v="50"/>
    <n v="0"/>
    <x v="27"/>
    <n v="1994"/>
    <n v="2"/>
  </r>
  <r>
    <x v="609"/>
    <s v="Hudson Williams"/>
    <x v="9"/>
    <x v="2"/>
    <s v="Speciality Products"/>
    <x v="1"/>
    <x v="0"/>
    <x v="9"/>
    <x v="630"/>
    <n v="195200"/>
    <x v="32"/>
    <x v="0"/>
    <s v="Austin"/>
    <x v="1"/>
    <n v="70272"/>
    <x v="7"/>
    <e v="#VALUE!"/>
    <e v="#VALUE!"/>
  </r>
  <r>
    <x v="610"/>
    <s v="Harper Phan"/>
    <x v="13"/>
    <x v="1"/>
    <s v="Manufacturing"/>
    <x v="0"/>
    <x v="1"/>
    <x v="15"/>
    <x v="631"/>
    <n v="71454"/>
    <x v="1"/>
    <x v="1"/>
    <s v="Shanghai"/>
    <x v="1"/>
    <n v="0"/>
    <x v="0"/>
    <e v="#VALUE!"/>
    <e v="#VALUE!"/>
  </r>
  <r>
    <x v="611"/>
    <s v="Madeline Allen"/>
    <x v="21"/>
    <x v="0"/>
    <s v="Manufacturing"/>
    <x v="0"/>
    <x v="2"/>
    <x v="23"/>
    <x v="632"/>
    <n v="94652"/>
    <x v="1"/>
    <x v="0"/>
    <s v="Seattle"/>
    <x v="1"/>
    <n v="0"/>
    <x v="6"/>
    <e v="#VALUE!"/>
    <e v="#VALUE!"/>
  </r>
  <r>
    <x v="612"/>
    <s v="Charles Moore"/>
    <x v="1"/>
    <x v="0"/>
    <s v="Manufacturing"/>
    <x v="1"/>
    <x v="0"/>
    <x v="8"/>
    <x v="633"/>
    <n v="63411"/>
    <x v="1"/>
    <x v="0"/>
    <s v="Miami"/>
    <x v="1"/>
    <n v="0"/>
    <x v="0"/>
    <e v="#VALUE!"/>
    <e v="#VALUE!"/>
  </r>
  <r>
    <x v="613"/>
    <s v="Lincoln Fong"/>
    <x v="13"/>
    <x v="2"/>
    <s v="Speciality Products"/>
    <x v="1"/>
    <x v="1"/>
    <x v="11"/>
    <x v="634"/>
    <n v="67171"/>
    <x v="1"/>
    <x v="1"/>
    <s v="Chongqing"/>
    <x v="14"/>
    <n v="0"/>
    <x v="6"/>
    <n v="2021"/>
    <n v="1"/>
  </r>
  <r>
    <x v="614"/>
    <s v="Isla Guzman"/>
    <x v="0"/>
    <x v="3"/>
    <s v="Speciality Products"/>
    <x v="0"/>
    <x v="3"/>
    <x v="21"/>
    <x v="635"/>
    <n v="152036"/>
    <x v="0"/>
    <x v="2"/>
    <s v="Rio de Janerio"/>
    <x v="1"/>
    <n v="22805.399999999998"/>
    <x v="3"/>
    <e v="#VALUE!"/>
    <e v="#VALUE!"/>
  </r>
  <r>
    <x v="615"/>
    <s v="Hailey Foster"/>
    <x v="8"/>
    <x v="5"/>
    <s v="Manufacturing"/>
    <x v="0"/>
    <x v="0"/>
    <x v="0"/>
    <x v="636"/>
    <n v="95562"/>
    <x v="1"/>
    <x v="0"/>
    <s v="Chicago"/>
    <x v="1"/>
    <n v="0"/>
    <x v="9"/>
    <e v="#VALUE!"/>
    <e v="#VALUE!"/>
  </r>
  <r>
    <x v="616"/>
    <s v="Hudson Hill"/>
    <x v="4"/>
    <x v="2"/>
    <s v="Research &amp; Development"/>
    <x v="1"/>
    <x v="2"/>
    <x v="23"/>
    <x v="637"/>
    <n v="96092"/>
    <x v="1"/>
    <x v="0"/>
    <s v="Austin"/>
    <x v="1"/>
    <n v="0"/>
    <x v="3"/>
    <e v="#VALUE!"/>
    <e v="#VALUE!"/>
  </r>
  <r>
    <x v="617"/>
    <s v="Wyatt Li"/>
    <x v="9"/>
    <x v="5"/>
    <s v="Manufacturing"/>
    <x v="1"/>
    <x v="1"/>
    <x v="20"/>
    <x v="638"/>
    <n v="254289"/>
    <x v="30"/>
    <x v="0"/>
    <s v="Chicago"/>
    <x v="1"/>
    <n v="99172.71"/>
    <x v="11"/>
    <e v="#VALUE!"/>
    <e v="#VALUE!"/>
  </r>
  <r>
    <x v="618"/>
    <s v="Maverick Henry"/>
    <x v="3"/>
    <x v="0"/>
    <s v="Research &amp; Development"/>
    <x v="1"/>
    <x v="2"/>
    <x v="3"/>
    <x v="639"/>
    <n v="69110"/>
    <x v="17"/>
    <x v="0"/>
    <s v="Chicago"/>
    <x v="1"/>
    <n v="3455.5"/>
    <x v="3"/>
    <e v="#VALUE!"/>
    <e v="#VALUE!"/>
  </r>
  <r>
    <x v="619"/>
    <s v="Xavier Jackson"/>
    <x v="9"/>
    <x v="6"/>
    <s v="Speciality Products"/>
    <x v="1"/>
    <x v="2"/>
    <x v="27"/>
    <x v="640"/>
    <n v="236314"/>
    <x v="16"/>
    <x v="0"/>
    <s v="Miami"/>
    <x v="1"/>
    <n v="80346.760000000009"/>
    <x v="12"/>
    <e v="#VALUE!"/>
    <e v="#VALUE!"/>
  </r>
  <r>
    <x v="620"/>
    <s v="Christian Medina"/>
    <x v="7"/>
    <x v="6"/>
    <s v="Corporate"/>
    <x v="1"/>
    <x v="3"/>
    <x v="10"/>
    <x v="641"/>
    <n v="45206"/>
    <x v="1"/>
    <x v="0"/>
    <s v="Columbus"/>
    <x v="1"/>
    <n v="0"/>
    <x v="26"/>
    <e v="#VALUE!"/>
    <e v="#VALUE!"/>
  </r>
  <r>
    <x v="621"/>
    <s v="Autumn Leung"/>
    <x v="9"/>
    <x v="1"/>
    <s v="Research &amp; Development"/>
    <x v="0"/>
    <x v="1"/>
    <x v="6"/>
    <x v="509"/>
    <n v="210708"/>
    <x v="29"/>
    <x v="0"/>
    <s v="Chicago"/>
    <x v="1"/>
    <n v="69533.64"/>
    <x v="9"/>
    <e v="#VALUE!"/>
    <e v="#VALUE!"/>
  </r>
  <r>
    <x v="622"/>
    <s v="Robert Vazquez"/>
    <x v="27"/>
    <x v="0"/>
    <s v="Corporate"/>
    <x v="1"/>
    <x v="3"/>
    <x v="28"/>
    <x v="642"/>
    <n v="87770"/>
    <x v="1"/>
    <x v="0"/>
    <s v="Austin"/>
    <x v="1"/>
    <n v="0"/>
    <x v="9"/>
    <e v="#VALUE!"/>
    <e v="#VALUE!"/>
  </r>
  <r>
    <x v="623"/>
    <s v="Aria Roberts"/>
    <x v="6"/>
    <x v="3"/>
    <s v="Corporate"/>
    <x v="0"/>
    <x v="2"/>
    <x v="31"/>
    <x v="643"/>
    <n v="106858"/>
    <x v="17"/>
    <x v="0"/>
    <s v="Seattle"/>
    <x v="1"/>
    <n v="5342.9000000000005"/>
    <x v="16"/>
    <e v="#VALUE!"/>
    <e v="#VALUE!"/>
  </r>
  <r>
    <x v="624"/>
    <s v="Axel Johnson"/>
    <x v="2"/>
    <x v="4"/>
    <s v="Corporate"/>
    <x v="1"/>
    <x v="2"/>
    <x v="33"/>
    <x v="644"/>
    <n v="155788"/>
    <x v="35"/>
    <x v="0"/>
    <s v="Seattle"/>
    <x v="1"/>
    <n v="26483.960000000003"/>
    <x v="16"/>
    <e v="#VALUE!"/>
    <e v="#VALUE!"/>
  </r>
  <r>
    <x v="625"/>
    <s v="Madeline Garcia"/>
    <x v="15"/>
    <x v="4"/>
    <s v="Speciality Products"/>
    <x v="0"/>
    <x v="3"/>
    <x v="15"/>
    <x v="645"/>
    <n v="74891"/>
    <x v="1"/>
    <x v="2"/>
    <s v="Rio de Janerio"/>
    <x v="1"/>
    <n v="0"/>
    <x v="3"/>
    <e v="#VALUE!"/>
    <e v="#VALUE!"/>
  </r>
  <r>
    <x v="626"/>
    <s v="Christopher Chung"/>
    <x v="8"/>
    <x v="5"/>
    <s v="Corporate"/>
    <x v="1"/>
    <x v="1"/>
    <x v="21"/>
    <x v="646"/>
    <n v="95670"/>
    <x v="1"/>
    <x v="0"/>
    <s v="Phoenix"/>
    <x v="1"/>
    <n v="0"/>
    <x v="9"/>
    <e v="#VALUE!"/>
    <e v="#VALUE!"/>
  </r>
  <r>
    <x v="627"/>
    <s v="Eliana Turner"/>
    <x v="5"/>
    <x v="2"/>
    <s v="Research &amp; Development"/>
    <x v="0"/>
    <x v="0"/>
    <x v="13"/>
    <x v="647"/>
    <n v="67837"/>
    <x v="1"/>
    <x v="0"/>
    <s v="Austin"/>
    <x v="1"/>
    <n v="0"/>
    <x v="28"/>
    <e v="#VALUE!"/>
    <e v="#VALUE!"/>
  </r>
  <r>
    <x v="628"/>
    <s v="Daniel Shah"/>
    <x v="13"/>
    <x v="2"/>
    <s v="Research &amp; Development"/>
    <x v="1"/>
    <x v="1"/>
    <x v="12"/>
    <x v="648"/>
    <n v="72425"/>
    <x v="1"/>
    <x v="1"/>
    <s v="Beijing"/>
    <x v="1"/>
    <n v="0"/>
    <x v="22"/>
    <e v="#VALUE!"/>
    <e v="#VALUE!"/>
  </r>
  <r>
    <x v="629"/>
    <s v="Penelope Gonzalez"/>
    <x v="4"/>
    <x v="2"/>
    <s v="Corporate"/>
    <x v="0"/>
    <x v="3"/>
    <x v="27"/>
    <x v="649"/>
    <n v="93103"/>
    <x v="1"/>
    <x v="0"/>
    <s v="Phoenix"/>
    <x v="1"/>
    <n v="0"/>
    <x v="21"/>
    <e v="#VALUE!"/>
    <e v="#VALUE!"/>
  </r>
  <r>
    <x v="630"/>
    <s v="Mila Allen"/>
    <x v="8"/>
    <x v="5"/>
    <s v="Corporate"/>
    <x v="0"/>
    <x v="2"/>
    <x v="16"/>
    <x v="650"/>
    <n v="76272"/>
    <x v="1"/>
    <x v="0"/>
    <s v="Miami"/>
    <x v="51"/>
    <n v="0"/>
    <x v="16"/>
    <n v="2021"/>
    <n v="6"/>
  </r>
  <r>
    <x v="631"/>
    <s v="Emilia Chu"/>
    <x v="13"/>
    <x v="1"/>
    <s v="Manufacturing"/>
    <x v="0"/>
    <x v="1"/>
    <x v="35"/>
    <x v="651"/>
    <n v="55760"/>
    <x v="1"/>
    <x v="0"/>
    <s v="Austin"/>
    <x v="1"/>
    <n v="0"/>
    <x v="13"/>
    <e v="#VALUE!"/>
    <e v="#VALUE!"/>
  </r>
  <r>
    <x v="632"/>
    <s v="Emily Clark"/>
    <x v="9"/>
    <x v="3"/>
    <s v="Corporate"/>
    <x v="0"/>
    <x v="2"/>
    <x v="9"/>
    <x v="652"/>
    <n v="253294"/>
    <x v="23"/>
    <x v="0"/>
    <s v="Miami"/>
    <x v="1"/>
    <n v="101317.6"/>
    <x v="6"/>
    <e v="#VALUE!"/>
    <e v="#VALUE!"/>
  </r>
  <r>
    <x v="633"/>
    <s v="Roman King"/>
    <x v="13"/>
    <x v="1"/>
    <s v="Corporate"/>
    <x v="1"/>
    <x v="2"/>
    <x v="33"/>
    <x v="653"/>
    <n v="58671"/>
    <x v="1"/>
    <x v="0"/>
    <s v="Columbus"/>
    <x v="1"/>
    <n v="0"/>
    <x v="26"/>
    <e v="#VALUE!"/>
    <e v="#VALUE!"/>
  </r>
  <r>
    <x v="634"/>
    <s v="Emery Do"/>
    <x v="5"/>
    <x v="2"/>
    <s v="Research &amp; Development"/>
    <x v="0"/>
    <x v="1"/>
    <x v="28"/>
    <x v="654"/>
    <n v="55457"/>
    <x v="1"/>
    <x v="0"/>
    <s v="Columbus"/>
    <x v="1"/>
    <n v="0"/>
    <x v="7"/>
    <e v="#VALUE!"/>
    <e v="#VALUE!"/>
  </r>
  <r>
    <x v="635"/>
    <s v="Autumn Thao"/>
    <x v="5"/>
    <x v="2"/>
    <s v="Manufacturing"/>
    <x v="0"/>
    <x v="1"/>
    <x v="20"/>
    <x v="655"/>
    <n v="72340"/>
    <x v="1"/>
    <x v="0"/>
    <s v="Phoenix"/>
    <x v="52"/>
    <n v="0"/>
    <x v="5"/>
    <n v="2019"/>
    <n v="2"/>
  </r>
  <r>
    <x v="636"/>
    <s v="Naomi Coleman"/>
    <x v="6"/>
    <x v="6"/>
    <s v="Corporate"/>
    <x v="0"/>
    <x v="2"/>
    <x v="7"/>
    <x v="656"/>
    <n v="122054"/>
    <x v="5"/>
    <x v="0"/>
    <s v="Phoenix"/>
    <x v="1"/>
    <n v="7323.24"/>
    <x v="0"/>
    <e v="#VALUE!"/>
    <e v="#VALUE!"/>
  </r>
  <r>
    <x v="637"/>
    <s v="Cora Zheng"/>
    <x v="2"/>
    <x v="0"/>
    <s v="Manufacturing"/>
    <x v="0"/>
    <x v="1"/>
    <x v="5"/>
    <x v="657"/>
    <n v="167100"/>
    <x v="2"/>
    <x v="1"/>
    <s v="Chengdu"/>
    <x v="1"/>
    <n v="33420"/>
    <x v="7"/>
    <e v="#VALUE!"/>
    <e v="#VALUE!"/>
  </r>
  <r>
    <x v="638"/>
    <s v="Ayla Daniels"/>
    <x v="1"/>
    <x v="0"/>
    <s v="Corporate"/>
    <x v="0"/>
    <x v="2"/>
    <x v="26"/>
    <x v="658"/>
    <n v="78153"/>
    <x v="1"/>
    <x v="0"/>
    <s v="Miami"/>
    <x v="1"/>
    <n v="0"/>
    <x v="1"/>
    <e v="#VALUE!"/>
    <e v="#VALUE!"/>
  </r>
  <r>
    <x v="639"/>
    <s v="Allison Daniels"/>
    <x v="6"/>
    <x v="1"/>
    <s v="Manufacturing"/>
    <x v="0"/>
    <x v="2"/>
    <x v="17"/>
    <x v="659"/>
    <n v="103524"/>
    <x v="6"/>
    <x v="0"/>
    <s v="Phoenix"/>
    <x v="1"/>
    <n v="9317.16"/>
    <x v="6"/>
    <e v="#VALUE!"/>
    <e v="#VALUE!"/>
  </r>
  <r>
    <x v="640"/>
    <s v="Mateo Harris"/>
    <x v="6"/>
    <x v="0"/>
    <s v="Corporate"/>
    <x v="1"/>
    <x v="2"/>
    <x v="23"/>
    <x v="660"/>
    <n v="119906"/>
    <x v="17"/>
    <x v="0"/>
    <s v="Columbus"/>
    <x v="1"/>
    <n v="5995.3"/>
    <x v="5"/>
    <e v="#VALUE!"/>
    <e v="#VALUE!"/>
  </r>
  <r>
    <x v="641"/>
    <s v="Samantha Rogers"/>
    <x v="7"/>
    <x v="6"/>
    <s v="Speciality Products"/>
    <x v="0"/>
    <x v="2"/>
    <x v="21"/>
    <x v="661"/>
    <n v="45061"/>
    <x v="1"/>
    <x v="0"/>
    <s v="Miami"/>
    <x v="1"/>
    <n v="0"/>
    <x v="6"/>
    <e v="#VALUE!"/>
    <e v="#VALUE!"/>
  </r>
  <r>
    <x v="642"/>
    <s v="Julian Lee"/>
    <x v="30"/>
    <x v="0"/>
    <s v="Corporate"/>
    <x v="1"/>
    <x v="1"/>
    <x v="10"/>
    <x v="662"/>
    <n v="91399"/>
    <x v="1"/>
    <x v="0"/>
    <s v="Seattle"/>
    <x v="1"/>
    <n v="0"/>
    <x v="13"/>
    <e v="#VALUE!"/>
    <e v="#VALUE!"/>
  </r>
  <r>
    <x v="643"/>
    <s v="Nicholas Avila"/>
    <x v="14"/>
    <x v="0"/>
    <s v="Research &amp; Development"/>
    <x v="1"/>
    <x v="3"/>
    <x v="21"/>
    <x v="663"/>
    <n v="97336"/>
    <x v="1"/>
    <x v="0"/>
    <s v="Austin"/>
    <x v="1"/>
    <n v="0"/>
    <x v="5"/>
    <e v="#VALUE!"/>
    <e v="#VALUE!"/>
  </r>
  <r>
    <x v="603"/>
    <s v="Hailey Watson"/>
    <x v="0"/>
    <x v="3"/>
    <s v="Corporate"/>
    <x v="0"/>
    <x v="0"/>
    <x v="11"/>
    <x v="664"/>
    <n v="124629"/>
    <x v="4"/>
    <x v="0"/>
    <s v="Columbus"/>
    <x v="1"/>
    <n v="12462.900000000001"/>
    <x v="5"/>
    <e v="#VALUE!"/>
    <e v="#VALUE!"/>
  </r>
  <r>
    <x v="644"/>
    <s v="Willow Woods"/>
    <x v="9"/>
    <x v="4"/>
    <s v="Speciality Products"/>
    <x v="0"/>
    <x v="2"/>
    <x v="21"/>
    <x v="665"/>
    <n v="231850"/>
    <x v="30"/>
    <x v="0"/>
    <s v="Miami"/>
    <x v="1"/>
    <n v="90421.5"/>
    <x v="9"/>
    <e v="#VALUE!"/>
    <e v="#VALUE!"/>
  </r>
  <r>
    <x v="645"/>
    <s v="Alexander Gonzales"/>
    <x v="6"/>
    <x v="3"/>
    <s v="Research &amp; Development"/>
    <x v="1"/>
    <x v="3"/>
    <x v="8"/>
    <x v="666"/>
    <n v="128329"/>
    <x v="24"/>
    <x v="0"/>
    <s v="Phoenix"/>
    <x v="1"/>
    <n v="10266.32"/>
    <x v="7"/>
    <e v="#VALUE!"/>
    <e v="#VALUE!"/>
  </r>
  <r>
    <x v="646"/>
    <s v="Aiden Gonzales"/>
    <x v="9"/>
    <x v="6"/>
    <s v="Speciality Products"/>
    <x v="1"/>
    <x v="3"/>
    <x v="18"/>
    <x v="223"/>
    <n v="186033"/>
    <x v="16"/>
    <x v="2"/>
    <s v="Sao Paulo"/>
    <x v="1"/>
    <n v="63251.22"/>
    <x v="9"/>
    <e v="#VALUE!"/>
    <e v="#VALUE!"/>
  </r>
  <r>
    <x v="647"/>
    <s v="Joshua Chin"/>
    <x v="0"/>
    <x v="6"/>
    <s v="Manufacturing"/>
    <x v="1"/>
    <x v="1"/>
    <x v="33"/>
    <x v="332"/>
    <n v="121480"/>
    <x v="28"/>
    <x v="0"/>
    <s v="Phoenix"/>
    <x v="1"/>
    <n v="17007.2"/>
    <x v="9"/>
    <e v="#VALUE!"/>
    <e v="#VALUE!"/>
  </r>
  <r>
    <x v="648"/>
    <s v="Paisley Hall"/>
    <x v="2"/>
    <x v="4"/>
    <s v="Speciality Products"/>
    <x v="0"/>
    <x v="2"/>
    <x v="12"/>
    <x v="667"/>
    <n v="153275"/>
    <x v="9"/>
    <x v="0"/>
    <s v="Columbus"/>
    <x v="1"/>
    <n v="36786"/>
    <x v="22"/>
    <e v="#VALUE!"/>
    <e v="#VALUE!"/>
  </r>
  <r>
    <x v="649"/>
    <s v="Allison Leung"/>
    <x v="4"/>
    <x v="2"/>
    <s v="Research &amp; Development"/>
    <x v="0"/>
    <x v="1"/>
    <x v="39"/>
    <x v="668"/>
    <n v="97830"/>
    <x v="1"/>
    <x v="0"/>
    <s v="Austin"/>
    <x v="1"/>
    <n v="0"/>
    <x v="6"/>
    <e v="#VALUE!"/>
    <e v="#VALUE!"/>
  </r>
  <r>
    <x v="650"/>
    <s v="Hannah Mejia"/>
    <x v="9"/>
    <x v="6"/>
    <s v="Corporate"/>
    <x v="0"/>
    <x v="3"/>
    <x v="40"/>
    <x v="669"/>
    <n v="239394"/>
    <x v="18"/>
    <x v="0"/>
    <s v="Austin"/>
    <x v="1"/>
    <n v="76606.080000000002"/>
    <x v="10"/>
    <e v="#VALUE!"/>
    <e v="#VALUE!"/>
  </r>
  <r>
    <x v="291"/>
    <s v="Elizabeth Huang"/>
    <x v="7"/>
    <x v="1"/>
    <s v="Speciality Products"/>
    <x v="0"/>
    <x v="1"/>
    <x v="39"/>
    <x v="670"/>
    <n v="49738"/>
    <x v="1"/>
    <x v="1"/>
    <s v="Beijing"/>
    <x v="1"/>
    <n v="0"/>
    <x v="12"/>
    <e v="#VALUE!"/>
    <e v="#VALUE!"/>
  </r>
  <r>
    <x v="651"/>
    <s v="Abigail Garza"/>
    <x v="7"/>
    <x v="3"/>
    <s v="Manufacturing"/>
    <x v="0"/>
    <x v="3"/>
    <x v="29"/>
    <x v="671"/>
    <n v="45049"/>
    <x v="1"/>
    <x v="0"/>
    <s v="Seattle"/>
    <x v="1"/>
    <n v="0"/>
    <x v="7"/>
    <e v="#VALUE!"/>
    <e v="#VALUE!"/>
  </r>
  <r>
    <x v="652"/>
    <s v="Raelynn Lu"/>
    <x v="2"/>
    <x v="1"/>
    <s v="Research &amp; Development"/>
    <x v="0"/>
    <x v="1"/>
    <x v="5"/>
    <x v="97"/>
    <n v="153628"/>
    <x v="20"/>
    <x v="1"/>
    <s v="Chongqing"/>
    <x v="53"/>
    <n v="44552.119999999995"/>
    <x v="6"/>
    <n v="2020"/>
    <n v="0"/>
  </r>
  <r>
    <x v="653"/>
    <s v="Charles Luu"/>
    <x v="0"/>
    <x v="2"/>
    <s v="Manufacturing"/>
    <x v="1"/>
    <x v="1"/>
    <x v="6"/>
    <x v="672"/>
    <n v="142731"/>
    <x v="19"/>
    <x v="1"/>
    <s v="Shanghai"/>
    <x v="54"/>
    <n v="15700.41"/>
    <x v="9"/>
    <n v="2022"/>
    <n v="1"/>
  </r>
  <r>
    <x v="654"/>
    <s v="Lydia Espinoza"/>
    <x v="0"/>
    <x v="6"/>
    <s v="Speciality Products"/>
    <x v="0"/>
    <x v="3"/>
    <x v="7"/>
    <x v="673"/>
    <n v="137106"/>
    <x v="15"/>
    <x v="2"/>
    <s v="Sao Paulo"/>
    <x v="1"/>
    <n v="16452.72"/>
    <x v="6"/>
    <e v="#VALUE!"/>
    <e v="#VALUE!"/>
  </r>
  <r>
    <x v="90"/>
    <s v="Adeline Thao"/>
    <x v="9"/>
    <x v="1"/>
    <s v="Corporate"/>
    <x v="0"/>
    <x v="1"/>
    <x v="36"/>
    <x v="674"/>
    <n v="183239"/>
    <x v="18"/>
    <x v="0"/>
    <s v="Seattle"/>
    <x v="1"/>
    <n v="58636.480000000003"/>
    <x v="26"/>
    <e v="#VALUE!"/>
    <e v="#VALUE!"/>
  </r>
  <r>
    <x v="463"/>
    <s v="Kinsley Dixon"/>
    <x v="7"/>
    <x v="3"/>
    <s v="Manufacturing"/>
    <x v="0"/>
    <x v="2"/>
    <x v="21"/>
    <x v="675"/>
    <n v="45819"/>
    <x v="1"/>
    <x v="0"/>
    <s v="Miami"/>
    <x v="1"/>
    <n v="0"/>
    <x v="3"/>
    <e v="#VALUE!"/>
    <e v="#VALUE!"/>
  </r>
  <r>
    <x v="655"/>
    <s v="Natalia Vu"/>
    <x v="7"/>
    <x v="3"/>
    <s v="Research &amp; Development"/>
    <x v="0"/>
    <x v="1"/>
    <x v="36"/>
    <x v="676"/>
    <n v="55518"/>
    <x v="1"/>
    <x v="0"/>
    <s v="Columbus"/>
    <x v="1"/>
    <n v="0"/>
    <x v="2"/>
    <e v="#VALUE!"/>
    <e v="#VALUE!"/>
  </r>
  <r>
    <x v="656"/>
    <s v="Julia Mai"/>
    <x v="6"/>
    <x v="6"/>
    <s v="Manufacturing"/>
    <x v="0"/>
    <x v="1"/>
    <x v="2"/>
    <x v="677"/>
    <n v="108134"/>
    <x v="4"/>
    <x v="1"/>
    <s v="Shanghai"/>
    <x v="1"/>
    <n v="10813.400000000001"/>
    <x v="14"/>
    <e v="#VALUE!"/>
    <e v="#VALUE!"/>
  </r>
  <r>
    <x v="657"/>
    <s v="Camila Evans"/>
    <x v="6"/>
    <x v="6"/>
    <s v="Research &amp; Development"/>
    <x v="0"/>
    <x v="0"/>
    <x v="0"/>
    <x v="678"/>
    <n v="113950"/>
    <x v="6"/>
    <x v="0"/>
    <s v="Miami"/>
    <x v="1"/>
    <n v="10255.5"/>
    <x v="27"/>
    <e v="#VALUE!"/>
    <e v="#VALUE!"/>
  </r>
  <r>
    <x v="485"/>
    <s v="Everly Lai"/>
    <x v="9"/>
    <x v="6"/>
    <s v="Speciality Products"/>
    <x v="0"/>
    <x v="1"/>
    <x v="27"/>
    <x v="679"/>
    <n v="182035"/>
    <x v="7"/>
    <x v="0"/>
    <s v="Chicago"/>
    <x v="1"/>
    <n v="54610.5"/>
    <x v="25"/>
    <e v="#VALUE!"/>
    <e v="#VALUE!"/>
  </r>
  <r>
    <x v="69"/>
    <s v="Adam He"/>
    <x v="2"/>
    <x v="3"/>
    <s v="Speciality Products"/>
    <x v="1"/>
    <x v="1"/>
    <x v="25"/>
    <x v="680"/>
    <n v="181356"/>
    <x v="14"/>
    <x v="1"/>
    <s v="Beijing"/>
    <x v="1"/>
    <n v="41711.880000000005"/>
    <x v="5"/>
    <e v="#VALUE!"/>
    <e v="#VALUE!"/>
  </r>
  <r>
    <x v="658"/>
    <s v="Vivian Hunter"/>
    <x v="5"/>
    <x v="2"/>
    <s v="Corporate"/>
    <x v="0"/>
    <x v="0"/>
    <x v="3"/>
    <x v="681"/>
    <n v="66084"/>
    <x v="1"/>
    <x v="0"/>
    <s v="Seattle"/>
    <x v="1"/>
    <n v="0"/>
    <x v="3"/>
    <e v="#VALUE!"/>
    <e v="#VALUE!"/>
  </r>
  <r>
    <x v="659"/>
    <s v="Lucy Avila"/>
    <x v="29"/>
    <x v="0"/>
    <s v="Speciality Products"/>
    <x v="0"/>
    <x v="3"/>
    <x v="19"/>
    <x v="682"/>
    <n v="76912"/>
    <x v="1"/>
    <x v="2"/>
    <s v="Sao Paulo"/>
    <x v="1"/>
    <n v="0"/>
    <x v="22"/>
    <e v="#VALUE!"/>
    <e v="#VALUE!"/>
  </r>
  <r>
    <x v="660"/>
    <s v="Eliana Li"/>
    <x v="22"/>
    <x v="5"/>
    <s v="Research &amp; Development"/>
    <x v="0"/>
    <x v="1"/>
    <x v="20"/>
    <x v="683"/>
    <n v="67987"/>
    <x v="1"/>
    <x v="0"/>
    <s v="Miami"/>
    <x v="1"/>
    <n v="0"/>
    <x v="7"/>
    <e v="#VALUE!"/>
    <e v="#VALUE!"/>
  </r>
  <r>
    <x v="661"/>
    <s v="Logan Mitchell"/>
    <x v="13"/>
    <x v="6"/>
    <s v="Manufacturing"/>
    <x v="1"/>
    <x v="2"/>
    <x v="13"/>
    <x v="684"/>
    <n v="59833"/>
    <x v="1"/>
    <x v="0"/>
    <s v="Columbus"/>
    <x v="1"/>
    <n v="0"/>
    <x v="17"/>
    <e v="#VALUE!"/>
    <e v="#VALUE!"/>
  </r>
  <r>
    <x v="662"/>
    <s v="Dominic Dinh"/>
    <x v="0"/>
    <x v="6"/>
    <s v="Speciality Products"/>
    <x v="1"/>
    <x v="1"/>
    <x v="15"/>
    <x v="685"/>
    <n v="128468"/>
    <x v="19"/>
    <x v="0"/>
    <s v="Chicago"/>
    <x v="1"/>
    <n v="14131.48"/>
    <x v="17"/>
    <e v="#VALUE!"/>
    <e v="#VALUE!"/>
  </r>
  <r>
    <x v="252"/>
    <s v="Lucas Daniels"/>
    <x v="6"/>
    <x v="2"/>
    <s v="Corporate"/>
    <x v="1"/>
    <x v="0"/>
    <x v="34"/>
    <x v="686"/>
    <n v="102440"/>
    <x v="5"/>
    <x v="0"/>
    <s v="Chicago"/>
    <x v="1"/>
    <n v="6146.4"/>
    <x v="24"/>
    <e v="#VALUE!"/>
    <e v="#VALUE!"/>
  </r>
  <r>
    <x v="663"/>
    <s v="Andrew Holmes"/>
    <x v="9"/>
    <x v="0"/>
    <s v="Speciality Products"/>
    <x v="1"/>
    <x v="0"/>
    <x v="1"/>
    <x v="687"/>
    <n v="246619"/>
    <x v="32"/>
    <x v="0"/>
    <s v="Miami"/>
    <x v="1"/>
    <n v="88782.84"/>
    <x v="22"/>
    <e v="#VALUE!"/>
    <e v="#VALUE!"/>
  </r>
  <r>
    <x v="664"/>
    <s v="Julia Sandoval"/>
    <x v="6"/>
    <x v="4"/>
    <s v="Corporate"/>
    <x v="0"/>
    <x v="3"/>
    <x v="34"/>
    <x v="688"/>
    <n v="101143"/>
    <x v="5"/>
    <x v="0"/>
    <s v="Miami"/>
    <x v="1"/>
    <n v="6068.58"/>
    <x v="5"/>
    <e v="#VALUE!"/>
    <e v="#VALUE!"/>
  </r>
  <r>
    <x v="665"/>
    <s v="Kennedy Vargas"/>
    <x v="20"/>
    <x v="4"/>
    <s v="Manufacturing"/>
    <x v="0"/>
    <x v="3"/>
    <x v="15"/>
    <x v="689"/>
    <n v="51404"/>
    <x v="1"/>
    <x v="2"/>
    <s v="Manaus"/>
    <x v="55"/>
    <n v="0"/>
    <x v="17"/>
    <n v="2009"/>
    <n v="4"/>
  </r>
  <r>
    <x v="666"/>
    <s v="Thomas Williams"/>
    <x v="17"/>
    <x v="5"/>
    <s v="Speciality Products"/>
    <x v="1"/>
    <x v="2"/>
    <x v="15"/>
    <x v="690"/>
    <n v="87292"/>
    <x v="1"/>
    <x v="0"/>
    <s v="Columbus"/>
    <x v="1"/>
    <n v="0"/>
    <x v="16"/>
    <e v="#VALUE!"/>
    <e v="#VALUE!"/>
  </r>
  <r>
    <x v="667"/>
    <s v="Raelynn Hong"/>
    <x v="2"/>
    <x v="6"/>
    <s v="Speciality Products"/>
    <x v="0"/>
    <x v="1"/>
    <x v="21"/>
    <x v="691"/>
    <n v="182321"/>
    <x v="12"/>
    <x v="1"/>
    <s v="Beijing"/>
    <x v="1"/>
    <n v="51049.880000000005"/>
    <x v="3"/>
    <e v="#VALUE!"/>
    <e v="#VALUE!"/>
  </r>
  <r>
    <x v="603"/>
    <s v="Eli Reed"/>
    <x v="28"/>
    <x v="0"/>
    <s v="Corporate"/>
    <x v="1"/>
    <x v="2"/>
    <x v="10"/>
    <x v="692"/>
    <n v="53929"/>
    <x v="1"/>
    <x v="0"/>
    <s v="Miami"/>
    <x v="56"/>
    <n v="0"/>
    <x v="15"/>
    <n v="2017"/>
    <n v="3"/>
  </r>
  <r>
    <x v="668"/>
    <s v="Lyla Yoon"/>
    <x v="9"/>
    <x v="3"/>
    <s v="Manufacturing"/>
    <x v="0"/>
    <x v="1"/>
    <x v="31"/>
    <x v="693"/>
    <n v="191571"/>
    <x v="18"/>
    <x v="0"/>
    <s v="Austin"/>
    <x v="1"/>
    <n v="61302.720000000001"/>
    <x v="14"/>
    <e v="#VALUE!"/>
    <e v="#VALUE!"/>
  </r>
  <r>
    <x v="669"/>
    <s v="Hannah White"/>
    <x v="0"/>
    <x v="3"/>
    <s v="Corporate"/>
    <x v="0"/>
    <x v="2"/>
    <x v="39"/>
    <x v="694"/>
    <n v="150555"/>
    <x v="8"/>
    <x v="0"/>
    <s v="Phoenix"/>
    <x v="1"/>
    <n v="19572.150000000001"/>
    <x v="8"/>
    <e v="#VALUE!"/>
    <e v="#VALUE!"/>
  </r>
  <r>
    <x v="670"/>
    <s v="Theodore Xi"/>
    <x v="6"/>
    <x v="1"/>
    <s v="Corporate"/>
    <x v="1"/>
    <x v="1"/>
    <x v="27"/>
    <x v="695"/>
    <n v="122890"/>
    <x v="3"/>
    <x v="1"/>
    <s v="Shanghai"/>
    <x v="1"/>
    <n v="8602.3000000000011"/>
    <x v="8"/>
    <e v="#VALUE!"/>
    <e v="#VALUE!"/>
  </r>
  <r>
    <x v="671"/>
    <s v="Ezra Liang"/>
    <x v="9"/>
    <x v="1"/>
    <s v="Research &amp; Development"/>
    <x v="1"/>
    <x v="1"/>
    <x v="27"/>
    <x v="696"/>
    <n v="216999"/>
    <x v="21"/>
    <x v="0"/>
    <s v="Miami"/>
    <x v="1"/>
    <n v="80289.63"/>
    <x v="1"/>
    <e v="#VALUE!"/>
    <e v="#VALUE!"/>
  </r>
  <r>
    <x v="672"/>
    <s v="Grayson Yee"/>
    <x v="6"/>
    <x v="4"/>
    <s v="Corporate"/>
    <x v="1"/>
    <x v="1"/>
    <x v="35"/>
    <x v="697"/>
    <n v="110565"/>
    <x v="6"/>
    <x v="1"/>
    <s v="Beijing"/>
    <x v="1"/>
    <n v="9950.85"/>
    <x v="16"/>
    <e v="#VALUE!"/>
    <e v="#VALUE!"/>
  </r>
  <r>
    <x v="673"/>
    <s v="Eli Richardson"/>
    <x v="12"/>
    <x v="0"/>
    <s v="Speciality Products"/>
    <x v="1"/>
    <x v="2"/>
    <x v="31"/>
    <x v="698"/>
    <n v="48762"/>
    <x v="1"/>
    <x v="0"/>
    <s v="Seattle"/>
    <x v="1"/>
    <n v="0"/>
    <x v="16"/>
    <e v="#VALUE!"/>
    <e v="#VALUE!"/>
  </r>
  <r>
    <x v="674"/>
    <s v="Audrey Lee"/>
    <x v="25"/>
    <x v="5"/>
    <s v="Speciality Products"/>
    <x v="0"/>
    <x v="1"/>
    <x v="10"/>
    <x v="699"/>
    <n v="87036"/>
    <x v="1"/>
    <x v="1"/>
    <s v="Chongqing"/>
    <x v="1"/>
    <n v="0"/>
    <x v="5"/>
    <e v="#VALUE!"/>
    <e v="#VALUE!"/>
  </r>
  <r>
    <x v="675"/>
    <s v="Jameson Allen"/>
    <x v="2"/>
    <x v="6"/>
    <s v="Speciality Products"/>
    <x v="1"/>
    <x v="2"/>
    <x v="24"/>
    <x v="700"/>
    <n v="177443"/>
    <x v="26"/>
    <x v="0"/>
    <s v="Seattle"/>
    <x v="1"/>
    <n v="28390.880000000001"/>
    <x v="0"/>
    <e v="#VALUE!"/>
    <e v="#VALUE!"/>
  </r>
  <r>
    <x v="676"/>
    <s v="Eliza Chen"/>
    <x v="14"/>
    <x v="0"/>
    <s v="Research &amp; Development"/>
    <x v="0"/>
    <x v="1"/>
    <x v="9"/>
    <x v="701"/>
    <n v="75862"/>
    <x v="1"/>
    <x v="0"/>
    <s v="Austin"/>
    <x v="1"/>
    <n v="0"/>
    <x v="0"/>
    <e v="#VALUE!"/>
    <e v="#VALUE!"/>
  </r>
  <r>
    <x v="677"/>
    <s v="Lyla Chen"/>
    <x v="15"/>
    <x v="4"/>
    <s v="Research &amp; Development"/>
    <x v="0"/>
    <x v="1"/>
    <x v="15"/>
    <x v="645"/>
    <n v="90870"/>
    <x v="1"/>
    <x v="0"/>
    <s v="Chicago"/>
    <x v="1"/>
    <n v="0"/>
    <x v="3"/>
    <e v="#VALUE!"/>
    <e v="#VALUE!"/>
  </r>
  <r>
    <x v="678"/>
    <s v="Emily Doan"/>
    <x v="11"/>
    <x v="5"/>
    <s v="Corporate"/>
    <x v="0"/>
    <x v="1"/>
    <x v="24"/>
    <x v="702"/>
    <n v="99202"/>
    <x v="19"/>
    <x v="0"/>
    <s v="Phoenix"/>
    <x v="1"/>
    <n v="10912.22"/>
    <x v="15"/>
    <e v="#VALUE!"/>
    <e v="#VALUE!"/>
  </r>
  <r>
    <x v="679"/>
    <s v="Jack Mai"/>
    <x v="4"/>
    <x v="6"/>
    <s v="Corporate"/>
    <x v="1"/>
    <x v="1"/>
    <x v="15"/>
    <x v="703"/>
    <n v="92293"/>
    <x v="1"/>
    <x v="1"/>
    <s v="Chengdu"/>
    <x v="1"/>
    <n v="0"/>
    <x v="26"/>
    <e v="#VALUE!"/>
    <e v="#VALUE!"/>
  </r>
  <r>
    <x v="680"/>
    <s v="Grayson Turner"/>
    <x v="29"/>
    <x v="0"/>
    <s v="Corporate"/>
    <x v="1"/>
    <x v="2"/>
    <x v="36"/>
    <x v="704"/>
    <n v="63196"/>
    <x v="1"/>
    <x v="0"/>
    <s v="Chicago"/>
    <x v="57"/>
    <n v="0"/>
    <x v="27"/>
    <n v="2014"/>
    <n v="22"/>
  </r>
  <r>
    <x v="681"/>
    <s v="Ivy Tang"/>
    <x v="25"/>
    <x v="5"/>
    <s v="Speciality Products"/>
    <x v="0"/>
    <x v="1"/>
    <x v="35"/>
    <x v="705"/>
    <n v="65340"/>
    <x v="1"/>
    <x v="1"/>
    <s v="Shanghai"/>
    <x v="58"/>
    <n v="0"/>
    <x v="14"/>
    <n v="2018"/>
    <n v="6"/>
  </r>
  <r>
    <x v="682"/>
    <s v="Robert Zhang"/>
    <x v="9"/>
    <x v="6"/>
    <s v="Corporate"/>
    <x v="1"/>
    <x v="1"/>
    <x v="15"/>
    <x v="706"/>
    <n v="202680"/>
    <x v="18"/>
    <x v="0"/>
    <s v="Phoenix"/>
    <x v="59"/>
    <n v="64857.599999999999"/>
    <x v="16"/>
    <n v="2022"/>
    <n v="7"/>
  </r>
  <r>
    <x v="683"/>
    <s v="Eva Alvarado"/>
    <x v="3"/>
    <x v="0"/>
    <s v="Manufacturing"/>
    <x v="0"/>
    <x v="3"/>
    <x v="30"/>
    <x v="707"/>
    <n v="77461"/>
    <x v="6"/>
    <x v="2"/>
    <s v="Sao Paulo"/>
    <x v="1"/>
    <n v="6971.49"/>
    <x v="5"/>
    <e v="#VALUE!"/>
    <e v="#VALUE!"/>
  </r>
  <r>
    <x v="684"/>
    <s v="Abigail Vang"/>
    <x v="19"/>
    <x v="5"/>
    <s v="Research &amp; Development"/>
    <x v="0"/>
    <x v="1"/>
    <x v="28"/>
    <x v="708"/>
    <n v="109680"/>
    <x v="1"/>
    <x v="1"/>
    <s v="Chengdu"/>
    <x v="1"/>
    <n v="0"/>
    <x v="0"/>
    <e v="#VALUE!"/>
    <e v="#VALUE!"/>
  </r>
  <r>
    <x v="140"/>
    <s v="Claire Adams"/>
    <x v="2"/>
    <x v="2"/>
    <s v="Manufacturing"/>
    <x v="0"/>
    <x v="0"/>
    <x v="22"/>
    <x v="709"/>
    <n v="159567"/>
    <x v="12"/>
    <x v="0"/>
    <s v="Phoenix"/>
    <x v="1"/>
    <n v="44678.76"/>
    <x v="1"/>
    <e v="#VALUE!"/>
    <e v="#VALUE!"/>
  </r>
  <r>
    <x v="685"/>
    <s v="Theodore Marquez"/>
    <x v="25"/>
    <x v="5"/>
    <s v="Speciality Products"/>
    <x v="1"/>
    <x v="3"/>
    <x v="36"/>
    <x v="710"/>
    <n v="94407"/>
    <x v="1"/>
    <x v="2"/>
    <s v="Sao Paulo"/>
    <x v="1"/>
    <n v="0"/>
    <x v="14"/>
    <e v="#VALUE!"/>
    <e v="#VALUE!"/>
  </r>
  <r>
    <x v="686"/>
    <s v="Hunter Nunez"/>
    <x v="9"/>
    <x v="4"/>
    <s v="Corporate"/>
    <x v="1"/>
    <x v="3"/>
    <x v="39"/>
    <x v="711"/>
    <n v="234594"/>
    <x v="29"/>
    <x v="0"/>
    <s v="Seattle"/>
    <x v="1"/>
    <n v="77416.02"/>
    <x v="12"/>
    <e v="#VALUE!"/>
    <e v="#VALUE!"/>
  </r>
  <r>
    <x v="687"/>
    <s v="Charles Henderson"/>
    <x v="28"/>
    <x v="0"/>
    <s v="Speciality Products"/>
    <x v="1"/>
    <x v="2"/>
    <x v="35"/>
    <x v="712"/>
    <n v="43080"/>
    <x v="1"/>
    <x v="0"/>
    <s v="Austin"/>
    <x v="1"/>
    <n v="0"/>
    <x v="12"/>
    <e v="#VALUE!"/>
    <e v="#VALUE!"/>
  </r>
  <r>
    <x v="688"/>
    <s v="Camila Cortez"/>
    <x v="6"/>
    <x v="6"/>
    <s v="Manufacturing"/>
    <x v="0"/>
    <x v="3"/>
    <x v="7"/>
    <x v="713"/>
    <n v="129541"/>
    <x v="24"/>
    <x v="0"/>
    <s v="Phoenix"/>
    <x v="60"/>
    <n v="10363.280000000001"/>
    <x v="9"/>
    <n v="2021"/>
    <n v="0"/>
  </r>
  <r>
    <x v="689"/>
    <s v="Aaron Garza"/>
    <x v="2"/>
    <x v="2"/>
    <s v="Research &amp; Development"/>
    <x v="1"/>
    <x v="3"/>
    <x v="38"/>
    <x v="714"/>
    <n v="165756"/>
    <x v="12"/>
    <x v="0"/>
    <s v="Columbus"/>
    <x v="61"/>
    <n v="46411.680000000008"/>
    <x v="11"/>
    <n v="2020"/>
    <n v="7"/>
  </r>
  <r>
    <x v="690"/>
    <s v="Jose Singh"/>
    <x v="0"/>
    <x v="1"/>
    <s v="Speciality Products"/>
    <x v="1"/>
    <x v="1"/>
    <x v="18"/>
    <x v="715"/>
    <n v="142878"/>
    <x v="15"/>
    <x v="0"/>
    <s v="Columbus"/>
    <x v="1"/>
    <n v="17145.36"/>
    <x v="22"/>
    <e v="#VALUE!"/>
    <e v="#VALUE!"/>
  </r>
  <r>
    <x v="691"/>
    <s v="Gabriel Joseph"/>
    <x v="2"/>
    <x v="5"/>
    <s v="Manufacturing"/>
    <x v="1"/>
    <x v="2"/>
    <x v="27"/>
    <x v="716"/>
    <n v="187992"/>
    <x v="12"/>
    <x v="0"/>
    <s v="Miami"/>
    <x v="1"/>
    <n v="52637.760000000002"/>
    <x v="2"/>
    <e v="#VALUE!"/>
    <e v="#VALUE!"/>
  </r>
  <r>
    <x v="692"/>
    <s v="Natalia Santos"/>
    <x v="9"/>
    <x v="4"/>
    <s v="Speciality Products"/>
    <x v="0"/>
    <x v="3"/>
    <x v="15"/>
    <x v="717"/>
    <n v="249801"/>
    <x v="30"/>
    <x v="2"/>
    <s v="Sao Paulo"/>
    <x v="1"/>
    <n v="97422.39"/>
    <x v="3"/>
    <e v="#VALUE!"/>
    <e v="#VALUE!"/>
  </r>
  <r>
    <x v="693"/>
    <s v="Dylan Wilson"/>
    <x v="32"/>
    <x v="0"/>
    <s v="Research &amp; Development"/>
    <x v="1"/>
    <x v="2"/>
    <x v="35"/>
    <x v="718"/>
    <n v="76505"/>
    <x v="1"/>
    <x v="0"/>
    <s v="Seattle"/>
    <x v="62"/>
    <n v="0"/>
    <x v="2"/>
    <n v="2007"/>
    <n v="1"/>
  </r>
  <r>
    <x v="694"/>
    <s v="Robert Alvarez"/>
    <x v="31"/>
    <x v="0"/>
    <s v="Corporate"/>
    <x v="1"/>
    <x v="3"/>
    <x v="38"/>
    <x v="324"/>
    <n v="84297"/>
    <x v="1"/>
    <x v="2"/>
    <s v="Manaus"/>
    <x v="1"/>
    <n v="0"/>
    <x v="0"/>
    <e v="#VALUE!"/>
    <e v="#VALUE!"/>
  </r>
  <r>
    <x v="695"/>
    <s v="Samantha Chavez"/>
    <x v="4"/>
    <x v="2"/>
    <s v="Speciality Products"/>
    <x v="0"/>
    <x v="3"/>
    <x v="26"/>
    <x v="719"/>
    <n v="75769"/>
    <x v="1"/>
    <x v="2"/>
    <s v="Manaus"/>
    <x v="19"/>
    <n v="0"/>
    <x v="5"/>
    <n v="2020"/>
    <n v="3"/>
  </r>
  <r>
    <x v="68"/>
    <s v="Samuel Bailey"/>
    <x v="9"/>
    <x v="3"/>
    <s v="Speciality Products"/>
    <x v="1"/>
    <x v="2"/>
    <x v="12"/>
    <x v="720"/>
    <n v="235619"/>
    <x v="7"/>
    <x v="0"/>
    <s v="Seattle"/>
    <x v="1"/>
    <n v="70685.7"/>
    <x v="11"/>
    <e v="#VALUE!"/>
    <e v="#VALUE!"/>
  </r>
  <r>
    <x v="696"/>
    <s v="Ezekiel Delgado"/>
    <x v="2"/>
    <x v="5"/>
    <s v="Speciality Products"/>
    <x v="1"/>
    <x v="3"/>
    <x v="28"/>
    <x v="721"/>
    <n v="187187"/>
    <x v="10"/>
    <x v="2"/>
    <s v="Manaus"/>
    <x v="1"/>
    <n v="33693.659999999996"/>
    <x v="6"/>
    <e v="#VALUE!"/>
    <e v="#VALUE!"/>
  </r>
  <r>
    <x v="21"/>
    <s v="Benjamin Ramirez"/>
    <x v="24"/>
    <x v="0"/>
    <s v="Research &amp; Development"/>
    <x v="1"/>
    <x v="3"/>
    <x v="35"/>
    <x v="722"/>
    <n v="68987"/>
    <x v="1"/>
    <x v="0"/>
    <s v="Chicago"/>
    <x v="63"/>
    <n v="0"/>
    <x v="17"/>
    <n v="2006"/>
    <n v="1"/>
  </r>
  <r>
    <x v="697"/>
    <s v="Anthony Carter"/>
    <x v="2"/>
    <x v="5"/>
    <s v="Speciality Products"/>
    <x v="1"/>
    <x v="2"/>
    <x v="12"/>
    <x v="723"/>
    <n v="155926"/>
    <x v="9"/>
    <x v="0"/>
    <s v="Columbus"/>
    <x v="64"/>
    <n v="37422.239999999998"/>
    <x v="26"/>
    <n v="2008"/>
    <n v="1"/>
  </r>
  <r>
    <x v="698"/>
    <s v="Ethan Tang"/>
    <x v="4"/>
    <x v="3"/>
    <s v="Speciality Products"/>
    <x v="1"/>
    <x v="1"/>
    <x v="36"/>
    <x v="724"/>
    <n v="93668"/>
    <x v="1"/>
    <x v="0"/>
    <s v="Chicago"/>
    <x v="1"/>
    <n v="0"/>
    <x v="0"/>
    <e v="#VALUE!"/>
    <e v="#VALUE!"/>
  </r>
  <r>
    <x v="699"/>
    <s v="Sebastian Rogers"/>
    <x v="16"/>
    <x v="4"/>
    <s v="Research &amp; Development"/>
    <x v="1"/>
    <x v="2"/>
    <x v="31"/>
    <x v="725"/>
    <n v="69647"/>
    <x v="1"/>
    <x v="0"/>
    <s v="Miami"/>
    <x v="65"/>
    <n v="0"/>
    <x v="3"/>
    <n v="2022"/>
    <n v="3"/>
  </r>
  <r>
    <x v="700"/>
    <s v="Miles Thao"/>
    <x v="27"/>
    <x v="0"/>
    <s v="Corporate"/>
    <x v="1"/>
    <x v="1"/>
    <x v="4"/>
    <x v="726"/>
    <n v="63318"/>
    <x v="1"/>
    <x v="0"/>
    <s v="Columbus"/>
    <x v="1"/>
    <n v="0"/>
    <x v="13"/>
    <e v="#VALUE!"/>
    <e v="#VALUE!"/>
  </r>
  <r>
    <x v="701"/>
    <s v="William Cao"/>
    <x v="4"/>
    <x v="6"/>
    <s v="Manufacturing"/>
    <x v="1"/>
    <x v="1"/>
    <x v="20"/>
    <x v="727"/>
    <n v="77629"/>
    <x v="1"/>
    <x v="1"/>
    <s v="Beijing"/>
    <x v="1"/>
    <n v="0"/>
    <x v="5"/>
    <e v="#VALUE!"/>
    <e v="#VALUE!"/>
  </r>
  <r>
    <x v="702"/>
    <s v="Leo Hsu"/>
    <x v="0"/>
    <x v="4"/>
    <s v="Manufacturing"/>
    <x v="1"/>
    <x v="1"/>
    <x v="39"/>
    <x v="728"/>
    <n v="138808"/>
    <x v="0"/>
    <x v="1"/>
    <s v="Chongqing"/>
    <x v="1"/>
    <n v="20821.2"/>
    <x v="5"/>
    <e v="#VALUE!"/>
    <e v="#VALUE!"/>
  </r>
  <r>
    <x v="703"/>
    <s v="Avery Grant"/>
    <x v="14"/>
    <x v="0"/>
    <s v="Research &amp; Development"/>
    <x v="0"/>
    <x v="2"/>
    <x v="37"/>
    <x v="729"/>
    <n v="88777"/>
    <x v="1"/>
    <x v="0"/>
    <s v="Chicago"/>
    <x v="1"/>
    <n v="0"/>
    <x v="15"/>
    <e v="#VALUE!"/>
    <e v="#VALUE!"/>
  </r>
  <r>
    <x v="704"/>
    <s v="Penelope Fong"/>
    <x v="2"/>
    <x v="3"/>
    <s v="Corporate"/>
    <x v="0"/>
    <x v="1"/>
    <x v="33"/>
    <x v="730"/>
    <n v="186378"/>
    <x v="27"/>
    <x v="1"/>
    <s v="Chongqing"/>
    <x v="1"/>
    <n v="48458.28"/>
    <x v="18"/>
    <e v="#VALUE!"/>
    <e v="#VALUE!"/>
  </r>
  <r>
    <x v="705"/>
    <s v="Vivian Thao"/>
    <x v="10"/>
    <x v="5"/>
    <s v="Research &amp; Development"/>
    <x v="0"/>
    <x v="1"/>
    <x v="15"/>
    <x v="731"/>
    <n v="60017"/>
    <x v="1"/>
    <x v="0"/>
    <s v="Chicago"/>
    <x v="1"/>
    <n v="0"/>
    <x v="16"/>
    <e v="#VALUE!"/>
    <e v="#VALUE!"/>
  </r>
  <r>
    <x v="706"/>
    <s v="Eva Estrada"/>
    <x v="0"/>
    <x v="2"/>
    <s v="Speciality Products"/>
    <x v="0"/>
    <x v="3"/>
    <x v="15"/>
    <x v="732"/>
    <n v="148991"/>
    <x v="15"/>
    <x v="2"/>
    <s v="Sao Paulo"/>
    <x v="1"/>
    <n v="17878.919999999998"/>
    <x v="7"/>
    <e v="#VALUE!"/>
    <e v="#VALUE!"/>
  </r>
  <r>
    <x v="707"/>
    <s v="Emma Luna"/>
    <x v="17"/>
    <x v="5"/>
    <s v="Speciality Products"/>
    <x v="0"/>
    <x v="3"/>
    <x v="27"/>
    <x v="733"/>
    <n v="97398"/>
    <x v="1"/>
    <x v="2"/>
    <s v="Manaus"/>
    <x v="1"/>
    <n v="0"/>
    <x v="20"/>
    <e v="#VALUE!"/>
    <e v="#VALUE!"/>
  </r>
  <r>
    <x v="708"/>
    <s v="Charlotte Wu"/>
    <x v="15"/>
    <x v="4"/>
    <s v="Manufacturing"/>
    <x v="0"/>
    <x v="1"/>
    <x v="20"/>
    <x v="734"/>
    <n v="72805"/>
    <x v="1"/>
    <x v="1"/>
    <s v="Shanghai"/>
    <x v="1"/>
    <n v="0"/>
    <x v="26"/>
    <e v="#VALUE!"/>
    <e v="#VALUE!"/>
  </r>
  <r>
    <x v="709"/>
    <s v="Vivian Chu"/>
    <x v="26"/>
    <x v="2"/>
    <s v="Research &amp; Development"/>
    <x v="0"/>
    <x v="1"/>
    <x v="30"/>
    <x v="735"/>
    <n v="72131"/>
    <x v="1"/>
    <x v="1"/>
    <s v="Shanghai"/>
    <x v="1"/>
    <n v="0"/>
    <x v="9"/>
    <e v="#VALUE!"/>
    <e v="#VALUE!"/>
  </r>
  <r>
    <x v="710"/>
    <s v="Jayden Williams"/>
    <x v="6"/>
    <x v="4"/>
    <s v="Manufacturing"/>
    <x v="1"/>
    <x v="2"/>
    <x v="14"/>
    <x v="736"/>
    <n v="104668"/>
    <x v="24"/>
    <x v="0"/>
    <s v="Columbus"/>
    <x v="1"/>
    <n v="8373.44"/>
    <x v="27"/>
    <e v="#VALUE!"/>
    <e v="#VALUE!"/>
  </r>
  <r>
    <x v="711"/>
    <s v="Amelia Bell"/>
    <x v="4"/>
    <x v="2"/>
    <s v="Manufacturing"/>
    <x v="0"/>
    <x v="2"/>
    <x v="26"/>
    <x v="660"/>
    <n v="89769"/>
    <x v="1"/>
    <x v="0"/>
    <s v="Seattle"/>
    <x v="1"/>
    <n v="0"/>
    <x v="5"/>
    <e v="#VALUE!"/>
    <e v="#VALUE!"/>
  </r>
  <r>
    <x v="712"/>
    <s v="Addison Mehta"/>
    <x v="6"/>
    <x v="2"/>
    <s v="Corporate"/>
    <x v="0"/>
    <x v="1"/>
    <x v="5"/>
    <x v="737"/>
    <n v="127616"/>
    <x v="3"/>
    <x v="0"/>
    <s v="Columbus"/>
    <x v="1"/>
    <n v="8933.1200000000008"/>
    <x v="7"/>
    <e v="#VALUE!"/>
    <e v="#VALUE!"/>
  </r>
  <r>
    <x v="234"/>
    <s v="Alexander Jackson"/>
    <x v="6"/>
    <x v="4"/>
    <s v="Corporate"/>
    <x v="1"/>
    <x v="2"/>
    <x v="15"/>
    <x v="738"/>
    <n v="109883"/>
    <x v="3"/>
    <x v="0"/>
    <s v="Columbus"/>
    <x v="1"/>
    <n v="7691.81"/>
    <x v="14"/>
    <e v="#VALUE!"/>
    <e v="#VALUE!"/>
  </r>
  <r>
    <x v="713"/>
    <s v="Everly Lin"/>
    <x v="20"/>
    <x v="4"/>
    <s v="Manufacturing"/>
    <x v="0"/>
    <x v="1"/>
    <x v="6"/>
    <x v="739"/>
    <n v="47974"/>
    <x v="1"/>
    <x v="1"/>
    <s v="Chongqing"/>
    <x v="1"/>
    <n v="0"/>
    <x v="9"/>
    <e v="#VALUE!"/>
    <e v="#VALUE!"/>
  </r>
  <r>
    <x v="714"/>
    <s v="Lyla Stewart"/>
    <x v="0"/>
    <x v="0"/>
    <s v="Speciality Products"/>
    <x v="0"/>
    <x v="2"/>
    <x v="19"/>
    <x v="740"/>
    <n v="120321"/>
    <x v="15"/>
    <x v="0"/>
    <s v="Austin"/>
    <x v="1"/>
    <n v="14438.519999999999"/>
    <x v="16"/>
    <e v="#VALUE!"/>
    <e v="#VALUE!"/>
  </r>
  <r>
    <x v="715"/>
    <s v="Brooklyn Ruiz"/>
    <x v="12"/>
    <x v="0"/>
    <s v="Manufacturing"/>
    <x v="0"/>
    <x v="3"/>
    <x v="22"/>
    <x v="741"/>
    <n v="57446"/>
    <x v="1"/>
    <x v="0"/>
    <s v="Phoenix"/>
    <x v="1"/>
    <n v="0"/>
    <x v="15"/>
    <e v="#VALUE!"/>
    <e v="#VALUE!"/>
  </r>
  <r>
    <x v="716"/>
    <s v="Skylar Evans"/>
    <x v="2"/>
    <x v="3"/>
    <s v="Research &amp; Development"/>
    <x v="0"/>
    <x v="2"/>
    <x v="34"/>
    <x v="742"/>
    <n v="174099"/>
    <x v="27"/>
    <x v="0"/>
    <s v="Austin"/>
    <x v="1"/>
    <n v="45265.74"/>
    <x v="8"/>
    <e v="#VALUE!"/>
    <e v="#VALUE!"/>
  </r>
  <r>
    <x v="717"/>
    <s v="Lincoln Huynh"/>
    <x v="0"/>
    <x v="1"/>
    <s v="Manufacturing"/>
    <x v="1"/>
    <x v="1"/>
    <x v="20"/>
    <x v="743"/>
    <n v="128703"/>
    <x v="8"/>
    <x v="0"/>
    <s v="Austin"/>
    <x v="1"/>
    <n v="16731.39"/>
    <x v="12"/>
    <e v="#VALUE!"/>
    <e v="#VALUE!"/>
  </r>
  <r>
    <x v="718"/>
    <s v="Hazel Griffin"/>
    <x v="17"/>
    <x v="5"/>
    <s v="Corporate"/>
    <x v="0"/>
    <x v="2"/>
    <x v="24"/>
    <x v="744"/>
    <n v="65247"/>
    <x v="1"/>
    <x v="0"/>
    <s v="Phoenix"/>
    <x v="1"/>
    <n v="0"/>
    <x v="16"/>
    <e v="#VALUE!"/>
    <e v="#VALUE!"/>
  </r>
  <r>
    <x v="719"/>
    <s v="Charles Gonzalez"/>
    <x v="10"/>
    <x v="5"/>
    <s v="Research &amp; Development"/>
    <x v="1"/>
    <x v="3"/>
    <x v="5"/>
    <x v="745"/>
    <n v="64247"/>
    <x v="1"/>
    <x v="2"/>
    <s v="Rio de Janerio"/>
    <x v="1"/>
    <n v="0"/>
    <x v="7"/>
    <e v="#VALUE!"/>
    <e v="#VALUE!"/>
  </r>
  <r>
    <x v="720"/>
    <s v="Leah Patterson"/>
    <x v="6"/>
    <x v="4"/>
    <s v="Research &amp; Development"/>
    <x v="0"/>
    <x v="2"/>
    <x v="29"/>
    <x v="280"/>
    <n v="118253"/>
    <x v="24"/>
    <x v="0"/>
    <s v="Austin"/>
    <x v="1"/>
    <n v="9460.24"/>
    <x v="14"/>
    <e v="#VALUE!"/>
    <e v="#VALUE!"/>
  </r>
  <r>
    <x v="721"/>
    <s v="Avery Sun"/>
    <x v="19"/>
    <x v="5"/>
    <s v="Manufacturing"/>
    <x v="0"/>
    <x v="1"/>
    <x v="15"/>
    <x v="746"/>
    <n v="109422"/>
    <x v="1"/>
    <x v="1"/>
    <s v="Chongqing"/>
    <x v="1"/>
    <n v="0"/>
    <x v="18"/>
    <e v="#VALUE!"/>
    <e v="#VALUE!"/>
  </r>
  <r>
    <x v="722"/>
    <s v="Isaac Yoon"/>
    <x v="6"/>
    <x v="4"/>
    <s v="Corporate"/>
    <x v="1"/>
    <x v="1"/>
    <x v="12"/>
    <x v="747"/>
    <n v="126950"/>
    <x v="4"/>
    <x v="0"/>
    <s v="Chicago"/>
    <x v="1"/>
    <n v="12695"/>
    <x v="3"/>
    <e v="#VALUE!"/>
    <e v="#VALUE!"/>
  </r>
  <r>
    <x v="723"/>
    <s v="Isabella Bui"/>
    <x v="14"/>
    <x v="0"/>
    <s v="Manufacturing"/>
    <x v="0"/>
    <x v="1"/>
    <x v="9"/>
    <x v="748"/>
    <n v="97500"/>
    <x v="1"/>
    <x v="0"/>
    <s v="Miami"/>
    <x v="1"/>
    <n v="0"/>
    <x v="15"/>
    <e v="#VALUE!"/>
    <e v="#VALUE!"/>
  </r>
  <r>
    <x v="724"/>
    <s v="Gabriel Zhou"/>
    <x v="12"/>
    <x v="0"/>
    <s v="Manufacturing"/>
    <x v="1"/>
    <x v="1"/>
    <x v="6"/>
    <x v="735"/>
    <n v="41844"/>
    <x v="1"/>
    <x v="1"/>
    <s v="Chongqing"/>
    <x v="1"/>
    <n v="0"/>
    <x v="9"/>
    <e v="#VALUE!"/>
    <e v="#VALUE!"/>
  </r>
  <r>
    <x v="725"/>
    <s v="Jack Vu"/>
    <x v="13"/>
    <x v="3"/>
    <s v="Research &amp; Development"/>
    <x v="1"/>
    <x v="1"/>
    <x v="19"/>
    <x v="749"/>
    <n v="58875"/>
    <x v="1"/>
    <x v="1"/>
    <s v="Chengdu"/>
    <x v="1"/>
    <n v="0"/>
    <x v="15"/>
    <e v="#VALUE!"/>
    <e v="#VALUE!"/>
  </r>
  <r>
    <x v="726"/>
    <s v="Valentina Moua"/>
    <x v="5"/>
    <x v="2"/>
    <s v="Manufacturing"/>
    <x v="0"/>
    <x v="1"/>
    <x v="17"/>
    <x v="750"/>
    <n v="64204"/>
    <x v="1"/>
    <x v="0"/>
    <s v="Columbus"/>
    <x v="66"/>
    <n v="0"/>
    <x v="16"/>
    <n v="2021"/>
    <n v="6"/>
  </r>
  <r>
    <x v="727"/>
    <s v="Quinn Trinh"/>
    <x v="13"/>
    <x v="2"/>
    <s v="Corporate"/>
    <x v="0"/>
    <x v="1"/>
    <x v="34"/>
    <x v="751"/>
    <n v="67743"/>
    <x v="1"/>
    <x v="1"/>
    <s v="Beijing"/>
    <x v="67"/>
    <n v="0"/>
    <x v="22"/>
    <n v="2014"/>
    <n v="4"/>
  </r>
  <r>
    <x v="728"/>
    <s v="Caroline Nelson"/>
    <x v="26"/>
    <x v="2"/>
    <s v="Speciality Products"/>
    <x v="0"/>
    <x v="0"/>
    <x v="33"/>
    <x v="752"/>
    <n v="71677"/>
    <x v="1"/>
    <x v="0"/>
    <s v="Columbus"/>
    <x v="1"/>
    <n v="0"/>
    <x v="1"/>
    <e v="#VALUE!"/>
    <e v="#VALUE!"/>
  </r>
  <r>
    <x v="729"/>
    <s v="Miles Dang"/>
    <x v="12"/>
    <x v="0"/>
    <s v="Speciality Products"/>
    <x v="1"/>
    <x v="1"/>
    <x v="22"/>
    <x v="753"/>
    <n v="40063"/>
    <x v="1"/>
    <x v="0"/>
    <s v="Miami"/>
    <x v="1"/>
    <n v="0"/>
    <x v="28"/>
    <e v="#VALUE!"/>
    <e v="#VALUE!"/>
  </r>
  <r>
    <x v="730"/>
    <s v="Leah Bryant"/>
    <x v="12"/>
    <x v="0"/>
    <s v="Manufacturing"/>
    <x v="0"/>
    <x v="2"/>
    <x v="0"/>
    <x v="754"/>
    <n v="40124"/>
    <x v="1"/>
    <x v="0"/>
    <s v="Austin"/>
    <x v="1"/>
    <n v="0"/>
    <x v="18"/>
    <e v="#VALUE!"/>
    <e v="#VALUE!"/>
  </r>
  <r>
    <x v="731"/>
    <s v="Henry Jung"/>
    <x v="18"/>
    <x v="5"/>
    <s v="Manufacturing"/>
    <x v="1"/>
    <x v="1"/>
    <x v="4"/>
    <x v="755"/>
    <n v="103183"/>
    <x v="1"/>
    <x v="0"/>
    <s v="Austin"/>
    <x v="68"/>
    <n v="0"/>
    <x v="7"/>
    <n v="2021"/>
    <n v="3"/>
  </r>
  <r>
    <x v="732"/>
    <s v="Benjamin Mai"/>
    <x v="27"/>
    <x v="0"/>
    <s v="Corporate"/>
    <x v="1"/>
    <x v="1"/>
    <x v="36"/>
    <x v="756"/>
    <n v="95239"/>
    <x v="1"/>
    <x v="0"/>
    <s v="Phoenix"/>
    <x v="1"/>
    <n v="0"/>
    <x v="25"/>
    <e v="#VALUE!"/>
    <e v="#VALUE!"/>
  </r>
  <r>
    <x v="733"/>
    <s v="Anna Han"/>
    <x v="25"/>
    <x v="5"/>
    <s v="Manufacturing"/>
    <x v="0"/>
    <x v="1"/>
    <x v="7"/>
    <x v="757"/>
    <n v="75012"/>
    <x v="1"/>
    <x v="0"/>
    <s v="Chicago"/>
    <x v="1"/>
    <n v="0"/>
    <x v="3"/>
    <e v="#VALUE!"/>
    <e v="#VALUE!"/>
  </r>
  <r>
    <x v="734"/>
    <s v="Ariana Kim"/>
    <x v="23"/>
    <x v="0"/>
    <s v="Manufacturing"/>
    <x v="0"/>
    <x v="1"/>
    <x v="29"/>
    <x v="758"/>
    <n v="96366"/>
    <x v="1"/>
    <x v="1"/>
    <s v="Chengdu"/>
    <x v="1"/>
    <n v="0"/>
    <x v="15"/>
    <e v="#VALUE!"/>
    <e v="#VALUE!"/>
  </r>
  <r>
    <x v="735"/>
    <s v="Alice Tran"/>
    <x v="7"/>
    <x v="6"/>
    <s v="Corporate"/>
    <x v="0"/>
    <x v="1"/>
    <x v="38"/>
    <x v="759"/>
    <n v="40897"/>
    <x v="1"/>
    <x v="0"/>
    <s v="Seattle"/>
    <x v="1"/>
    <n v="0"/>
    <x v="15"/>
    <e v="#VALUE!"/>
    <e v="#VALUE!"/>
  </r>
  <r>
    <x v="736"/>
    <s v="Hailey Song"/>
    <x v="6"/>
    <x v="1"/>
    <s v="Research &amp; Development"/>
    <x v="0"/>
    <x v="1"/>
    <x v="17"/>
    <x v="760"/>
    <n v="124928"/>
    <x v="5"/>
    <x v="1"/>
    <s v="Chongqing"/>
    <x v="1"/>
    <n v="7495.6799999999994"/>
    <x v="0"/>
    <e v="#VALUE!"/>
    <e v="#VALUE!"/>
  </r>
  <r>
    <x v="737"/>
    <s v="Lydia Morales"/>
    <x v="6"/>
    <x v="1"/>
    <s v="Speciality Products"/>
    <x v="0"/>
    <x v="3"/>
    <x v="10"/>
    <x v="761"/>
    <n v="108221"/>
    <x v="17"/>
    <x v="2"/>
    <s v="Manaus"/>
    <x v="1"/>
    <n v="5411.05"/>
    <x v="11"/>
    <e v="#VALUE!"/>
    <e v="#VALUE!"/>
  </r>
  <r>
    <x v="210"/>
    <s v="Liam Sanders"/>
    <x v="15"/>
    <x v="4"/>
    <s v="Corporate"/>
    <x v="1"/>
    <x v="2"/>
    <x v="30"/>
    <x v="762"/>
    <n v="75579"/>
    <x v="1"/>
    <x v="0"/>
    <s v="Seattle"/>
    <x v="1"/>
    <n v="0"/>
    <x v="26"/>
    <e v="#VALUE!"/>
    <e v="#VALUE!"/>
  </r>
  <r>
    <x v="738"/>
    <s v="Luke Sanchez"/>
    <x v="0"/>
    <x v="4"/>
    <s v="Manufacturing"/>
    <x v="1"/>
    <x v="3"/>
    <x v="12"/>
    <x v="763"/>
    <n v="129903"/>
    <x v="8"/>
    <x v="2"/>
    <s v="Sao Paulo"/>
    <x v="1"/>
    <n v="16887.39"/>
    <x v="16"/>
    <e v="#VALUE!"/>
    <e v="#VALUE!"/>
  </r>
  <r>
    <x v="739"/>
    <s v="Grace Sun"/>
    <x v="2"/>
    <x v="1"/>
    <s v="Research &amp; Development"/>
    <x v="0"/>
    <x v="1"/>
    <x v="6"/>
    <x v="441"/>
    <n v="186870"/>
    <x v="2"/>
    <x v="1"/>
    <s v="Shanghai"/>
    <x v="1"/>
    <n v="37374"/>
    <x v="9"/>
    <e v="#VALUE!"/>
    <e v="#VALUE!"/>
  </r>
  <r>
    <x v="740"/>
    <s v="Ezra Banks"/>
    <x v="13"/>
    <x v="2"/>
    <s v="Research &amp; Development"/>
    <x v="1"/>
    <x v="2"/>
    <x v="17"/>
    <x v="764"/>
    <n v="57531"/>
    <x v="1"/>
    <x v="0"/>
    <s v="Chicago"/>
    <x v="1"/>
    <n v="0"/>
    <x v="22"/>
    <e v="#VALUE!"/>
    <e v="#VALUE!"/>
  </r>
  <r>
    <x v="741"/>
    <s v="Jayden Kang"/>
    <x v="7"/>
    <x v="1"/>
    <s v="Research &amp; Development"/>
    <x v="1"/>
    <x v="1"/>
    <x v="30"/>
    <x v="765"/>
    <n v="55894"/>
    <x v="1"/>
    <x v="0"/>
    <s v="Seattle"/>
    <x v="1"/>
    <n v="0"/>
    <x v="24"/>
    <e v="#VALUE!"/>
    <e v="#VALUE!"/>
  </r>
  <r>
    <x v="742"/>
    <s v="Skylar Shah"/>
    <x v="17"/>
    <x v="5"/>
    <s v="Manufacturing"/>
    <x v="0"/>
    <x v="1"/>
    <x v="34"/>
    <x v="766"/>
    <n v="72903"/>
    <x v="1"/>
    <x v="0"/>
    <s v="Phoenix"/>
    <x v="1"/>
    <n v="0"/>
    <x v="14"/>
    <e v="#VALUE!"/>
    <e v="#VALUE!"/>
  </r>
  <r>
    <x v="195"/>
    <s v="Sebastian Le"/>
    <x v="7"/>
    <x v="1"/>
    <s v="Corporate"/>
    <x v="1"/>
    <x v="1"/>
    <x v="17"/>
    <x v="744"/>
    <n v="45369"/>
    <x v="1"/>
    <x v="1"/>
    <s v="Beijing"/>
    <x v="1"/>
    <n v="0"/>
    <x v="16"/>
    <e v="#VALUE!"/>
    <e v="#VALUE!"/>
  </r>
  <r>
    <x v="743"/>
    <s v="Luca Nelson"/>
    <x v="6"/>
    <x v="1"/>
    <s v="Speciality Products"/>
    <x v="1"/>
    <x v="2"/>
    <x v="33"/>
    <x v="767"/>
    <n v="106578"/>
    <x v="6"/>
    <x v="0"/>
    <s v="Miami"/>
    <x v="1"/>
    <n v="9592.02"/>
    <x v="22"/>
    <e v="#VALUE!"/>
    <e v="#VALUE!"/>
  </r>
  <r>
    <x v="744"/>
    <s v="Riley Ramirez"/>
    <x v="15"/>
    <x v="4"/>
    <s v="Research &amp; Development"/>
    <x v="0"/>
    <x v="3"/>
    <x v="27"/>
    <x v="768"/>
    <n v="92994"/>
    <x v="1"/>
    <x v="0"/>
    <s v="Chicago"/>
    <x v="1"/>
    <n v="0"/>
    <x v="10"/>
    <e v="#VALUE!"/>
    <e v="#VALUE!"/>
  </r>
  <r>
    <x v="745"/>
    <s v="Jaxon Fong"/>
    <x v="4"/>
    <x v="2"/>
    <s v="Speciality Products"/>
    <x v="1"/>
    <x v="1"/>
    <x v="1"/>
    <x v="769"/>
    <n v="83685"/>
    <x v="1"/>
    <x v="1"/>
    <s v="Beijing"/>
    <x v="1"/>
    <n v="0"/>
    <x v="1"/>
    <e v="#VALUE!"/>
    <e v="#VALUE!"/>
  </r>
  <r>
    <x v="114"/>
    <s v="Kayden Jordan"/>
    <x v="21"/>
    <x v="0"/>
    <s v="Research &amp; Development"/>
    <x v="1"/>
    <x v="2"/>
    <x v="35"/>
    <x v="770"/>
    <n v="99335"/>
    <x v="1"/>
    <x v="0"/>
    <s v="Phoenix"/>
    <x v="1"/>
    <n v="0"/>
    <x v="22"/>
    <e v="#VALUE!"/>
    <e v="#VALUE!"/>
  </r>
  <r>
    <x v="746"/>
    <s v="Alexander James"/>
    <x v="0"/>
    <x v="4"/>
    <s v="Manufacturing"/>
    <x v="1"/>
    <x v="2"/>
    <x v="34"/>
    <x v="771"/>
    <n v="131179"/>
    <x v="0"/>
    <x v="0"/>
    <s v="Columbus"/>
    <x v="1"/>
    <n v="19676.849999999999"/>
    <x v="11"/>
    <e v="#VALUE!"/>
    <e v="#VALUE!"/>
  </r>
  <r>
    <x v="747"/>
    <s v="Connor Luu"/>
    <x v="3"/>
    <x v="0"/>
    <s v="Speciality Products"/>
    <x v="1"/>
    <x v="1"/>
    <x v="25"/>
    <x v="772"/>
    <n v="73899"/>
    <x v="17"/>
    <x v="1"/>
    <s v="Chengdu"/>
    <x v="1"/>
    <n v="3694.9500000000003"/>
    <x v="0"/>
    <e v="#VALUE!"/>
    <e v="#VALUE!"/>
  </r>
  <r>
    <x v="748"/>
    <s v="Christopher Lam"/>
    <x v="9"/>
    <x v="3"/>
    <s v="Manufacturing"/>
    <x v="1"/>
    <x v="1"/>
    <x v="14"/>
    <x v="773"/>
    <n v="252325"/>
    <x v="23"/>
    <x v="0"/>
    <s v="Columbus"/>
    <x v="1"/>
    <n v="100930"/>
    <x v="11"/>
    <e v="#VALUE!"/>
    <e v="#VALUE!"/>
  </r>
  <r>
    <x v="749"/>
    <s v="Sophie Owens"/>
    <x v="13"/>
    <x v="1"/>
    <s v="Research &amp; Development"/>
    <x v="0"/>
    <x v="2"/>
    <x v="23"/>
    <x v="774"/>
    <n v="52697"/>
    <x v="1"/>
    <x v="0"/>
    <s v="Seattle"/>
    <x v="1"/>
    <n v="0"/>
    <x v="16"/>
    <e v="#VALUE!"/>
    <e v="#VALUE!"/>
  </r>
  <r>
    <x v="711"/>
    <s v="Addison Perez"/>
    <x v="19"/>
    <x v="5"/>
    <s v="Speciality Products"/>
    <x v="0"/>
    <x v="3"/>
    <x v="7"/>
    <x v="775"/>
    <n v="123588"/>
    <x v="1"/>
    <x v="2"/>
    <s v="Sao Paulo"/>
    <x v="1"/>
    <n v="0"/>
    <x v="6"/>
    <e v="#VALUE!"/>
    <e v="#VALUE!"/>
  </r>
  <r>
    <x v="750"/>
    <s v="Hadley Dang"/>
    <x v="9"/>
    <x v="3"/>
    <s v="Corporate"/>
    <x v="0"/>
    <x v="1"/>
    <x v="40"/>
    <x v="205"/>
    <n v="243568"/>
    <x v="29"/>
    <x v="0"/>
    <s v="Austin"/>
    <x v="1"/>
    <n v="80377.440000000002"/>
    <x v="9"/>
    <e v="#VALUE!"/>
    <e v="#VALUE!"/>
  </r>
  <r>
    <x v="559"/>
    <s v="Ethan Mehta"/>
    <x v="2"/>
    <x v="2"/>
    <s v="Research &amp; Development"/>
    <x v="1"/>
    <x v="1"/>
    <x v="37"/>
    <x v="776"/>
    <n v="199176"/>
    <x v="9"/>
    <x v="0"/>
    <s v="Phoenix"/>
    <x v="1"/>
    <n v="47802.239999999998"/>
    <x v="23"/>
    <e v="#VALUE!"/>
    <e v="#VALUE!"/>
  </r>
  <r>
    <x v="47"/>
    <s v="Madison Her"/>
    <x v="1"/>
    <x v="0"/>
    <s v="Speciality Products"/>
    <x v="0"/>
    <x v="1"/>
    <x v="16"/>
    <x v="777"/>
    <n v="82806"/>
    <x v="1"/>
    <x v="0"/>
    <s v="Seattle"/>
    <x v="1"/>
    <n v="0"/>
    <x v="19"/>
    <e v="#VALUE!"/>
    <e v="#VALUE!"/>
  </r>
  <r>
    <x v="751"/>
    <s v="Savannah Singh"/>
    <x v="2"/>
    <x v="6"/>
    <s v="Speciality Products"/>
    <x v="0"/>
    <x v="1"/>
    <x v="26"/>
    <x v="778"/>
    <n v="164399"/>
    <x v="36"/>
    <x v="0"/>
    <s v="Seattle"/>
    <x v="1"/>
    <n v="41099.75"/>
    <x v="1"/>
    <e v="#VALUE!"/>
    <e v="#VALUE!"/>
  </r>
  <r>
    <x v="752"/>
    <s v="Nevaeh Hsu"/>
    <x v="0"/>
    <x v="4"/>
    <s v="Manufacturing"/>
    <x v="0"/>
    <x v="1"/>
    <x v="24"/>
    <x v="779"/>
    <n v="154956"/>
    <x v="8"/>
    <x v="0"/>
    <s v="Phoenix"/>
    <x v="1"/>
    <n v="20144.280000000002"/>
    <x v="5"/>
    <e v="#VALUE!"/>
    <e v="#VALUE!"/>
  </r>
  <r>
    <x v="753"/>
    <s v="Jordan Zhu"/>
    <x v="0"/>
    <x v="6"/>
    <s v="Manufacturing"/>
    <x v="1"/>
    <x v="1"/>
    <x v="24"/>
    <x v="780"/>
    <n v="143970"/>
    <x v="15"/>
    <x v="0"/>
    <s v="Seattle"/>
    <x v="69"/>
    <n v="17276.399999999998"/>
    <x v="5"/>
    <n v="2017"/>
    <n v="0"/>
  </r>
  <r>
    <x v="754"/>
    <s v="Jackson Navarro"/>
    <x v="2"/>
    <x v="2"/>
    <s v="Corporate"/>
    <x v="1"/>
    <x v="3"/>
    <x v="27"/>
    <x v="775"/>
    <n v="163143"/>
    <x v="12"/>
    <x v="2"/>
    <s v="Sao Paulo"/>
    <x v="1"/>
    <n v="45680.04"/>
    <x v="6"/>
    <e v="#VALUE!"/>
    <e v="#VALUE!"/>
  </r>
  <r>
    <x v="755"/>
    <s v="Sadie Patterson"/>
    <x v="4"/>
    <x v="3"/>
    <s v="Speciality Products"/>
    <x v="0"/>
    <x v="2"/>
    <x v="31"/>
    <x v="154"/>
    <n v="89390"/>
    <x v="1"/>
    <x v="0"/>
    <s v="Seattle"/>
    <x v="1"/>
    <n v="0"/>
    <x v="6"/>
    <e v="#VALUE!"/>
    <e v="#VALUE!"/>
  </r>
  <r>
    <x v="756"/>
    <s v="Christopher Butler"/>
    <x v="23"/>
    <x v="0"/>
    <s v="Manufacturing"/>
    <x v="1"/>
    <x v="2"/>
    <x v="12"/>
    <x v="781"/>
    <n v="67468"/>
    <x v="1"/>
    <x v="0"/>
    <s v="Miami"/>
    <x v="1"/>
    <n v="0"/>
    <x v="5"/>
    <e v="#VALUE!"/>
    <e v="#VALUE!"/>
  </r>
  <r>
    <x v="757"/>
    <s v="Penelope Rodriguez"/>
    <x v="11"/>
    <x v="5"/>
    <s v="Manufacturing"/>
    <x v="0"/>
    <x v="3"/>
    <x v="37"/>
    <x v="782"/>
    <n v="100810"/>
    <x v="15"/>
    <x v="2"/>
    <s v="Rio de Janerio"/>
    <x v="1"/>
    <n v="12097.199999999999"/>
    <x v="0"/>
    <e v="#VALUE!"/>
    <e v="#VALUE!"/>
  </r>
  <r>
    <x v="758"/>
    <s v="Emily Lau"/>
    <x v="4"/>
    <x v="1"/>
    <s v="Manufacturing"/>
    <x v="0"/>
    <x v="1"/>
    <x v="25"/>
    <x v="363"/>
    <n v="74779"/>
    <x v="1"/>
    <x v="0"/>
    <s v="Phoenix"/>
    <x v="1"/>
    <n v="0"/>
    <x v="3"/>
    <e v="#VALUE!"/>
    <e v="#VALUE!"/>
  </r>
  <r>
    <x v="281"/>
    <s v="Sophie Oh"/>
    <x v="24"/>
    <x v="0"/>
    <s v="Corporate"/>
    <x v="0"/>
    <x v="1"/>
    <x v="7"/>
    <x v="783"/>
    <n v="63985"/>
    <x v="1"/>
    <x v="0"/>
    <s v="Miami"/>
    <x v="1"/>
    <n v="0"/>
    <x v="5"/>
    <e v="#VALUE!"/>
    <e v="#VALUE!"/>
  </r>
  <r>
    <x v="759"/>
    <s v="Chloe Allen"/>
    <x v="29"/>
    <x v="0"/>
    <s v="Manufacturing"/>
    <x v="0"/>
    <x v="2"/>
    <x v="14"/>
    <x v="784"/>
    <n v="77903"/>
    <x v="1"/>
    <x v="0"/>
    <s v="Seattle"/>
    <x v="1"/>
    <n v="0"/>
    <x v="18"/>
    <e v="#VALUE!"/>
    <e v="#VALUE!"/>
  </r>
  <r>
    <x v="760"/>
    <s v="Caleb Nelson"/>
    <x v="2"/>
    <x v="6"/>
    <s v="Corporate"/>
    <x v="1"/>
    <x v="2"/>
    <x v="29"/>
    <x v="785"/>
    <n v="164396"/>
    <x v="20"/>
    <x v="0"/>
    <s v="Columbus"/>
    <x v="1"/>
    <n v="47674.84"/>
    <x v="5"/>
    <e v="#VALUE!"/>
    <e v="#VALUE!"/>
  </r>
  <r>
    <x v="761"/>
    <s v="Oliver Moua"/>
    <x v="30"/>
    <x v="0"/>
    <s v="Corporate"/>
    <x v="1"/>
    <x v="1"/>
    <x v="7"/>
    <x v="786"/>
    <n v="71234"/>
    <x v="1"/>
    <x v="0"/>
    <s v="Seattle"/>
    <x v="1"/>
    <n v="0"/>
    <x v="9"/>
    <e v="#VALUE!"/>
    <e v="#VALUE!"/>
  </r>
  <r>
    <x v="762"/>
    <s v="Wesley Doan"/>
    <x v="6"/>
    <x v="1"/>
    <s v="Corporate"/>
    <x v="1"/>
    <x v="1"/>
    <x v="20"/>
    <x v="787"/>
    <n v="122487"/>
    <x v="24"/>
    <x v="1"/>
    <s v="Shanghai"/>
    <x v="1"/>
    <n v="9798.9600000000009"/>
    <x v="18"/>
    <e v="#VALUE!"/>
    <e v="#VALUE!"/>
  </r>
  <r>
    <x v="763"/>
    <s v="Nova Hsu"/>
    <x v="6"/>
    <x v="4"/>
    <s v="Speciality Products"/>
    <x v="0"/>
    <x v="1"/>
    <x v="24"/>
    <x v="788"/>
    <n v="101870"/>
    <x v="4"/>
    <x v="0"/>
    <s v="Phoenix"/>
    <x v="1"/>
    <n v="10187"/>
    <x v="5"/>
    <e v="#VALUE!"/>
    <e v="#VALUE!"/>
  </r>
  <r>
    <x v="764"/>
    <s v="Levi Moreno"/>
    <x v="28"/>
    <x v="0"/>
    <s v="Research &amp; Development"/>
    <x v="1"/>
    <x v="3"/>
    <x v="14"/>
    <x v="789"/>
    <n v="40316"/>
    <x v="1"/>
    <x v="2"/>
    <s v="Manaus"/>
    <x v="1"/>
    <n v="0"/>
    <x v="6"/>
    <e v="#VALUE!"/>
    <e v="#VALUE!"/>
  </r>
  <r>
    <x v="765"/>
    <s v="Gianna Ha"/>
    <x v="6"/>
    <x v="0"/>
    <s v="Research &amp; Development"/>
    <x v="0"/>
    <x v="1"/>
    <x v="0"/>
    <x v="790"/>
    <n v="115145"/>
    <x v="17"/>
    <x v="1"/>
    <s v="Chongqing"/>
    <x v="1"/>
    <n v="5757.25"/>
    <x v="17"/>
    <e v="#VALUE!"/>
    <e v="#VALUE!"/>
  </r>
  <r>
    <x v="766"/>
    <s v="Lillian Gonzales"/>
    <x v="21"/>
    <x v="0"/>
    <s v="Manufacturing"/>
    <x v="0"/>
    <x v="3"/>
    <x v="19"/>
    <x v="791"/>
    <n v="62335"/>
    <x v="1"/>
    <x v="2"/>
    <s v="Manaus"/>
    <x v="1"/>
    <n v="0"/>
    <x v="8"/>
    <e v="#VALUE!"/>
    <e v="#VALUE!"/>
  </r>
  <r>
    <x v="767"/>
    <s v="Ezra Singh"/>
    <x v="7"/>
    <x v="1"/>
    <s v="Manufacturing"/>
    <x v="1"/>
    <x v="1"/>
    <x v="16"/>
    <x v="792"/>
    <n v="41561"/>
    <x v="1"/>
    <x v="0"/>
    <s v="Austin"/>
    <x v="1"/>
    <n v="0"/>
    <x v="2"/>
    <e v="#VALUE!"/>
    <e v="#VALUE!"/>
  </r>
  <r>
    <x v="768"/>
    <s v="Audrey Patel"/>
    <x v="0"/>
    <x v="1"/>
    <s v="Speciality Products"/>
    <x v="0"/>
    <x v="1"/>
    <x v="17"/>
    <x v="765"/>
    <n v="131183"/>
    <x v="28"/>
    <x v="1"/>
    <s v="Shanghai"/>
    <x v="70"/>
    <n v="18365.620000000003"/>
    <x v="24"/>
    <n v="2016"/>
    <n v="5"/>
  </r>
  <r>
    <x v="428"/>
    <s v="Brooklyn Cho"/>
    <x v="1"/>
    <x v="0"/>
    <s v="Manufacturing"/>
    <x v="0"/>
    <x v="1"/>
    <x v="15"/>
    <x v="793"/>
    <n v="92655"/>
    <x v="1"/>
    <x v="1"/>
    <s v="Chengdu"/>
    <x v="1"/>
    <n v="0"/>
    <x v="12"/>
    <e v="#VALUE!"/>
    <e v="#VALUE!"/>
  </r>
  <r>
    <x v="692"/>
    <s v="Piper Ramos"/>
    <x v="0"/>
    <x v="2"/>
    <s v="Manufacturing"/>
    <x v="0"/>
    <x v="3"/>
    <x v="37"/>
    <x v="794"/>
    <n v="157057"/>
    <x v="15"/>
    <x v="0"/>
    <s v="Miami"/>
    <x v="1"/>
    <n v="18846.84"/>
    <x v="19"/>
    <e v="#VALUE!"/>
    <e v="#VALUE!"/>
  </r>
  <r>
    <x v="769"/>
    <s v="Eleanor Williams"/>
    <x v="14"/>
    <x v="0"/>
    <s v="Speciality Products"/>
    <x v="0"/>
    <x v="2"/>
    <x v="22"/>
    <x v="795"/>
    <n v="64462"/>
    <x v="1"/>
    <x v="0"/>
    <s v="Chicago"/>
    <x v="1"/>
    <n v="0"/>
    <x v="17"/>
    <e v="#VALUE!"/>
    <e v="#VALUE!"/>
  </r>
  <r>
    <x v="770"/>
    <s v="Melody Grant"/>
    <x v="10"/>
    <x v="5"/>
    <s v="Corporate"/>
    <x v="0"/>
    <x v="2"/>
    <x v="12"/>
    <x v="796"/>
    <n v="79352"/>
    <x v="1"/>
    <x v="0"/>
    <s v="Seattle"/>
    <x v="1"/>
    <n v="0"/>
    <x v="17"/>
    <e v="#VALUE!"/>
    <e v="#VALUE!"/>
  </r>
  <r>
    <x v="771"/>
    <s v="Paisley Sanders"/>
    <x v="0"/>
    <x v="6"/>
    <s v="Speciality Products"/>
    <x v="0"/>
    <x v="2"/>
    <x v="0"/>
    <x v="797"/>
    <n v="157812"/>
    <x v="19"/>
    <x v="0"/>
    <s v="Miami"/>
    <x v="1"/>
    <n v="17359.32"/>
    <x v="23"/>
    <e v="#VALUE!"/>
    <e v="#VALUE!"/>
  </r>
  <r>
    <x v="772"/>
    <s v="Santiago f Gray"/>
    <x v="10"/>
    <x v="5"/>
    <s v="Corporate"/>
    <x v="1"/>
    <x v="2"/>
    <x v="5"/>
    <x v="798"/>
    <n v="80745"/>
    <x v="1"/>
    <x v="0"/>
    <s v="Chicago"/>
    <x v="1"/>
    <n v="0"/>
    <x v="7"/>
    <e v="#VALUE!"/>
    <e v="#VALUE!"/>
  </r>
  <r>
    <x v="773"/>
    <s v="Josephine Richardson"/>
    <x v="27"/>
    <x v="0"/>
    <s v="Manufacturing"/>
    <x v="0"/>
    <x v="2"/>
    <x v="4"/>
    <x v="799"/>
    <n v="75354"/>
    <x v="1"/>
    <x v="0"/>
    <s v="Austin"/>
    <x v="71"/>
    <n v="0"/>
    <x v="19"/>
    <n v="1996"/>
    <n v="0"/>
  </r>
  <r>
    <x v="774"/>
    <s v="Jaxson Santiago"/>
    <x v="11"/>
    <x v="5"/>
    <s v="Research &amp; Development"/>
    <x v="1"/>
    <x v="3"/>
    <x v="16"/>
    <x v="800"/>
    <n v="78938"/>
    <x v="28"/>
    <x v="0"/>
    <s v="Phoenix"/>
    <x v="1"/>
    <n v="11051.320000000002"/>
    <x v="7"/>
    <e v="#VALUE!"/>
    <e v="#VALUE!"/>
  </r>
  <r>
    <x v="775"/>
    <s v="Lincoln Ramos"/>
    <x v="19"/>
    <x v="5"/>
    <s v="Corporate"/>
    <x v="1"/>
    <x v="3"/>
    <x v="1"/>
    <x v="801"/>
    <n v="96313"/>
    <x v="1"/>
    <x v="0"/>
    <s v="Austin"/>
    <x v="1"/>
    <n v="0"/>
    <x v="20"/>
    <e v="#VALUE!"/>
    <e v="#VALUE!"/>
  </r>
  <r>
    <x v="776"/>
    <s v="Dylan Campbell"/>
    <x v="2"/>
    <x v="5"/>
    <s v="Speciality Products"/>
    <x v="1"/>
    <x v="2"/>
    <x v="15"/>
    <x v="802"/>
    <n v="153767"/>
    <x v="25"/>
    <x v="0"/>
    <s v="Phoenix"/>
    <x v="1"/>
    <n v="41517.090000000004"/>
    <x v="22"/>
    <e v="#VALUE!"/>
    <e v="#VALUE!"/>
  </r>
  <r>
    <x v="614"/>
    <s v="Olivia Gray"/>
    <x v="6"/>
    <x v="6"/>
    <s v="Research &amp; Development"/>
    <x v="0"/>
    <x v="0"/>
    <x v="34"/>
    <x v="301"/>
    <n v="103423"/>
    <x v="5"/>
    <x v="0"/>
    <s v="Columbus"/>
    <x v="1"/>
    <n v="6205.38"/>
    <x v="16"/>
    <e v="#VALUE!"/>
    <e v="#VALUE!"/>
  </r>
  <r>
    <x v="777"/>
    <s v="Emery Doan"/>
    <x v="8"/>
    <x v="5"/>
    <s v="Corporate"/>
    <x v="0"/>
    <x v="1"/>
    <x v="6"/>
    <x v="803"/>
    <n v="86464"/>
    <x v="1"/>
    <x v="1"/>
    <s v="Shanghai"/>
    <x v="1"/>
    <n v="0"/>
    <x v="9"/>
    <e v="#VALUE!"/>
    <e v="#VALUE!"/>
  </r>
  <r>
    <x v="778"/>
    <s v="Caroline Perez"/>
    <x v="8"/>
    <x v="5"/>
    <s v="Corporate"/>
    <x v="0"/>
    <x v="3"/>
    <x v="7"/>
    <x v="804"/>
    <n v="80516"/>
    <x v="1"/>
    <x v="2"/>
    <s v="Sao Paulo"/>
    <x v="1"/>
    <n v="0"/>
    <x v="7"/>
    <e v="#VALUE!"/>
    <e v="#VALUE!"/>
  </r>
  <r>
    <x v="779"/>
    <s v="Genesis Woods"/>
    <x v="6"/>
    <x v="4"/>
    <s v="Speciality Products"/>
    <x v="0"/>
    <x v="0"/>
    <x v="29"/>
    <x v="805"/>
    <n v="105390"/>
    <x v="5"/>
    <x v="0"/>
    <s v="Columbus"/>
    <x v="1"/>
    <n v="6323.4"/>
    <x v="11"/>
    <e v="#VALUE!"/>
    <e v="#VALUE!"/>
  </r>
  <r>
    <x v="780"/>
    <s v="Ruby Sun"/>
    <x v="21"/>
    <x v="0"/>
    <s v="Manufacturing"/>
    <x v="0"/>
    <x v="1"/>
    <x v="2"/>
    <x v="806"/>
    <n v="83418"/>
    <x v="1"/>
    <x v="1"/>
    <s v="Shanghai"/>
    <x v="1"/>
    <n v="0"/>
    <x v="9"/>
    <e v="#VALUE!"/>
    <e v="#VALUE!"/>
  </r>
  <r>
    <x v="781"/>
    <s v="Nevaeh James"/>
    <x v="29"/>
    <x v="0"/>
    <s v="Speciality Products"/>
    <x v="0"/>
    <x v="2"/>
    <x v="15"/>
    <x v="807"/>
    <n v="66660"/>
    <x v="1"/>
    <x v="0"/>
    <s v="Austin"/>
    <x v="1"/>
    <n v="0"/>
    <x v="5"/>
    <e v="#VALUE!"/>
    <e v="#VALUE!"/>
  </r>
  <r>
    <x v="580"/>
    <s v="Parker Sandoval"/>
    <x v="6"/>
    <x v="4"/>
    <s v="Speciality Products"/>
    <x v="1"/>
    <x v="3"/>
    <x v="1"/>
    <x v="808"/>
    <n v="101985"/>
    <x v="3"/>
    <x v="0"/>
    <s v="Miami"/>
    <x v="1"/>
    <n v="7138.9500000000007"/>
    <x v="16"/>
    <e v="#VALUE!"/>
    <e v="#VALUE!"/>
  </r>
  <r>
    <x v="782"/>
    <s v="Austin Rojas"/>
    <x v="9"/>
    <x v="1"/>
    <s v="Corporate"/>
    <x v="1"/>
    <x v="3"/>
    <x v="7"/>
    <x v="809"/>
    <n v="199504"/>
    <x v="7"/>
    <x v="0"/>
    <s v="Austin"/>
    <x v="1"/>
    <n v="59851.199999999997"/>
    <x v="7"/>
    <e v="#VALUE!"/>
    <e v="#VALUE!"/>
  </r>
  <r>
    <x v="783"/>
    <s v="Vivian Espinoza"/>
    <x v="0"/>
    <x v="2"/>
    <s v="Corporate"/>
    <x v="0"/>
    <x v="3"/>
    <x v="27"/>
    <x v="810"/>
    <n v="147966"/>
    <x v="19"/>
    <x v="2"/>
    <s v="Rio de Janerio"/>
    <x v="72"/>
    <n v="16276.26"/>
    <x v="2"/>
    <n v="2019"/>
    <n v="13"/>
  </r>
  <r>
    <x v="106"/>
    <s v="Cooper Gupta"/>
    <x v="20"/>
    <x v="4"/>
    <s v="Speciality Products"/>
    <x v="1"/>
    <x v="1"/>
    <x v="32"/>
    <x v="811"/>
    <n v="41728"/>
    <x v="1"/>
    <x v="1"/>
    <s v="Chongqing"/>
    <x v="1"/>
    <n v="0"/>
    <x v="15"/>
    <e v="#VALUE!"/>
    <e v="#VALUE!"/>
  </r>
  <r>
    <x v="665"/>
    <s v="Axel Santos"/>
    <x v="4"/>
    <x v="3"/>
    <s v="Speciality Products"/>
    <x v="1"/>
    <x v="3"/>
    <x v="39"/>
    <x v="812"/>
    <n v="94422"/>
    <x v="1"/>
    <x v="0"/>
    <s v="Phoenix"/>
    <x v="1"/>
    <n v="0"/>
    <x v="24"/>
    <e v="#VALUE!"/>
    <e v="#VALUE!"/>
  </r>
  <r>
    <x v="784"/>
    <s v="Samuel Song"/>
    <x v="2"/>
    <x v="2"/>
    <s v="Corporate"/>
    <x v="1"/>
    <x v="1"/>
    <x v="11"/>
    <x v="813"/>
    <n v="191026"/>
    <x v="26"/>
    <x v="0"/>
    <s v="Columbus"/>
    <x v="1"/>
    <n v="30564.16"/>
    <x v="16"/>
    <e v="#VALUE!"/>
    <e v="#VALUE!"/>
  </r>
  <r>
    <x v="785"/>
    <s v="Aiden Silva"/>
    <x v="9"/>
    <x v="0"/>
    <s v="Research &amp; Development"/>
    <x v="1"/>
    <x v="3"/>
    <x v="34"/>
    <x v="802"/>
    <n v="186725"/>
    <x v="18"/>
    <x v="2"/>
    <s v="Manaus"/>
    <x v="1"/>
    <n v="59752"/>
    <x v="22"/>
    <e v="#VALUE!"/>
    <e v="#VALUE!"/>
  </r>
  <r>
    <x v="786"/>
    <s v="Eliana Allen"/>
    <x v="20"/>
    <x v="4"/>
    <s v="Research &amp; Development"/>
    <x v="0"/>
    <x v="2"/>
    <x v="16"/>
    <x v="814"/>
    <n v="52800"/>
    <x v="1"/>
    <x v="0"/>
    <s v="Phoenix"/>
    <x v="1"/>
    <n v="0"/>
    <x v="8"/>
    <e v="#VALUE!"/>
    <e v="#VALUE!"/>
  </r>
  <r>
    <x v="787"/>
    <s v="Grayson James"/>
    <x v="19"/>
    <x v="5"/>
    <s v="Speciality Products"/>
    <x v="1"/>
    <x v="2"/>
    <x v="36"/>
    <x v="815"/>
    <n v="113982"/>
    <x v="1"/>
    <x v="0"/>
    <s v="Seattle"/>
    <x v="1"/>
    <n v="0"/>
    <x v="22"/>
    <e v="#VALUE!"/>
    <e v="#VALUE!"/>
  </r>
  <r>
    <x v="788"/>
    <s v="Hailey Yee"/>
    <x v="5"/>
    <x v="2"/>
    <s v="Research &amp; Development"/>
    <x v="0"/>
    <x v="1"/>
    <x v="36"/>
    <x v="816"/>
    <n v="56239"/>
    <x v="1"/>
    <x v="1"/>
    <s v="Chongqing"/>
    <x v="1"/>
    <n v="0"/>
    <x v="9"/>
    <e v="#VALUE!"/>
    <e v="#VALUE!"/>
  </r>
  <r>
    <x v="170"/>
    <s v="Ian Vargas"/>
    <x v="7"/>
    <x v="2"/>
    <s v="Manufacturing"/>
    <x v="1"/>
    <x v="3"/>
    <x v="3"/>
    <x v="817"/>
    <n v="44732"/>
    <x v="1"/>
    <x v="2"/>
    <s v="Rio de Janerio"/>
    <x v="1"/>
    <n v="0"/>
    <x v="9"/>
    <e v="#VALUE!"/>
    <e v="#VALUE!"/>
  </r>
  <r>
    <x v="789"/>
    <s v="John Trinh"/>
    <x v="2"/>
    <x v="6"/>
    <s v="Corporate"/>
    <x v="1"/>
    <x v="1"/>
    <x v="37"/>
    <x v="818"/>
    <n v="153961"/>
    <x v="36"/>
    <x v="1"/>
    <s v="Shanghai"/>
    <x v="1"/>
    <n v="38490.25"/>
    <x v="15"/>
    <e v="#VALUE!"/>
    <e v="#VALUE!"/>
  </r>
  <r>
    <x v="551"/>
    <s v="Sofia Trinh"/>
    <x v="23"/>
    <x v="0"/>
    <s v="Speciality Products"/>
    <x v="0"/>
    <x v="1"/>
    <x v="15"/>
    <x v="819"/>
    <n v="68337"/>
    <x v="1"/>
    <x v="1"/>
    <s v="Chongqing"/>
    <x v="1"/>
    <n v="0"/>
    <x v="2"/>
    <e v="#VALUE!"/>
    <e v="#VALUE!"/>
  </r>
  <r>
    <x v="790"/>
    <s v="Santiago f Moua"/>
    <x v="0"/>
    <x v="4"/>
    <s v="Corporate"/>
    <x v="1"/>
    <x v="1"/>
    <x v="15"/>
    <x v="820"/>
    <n v="145093"/>
    <x v="15"/>
    <x v="0"/>
    <s v="Chicago"/>
    <x v="1"/>
    <n v="17411.16"/>
    <x v="22"/>
    <e v="#VALUE!"/>
    <e v="#VALUE!"/>
  </r>
  <r>
    <x v="791"/>
    <s v="Layla Collins"/>
    <x v="30"/>
    <x v="0"/>
    <s v="Speciality Products"/>
    <x v="0"/>
    <x v="2"/>
    <x v="3"/>
    <x v="59"/>
    <n v="74170"/>
    <x v="1"/>
    <x v="0"/>
    <s v="Austin"/>
    <x v="1"/>
    <n v="0"/>
    <x v="9"/>
    <e v="#VALUE!"/>
    <e v="#VALUE!"/>
  </r>
  <r>
    <x v="792"/>
    <s v="Jaxon Powell"/>
    <x v="17"/>
    <x v="5"/>
    <s v="Research &amp; Development"/>
    <x v="1"/>
    <x v="2"/>
    <x v="1"/>
    <x v="821"/>
    <n v="62605"/>
    <x v="1"/>
    <x v="0"/>
    <s v="Austin"/>
    <x v="1"/>
    <n v="0"/>
    <x v="19"/>
    <e v="#VALUE!"/>
    <e v="#VALUE!"/>
  </r>
  <r>
    <x v="793"/>
    <s v="Naomi Washington"/>
    <x v="6"/>
    <x v="0"/>
    <s v="Speciality Products"/>
    <x v="0"/>
    <x v="2"/>
    <x v="10"/>
    <x v="822"/>
    <n v="107195"/>
    <x v="6"/>
    <x v="0"/>
    <s v="Austin"/>
    <x v="1"/>
    <n v="9647.5499999999993"/>
    <x v="6"/>
    <e v="#VALUE!"/>
    <e v="#VALUE!"/>
  </r>
  <r>
    <x v="755"/>
    <s v="Ryan Holmes"/>
    <x v="0"/>
    <x v="6"/>
    <s v="Speciality Products"/>
    <x v="1"/>
    <x v="2"/>
    <x v="15"/>
    <x v="823"/>
    <n v="127422"/>
    <x v="0"/>
    <x v="0"/>
    <s v="Columbus"/>
    <x v="1"/>
    <n v="19113.3"/>
    <x v="7"/>
    <e v="#VALUE!"/>
    <e v="#VALUE!"/>
  </r>
  <r>
    <x v="794"/>
    <s v="Bella Holmes"/>
    <x v="2"/>
    <x v="3"/>
    <s v="Research &amp; Development"/>
    <x v="0"/>
    <x v="2"/>
    <x v="25"/>
    <x v="824"/>
    <n v="161269"/>
    <x v="25"/>
    <x v="0"/>
    <s v="Miami"/>
    <x v="1"/>
    <n v="43542.630000000005"/>
    <x v="5"/>
    <e v="#VALUE!"/>
    <e v="#VALUE!"/>
  </r>
  <r>
    <x v="795"/>
    <s v="Hailey Sanchez"/>
    <x v="9"/>
    <x v="6"/>
    <s v="Corporate"/>
    <x v="0"/>
    <x v="3"/>
    <x v="24"/>
    <x v="825"/>
    <n v="203445"/>
    <x v="16"/>
    <x v="2"/>
    <s v="Manaus"/>
    <x v="1"/>
    <n v="69171.3"/>
    <x v="15"/>
    <e v="#VALUE!"/>
    <e v="#VALUE!"/>
  </r>
  <r>
    <x v="796"/>
    <s v="Sofia Yoon"/>
    <x v="0"/>
    <x v="4"/>
    <s v="Research &amp; Development"/>
    <x v="0"/>
    <x v="1"/>
    <x v="17"/>
    <x v="826"/>
    <n v="131353"/>
    <x v="19"/>
    <x v="1"/>
    <s v="Shanghai"/>
    <x v="1"/>
    <n v="14448.83"/>
    <x v="24"/>
    <e v="#VALUE!"/>
    <e v="#VALUE!"/>
  </r>
  <r>
    <x v="797"/>
    <s v="Eli Rahman"/>
    <x v="31"/>
    <x v="0"/>
    <s v="Manufacturing"/>
    <x v="1"/>
    <x v="1"/>
    <x v="15"/>
    <x v="827"/>
    <n v="88182"/>
    <x v="1"/>
    <x v="1"/>
    <s v="Chengdu"/>
    <x v="1"/>
    <n v="0"/>
    <x v="22"/>
    <e v="#VALUE!"/>
    <e v="#VALUE!"/>
  </r>
  <r>
    <x v="798"/>
    <s v="Christopher Howard"/>
    <x v="14"/>
    <x v="0"/>
    <s v="Speciality Products"/>
    <x v="1"/>
    <x v="2"/>
    <x v="22"/>
    <x v="828"/>
    <n v="75780"/>
    <x v="1"/>
    <x v="0"/>
    <s v="Seattle"/>
    <x v="1"/>
    <n v="0"/>
    <x v="3"/>
    <e v="#VALUE!"/>
    <e v="#VALUE!"/>
  </r>
  <r>
    <x v="799"/>
    <s v="Alice Mehta"/>
    <x v="13"/>
    <x v="2"/>
    <s v="Research &amp; Development"/>
    <x v="0"/>
    <x v="1"/>
    <x v="15"/>
    <x v="829"/>
    <n v="52621"/>
    <x v="1"/>
    <x v="1"/>
    <s v="Beijing"/>
    <x v="1"/>
    <n v="0"/>
    <x v="3"/>
    <e v="#VALUE!"/>
    <e v="#VALUE!"/>
  </r>
  <r>
    <x v="800"/>
    <s v="Cooper Yoon"/>
    <x v="11"/>
    <x v="5"/>
    <s v="Research &amp; Development"/>
    <x v="1"/>
    <x v="1"/>
    <x v="33"/>
    <x v="830"/>
    <n v="106079"/>
    <x v="28"/>
    <x v="0"/>
    <s v="Austin"/>
    <x v="73"/>
    <n v="14851.060000000001"/>
    <x v="7"/>
    <n v="2021"/>
    <n v="3"/>
  </r>
  <r>
    <x v="801"/>
    <s v="John Delgado"/>
    <x v="21"/>
    <x v="0"/>
    <s v="Corporate"/>
    <x v="1"/>
    <x v="3"/>
    <x v="23"/>
    <x v="699"/>
    <n v="92058"/>
    <x v="1"/>
    <x v="0"/>
    <s v="Austin"/>
    <x v="1"/>
    <n v="0"/>
    <x v="5"/>
    <e v="#VALUE!"/>
    <e v="#VALUE!"/>
  </r>
  <r>
    <x v="802"/>
    <s v="Jaxson Liang"/>
    <x v="17"/>
    <x v="5"/>
    <s v="Manufacturing"/>
    <x v="1"/>
    <x v="1"/>
    <x v="14"/>
    <x v="831"/>
    <n v="67114"/>
    <x v="1"/>
    <x v="0"/>
    <s v="Phoenix"/>
    <x v="1"/>
    <n v="0"/>
    <x v="3"/>
    <e v="#VALUE!"/>
    <e v="#VALUE!"/>
  </r>
  <r>
    <x v="803"/>
    <s v="Caroline Santos"/>
    <x v="13"/>
    <x v="1"/>
    <s v="Research &amp; Development"/>
    <x v="0"/>
    <x v="3"/>
    <x v="6"/>
    <x v="832"/>
    <n v="56565"/>
    <x v="1"/>
    <x v="2"/>
    <s v="Sao Paulo"/>
    <x v="1"/>
    <n v="0"/>
    <x v="6"/>
    <e v="#VALUE!"/>
    <e v="#VALUE!"/>
  </r>
  <r>
    <x v="804"/>
    <s v="Lily Henderson"/>
    <x v="16"/>
    <x v="4"/>
    <s v="Manufacturing"/>
    <x v="0"/>
    <x v="2"/>
    <x v="22"/>
    <x v="833"/>
    <n v="64937"/>
    <x v="1"/>
    <x v="0"/>
    <s v="Phoenix"/>
    <x v="1"/>
    <n v="0"/>
    <x v="24"/>
    <e v="#VALUE!"/>
    <e v="#VALUE!"/>
  </r>
  <r>
    <x v="805"/>
    <s v="Hannah Martinez"/>
    <x v="6"/>
    <x v="6"/>
    <s v="Manufacturing"/>
    <x v="0"/>
    <x v="3"/>
    <x v="13"/>
    <x v="834"/>
    <n v="127626"/>
    <x v="4"/>
    <x v="0"/>
    <s v="Miami"/>
    <x v="1"/>
    <n v="12762.6"/>
    <x v="2"/>
    <e v="#VALUE!"/>
    <e v="#VALUE!"/>
  </r>
  <r>
    <x v="806"/>
    <s v="William Phillips"/>
    <x v="23"/>
    <x v="0"/>
    <s v="Corporate"/>
    <x v="1"/>
    <x v="0"/>
    <x v="22"/>
    <x v="835"/>
    <n v="88478"/>
    <x v="1"/>
    <x v="0"/>
    <s v="Austin"/>
    <x v="1"/>
    <n v="0"/>
    <x v="18"/>
    <e v="#VALUE!"/>
    <e v="#VALUE!"/>
  </r>
  <r>
    <x v="807"/>
    <s v="Eliza Zheng"/>
    <x v="3"/>
    <x v="0"/>
    <s v="Speciality Products"/>
    <x v="0"/>
    <x v="1"/>
    <x v="35"/>
    <x v="836"/>
    <n v="91679"/>
    <x v="3"/>
    <x v="1"/>
    <s v="Chongqing"/>
    <x v="1"/>
    <n v="6417.5300000000007"/>
    <x v="15"/>
    <e v="#VALUE!"/>
    <e v="#VALUE!"/>
  </r>
  <r>
    <x v="808"/>
    <s v="John Dang"/>
    <x v="2"/>
    <x v="2"/>
    <s v="Corporate"/>
    <x v="1"/>
    <x v="1"/>
    <x v="32"/>
    <x v="837"/>
    <n v="199848"/>
    <x v="26"/>
    <x v="1"/>
    <s v="Chongqing"/>
    <x v="1"/>
    <n v="31975.68"/>
    <x v="27"/>
    <e v="#VALUE!"/>
    <e v="#VALUE!"/>
  </r>
  <r>
    <x v="809"/>
    <s v="Joshua Yang"/>
    <x v="24"/>
    <x v="0"/>
    <s v="Manufacturing"/>
    <x v="1"/>
    <x v="1"/>
    <x v="8"/>
    <x v="838"/>
    <n v="61944"/>
    <x v="1"/>
    <x v="1"/>
    <s v="Shanghai"/>
    <x v="1"/>
    <n v="0"/>
    <x v="7"/>
    <e v="#VALUE!"/>
    <e v="#VALUE!"/>
  </r>
  <r>
    <x v="810"/>
    <s v="Hazel Young"/>
    <x v="0"/>
    <x v="2"/>
    <s v="Speciality Products"/>
    <x v="0"/>
    <x v="0"/>
    <x v="23"/>
    <x v="839"/>
    <n v="154624"/>
    <x v="0"/>
    <x v="0"/>
    <s v="Austin"/>
    <x v="1"/>
    <n v="23193.599999999999"/>
    <x v="5"/>
    <e v="#VALUE!"/>
    <e v="#VALUE!"/>
  </r>
  <r>
    <x v="811"/>
    <s v="Thomas Jung"/>
    <x v="4"/>
    <x v="3"/>
    <s v="Research &amp; Development"/>
    <x v="1"/>
    <x v="1"/>
    <x v="2"/>
    <x v="66"/>
    <n v="79447"/>
    <x v="1"/>
    <x v="1"/>
    <s v="Shanghai"/>
    <x v="1"/>
    <n v="0"/>
    <x v="8"/>
    <e v="#VALUE!"/>
    <e v="#VALUE!"/>
  </r>
  <r>
    <x v="812"/>
    <s v="Xavier Perez"/>
    <x v="4"/>
    <x v="2"/>
    <s v="Manufacturing"/>
    <x v="1"/>
    <x v="3"/>
    <x v="10"/>
    <x v="840"/>
    <n v="71111"/>
    <x v="1"/>
    <x v="2"/>
    <s v="Rio de Janerio"/>
    <x v="1"/>
    <n v="0"/>
    <x v="25"/>
    <e v="#VALUE!"/>
    <e v="#VALUE!"/>
  </r>
  <r>
    <x v="813"/>
    <s v="Elijah Coleman"/>
    <x v="0"/>
    <x v="2"/>
    <s v="Research &amp; Development"/>
    <x v="1"/>
    <x v="2"/>
    <x v="26"/>
    <x v="841"/>
    <n v="159538"/>
    <x v="19"/>
    <x v="0"/>
    <s v="Miami"/>
    <x v="1"/>
    <n v="17549.18"/>
    <x v="15"/>
    <e v="#VALUE!"/>
    <e v="#VALUE!"/>
  </r>
  <r>
    <x v="632"/>
    <s v="Clara Sanchez"/>
    <x v="8"/>
    <x v="5"/>
    <s v="Corporate"/>
    <x v="0"/>
    <x v="3"/>
    <x v="40"/>
    <x v="842"/>
    <n v="111404"/>
    <x v="1"/>
    <x v="2"/>
    <s v="Rio de Janerio"/>
    <x v="1"/>
    <n v="0"/>
    <x v="7"/>
    <e v="#VALUE!"/>
    <e v="#VALUE!"/>
  </r>
  <r>
    <x v="814"/>
    <s v="Isaac Stewart"/>
    <x v="2"/>
    <x v="6"/>
    <s v="Speciality Products"/>
    <x v="1"/>
    <x v="2"/>
    <x v="6"/>
    <x v="843"/>
    <n v="172007"/>
    <x v="27"/>
    <x v="0"/>
    <s v="Miami"/>
    <x v="1"/>
    <n v="44721.82"/>
    <x v="6"/>
    <e v="#VALUE!"/>
    <e v="#VALUE!"/>
  </r>
  <r>
    <x v="815"/>
    <s v="Claire Romero"/>
    <x v="9"/>
    <x v="6"/>
    <s v="Manufacturing"/>
    <x v="0"/>
    <x v="3"/>
    <x v="17"/>
    <x v="844"/>
    <n v="219474"/>
    <x v="32"/>
    <x v="2"/>
    <s v="Manaus"/>
    <x v="1"/>
    <n v="79010.64"/>
    <x v="24"/>
    <e v="#VALUE!"/>
    <e v="#VALUE!"/>
  </r>
  <r>
    <x v="816"/>
    <s v="Andrew Coleman"/>
    <x v="2"/>
    <x v="1"/>
    <s v="Corporate"/>
    <x v="1"/>
    <x v="2"/>
    <x v="12"/>
    <x v="845"/>
    <n v="174415"/>
    <x v="14"/>
    <x v="0"/>
    <s v="Miami"/>
    <x v="1"/>
    <n v="40115.450000000004"/>
    <x v="3"/>
    <e v="#VALUE!"/>
    <e v="#VALUE!"/>
  </r>
  <r>
    <x v="817"/>
    <s v="Riley Rojas"/>
    <x v="23"/>
    <x v="0"/>
    <s v="Speciality Products"/>
    <x v="0"/>
    <x v="3"/>
    <x v="9"/>
    <x v="846"/>
    <n v="90333"/>
    <x v="1"/>
    <x v="2"/>
    <s v="Rio de Janerio"/>
    <x v="1"/>
    <n v="0"/>
    <x v="9"/>
    <e v="#VALUE!"/>
    <e v="#VALUE!"/>
  </r>
  <r>
    <x v="818"/>
    <s v="Landon Thao"/>
    <x v="16"/>
    <x v="4"/>
    <s v="Speciality Products"/>
    <x v="1"/>
    <x v="1"/>
    <x v="6"/>
    <x v="846"/>
    <n v="67299"/>
    <x v="1"/>
    <x v="0"/>
    <s v="Phoenix"/>
    <x v="1"/>
    <n v="0"/>
    <x v="9"/>
    <e v="#VALUE!"/>
    <e v="#VALUE!"/>
  </r>
  <r>
    <x v="819"/>
    <s v="Hadley Ford"/>
    <x v="28"/>
    <x v="0"/>
    <s v="Research &amp; Development"/>
    <x v="0"/>
    <x v="2"/>
    <x v="27"/>
    <x v="847"/>
    <n v="45286"/>
    <x v="1"/>
    <x v="0"/>
    <s v="Chicago"/>
    <x v="1"/>
    <n v="0"/>
    <x v="17"/>
    <e v="#VALUE!"/>
    <e v="#VALUE!"/>
  </r>
  <r>
    <x v="529"/>
    <s v="Austin Brown"/>
    <x v="2"/>
    <x v="6"/>
    <s v="Research &amp; Development"/>
    <x v="1"/>
    <x v="2"/>
    <x v="35"/>
    <x v="848"/>
    <n v="194723"/>
    <x v="36"/>
    <x v="0"/>
    <s v="Phoenix"/>
    <x v="1"/>
    <n v="48680.75"/>
    <x v="26"/>
    <e v="#VALUE!"/>
    <e v="#VALUE!"/>
  </r>
  <r>
    <x v="820"/>
    <s v="Christian Fong"/>
    <x v="6"/>
    <x v="2"/>
    <s v="Research &amp; Development"/>
    <x v="1"/>
    <x v="1"/>
    <x v="37"/>
    <x v="849"/>
    <n v="109850"/>
    <x v="3"/>
    <x v="1"/>
    <s v="Beijing"/>
    <x v="74"/>
    <n v="7689.5000000000009"/>
    <x v="14"/>
    <n v="2020"/>
    <n v="8"/>
  </r>
  <r>
    <x v="821"/>
    <s v="Hazel Alvarez"/>
    <x v="20"/>
    <x v="4"/>
    <s v="Research &amp; Development"/>
    <x v="0"/>
    <x v="3"/>
    <x v="39"/>
    <x v="850"/>
    <n v="45295"/>
    <x v="1"/>
    <x v="2"/>
    <s v="Sao Paulo"/>
    <x v="1"/>
    <n v="0"/>
    <x v="15"/>
    <e v="#VALUE!"/>
    <e v="#VALUE!"/>
  </r>
  <r>
    <x v="822"/>
    <s v="Isabella Bailey"/>
    <x v="32"/>
    <x v="0"/>
    <s v="Manufacturing"/>
    <x v="0"/>
    <x v="2"/>
    <x v="9"/>
    <x v="851"/>
    <n v="61310"/>
    <x v="1"/>
    <x v="0"/>
    <s v="Phoenix"/>
    <x v="1"/>
    <n v="0"/>
    <x v="22"/>
    <e v="#VALUE!"/>
    <e v="#VALUE!"/>
  </r>
  <r>
    <x v="164"/>
    <s v="Lincoln Huynh"/>
    <x v="27"/>
    <x v="0"/>
    <s v="Research &amp; Development"/>
    <x v="1"/>
    <x v="1"/>
    <x v="0"/>
    <x v="852"/>
    <n v="87851"/>
    <x v="1"/>
    <x v="1"/>
    <s v="Chongqing"/>
    <x v="1"/>
    <n v="0"/>
    <x v="0"/>
    <e v="#VALUE!"/>
    <e v="#VALUE!"/>
  </r>
  <r>
    <x v="823"/>
    <s v="Hadley Yee"/>
    <x v="20"/>
    <x v="4"/>
    <s v="Speciality Products"/>
    <x v="0"/>
    <x v="1"/>
    <x v="11"/>
    <x v="496"/>
    <n v="47913"/>
    <x v="1"/>
    <x v="0"/>
    <s v="Seattle"/>
    <x v="1"/>
    <n v="0"/>
    <x v="7"/>
    <e v="#VALUE!"/>
    <e v="#VALUE!"/>
  </r>
  <r>
    <x v="824"/>
    <s v="Julia Doan"/>
    <x v="20"/>
    <x v="4"/>
    <s v="Speciality Products"/>
    <x v="0"/>
    <x v="1"/>
    <x v="26"/>
    <x v="853"/>
    <n v="46727"/>
    <x v="1"/>
    <x v="0"/>
    <s v="Columbus"/>
    <x v="75"/>
    <n v="0"/>
    <x v="5"/>
    <n v="2018"/>
    <n v="1"/>
  </r>
  <r>
    <x v="825"/>
    <s v="Dylan Ali"/>
    <x v="0"/>
    <x v="4"/>
    <s v="Speciality Products"/>
    <x v="1"/>
    <x v="1"/>
    <x v="5"/>
    <x v="606"/>
    <n v="133400"/>
    <x v="19"/>
    <x v="0"/>
    <s v="Phoenix"/>
    <x v="1"/>
    <n v="14674"/>
    <x v="9"/>
    <e v="#VALUE!"/>
    <e v="#VALUE!"/>
  </r>
  <r>
    <x v="826"/>
    <s v="Eloise Trinh"/>
    <x v="29"/>
    <x v="0"/>
    <s v="Speciality Products"/>
    <x v="0"/>
    <x v="1"/>
    <x v="38"/>
    <x v="854"/>
    <n v="90535"/>
    <x v="1"/>
    <x v="0"/>
    <s v="Miami"/>
    <x v="1"/>
    <n v="0"/>
    <x v="6"/>
    <e v="#VALUE!"/>
    <e v="#VALUE!"/>
  </r>
  <r>
    <x v="827"/>
    <s v="Dylan Kumar"/>
    <x v="4"/>
    <x v="6"/>
    <s v="Speciality Products"/>
    <x v="1"/>
    <x v="1"/>
    <x v="0"/>
    <x v="855"/>
    <n v="93343"/>
    <x v="1"/>
    <x v="1"/>
    <s v="Chongqing"/>
    <x v="1"/>
    <n v="0"/>
    <x v="2"/>
    <e v="#VALUE!"/>
    <e v="#VALUE!"/>
  </r>
  <r>
    <x v="825"/>
    <s v="Emily Gupta"/>
    <x v="16"/>
    <x v="4"/>
    <s v="Corporate"/>
    <x v="0"/>
    <x v="1"/>
    <x v="18"/>
    <x v="856"/>
    <n v="63705"/>
    <x v="1"/>
    <x v="0"/>
    <s v="Miami"/>
    <x v="1"/>
    <n v="0"/>
    <x v="2"/>
    <e v="#VALUE!"/>
    <e v="#VALUE!"/>
  </r>
  <r>
    <x v="828"/>
    <s v="Silas Rivera"/>
    <x v="9"/>
    <x v="2"/>
    <s v="Corporate"/>
    <x v="1"/>
    <x v="3"/>
    <x v="35"/>
    <x v="857"/>
    <n v="258081"/>
    <x v="7"/>
    <x v="0"/>
    <s v="Chicago"/>
    <x v="1"/>
    <n v="77424.3"/>
    <x v="28"/>
    <e v="#VALUE!"/>
    <e v="#VALUE!"/>
  </r>
  <r>
    <x v="829"/>
    <s v="Jackson Jordan"/>
    <x v="20"/>
    <x v="4"/>
    <s v="Research &amp; Development"/>
    <x v="1"/>
    <x v="0"/>
    <x v="35"/>
    <x v="858"/>
    <n v="54654"/>
    <x v="1"/>
    <x v="0"/>
    <s v="Phoenix"/>
    <x v="1"/>
    <n v="0"/>
    <x v="6"/>
    <e v="#VALUE!"/>
    <e v="#VALUE!"/>
  </r>
  <r>
    <x v="830"/>
    <s v="Isaac Joseph"/>
    <x v="7"/>
    <x v="2"/>
    <s v="Manufacturing"/>
    <x v="1"/>
    <x v="2"/>
    <x v="36"/>
    <x v="859"/>
    <n v="58006"/>
    <x v="1"/>
    <x v="0"/>
    <s v="Seattle"/>
    <x v="1"/>
    <n v="0"/>
    <x v="25"/>
    <e v="#VALUE!"/>
    <e v="#VALUE!"/>
  </r>
  <r>
    <x v="232"/>
    <s v="Hailey Lai"/>
    <x v="0"/>
    <x v="1"/>
    <s v="Manufacturing"/>
    <x v="0"/>
    <x v="1"/>
    <x v="34"/>
    <x v="860"/>
    <n v="150034"/>
    <x v="15"/>
    <x v="1"/>
    <s v="Beijing"/>
    <x v="1"/>
    <n v="18004.079999999998"/>
    <x v="24"/>
    <e v="#VALUE!"/>
    <e v="#VALUE!"/>
  </r>
  <r>
    <x v="792"/>
    <s v="Leilani Thao"/>
    <x v="2"/>
    <x v="4"/>
    <s v="Speciality Products"/>
    <x v="0"/>
    <x v="1"/>
    <x v="31"/>
    <x v="861"/>
    <n v="198562"/>
    <x v="31"/>
    <x v="0"/>
    <s v="Seattle"/>
    <x v="1"/>
    <n v="43683.64"/>
    <x v="26"/>
    <e v="#VALUE!"/>
    <e v="#VALUE!"/>
  </r>
  <r>
    <x v="831"/>
    <s v="Madeline Watson"/>
    <x v="5"/>
    <x v="2"/>
    <s v="Research &amp; Development"/>
    <x v="0"/>
    <x v="0"/>
    <x v="28"/>
    <x v="862"/>
    <n v="62411"/>
    <x v="1"/>
    <x v="0"/>
    <s v="Miami"/>
    <x v="76"/>
    <n v="0"/>
    <x v="8"/>
    <n v="2021"/>
    <n v="12"/>
  </r>
  <r>
    <x v="832"/>
    <s v="Silas Huang"/>
    <x v="11"/>
    <x v="5"/>
    <s v="Research &amp; Development"/>
    <x v="1"/>
    <x v="1"/>
    <x v="4"/>
    <x v="863"/>
    <n v="111299"/>
    <x v="15"/>
    <x v="0"/>
    <s v="Miami"/>
    <x v="1"/>
    <n v="13355.88"/>
    <x v="27"/>
    <e v="#VALUE!"/>
    <e v="#VALUE!"/>
  </r>
  <r>
    <x v="724"/>
    <s v="Peyton Walker"/>
    <x v="7"/>
    <x v="6"/>
    <s v="Research &amp; Development"/>
    <x v="0"/>
    <x v="2"/>
    <x v="19"/>
    <x v="864"/>
    <n v="41545"/>
    <x v="1"/>
    <x v="0"/>
    <s v="Miami"/>
    <x v="1"/>
    <n v="0"/>
    <x v="3"/>
    <e v="#VALUE!"/>
    <e v="#VALUE!"/>
  </r>
  <r>
    <x v="833"/>
    <s v="Jeremiah Hernandez"/>
    <x v="24"/>
    <x v="0"/>
    <s v="Manufacturing"/>
    <x v="1"/>
    <x v="3"/>
    <x v="3"/>
    <x v="865"/>
    <n v="74467"/>
    <x v="1"/>
    <x v="0"/>
    <s v="Columbus"/>
    <x v="77"/>
    <n v="0"/>
    <x v="3"/>
    <n v="2021"/>
    <n v="2"/>
  </r>
  <r>
    <x v="789"/>
    <s v="Jace Washington"/>
    <x v="6"/>
    <x v="3"/>
    <s v="Research &amp; Development"/>
    <x v="1"/>
    <x v="2"/>
    <x v="18"/>
    <x v="358"/>
    <n v="117545"/>
    <x v="5"/>
    <x v="0"/>
    <s v="Phoenix"/>
    <x v="1"/>
    <n v="7052.7"/>
    <x v="12"/>
    <e v="#VALUE!"/>
    <e v="#VALUE!"/>
  </r>
  <r>
    <x v="834"/>
    <s v="Landon Kim"/>
    <x v="6"/>
    <x v="4"/>
    <s v="Speciality Products"/>
    <x v="1"/>
    <x v="1"/>
    <x v="2"/>
    <x v="866"/>
    <n v="117226"/>
    <x v="24"/>
    <x v="0"/>
    <s v="Phoenix"/>
    <x v="1"/>
    <n v="9378.08"/>
    <x v="14"/>
    <e v="#VALUE!"/>
    <e v="#VALUE!"/>
  </r>
  <r>
    <x v="835"/>
    <s v="Peyton Vasquez"/>
    <x v="7"/>
    <x v="3"/>
    <s v="Corporate"/>
    <x v="0"/>
    <x v="3"/>
    <x v="3"/>
    <x v="867"/>
    <n v="55767"/>
    <x v="1"/>
    <x v="0"/>
    <s v="Phoenix"/>
    <x v="1"/>
    <n v="0"/>
    <x v="3"/>
    <e v="#VALUE!"/>
    <e v="#VALUE!"/>
  </r>
  <r>
    <x v="836"/>
    <s v="Charlotte Baker"/>
    <x v="13"/>
    <x v="2"/>
    <s v="Manufacturing"/>
    <x v="0"/>
    <x v="2"/>
    <x v="7"/>
    <x v="868"/>
    <n v="60930"/>
    <x v="1"/>
    <x v="0"/>
    <s v="Austin"/>
    <x v="1"/>
    <n v="0"/>
    <x v="0"/>
    <e v="#VALUE!"/>
    <e v="#VALUE!"/>
  </r>
  <r>
    <x v="837"/>
    <s v="Elena Mendoza"/>
    <x v="2"/>
    <x v="2"/>
    <s v="Speciality Products"/>
    <x v="0"/>
    <x v="3"/>
    <x v="5"/>
    <x v="869"/>
    <n v="154973"/>
    <x v="20"/>
    <x v="2"/>
    <s v="Sao Paulo"/>
    <x v="1"/>
    <n v="44942.17"/>
    <x v="7"/>
    <e v="#VALUE!"/>
    <e v="#VALUE!"/>
  </r>
  <r>
    <x v="838"/>
    <s v="Nova Lin"/>
    <x v="21"/>
    <x v="0"/>
    <s v="Manufacturing"/>
    <x v="0"/>
    <x v="1"/>
    <x v="29"/>
    <x v="870"/>
    <n v="69332"/>
    <x v="1"/>
    <x v="0"/>
    <s v="Columbus"/>
    <x v="1"/>
    <n v="0"/>
    <x v="5"/>
    <e v="#VALUE!"/>
    <e v="#VALUE!"/>
  </r>
  <r>
    <x v="839"/>
    <s v="Ivy Desai"/>
    <x v="8"/>
    <x v="5"/>
    <s v="Research &amp; Development"/>
    <x v="0"/>
    <x v="1"/>
    <x v="1"/>
    <x v="871"/>
    <n v="119699"/>
    <x v="1"/>
    <x v="1"/>
    <s v="Shanghai"/>
    <x v="1"/>
    <n v="0"/>
    <x v="23"/>
    <e v="#VALUE!"/>
    <e v="#VALUE!"/>
  </r>
  <r>
    <x v="840"/>
    <s v="Josephine Acosta"/>
    <x v="2"/>
    <x v="4"/>
    <s v="Speciality Products"/>
    <x v="0"/>
    <x v="3"/>
    <x v="28"/>
    <x v="872"/>
    <n v="198176"/>
    <x v="35"/>
    <x v="2"/>
    <s v="Manaus"/>
    <x v="1"/>
    <n v="33689.920000000006"/>
    <x v="6"/>
    <e v="#VALUE!"/>
    <e v="#VALUE!"/>
  </r>
  <r>
    <x v="841"/>
    <s v="Nora Nunez"/>
    <x v="13"/>
    <x v="1"/>
    <s v="Research &amp; Development"/>
    <x v="0"/>
    <x v="3"/>
    <x v="15"/>
    <x v="873"/>
    <n v="58586"/>
    <x v="1"/>
    <x v="2"/>
    <s v="Sao Paulo"/>
    <x v="1"/>
    <n v="0"/>
    <x v="14"/>
    <e v="#VALUE!"/>
    <e v="#VALUE!"/>
  </r>
  <r>
    <x v="842"/>
    <s v="Caleb Xiong"/>
    <x v="26"/>
    <x v="2"/>
    <s v="Corporate"/>
    <x v="1"/>
    <x v="1"/>
    <x v="31"/>
    <x v="874"/>
    <n v="74010"/>
    <x v="1"/>
    <x v="0"/>
    <s v="Chicago"/>
    <x v="1"/>
    <n v="0"/>
    <x v="24"/>
    <e v="#VALUE!"/>
    <e v="#VALUE!"/>
  </r>
  <r>
    <x v="843"/>
    <s v="Henry Green"/>
    <x v="26"/>
    <x v="2"/>
    <s v="Speciality Products"/>
    <x v="1"/>
    <x v="2"/>
    <x v="24"/>
    <x v="632"/>
    <n v="96598"/>
    <x v="1"/>
    <x v="0"/>
    <s v="Phoenix"/>
    <x v="1"/>
    <n v="0"/>
    <x v="6"/>
    <e v="#VALUE!"/>
    <e v="#VALUE!"/>
  </r>
  <r>
    <x v="665"/>
    <s v="Madelyn Chan"/>
    <x v="6"/>
    <x v="2"/>
    <s v="Speciality Products"/>
    <x v="0"/>
    <x v="1"/>
    <x v="14"/>
    <x v="875"/>
    <n v="106444"/>
    <x v="17"/>
    <x v="0"/>
    <s v="Phoenix"/>
    <x v="1"/>
    <n v="5322.2000000000007"/>
    <x v="13"/>
    <e v="#VALUE!"/>
    <e v="#VALUE!"/>
  </r>
  <r>
    <x v="844"/>
    <s v="Angel Delgado"/>
    <x v="2"/>
    <x v="1"/>
    <s v="Corporate"/>
    <x v="1"/>
    <x v="3"/>
    <x v="11"/>
    <x v="876"/>
    <n v="156931"/>
    <x v="12"/>
    <x v="0"/>
    <s v="Seattle"/>
    <x v="1"/>
    <n v="43940.680000000008"/>
    <x v="5"/>
    <e v="#VALUE!"/>
    <e v="#VALUE!"/>
  </r>
  <r>
    <x v="845"/>
    <s v="Mia Herrera"/>
    <x v="2"/>
    <x v="6"/>
    <s v="Research &amp; Development"/>
    <x v="0"/>
    <x v="3"/>
    <x v="19"/>
    <x v="877"/>
    <n v="171360"/>
    <x v="14"/>
    <x v="2"/>
    <s v="Manaus"/>
    <x v="1"/>
    <n v="39412.800000000003"/>
    <x v="15"/>
    <e v="#VALUE!"/>
    <e v="#VALUE!"/>
  </r>
  <r>
    <x v="846"/>
    <s v="Peyton Harris"/>
    <x v="14"/>
    <x v="0"/>
    <s v="Research &amp; Development"/>
    <x v="0"/>
    <x v="2"/>
    <x v="15"/>
    <x v="878"/>
    <n v="64505"/>
    <x v="1"/>
    <x v="0"/>
    <s v="Miami"/>
    <x v="1"/>
    <n v="0"/>
    <x v="8"/>
    <e v="#VALUE!"/>
    <e v="#VALUE!"/>
  </r>
  <r>
    <x v="847"/>
    <s v="David Herrera"/>
    <x v="11"/>
    <x v="5"/>
    <s v="Speciality Products"/>
    <x v="1"/>
    <x v="3"/>
    <x v="24"/>
    <x v="879"/>
    <n v="102298"/>
    <x v="8"/>
    <x v="2"/>
    <s v="Rio de Janerio"/>
    <x v="1"/>
    <n v="13298.74"/>
    <x v="9"/>
    <e v="#VALUE!"/>
    <e v="#VALUE!"/>
  </r>
  <r>
    <x v="848"/>
    <s v="Avery Dominguez"/>
    <x v="0"/>
    <x v="2"/>
    <s v="Corporate"/>
    <x v="0"/>
    <x v="3"/>
    <x v="5"/>
    <x v="880"/>
    <n v="133297"/>
    <x v="8"/>
    <x v="2"/>
    <s v="Rio de Janerio"/>
    <x v="1"/>
    <n v="17328.61"/>
    <x v="3"/>
    <e v="#VALUE!"/>
    <e v="#VALUE!"/>
  </r>
  <r>
    <x v="849"/>
    <s v="Grace Carter"/>
    <x v="0"/>
    <x v="4"/>
    <s v="Speciality Products"/>
    <x v="0"/>
    <x v="0"/>
    <x v="6"/>
    <x v="881"/>
    <n v="155080"/>
    <x v="4"/>
    <x v="0"/>
    <s v="Austin"/>
    <x v="1"/>
    <n v="15508"/>
    <x v="9"/>
    <e v="#VALUE!"/>
    <e v="#VALUE!"/>
  </r>
  <r>
    <x v="850"/>
    <s v="Parker Allen"/>
    <x v="4"/>
    <x v="2"/>
    <s v="Speciality Products"/>
    <x v="1"/>
    <x v="2"/>
    <x v="11"/>
    <x v="882"/>
    <n v="81828"/>
    <x v="1"/>
    <x v="0"/>
    <s v="Miami"/>
    <x v="1"/>
    <n v="0"/>
    <x v="7"/>
    <e v="#VALUE!"/>
    <e v="#VALUE!"/>
  </r>
  <r>
    <x v="851"/>
    <s v="Sadie Lee"/>
    <x v="0"/>
    <x v="6"/>
    <s v="Corporate"/>
    <x v="0"/>
    <x v="1"/>
    <x v="13"/>
    <x v="883"/>
    <n v="149417"/>
    <x v="8"/>
    <x v="1"/>
    <s v="Chengdu"/>
    <x v="1"/>
    <n v="19424.21"/>
    <x v="28"/>
    <e v="#VALUE!"/>
    <e v="#VALUE!"/>
  </r>
  <r>
    <x v="852"/>
    <s v="Cooper Valdez"/>
    <x v="6"/>
    <x v="2"/>
    <s v="Corporate"/>
    <x v="1"/>
    <x v="3"/>
    <x v="2"/>
    <x v="884"/>
    <n v="113269"/>
    <x v="6"/>
    <x v="2"/>
    <s v="Sao Paulo"/>
    <x v="1"/>
    <n v="10194.209999999999"/>
    <x v="14"/>
    <e v="#VALUE!"/>
    <e v="#VALUE!"/>
  </r>
  <r>
    <x v="853"/>
    <s v="Sebastian Fong"/>
    <x v="0"/>
    <x v="0"/>
    <s v="Manufacturing"/>
    <x v="1"/>
    <x v="1"/>
    <x v="30"/>
    <x v="885"/>
    <n v="136716"/>
    <x v="15"/>
    <x v="0"/>
    <s v="Austin"/>
    <x v="1"/>
    <n v="16405.919999999998"/>
    <x v="5"/>
    <e v="#VALUE!"/>
    <e v="#VALUE!"/>
  </r>
  <r>
    <x v="854"/>
    <s v="Roman Munoz"/>
    <x v="0"/>
    <x v="2"/>
    <s v="Speciality Products"/>
    <x v="1"/>
    <x v="3"/>
    <x v="36"/>
    <x v="571"/>
    <n v="122644"/>
    <x v="15"/>
    <x v="0"/>
    <s v="Austin"/>
    <x v="1"/>
    <n v="14717.279999999999"/>
    <x v="24"/>
    <e v="#VALUE!"/>
    <e v="#VALUE!"/>
  </r>
  <r>
    <x v="855"/>
    <s v="Charlotte Chang"/>
    <x v="6"/>
    <x v="2"/>
    <s v="Research &amp; Development"/>
    <x v="0"/>
    <x v="1"/>
    <x v="2"/>
    <x v="886"/>
    <n v="106428"/>
    <x v="3"/>
    <x v="0"/>
    <s v="Chicago"/>
    <x v="1"/>
    <n v="7449.9600000000009"/>
    <x v="28"/>
    <e v="#VALUE!"/>
    <e v="#VALUE!"/>
  </r>
  <r>
    <x v="856"/>
    <s v="Xavier Davis"/>
    <x v="9"/>
    <x v="1"/>
    <s v="Corporate"/>
    <x v="1"/>
    <x v="2"/>
    <x v="9"/>
    <x v="887"/>
    <n v="238236"/>
    <x v="13"/>
    <x v="0"/>
    <s v="Seattle"/>
    <x v="1"/>
    <n v="73853.16"/>
    <x v="8"/>
    <e v="#VALUE!"/>
    <e v="#VALUE!"/>
  </r>
  <r>
    <x v="857"/>
    <s v="Natalie Carter"/>
    <x v="2"/>
    <x v="1"/>
    <s v="Corporate"/>
    <x v="0"/>
    <x v="2"/>
    <x v="14"/>
    <x v="888"/>
    <n v="153253"/>
    <x v="9"/>
    <x v="0"/>
    <s v="Austin"/>
    <x v="1"/>
    <n v="36780.720000000001"/>
    <x v="14"/>
    <e v="#VALUE!"/>
    <e v="#VALUE!"/>
  </r>
  <r>
    <x v="858"/>
    <s v="Elena Richardson"/>
    <x v="6"/>
    <x v="3"/>
    <s v="Manufacturing"/>
    <x v="0"/>
    <x v="2"/>
    <x v="8"/>
    <x v="889"/>
    <n v="103707"/>
    <x v="6"/>
    <x v="0"/>
    <s v="Columbus"/>
    <x v="1"/>
    <n v="9333.6299999999992"/>
    <x v="15"/>
    <e v="#VALUE!"/>
    <e v="#VALUE!"/>
  </r>
  <r>
    <x v="859"/>
    <s v="Emilia Bailey"/>
    <x v="9"/>
    <x v="3"/>
    <s v="Speciality Products"/>
    <x v="0"/>
    <x v="2"/>
    <x v="12"/>
    <x v="890"/>
    <n v="245360"/>
    <x v="21"/>
    <x v="0"/>
    <s v="Austin"/>
    <x v="1"/>
    <n v="90783.2"/>
    <x v="14"/>
    <e v="#VALUE!"/>
    <e v="#VALUE!"/>
  </r>
  <r>
    <x v="860"/>
    <s v="Ryan Lu"/>
    <x v="25"/>
    <x v="5"/>
    <s v="Speciality Products"/>
    <x v="1"/>
    <x v="1"/>
    <x v="6"/>
    <x v="891"/>
    <n v="67275"/>
    <x v="1"/>
    <x v="0"/>
    <s v="Columbus"/>
    <x v="1"/>
    <n v="0"/>
    <x v="9"/>
    <e v="#VALUE!"/>
    <e v="#VALUE!"/>
  </r>
  <r>
    <x v="861"/>
    <s v="Asher Huynh"/>
    <x v="6"/>
    <x v="0"/>
    <s v="Manufacturing"/>
    <x v="1"/>
    <x v="1"/>
    <x v="15"/>
    <x v="892"/>
    <n v="101288"/>
    <x v="4"/>
    <x v="0"/>
    <s v="Phoenix"/>
    <x v="1"/>
    <n v="10128.800000000001"/>
    <x v="16"/>
    <e v="#VALUE!"/>
    <e v="#VALUE!"/>
  </r>
  <r>
    <x v="93"/>
    <s v="Kinsley Martinez"/>
    <x v="2"/>
    <x v="4"/>
    <s v="Speciality Products"/>
    <x v="0"/>
    <x v="3"/>
    <x v="27"/>
    <x v="893"/>
    <n v="177443"/>
    <x v="36"/>
    <x v="2"/>
    <s v="Sao Paulo"/>
    <x v="1"/>
    <n v="44360.75"/>
    <x v="29"/>
    <e v="#VALUE!"/>
    <e v="#VALUE!"/>
  </r>
  <r>
    <x v="862"/>
    <s v="Paisley Bryant"/>
    <x v="21"/>
    <x v="0"/>
    <s v="Manufacturing"/>
    <x v="0"/>
    <x v="0"/>
    <x v="17"/>
    <x v="894"/>
    <n v="91400"/>
    <x v="1"/>
    <x v="0"/>
    <s v="Chicago"/>
    <x v="1"/>
    <n v="0"/>
    <x v="0"/>
    <e v="#VALUE!"/>
    <e v="#VALUE!"/>
  </r>
  <r>
    <x v="863"/>
    <s v="Joshua Ramirez"/>
    <x v="9"/>
    <x v="4"/>
    <s v="Corporate"/>
    <x v="1"/>
    <x v="3"/>
    <x v="18"/>
    <x v="895"/>
    <n v="181247"/>
    <x v="29"/>
    <x v="2"/>
    <s v="Sao Paulo"/>
    <x v="1"/>
    <n v="59811.51"/>
    <x v="26"/>
    <e v="#VALUE!"/>
    <e v="#VALUE!"/>
  </r>
  <r>
    <x v="864"/>
    <s v="Joshua Martin"/>
    <x v="0"/>
    <x v="4"/>
    <s v="Research &amp; Development"/>
    <x v="1"/>
    <x v="0"/>
    <x v="34"/>
    <x v="896"/>
    <n v="135558"/>
    <x v="28"/>
    <x v="0"/>
    <s v="Phoenix"/>
    <x v="1"/>
    <n v="18978.120000000003"/>
    <x v="13"/>
    <e v="#VALUE!"/>
    <e v="#VALUE!"/>
  </r>
  <r>
    <x v="865"/>
    <s v="Charles Moore"/>
    <x v="7"/>
    <x v="3"/>
    <s v="Speciality Products"/>
    <x v="1"/>
    <x v="2"/>
    <x v="37"/>
    <x v="897"/>
    <n v="56878"/>
    <x v="1"/>
    <x v="0"/>
    <s v="Seattle"/>
    <x v="1"/>
    <n v="0"/>
    <x v="24"/>
    <e v="#VALUE!"/>
    <e v="#VALUE!"/>
  </r>
  <r>
    <x v="866"/>
    <s v="Angel Do"/>
    <x v="30"/>
    <x v="0"/>
    <s v="Speciality Products"/>
    <x v="1"/>
    <x v="1"/>
    <x v="8"/>
    <x v="898"/>
    <n v="94735"/>
    <x v="1"/>
    <x v="1"/>
    <s v="Beijing"/>
    <x v="1"/>
    <n v="0"/>
    <x v="3"/>
    <e v="#VALUE!"/>
    <e v="#VALUE!"/>
  </r>
  <r>
    <x v="867"/>
    <s v="Maverick Medina"/>
    <x v="13"/>
    <x v="2"/>
    <s v="Manufacturing"/>
    <x v="1"/>
    <x v="3"/>
    <x v="38"/>
    <x v="899"/>
    <n v="51234"/>
    <x v="1"/>
    <x v="0"/>
    <s v="Seattle"/>
    <x v="1"/>
    <n v="0"/>
    <x v="26"/>
    <e v="#VALUE!"/>
    <e v="#VALUE!"/>
  </r>
  <r>
    <x v="616"/>
    <s v="Isaac Han"/>
    <x v="9"/>
    <x v="4"/>
    <s v="Speciality Products"/>
    <x v="1"/>
    <x v="1"/>
    <x v="11"/>
    <x v="900"/>
    <n v="230025"/>
    <x v="16"/>
    <x v="0"/>
    <s v="Phoenix"/>
    <x v="1"/>
    <n v="78208.5"/>
    <x v="16"/>
    <e v="#VALUE!"/>
    <e v="#VALUE!"/>
  </r>
  <r>
    <x v="868"/>
    <s v="Eliza Liang"/>
    <x v="0"/>
    <x v="4"/>
    <s v="Speciality Products"/>
    <x v="0"/>
    <x v="1"/>
    <x v="9"/>
    <x v="901"/>
    <n v="134006"/>
    <x v="8"/>
    <x v="1"/>
    <s v="Beijing"/>
    <x v="1"/>
    <n v="17420.78"/>
    <x v="22"/>
    <e v="#VALUE!"/>
    <e v="#VALUE!"/>
  </r>
  <r>
    <x v="869"/>
    <s v="Zoe Zhou"/>
    <x v="6"/>
    <x v="1"/>
    <s v="Corporate"/>
    <x v="0"/>
    <x v="1"/>
    <x v="22"/>
    <x v="902"/>
    <n v="103096"/>
    <x v="3"/>
    <x v="1"/>
    <s v="Beijing"/>
    <x v="1"/>
    <n v="7216.72"/>
    <x v="8"/>
    <e v="#VALUE!"/>
    <e v="#VALUE!"/>
  </r>
  <r>
    <x v="870"/>
    <s v="Nathan Lee"/>
    <x v="7"/>
    <x v="3"/>
    <s v="Manufacturing"/>
    <x v="1"/>
    <x v="1"/>
    <x v="7"/>
    <x v="903"/>
    <n v="58703"/>
    <x v="1"/>
    <x v="0"/>
    <s v="Columbus"/>
    <x v="1"/>
    <n v="0"/>
    <x v="0"/>
    <e v="#VALUE!"/>
    <e v="#VALUE!"/>
  </r>
  <r>
    <x v="871"/>
    <s v="Elijah Ramos"/>
    <x v="0"/>
    <x v="0"/>
    <s v="Speciality Products"/>
    <x v="1"/>
    <x v="3"/>
    <x v="29"/>
    <x v="904"/>
    <n v="132544"/>
    <x v="4"/>
    <x v="2"/>
    <s v="Rio de Janerio"/>
    <x v="1"/>
    <n v="13254.400000000001"/>
    <x v="14"/>
    <e v="#VALUE!"/>
    <e v="#VALUE!"/>
  </r>
  <r>
    <x v="872"/>
    <s v="Jaxson Coleman"/>
    <x v="6"/>
    <x v="1"/>
    <s v="Manufacturing"/>
    <x v="1"/>
    <x v="2"/>
    <x v="24"/>
    <x v="905"/>
    <n v="126671"/>
    <x v="6"/>
    <x v="0"/>
    <s v="Miami"/>
    <x v="1"/>
    <n v="11400.39"/>
    <x v="6"/>
    <e v="#VALUE!"/>
    <e v="#VALUE!"/>
  </r>
  <r>
    <x v="873"/>
    <s v="Hailey Hong"/>
    <x v="5"/>
    <x v="2"/>
    <s v="Research &amp; Development"/>
    <x v="0"/>
    <x v="1"/>
    <x v="29"/>
    <x v="906"/>
    <n v="56405"/>
    <x v="1"/>
    <x v="0"/>
    <s v="Chicago"/>
    <x v="1"/>
    <n v="0"/>
    <x v="9"/>
    <e v="#VALUE!"/>
    <e v="#VALUE!"/>
  </r>
  <r>
    <x v="874"/>
    <s v="Gabriella Zhu"/>
    <x v="3"/>
    <x v="0"/>
    <s v="Speciality Products"/>
    <x v="0"/>
    <x v="1"/>
    <x v="9"/>
    <x v="907"/>
    <n v="88730"/>
    <x v="24"/>
    <x v="1"/>
    <s v="Chongqing"/>
    <x v="1"/>
    <n v="7098.4000000000005"/>
    <x v="15"/>
    <e v="#VALUE!"/>
    <e v="#VALUE!"/>
  </r>
  <r>
    <x v="875"/>
    <s v="Aaron Maldonado"/>
    <x v="13"/>
    <x v="1"/>
    <s v="Manufacturing"/>
    <x v="1"/>
    <x v="3"/>
    <x v="38"/>
    <x v="908"/>
    <n v="62861"/>
    <x v="1"/>
    <x v="0"/>
    <s v="Seattle"/>
    <x v="1"/>
    <n v="0"/>
    <x v="20"/>
    <e v="#VALUE!"/>
    <e v="#VALUE!"/>
  </r>
  <r>
    <x v="876"/>
    <s v="Samantha Vargas"/>
    <x v="2"/>
    <x v="4"/>
    <s v="Corporate"/>
    <x v="0"/>
    <x v="3"/>
    <x v="26"/>
    <x v="909"/>
    <n v="151246"/>
    <x v="11"/>
    <x v="2"/>
    <s v="Sao Paulo"/>
    <x v="1"/>
    <n v="31761.66"/>
    <x v="2"/>
    <e v="#VALUE!"/>
    <e v="#VALUE!"/>
  </r>
  <r>
    <x v="877"/>
    <s v="Nora Le"/>
    <x v="0"/>
    <x v="0"/>
    <s v="Manufacturing"/>
    <x v="0"/>
    <x v="1"/>
    <x v="26"/>
    <x v="910"/>
    <n v="154388"/>
    <x v="4"/>
    <x v="0"/>
    <s v="Seattle"/>
    <x v="1"/>
    <n v="15438.800000000001"/>
    <x v="1"/>
    <e v="#VALUE!"/>
    <e v="#VALUE!"/>
  </r>
  <r>
    <x v="438"/>
    <s v="Alice Roberts"/>
    <x v="2"/>
    <x v="4"/>
    <s v="Manufacturing"/>
    <x v="0"/>
    <x v="2"/>
    <x v="36"/>
    <x v="911"/>
    <n v="162978"/>
    <x v="35"/>
    <x v="0"/>
    <s v="Miami"/>
    <x v="78"/>
    <n v="27706.260000000002"/>
    <x v="21"/>
    <n v="2004"/>
    <n v="10"/>
  </r>
  <r>
    <x v="878"/>
    <s v="Colton Garcia"/>
    <x v="29"/>
    <x v="0"/>
    <s v="Speciality Products"/>
    <x v="1"/>
    <x v="3"/>
    <x v="0"/>
    <x v="912"/>
    <n v="80170"/>
    <x v="1"/>
    <x v="0"/>
    <s v="Miami"/>
    <x v="1"/>
    <n v="0"/>
    <x v="29"/>
    <e v="#VALUE!"/>
    <e v="#VALUE!"/>
  </r>
  <r>
    <x v="534"/>
    <s v="Stella Lai"/>
    <x v="4"/>
    <x v="3"/>
    <s v="Manufacturing"/>
    <x v="0"/>
    <x v="1"/>
    <x v="18"/>
    <x v="913"/>
    <n v="98520"/>
    <x v="1"/>
    <x v="0"/>
    <s v="Miami"/>
    <x v="1"/>
    <n v="0"/>
    <x v="9"/>
    <e v="#VALUE!"/>
    <e v="#VALUE!"/>
  </r>
  <r>
    <x v="704"/>
    <s v="Leonardo Luong"/>
    <x v="6"/>
    <x v="1"/>
    <s v="Manufacturing"/>
    <x v="1"/>
    <x v="1"/>
    <x v="27"/>
    <x v="914"/>
    <n v="116527"/>
    <x v="3"/>
    <x v="0"/>
    <s v="Phoenix"/>
    <x v="1"/>
    <n v="8156.89"/>
    <x v="10"/>
    <e v="#VALUE!"/>
    <e v="#VALUE!"/>
  </r>
  <r>
    <x v="781"/>
    <s v="Nicholas Wong"/>
    <x v="2"/>
    <x v="2"/>
    <s v="Research &amp; Development"/>
    <x v="1"/>
    <x v="1"/>
    <x v="5"/>
    <x v="915"/>
    <n v="174607"/>
    <x v="20"/>
    <x v="0"/>
    <s v="Columbus"/>
    <x v="1"/>
    <n v="50636.03"/>
    <x v="3"/>
    <e v="#VALUE!"/>
    <e v="#VALUE!"/>
  </r>
  <r>
    <x v="879"/>
    <s v="Jeremiah Castillo"/>
    <x v="13"/>
    <x v="3"/>
    <s v="Research &amp; Development"/>
    <x v="1"/>
    <x v="3"/>
    <x v="32"/>
    <x v="916"/>
    <n v="64202"/>
    <x v="1"/>
    <x v="0"/>
    <s v="Columbus"/>
    <x v="1"/>
    <n v="0"/>
    <x v="2"/>
    <e v="#VALUE!"/>
    <e v="#VALUE!"/>
  </r>
  <r>
    <x v="517"/>
    <s v="Cooper Jiang"/>
    <x v="13"/>
    <x v="3"/>
    <s v="Corporate"/>
    <x v="1"/>
    <x v="1"/>
    <x v="37"/>
    <x v="917"/>
    <n v="50883"/>
    <x v="1"/>
    <x v="1"/>
    <s v="Chongqing"/>
    <x v="79"/>
    <n v="0"/>
    <x v="3"/>
    <n v="2021"/>
    <n v="2"/>
  </r>
  <r>
    <x v="880"/>
    <s v="Penelope Silva"/>
    <x v="23"/>
    <x v="0"/>
    <s v="Speciality Products"/>
    <x v="0"/>
    <x v="3"/>
    <x v="9"/>
    <x v="918"/>
    <n v="94618"/>
    <x v="1"/>
    <x v="0"/>
    <s v="Columbus"/>
    <x v="1"/>
    <n v="0"/>
    <x v="0"/>
    <e v="#VALUE!"/>
    <e v="#VALUE!"/>
  </r>
  <r>
    <x v="881"/>
    <s v="Jose Richardson"/>
    <x v="2"/>
    <x v="6"/>
    <s v="Research &amp; Development"/>
    <x v="1"/>
    <x v="2"/>
    <x v="3"/>
    <x v="183"/>
    <n v="151556"/>
    <x v="2"/>
    <x v="0"/>
    <s v="Miami"/>
    <x v="1"/>
    <n v="30311.200000000001"/>
    <x v="3"/>
    <e v="#VALUE!"/>
    <e v="#VALUE!"/>
  </r>
  <r>
    <x v="882"/>
    <s v="Eleanor Chau"/>
    <x v="25"/>
    <x v="5"/>
    <s v="Research &amp; Development"/>
    <x v="0"/>
    <x v="1"/>
    <x v="17"/>
    <x v="919"/>
    <n v="80659"/>
    <x v="1"/>
    <x v="0"/>
    <s v="Phoenix"/>
    <x v="1"/>
    <n v="0"/>
    <x v="6"/>
    <e v="#VALUE!"/>
    <e v="#VALUE!"/>
  </r>
  <r>
    <x v="883"/>
    <s v="John Cho"/>
    <x v="2"/>
    <x v="4"/>
    <s v="Speciality Products"/>
    <x v="1"/>
    <x v="1"/>
    <x v="40"/>
    <x v="920"/>
    <n v="195385"/>
    <x v="11"/>
    <x v="1"/>
    <s v="Chengdu"/>
    <x v="1"/>
    <n v="41030.85"/>
    <x v="3"/>
    <e v="#VALUE!"/>
    <e v="#VALUE!"/>
  </r>
  <r>
    <x v="884"/>
    <s v="Julian Delgado"/>
    <x v="28"/>
    <x v="0"/>
    <s v="Speciality Products"/>
    <x v="1"/>
    <x v="3"/>
    <x v="7"/>
    <x v="921"/>
    <n v="52693"/>
    <x v="1"/>
    <x v="2"/>
    <s v="Rio de Janerio"/>
    <x v="1"/>
    <n v="0"/>
    <x v="0"/>
    <e v="#VALUE!"/>
    <e v="#VALUE!"/>
  </r>
  <r>
    <x v="885"/>
    <s v="Isabella Scott"/>
    <x v="32"/>
    <x v="0"/>
    <s v="Research &amp; Development"/>
    <x v="0"/>
    <x v="2"/>
    <x v="32"/>
    <x v="922"/>
    <n v="72045"/>
    <x v="1"/>
    <x v="0"/>
    <s v="Phoenix"/>
    <x v="1"/>
    <n v="0"/>
    <x v="0"/>
    <e v="#VALUE!"/>
    <e v="#VALUE!"/>
  </r>
  <r>
    <x v="886"/>
    <s v="Parker Avila"/>
    <x v="13"/>
    <x v="6"/>
    <s v="Manufacturing"/>
    <x v="1"/>
    <x v="3"/>
    <x v="40"/>
    <x v="923"/>
    <n v="62749"/>
    <x v="1"/>
    <x v="2"/>
    <s v="Manaus"/>
    <x v="1"/>
    <n v="0"/>
    <x v="17"/>
    <e v="#VALUE!"/>
    <e v="#VALUE!"/>
  </r>
  <r>
    <x v="887"/>
    <s v="Luke Vu"/>
    <x v="0"/>
    <x v="6"/>
    <s v="Speciality Products"/>
    <x v="1"/>
    <x v="1"/>
    <x v="27"/>
    <x v="666"/>
    <n v="154884"/>
    <x v="4"/>
    <x v="1"/>
    <s v="Shanghai"/>
    <x v="1"/>
    <n v="15488.400000000001"/>
    <x v="7"/>
    <e v="#VALUE!"/>
    <e v="#VALUE!"/>
  </r>
  <r>
    <x v="888"/>
    <s v="Jameson Nelson"/>
    <x v="23"/>
    <x v="0"/>
    <s v="Research &amp; Development"/>
    <x v="1"/>
    <x v="2"/>
    <x v="22"/>
    <x v="924"/>
    <n v="96566"/>
    <x v="1"/>
    <x v="0"/>
    <s v="Columbus"/>
    <x v="1"/>
    <n v="0"/>
    <x v="0"/>
    <e v="#VALUE!"/>
    <e v="#VALUE!"/>
  </r>
  <r>
    <x v="889"/>
    <s v="Adrian Fernandez"/>
    <x v="28"/>
    <x v="0"/>
    <s v="Research &amp; Development"/>
    <x v="1"/>
    <x v="3"/>
    <x v="15"/>
    <x v="925"/>
    <n v="54994"/>
    <x v="1"/>
    <x v="0"/>
    <s v="Columbus"/>
    <x v="1"/>
    <n v="0"/>
    <x v="23"/>
    <e v="#VALUE!"/>
    <e v="#VALUE!"/>
  </r>
  <r>
    <x v="890"/>
    <s v="Madison Hunter"/>
    <x v="32"/>
    <x v="0"/>
    <s v="Corporate"/>
    <x v="0"/>
    <x v="2"/>
    <x v="28"/>
    <x v="926"/>
    <n v="61523"/>
    <x v="1"/>
    <x v="0"/>
    <s v="Columbus"/>
    <x v="1"/>
    <n v="0"/>
    <x v="14"/>
    <e v="#VALUE!"/>
    <e v="#VALUE!"/>
  </r>
  <r>
    <x v="891"/>
    <s v="Jordan Phillips"/>
    <x v="9"/>
    <x v="4"/>
    <s v="Corporate"/>
    <x v="1"/>
    <x v="0"/>
    <x v="15"/>
    <x v="927"/>
    <n v="190512"/>
    <x v="18"/>
    <x v="0"/>
    <s v="Columbus"/>
    <x v="1"/>
    <n v="60963.840000000004"/>
    <x v="22"/>
    <e v="#VALUE!"/>
    <e v="#VALUE!"/>
  </r>
  <r>
    <x v="892"/>
    <s v="Maya Chan"/>
    <x v="8"/>
    <x v="5"/>
    <s v="Speciality Products"/>
    <x v="0"/>
    <x v="1"/>
    <x v="17"/>
    <x v="928"/>
    <n v="124827"/>
    <x v="1"/>
    <x v="1"/>
    <s v="Beijing"/>
    <x v="1"/>
    <n v="0"/>
    <x v="11"/>
    <e v="#VALUE!"/>
    <e v="#VALUE!"/>
  </r>
  <r>
    <x v="360"/>
    <s v="Wesley King"/>
    <x v="6"/>
    <x v="3"/>
    <s v="Manufacturing"/>
    <x v="1"/>
    <x v="2"/>
    <x v="4"/>
    <x v="929"/>
    <n v="101577"/>
    <x v="17"/>
    <x v="0"/>
    <s v="Chicago"/>
    <x v="1"/>
    <n v="5078.8500000000004"/>
    <x v="3"/>
    <e v="#VALUE!"/>
    <e v="#VALUE!"/>
  </r>
  <r>
    <x v="893"/>
    <s v="Sofia Fernandez"/>
    <x v="6"/>
    <x v="3"/>
    <s v="Manufacturing"/>
    <x v="0"/>
    <x v="3"/>
    <x v="18"/>
    <x v="930"/>
    <n v="105223"/>
    <x v="4"/>
    <x v="0"/>
    <s v="Phoenix"/>
    <x v="1"/>
    <n v="10522.300000000001"/>
    <x v="17"/>
    <e v="#VALUE!"/>
    <e v="#VALUE!"/>
  </r>
  <r>
    <x v="743"/>
    <s v="Maverick Figueroa"/>
    <x v="30"/>
    <x v="0"/>
    <s v="Corporate"/>
    <x v="1"/>
    <x v="3"/>
    <x v="35"/>
    <x v="931"/>
    <n v="94815"/>
    <x v="1"/>
    <x v="0"/>
    <s v="Chicago"/>
    <x v="1"/>
    <n v="0"/>
    <x v="20"/>
    <e v="#VALUE!"/>
    <e v="#VALUE!"/>
  </r>
  <r>
    <x v="894"/>
    <s v="Hannah Hoang"/>
    <x v="6"/>
    <x v="3"/>
    <s v="Speciality Products"/>
    <x v="0"/>
    <x v="1"/>
    <x v="6"/>
    <x v="257"/>
    <n v="114893"/>
    <x v="5"/>
    <x v="1"/>
    <s v="Chengdu"/>
    <x v="1"/>
    <n v="6893.58"/>
    <x v="9"/>
    <e v="#VALUE!"/>
    <e v="#VALUE!"/>
  </r>
  <r>
    <x v="895"/>
    <s v="Violet Garcia"/>
    <x v="4"/>
    <x v="6"/>
    <s v="Speciality Products"/>
    <x v="0"/>
    <x v="3"/>
    <x v="25"/>
    <x v="932"/>
    <n v="80622"/>
    <x v="1"/>
    <x v="0"/>
    <s v="Austin"/>
    <x v="1"/>
    <n v="0"/>
    <x v="5"/>
    <e v="#VALUE!"/>
    <e v="#VALUE!"/>
  </r>
  <r>
    <x v="34"/>
    <s v="Aaliyah Mai"/>
    <x v="9"/>
    <x v="0"/>
    <s v="Speciality Products"/>
    <x v="0"/>
    <x v="1"/>
    <x v="4"/>
    <x v="933"/>
    <n v="246589"/>
    <x v="29"/>
    <x v="0"/>
    <s v="Phoenix"/>
    <x v="80"/>
    <n v="81374.37000000001"/>
    <x v="0"/>
    <n v="2017"/>
    <n v="1"/>
  </r>
  <r>
    <x v="896"/>
    <s v="Austin Vang"/>
    <x v="6"/>
    <x v="6"/>
    <s v="Speciality Products"/>
    <x v="1"/>
    <x v="1"/>
    <x v="37"/>
    <x v="163"/>
    <n v="119397"/>
    <x v="6"/>
    <x v="1"/>
    <s v="Beijing"/>
    <x v="81"/>
    <n v="10745.73"/>
    <x v="7"/>
    <n v="2019"/>
    <n v="1"/>
  </r>
  <r>
    <x v="897"/>
    <s v="Maria Sun"/>
    <x v="2"/>
    <x v="2"/>
    <s v="Corporate"/>
    <x v="0"/>
    <x v="1"/>
    <x v="6"/>
    <x v="934"/>
    <n v="150666"/>
    <x v="14"/>
    <x v="1"/>
    <s v="Chengdu"/>
    <x v="1"/>
    <n v="34653.18"/>
    <x v="9"/>
    <e v="#VALUE!"/>
    <e v="#VALUE!"/>
  </r>
  <r>
    <x v="898"/>
    <s v="Madelyn Scott"/>
    <x v="0"/>
    <x v="0"/>
    <s v="Research &amp; Development"/>
    <x v="0"/>
    <x v="2"/>
    <x v="30"/>
    <x v="935"/>
    <n v="148035"/>
    <x v="28"/>
    <x v="0"/>
    <s v="Phoenix"/>
    <x v="1"/>
    <n v="20724.900000000001"/>
    <x v="12"/>
    <e v="#VALUE!"/>
    <e v="#VALUE!"/>
  </r>
  <r>
    <x v="69"/>
    <s v="Dylan Chin"/>
    <x v="2"/>
    <x v="1"/>
    <s v="Corporate"/>
    <x v="1"/>
    <x v="1"/>
    <x v="33"/>
    <x v="936"/>
    <n v="158898"/>
    <x v="10"/>
    <x v="0"/>
    <s v="Miami"/>
    <x v="1"/>
    <n v="28601.64"/>
    <x v="5"/>
    <e v="#VALUE!"/>
    <e v="#VALUE!"/>
  </r>
  <r>
    <x v="899"/>
    <s v="Emery Zhang"/>
    <x v="17"/>
    <x v="5"/>
    <s v="Corporate"/>
    <x v="0"/>
    <x v="1"/>
    <x v="15"/>
    <x v="937"/>
    <n v="89659"/>
    <x v="1"/>
    <x v="1"/>
    <s v="Beijing"/>
    <x v="1"/>
    <n v="0"/>
    <x v="14"/>
    <e v="#VALUE!"/>
    <e v="#VALUE!"/>
  </r>
  <r>
    <x v="900"/>
    <s v="Riley Washington"/>
    <x v="2"/>
    <x v="2"/>
    <s v="Speciality Products"/>
    <x v="0"/>
    <x v="2"/>
    <x v="38"/>
    <x v="938"/>
    <n v="171487"/>
    <x v="14"/>
    <x v="0"/>
    <s v="Phoenix"/>
    <x v="1"/>
    <n v="39442.01"/>
    <x v="26"/>
    <e v="#VALUE!"/>
    <e v="#VALUE!"/>
  </r>
  <r>
    <x v="901"/>
    <s v="Raelynn Rios"/>
    <x v="9"/>
    <x v="2"/>
    <s v="Manufacturing"/>
    <x v="0"/>
    <x v="3"/>
    <x v="19"/>
    <x v="939"/>
    <n v="258498"/>
    <x v="22"/>
    <x v="0"/>
    <s v="Columbus"/>
    <x v="1"/>
    <n v="90474.299999999988"/>
    <x v="0"/>
    <e v="#VALUE!"/>
    <e v="#VALUE!"/>
  </r>
  <r>
    <x v="902"/>
    <s v="Anthony Hong"/>
    <x v="0"/>
    <x v="0"/>
    <s v="Research &amp; Development"/>
    <x v="1"/>
    <x v="1"/>
    <x v="17"/>
    <x v="802"/>
    <n v="146961"/>
    <x v="19"/>
    <x v="0"/>
    <s v="Columbus"/>
    <x v="1"/>
    <n v="16165.710000000001"/>
    <x v="22"/>
    <e v="#VALUE!"/>
    <e v="#VALUE!"/>
  </r>
  <r>
    <x v="903"/>
    <s v="Leo Herrera"/>
    <x v="15"/>
    <x v="4"/>
    <s v="Research &amp; Development"/>
    <x v="1"/>
    <x v="3"/>
    <x v="35"/>
    <x v="940"/>
    <n v="85369"/>
    <x v="1"/>
    <x v="2"/>
    <s v="Manaus"/>
    <x v="82"/>
    <n v="0"/>
    <x v="25"/>
    <n v="2004"/>
    <n v="6"/>
  </r>
  <r>
    <x v="429"/>
    <s v="Robert Wright"/>
    <x v="1"/>
    <x v="0"/>
    <s v="Manufacturing"/>
    <x v="1"/>
    <x v="2"/>
    <x v="23"/>
    <x v="941"/>
    <n v="67489"/>
    <x v="1"/>
    <x v="0"/>
    <s v="Chicago"/>
    <x v="1"/>
    <n v="0"/>
    <x v="16"/>
    <e v="#VALUE!"/>
    <e v="#VALUE!"/>
  </r>
  <r>
    <x v="904"/>
    <s v="Audrey Richardson"/>
    <x v="2"/>
    <x v="0"/>
    <s v="Manufacturing"/>
    <x v="0"/>
    <x v="2"/>
    <x v="30"/>
    <x v="942"/>
    <n v="166259"/>
    <x v="35"/>
    <x v="0"/>
    <s v="Chicago"/>
    <x v="1"/>
    <n v="28264.030000000002"/>
    <x v="7"/>
    <e v="#VALUE!"/>
    <e v="#VALUE!"/>
  </r>
  <r>
    <x v="905"/>
    <s v="Scarlett Kumar"/>
    <x v="28"/>
    <x v="0"/>
    <s v="Corporate"/>
    <x v="0"/>
    <x v="1"/>
    <x v="0"/>
    <x v="943"/>
    <n v="47032"/>
    <x v="1"/>
    <x v="0"/>
    <s v="Columbus"/>
    <x v="1"/>
    <n v="0"/>
    <x v="8"/>
    <e v="#VALUE!"/>
    <e v="#VALUE!"/>
  </r>
  <r>
    <x v="906"/>
    <s v="Wesley Young"/>
    <x v="4"/>
    <x v="6"/>
    <s v="Speciality Products"/>
    <x v="1"/>
    <x v="2"/>
    <x v="29"/>
    <x v="944"/>
    <n v="98427"/>
    <x v="1"/>
    <x v="0"/>
    <s v="Columbus"/>
    <x v="1"/>
    <n v="0"/>
    <x v="0"/>
    <e v="#VALUE!"/>
    <e v="#VALUE!"/>
  </r>
  <r>
    <x v="907"/>
    <s v="Lillian Khan"/>
    <x v="7"/>
    <x v="1"/>
    <s v="Speciality Products"/>
    <x v="0"/>
    <x v="1"/>
    <x v="18"/>
    <x v="945"/>
    <n v="47387"/>
    <x v="1"/>
    <x v="1"/>
    <s v="Chengdu"/>
    <x v="83"/>
    <n v="0"/>
    <x v="22"/>
    <n v="2018"/>
    <n v="8"/>
  </r>
  <r>
    <x v="908"/>
    <s v="Oliver Yang"/>
    <x v="2"/>
    <x v="6"/>
    <s v="Speciality Products"/>
    <x v="1"/>
    <x v="1"/>
    <x v="11"/>
    <x v="946"/>
    <n v="176710"/>
    <x v="0"/>
    <x v="0"/>
    <s v="Miami"/>
    <x v="1"/>
    <n v="26506.5"/>
    <x v="3"/>
    <e v="#VALUE!"/>
    <e v="#VALUE!"/>
  </r>
  <r>
    <x v="909"/>
    <s v="Lily Nguyen"/>
    <x v="4"/>
    <x v="1"/>
    <s v="Speciality Products"/>
    <x v="0"/>
    <x v="1"/>
    <x v="29"/>
    <x v="947"/>
    <n v="95960"/>
    <x v="1"/>
    <x v="1"/>
    <s v="Chengdu"/>
    <x v="1"/>
    <n v="0"/>
    <x v="14"/>
    <e v="#VALUE!"/>
    <e v="#VALUE!"/>
  </r>
  <r>
    <x v="910"/>
    <s v="Sofia Cheng"/>
    <x v="9"/>
    <x v="3"/>
    <s v="Corporate"/>
    <x v="0"/>
    <x v="1"/>
    <x v="20"/>
    <x v="948"/>
    <n v="216195"/>
    <x v="13"/>
    <x v="0"/>
    <s v="Miami"/>
    <x v="1"/>
    <n v="67020.45"/>
    <x v="6"/>
    <e v="#VALUE!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21675-EF84-4851-928B-418652E59BD1}" name="PivotTable4" cacheId="3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>
  <location ref="A1:B32" firstHeaderRow="1" firstDataRow="1" firstDataCol="1"/>
  <pivotFields count="21">
    <pivotField compact="0" outline="0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compact="0" outline="0" showAll="0"/>
    <pivotField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5">
        <item x="1"/>
        <item x="0"/>
        <item x="2"/>
        <item x="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4" outline="0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compact="0" numFmtId="164" outline="0" showAll="0"/>
    <pivotField compact="0" numFmtId="165" outline="0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compact="0" outline="0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20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Years (Hire Date)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S1001" totalsRowShown="0" headerRowDxfId="9">
  <autoFilter ref="A1:S1001" xr:uid="{D7CA8898-8363-4905-AB67-C7A42F7FDBFA}"/>
  <tableColumns count="19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8"/>
    <tableColumn id="10" xr3:uid="{CA3B0D4F-FCC2-4967-BC8E-979F23AA32F2}" name="Annual Salary" dataDxfId="7"/>
    <tableColumn id="11" xr3:uid="{84DC6F9B-C840-4378-9E1C-BEB4EB18E284}" name="Bonus %" dataDxfId="6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5"/>
    <tableColumn id="15" xr3:uid="{E3F48F23-AE1E-44E8-AAD5-F2AB62741AE0}" name="TOTAL BONUS" dataDxfId="4">
      <calculatedColumnFormula>TBL_Employees[[#This Row],[Annual Salary]]*TBL_Employees[[#This Row],[Bonus %]]</calculatedColumnFormula>
    </tableColumn>
    <tableColumn id="16" xr3:uid="{33345AD4-CA70-4154-A324-F2D10B9AE975}" name="ENTRY YEAR" dataDxfId="3">
      <calculatedColumnFormula>YEAR(TBL_Employees[[#This Row],[Hire Date]])</calculatedColumnFormula>
    </tableColumn>
    <tableColumn id="17" xr3:uid="{39CA19D2-B767-4A7D-8355-B290BBFCEA0D}" name="MOVE DATE" dataDxfId="2">
      <calculatedColumnFormula>YEAR(TBL_Employees[[#This Row],[Exit Date]])</calculatedColumnFormula>
    </tableColumn>
    <tableColumn id="18" xr3:uid="{761F0390-172E-43B6-9EBF-37D2B4957079}" name="Column1" dataDxfId="1">
      <calculatedColumnFormula>TBL_Employees[[#This Row],[MOVE DATE]]-TBL_Employees[[#This Row],[ENTRY YEAR]]</calculatedColumnFormula>
    </tableColumn>
    <tableColumn id="19" xr3:uid="{62A5B554-0DC4-4397-84CB-F63B4659FA3B}" name="employerr left time" dataDxfId="0">
      <calculatedColumnFormula>(TBL_Employees[[#This Row],[MOVE DATE]]-TBL_Employees[[#This Row],[ENTRY YEAR]])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V1001"/>
  <sheetViews>
    <sheetView tabSelected="1" topLeftCell="L155" zoomScale="130" zoomScaleNormal="130" workbookViewId="0">
      <selection activeCell="S162" sqref="S162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21" max="21" width="26.6328125" bestFit="1" customWidth="1"/>
    <col min="22" max="22" width="10.81640625" bestFit="1" customWidth="1"/>
  </cols>
  <sheetData>
    <row r="1" spans="1:22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1984</v>
      </c>
      <c r="P1" s="5" t="s">
        <v>1985</v>
      </c>
      <c r="Q1" s="5" t="s">
        <v>1986</v>
      </c>
      <c r="R1" s="5" t="s">
        <v>1987</v>
      </c>
      <c r="S1" s="5" t="s">
        <v>2020</v>
      </c>
      <c r="T1" s="12"/>
    </row>
    <row r="2" spans="1:22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>
        <f>TBL_Employees[[#This Row],[Annual Salary]]*TBL_Employees[[#This Row],[Bonus %]]</f>
        <v>21240.6</v>
      </c>
      <c r="P2">
        <f>YEAR(TBL_Employees[[#This Row],[Hire Date]])</f>
        <v>2016</v>
      </c>
      <c r="Q2">
        <f>YEAR(TBL_Employees[[#This Row],[Exit Date]])</f>
        <v>2021</v>
      </c>
      <c r="R2" s="10">
        <f>TBL_Employees[[#This Row],[MOVE DATE]]-TBL_Employees[[#This Row],[ENTRY YEAR]]</f>
        <v>5</v>
      </c>
      <c r="S2" s="10">
        <f>(TBL_Employees[[#This Row],[MOVE DATE]]-TBL_Employees[[#This Row],[ENTRY YEAR]])</f>
        <v>5</v>
      </c>
      <c r="T2" s="10"/>
    </row>
    <row r="3" spans="1:22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>
        <f>TBL_Employees[[#This Row],[Annual Salary]]*TBL_Employees[[#This Row],[Bonus %]]</f>
        <v>0</v>
      </c>
      <c r="P3">
        <f>YEAR(TBL_Employees[[#This Row],[Hire Date]])</f>
        <v>1997</v>
      </c>
      <c r="Q3" t="e">
        <f>YEAR(TBL_Employees[[#This Row],[Exit Date]])</f>
        <v>#VALUE!</v>
      </c>
      <c r="R3" s="10" t="e">
        <f>TBL_Employees[[#This Row],[MOVE DATE]]-TBL_Employees[[#This Row],[ENTRY YEAR]]</f>
        <v>#VALUE!</v>
      </c>
      <c r="S3" s="10">
        <v>0</v>
      </c>
      <c r="T3" s="10"/>
      <c r="U3" t="e">
        <f>AVERAGE(TBL_Employees[employerr left time])</f>
        <v>#VALUE!</v>
      </c>
      <c r="V3" s="8"/>
    </row>
    <row r="4" spans="1:22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>
        <f>TBL_Employees[[#This Row],[Annual Salary]]*TBL_Employees[[#This Row],[Bonus %]]</f>
        <v>32619.800000000003</v>
      </c>
      <c r="P4">
        <f>YEAR(TBL_Employees[[#This Row],[Hire Date]])</f>
        <v>2006</v>
      </c>
      <c r="Q4" t="e">
        <f>YEAR(TBL_Employees[[#This Row],[Exit Date]])</f>
        <v>#VALUE!</v>
      </c>
      <c r="R4" s="10" t="e">
        <f>TBL_Employees[[#This Row],[MOVE DATE]]-TBL_Employees[[#This Row],[ENTRY YEAR]]</f>
        <v>#VALUE!</v>
      </c>
      <c r="S4" s="10">
        <v>0</v>
      </c>
      <c r="T4" s="10"/>
    </row>
    <row r="5" spans="1:22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>
        <f>TBL_Employees[[#This Row],[Annual Salary]]*TBL_Employees[[#This Row],[Bonus %]]</f>
        <v>5943.9100000000008</v>
      </c>
      <c r="P5">
        <f>YEAR(TBL_Employees[[#This Row],[Hire Date]])</f>
        <v>2019</v>
      </c>
      <c r="Q5" t="e">
        <f>YEAR(TBL_Employees[[#This Row],[Exit Date]])</f>
        <v>#VALUE!</v>
      </c>
      <c r="R5" s="10" t="e">
        <f>TBL_Employees[[#This Row],[MOVE DATE]]-TBL_Employees[[#This Row],[ENTRY YEAR]]</f>
        <v>#VALUE!</v>
      </c>
      <c r="S5" s="10">
        <v>0</v>
      </c>
      <c r="T5" s="10"/>
    </row>
    <row r="6" spans="1:22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>
        <f>TBL_Employees[[#This Row],[Annual Salary]]*TBL_Employees[[#This Row],[Bonus %]]</f>
        <v>0</v>
      </c>
      <c r="P6">
        <f>YEAR(TBL_Employees[[#This Row],[Hire Date]])</f>
        <v>1995</v>
      </c>
      <c r="Q6" t="e">
        <f>YEAR(TBL_Employees[[#This Row],[Exit Date]])</f>
        <v>#VALUE!</v>
      </c>
      <c r="R6" s="10" t="e">
        <f>TBL_Employees[[#This Row],[MOVE DATE]]-TBL_Employees[[#This Row],[ENTRY YEAR]]</f>
        <v>#VALUE!</v>
      </c>
      <c r="S6" s="10">
        <v>0</v>
      </c>
      <c r="T6" s="10"/>
      <c r="V6" s="11"/>
    </row>
    <row r="7" spans="1:22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>
        <f>TBL_Employees[[#This Row],[Annual Salary]]*TBL_Employees[[#This Row],[Bonus %]]</f>
        <v>0</v>
      </c>
      <c r="P7">
        <f>YEAR(TBL_Employees[[#This Row],[Hire Date]])</f>
        <v>2017</v>
      </c>
      <c r="Q7" t="e">
        <f>YEAR(TBL_Employees[[#This Row],[Exit Date]])</f>
        <v>#VALUE!</v>
      </c>
      <c r="R7" s="10" t="e">
        <f>TBL_Employees[[#This Row],[MOVE DATE]]-TBL_Employees[[#This Row],[ENTRY YEAR]]</f>
        <v>#VALUE!</v>
      </c>
      <c r="S7" s="10">
        <v>0</v>
      </c>
      <c r="T7" s="10"/>
    </row>
    <row r="8" spans="1:22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>
        <f>TBL_Employees[[#This Row],[Annual Salary]]*TBL_Employees[[#This Row],[Bonus %]]</f>
        <v>11974.6</v>
      </c>
      <c r="P8">
        <f>YEAR(TBL_Employees[[#This Row],[Hire Date]])</f>
        <v>2020</v>
      </c>
      <c r="Q8" t="e">
        <f>YEAR(TBL_Employees[[#This Row],[Exit Date]])</f>
        <v>#VALUE!</v>
      </c>
      <c r="R8" s="10" t="e">
        <f>TBL_Employees[[#This Row],[MOVE DATE]]-TBL_Employees[[#This Row],[ENTRY YEAR]]</f>
        <v>#VALUE!</v>
      </c>
      <c r="S8" s="10">
        <v>0</v>
      </c>
      <c r="T8" s="10"/>
      <c r="U8" t="s">
        <v>2019</v>
      </c>
      <c r="V8">
        <f>AVERAGE(TBL_Employees[Bonus %])</f>
        <v>8.8659999999999975E-2</v>
      </c>
    </row>
    <row r="9" spans="1:22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>
        <f>TBL_Employees[[#This Row],[Annual Salary]]*TBL_Employees[[#This Row],[Bonus %]]</f>
        <v>0</v>
      </c>
      <c r="P9">
        <f>YEAR(TBL_Employees[[#This Row],[Hire Date]])</f>
        <v>2020</v>
      </c>
      <c r="Q9">
        <f>YEAR(TBL_Employees[[#This Row],[Exit Date]])</f>
        <v>2021</v>
      </c>
      <c r="R9" s="10">
        <f>TBL_Employees[[#This Row],[MOVE DATE]]-TBL_Employees[[#This Row],[ENTRY YEAR]]</f>
        <v>1</v>
      </c>
      <c r="S9" s="10">
        <f>(TBL_Employees[[#This Row],[MOVE DATE]]-TBL_Employees[[#This Row],[ENTRY YEAR]])</f>
        <v>1</v>
      </c>
      <c r="T9" s="10"/>
      <c r="V9" s="11"/>
    </row>
    <row r="10" spans="1:22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>
        <f>TBL_Employees[[#This Row],[Annual Salary]]*TBL_Employees[[#This Row],[Bonus %]]</f>
        <v>6811.62</v>
      </c>
      <c r="P10">
        <f>YEAR(TBL_Employees[[#This Row],[Hire Date]])</f>
        <v>2019</v>
      </c>
      <c r="Q10" t="e">
        <f>YEAR(TBL_Employees[[#This Row],[Exit Date]])</f>
        <v>#VALUE!</v>
      </c>
      <c r="R10" s="10" t="e">
        <f>TBL_Employees[[#This Row],[MOVE DATE]]-TBL_Employees[[#This Row],[ENTRY YEAR]]</f>
        <v>#VALUE!</v>
      </c>
      <c r="S10" s="10">
        <v>0</v>
      </c>
      <c r="T10" s="10"/>
    </row>
    <row r="11" spans="1:22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>
        <f>TBL_Employees[[#This Row],[Annual Salary]]*TBL_Employees[[#This Row],[Bonus %]]</f>
        <v>0</v>
      </c>
      <c r="P11">
        <f>YEAR(TBL_Employees[[#This Row],[Hire Date]])</f>
        <v>2018</v>
      </c>
      <c r="Q11" t="e">
        <f>YEAR(TBL_Employees[[#This Row],[Exit Date]])</f>
        <v>#VALUE!</v>
      </c>
      <c r="R11" s="10" t="e">
        <f>TBL_Employees[[#This Row],[MOVE DATE]]-TBL_Employees[[#This Row],[ENTRY YEAR]]</f>
        <v>#VALUE!</v>
      </c>
      <c r="S11" s="10">
        <v>0</v>
      </c>
      <c r="T11" s="10"/>
    </row>
    <row r="12" spans="1:22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>
        <f>TBL_Employees[[#This Row],[Annual Salary]]*TBL_Employees[[#This Row],[Bonus %]]</f>
        <v>23599.95</v>
      </c>
      <c r="P12">
        <f>YEAR(TBL_Employees[[#This Row],[Hire Date]])</f>
        <v>2009</v>
      </c>
      <c r="Q12" t="e">
        <f>YEAR(TBL_Employees[[#This Row],[Exit Date]])</f>
        <v>#VALUE!</v>
      </c>
      <c r="R12" s="10" t="e">
        <f>TBL_Employees[[#This Row],[MOVE DATE]]-TBL_Employees[[#This Row],[ENTRY YEAR]]</f>
        <v>#VALUE!</v>
      </c>
      <c r="S12" s="10">
        <v>0</v>
      </c>
      <c r="T12" s="10"/>
    </row>
    <row r="13" spans="1:22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>
        <f>TBL_Employees[[#This Row],[Annual Salary]]*TBL_Employees[[#This Row],[Bonus %]]</f>
        <v>0</v>
      </c>
      <c r="P13">
        <f>YEAR(TBL_Employees[[#This Row],[Hire Date]])</f>
        <v>2021</v>
      </c>
      <c r="Q13" t="e">
        <f>YEAR(TBL_Employees[[#This Row],[Exit Date]])</f>
        <v>#VALUE!</v>
      </c>
      <c r="R13" s="10" t="e">
        <f>TBL_Employees[[#This Row],[MOVE DATE]]-TBL_Employees[[#This Row],[ENTRY YEAR]]</f>
        <v>#VALUE!</v>
      </c>
      <c r="S13" s="10">
        <v>0</v>
      </c>
      <c r="T13" s="10"/>
    </row>
    <row r="14" spans="1:22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>
        <f>TBL_Employees[[#This Row],[Annual Salary]]*TBL_Employees[[#This Row],[Bonus %]]</f>
        <v>9457.74</v>
      </c>
      <c r="P14">
        <f>YEAR(TBL_Employees[[#This Row],[Hire Date]])</f>
        <v>1999</v>
      </c>
      <c r="Q14" t="e">
        <f>YEAR(TBL_Employees[[#This Row],[Exit Date]])</f>
        <v>#VALUE!</v>
      </c>
      <c r="R14" s="10" t="e">
        <f>TBL_Employees[[#This Row],[MOVE DATE]]-TBL_Employees[[#This Row],[ENTRY YEAR]]</f>
        <v>#VALUE!</v>
      </c>
      <c r="S14" s="10">
        <v>0</v>
      </c>
      <c r="T14" s="10"/>
    </row>
    <row r="15" spans="1:22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>
        <f>TBL_Employees[[#This Row],[Annual Salary]]*TBL_Employees[[#This Row],[Bonus %]]</f>
        <v>14674.2</v>
      </c>
      <c r="P15">
        <f>YEAR(TBL_Employees[[#This Row],[Hire Date]])</f>
        <v>2021</v>
      </c>
      <c r="Q15" t="e">
        <f>YEAR(TBL_Employees[[#This Row],[Exit Date]])</f>
        <v>#VALUE!</v>
      </c>
      <c r="R15" s="10" t="e">
        <f>TBL_Employees[[#This Row],[MOVE DATE]]-TBL_Employees[[#This Row],[ENTRY YEAR]]</f>
        <v>#VALUE!</v>
      </c>
      <c r="S15" s="10">
        <v>0</v>
      </c>
      <c r="T15" s="10"/>
    </row>
    <row r="16" spans="1:22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>
        <f>TBL_Employees[[#This Row],[Annual Salary]]*TBL_Employees[[#This Row],[Bonus %]]</f>
        <v>0</v>
      </c>
      <c r="P16">
        <f>YEAR(TBL_Employees[[#This Row],[Hire Date]])</f>
        <v>2017</v>
      </c>
      <c r="Q16">
        <f>YEAR(TBL_Employees[[#This Row],[Exit Date]])</f>
        <v>2020</v>
      </c>
      <c r="R16" s="10">
        <f>TBL_Employees[[#This Row],[MOVE DATE]]-TBL_Employees[[#This Row],[ENTRY YEAR]]</f>
        <v>3</v>
      </c>
      <c r="S16" s="10">
        <f>(TBL_Employees[[#This Row],[MOVE DATE]]-TBL_Employees[[#This Row],[ENTRY YEAR]])</f>
        <v>3</v>
      </c>
      <c r="T16" s="10"/>
    </row>
    <row r="17" spans="1:20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>
        <f>TBL_Employees[[#This Row],[Annual Salary]]*TBL_Employees[[#This Row],[Bonus %]]</f>
        <v>74781</v>
      </c>
      <c r="P17">
        <f>YEAR(TBL_Employees[[#This Row],[Hire Date]])</f>
        <v>2013</v>
      </c>
      <c r="Q17" t="e">
        <f>YEAR(TBL_Employees[[#This Row],[Exit Date]])</f>
        <v>#VALUE!</v>
      </c>
      <c r="R17" s="10" t="e">
        <f>TBL_Employees[[#This Row],[MOVE DATE]]-TBL_Employees[[#This Row],[ENTRY YEAR]]</f>
        <v>#VALUE!</v>
      </c>
      <c r="S17" s="10">
        <v>0</v>
      </c>
      <c r="T17" s="10"/>
    </row>
    <row r="18" spans="1:20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>
        <f>TBL_Employees[[#This Row],[Annual Salary]]*TBL_Employees[[#This Row],[Bonus %]]</f>
        <v>35167.4</v>
      </c>
      <c r="P18">
        <f>YEAR(TBL_Employees[[#This Row],[Hire Date]])</f>
        <v>2002</v>
      </c>
      <c r="Q18" t="e">
        <f>YEAR(TBL_Employees[[#This Row],[Exit Date]])</f>
        <v>#VALUE!</v>
      </c>
      <c r="R18" s="10" t="e">
        <f>TBL_Employees[[#This Row],[MOVE DATE]]-TBL_Employees[[#This Row],[ENTRY YEAR]]</f>
        <v>#VALUE!</v>
      </c>
      <c r="S18" s="10">
        <v>0</v>
      </c>
      <c r="T18" s="10"/>
    </row>
    <row r="19" spans="1:20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>
        <f>TBL_Employees[[#This Row],[Annual Salary]]*TBL_Employees[[#This Row],[Bonus %]]</f>
        <v>20127.64</v>
      </c>
      <c r="P19">
        <f>YEAR(TBL_Employees[[#This Row],[Hire Date]])</f>
        <v>2003</v>
      </c>
      <c r="Q19" t="e">
        <f>YEAR(TBL_Employees[[#This Row],[Exit Date]])</f>
        <v>#VALUE!</v>
      </c>
      <c r="R19" s="10" t="e">
        <f>TBL_Employees[[#This Row],[MOVE DATE]]-TBL_Employees[[#This Row],[ENTRY YEAR]]</f>
        <v>#VALUE!</v>
      </c>
      <c r="S19" s="10">
        <v>0</v>
      </c>
      <c r="T19" s="10"/>
    </row>
    <row r="20" spans="1:20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>
        <f>TBL_Employees[[#This Row],[Annual Salary]]*TBL_Employees[[#This Row],[Bonus %]]</f>
        <v>44760.72</v>
      </c>
      <c r="P20">
        <f>YEAR(TBL_Employees[[#This Row],[Hire Date]])</f>
        <v>2013</v>
      </c>
      <c r="Q20" t="e">
        <f>YEAR(TBL_Employees[[#This Row],[Exit Date]])</f>
        <v>#VALUE!</v>
      </c>
      <c r="R20" s="10" t="e">
        <f>TBL_Employees[[#This Row],[MOVE DATE]]-TBL_Employees[[#This Row],[ENTRY YEAR]]</f>
        <v>#VALUE!</v>
      </c>
      <c r="S20" s="10">
        <v>0</v>
      </c>
      <c r="T20" s="10"/>
    </row>
    <row r="21" spans="1:20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>
        <f>TBL_Employees[[#This Row],[Annual Salary]]*TBL_Employees[[#This Row],[Bonus %]]</f>
        <v>29939.579999999998</v>
      </c>
      <c r="P21">
        <f>YEAR(TBL_Employees[[#This Row],[Hire Date]])</f>
        <v>2002</v>
      </c>
      <c r="Q21" t="e">
        <f>YEAR(TBL_Employees[[#This Row],[Exit Date]])</f>
        <v>#VALUE!</v>
      </c>
      <c r="R21" s="10" t="e">
        <f>TBL_Employees[[#This Row],[MOVE DATE]]-TBL_Employees[[#This Row],[ENTRY YEAR]]</f>
        <v>#VALUE!</v>
      </c>
      <c r="S21" s="10">
        <v>0</v>
      </c>
      <c r="T21" s="10"/>
    </row>
    <row r="22" spans="1:20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>
        <f>TBL_Employees[[#This Row],[Annual Salary]]*TBL_Employees[[#This Row],[Bonus %]]</f>
        <v>14614</v>
      </c>
      <c r="P22">
        <f>YEAR(TBL_Employees[[#This Row],[Hire Date]])</f>
        <v>2012</v>
      </c>
      <c r="Q22" t="e">
        <f>YEAR(TBL_Employees[[#This Row],[Exit Date]])</f>
        <v>#VALUE!</v>
      </c>
      <c r="R22" s="10" t="e">
        <f>TBL_Employees[[#This Row],[MOVE DATE]]-TBL_Employees[[#This Row],[ENTRY YEAR]]</f>
        <v>#VALUE!</v>
      </c>
      <c r="S22" s="10">
        <v>0</v>
      </c>
      <c r="T22" s="10"/>
    </row>
    <row r="23" spans="1:20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>
        <f>TBL_Employees[[#This Row],[Annual Salary]]*TBL_Employees[[#This Row],[Bonus %]]</f>
        <v>31857.629999999997</v>
      </c>
      <c r="P23">
        <f>YEAR(TBL_Employees[[#This Row],[Hire Date]])</f>
        <v>2021</v>
      </c>
      <c r="Q23" t="e">
        <f>YEAR(TBL_Employees[[#This Row],[Exit Date]])</f>
        <v>#VALUE!</v>
      </c>
      <c r="R23" s="10" t="e">
        <f>TBL_Employees[[#This Row],[MOVE DATE]]-TBL_Employees[[#This Row],[ENTRY YEAR]]</f>
        <v>#VALUE!</v>
      </c>
      <c r="S23" s="10">
        <v>0</v>
      </c>
      <c r="T23" s="10"/>
    </row>
    <row r="24" spans="1:20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>
        <f>TBL_Employees[[#This Row],[Annual Salary]]*TBL_Employees[[#This Row],[Bonus %]]</f>
        <v>48380.360000000008</v>
      </c>
      <c r="P24">
        <f>YEAR(TBL_Employees[[#This Row],[Hire Date]])</f>
        <v>2002</v>
      </c>
      <c r="Q24" t="e">
        <f>YEAR(TBL_Employees[[#This Row],[Exit Date]])</f>
        <v>#VALUE!</v>
      </c>
      <c r="R24" s="10" t="e">
        <f>TBL_Employees[[#This Row],[MOVE DATE]]-TBL_Employees[[#This Row],[ENTRY YEAR]]</f>
        <v>#VALUE!</v>
      </c>
      <c r="S24" s="10">
        <v>0</v>
      </c>
      <c r="T24" s="10"/>
    </row>
    <row r="25" spans="1:20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>
        <f>TBL_Employees[[#This Row],[Annual Salary]]*TBL_Employees[[#This Row],[Bonus %]]</f>
        <v>0</v>
      </c>
      <c r="P25">
        <f>YEAR(TBL_Employees[[#This Row],[Hire Date]])</f>
        <v>2019</v>
      </c>
      <c r="Q25" t="e">
        <f>YEAR(TBL_Employees[[#This Row],[Exit Date]])</f>
        <v>#VALUE!</v>
      </c>
      <c r="R25" s="10" t="e">
        <f>TBL_Employees[[#This Row],[MOVE DATE]]-TBL_Employees[[#This Row],[ENTRY YEAR]]</f>
        <v>#VALUE!</v>
      </c>
      <c r="S25" s="10">
        <v>0</v>
      </c>
      <c r="T25" s="10"/>
    </row>
    <row r="26" spans="1:20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>
        <f>TBL_Employees[[#This Row],[Annual Salary]]*TBL_Employees[[#This Row],[Bonus %]]</f>
        <v>64223.32</v>
      </c>
      <c r="P26">
        <f>YEAR(TBL_Employees[[#This Row],[Hire Date]])</f>
        <v>2014</v>
      </c>
      <c r="Q26" t="e">
        <f>YEAR(TBL_Employees[[#This Row],[Exit Date]])</f>
        <v>#VALUE!</v>
      </c>
      <c r="R26" s="10" t="e">
        <f>TBL_Employees[[#This Row],[MOVE DATE]]-TBL_Employees[[#This Row],[ENTRY YEAR]]</f>
        <v>#VALUE!</v>
      </c>
      <c r="S26" s="10">
        <v>0</v>
      </c>
      <c r="T26" s="10"/>
    </row>
    <row r="27" spans="1:20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>
        <f>TBL_Employees[[#This Row],[Annual Salary]]*TBL_Employees[[#This Row],[Bonus %]]</f>
        <v>35014.97</v>
      </c>
      <c r="P27">
        <f>YEAR(TBL_Employees[[#This Row],[Hire Date]])</f>
        <v>2015</v>
      </c>
      <c r="Q27" t="e">
        <f>YEAR(TBL_Employees[[#This Row],[Exit Date]])</f>
        <v>#VALUE!</v>
      </c>
      <c r="R27" s="10" t="e">
        <f>TBL_Employees[[#This Row],[MOVE DATE]]-TBL_Employees[[#This Row],[ENTRY YEAR]]</f>
        <v>#VALUE!</v>
      </c>
      <c r="S27" s="10">
        <v>0</v>
      </c>
      <c r="T27" s="10"/>
    </row>
    <row r="28" spans="1:20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>
        <f>TBL_Employees[[#This Row],[Annual Salary]]*TBL_Employees[[#This Row],[Bonus %]]</f>
        <v>0</v>
      </c>
      <c r="P28">
        <f>YEAR(TBL_Employees[[#This Row],[Hire Date]])</f>
        <v>2005</v>
      </c>
      <c r="Q28" t="e">
        <f>YEAR(TBL_Employees[[#This Row],[Exit Date]])</f>
        <v>#VALUE!</v>
      </c>
      <c r="R28" s="10" t="e">
        <f>TBL_Employees[[#This Row],[MOVE DATE]]-TBL_Employees[[#This Row],[ENTRY YEAR]]</f>
        <v>#VALUE!</v>
      </c>
      <c r="S28" s="10">
        <v>0</v>
      </c>
      <c r="T28" s="10"/>
    </row>
    <row r="29" spans="1:20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>
        <f>TBL_Employees[[#This Row],[Annual Salary]]*TBL_Employees[[#This Row],[Bonus %]]</f>
        <v>76331.61</v>
      </c>
      <c r="P29">
        <f>YEAR(TBL_Employees[[#This Row],[Hire Date]])</f>
        <v>2004</v>
      </c>
      <c r="Q29" t="e">
        <f>YEAR(TBL_Employees[[#This Row],[Exit Date]])</f>
        <v>#VALUE!</v>
      </c>
      <c r="R29" s="10" t="e">
        <f>TBL_Employees[[#This Row],[MOVE DATE]]-TBL_Employees[[#This Row],[ENTRY YEAR]]</f>
        <v>#VALUE!</v>
      </c>
      <c r="S29" s="10">
        <v>0</v>
      </c>
      <c r="T29" s="10"/>
    </row>
    <row r="30" spans="1:20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>
        <f>TBL_Employees[[#This Row],[Annual Salary]]*TBL_Employees[[#This Row],[Bonus %]]</f>
        <v>11922.48</v>
      </c>
      <c r="P30">
        <f>YEAR(TBL_Employees[[#This Row],[Hire Date]])</f>
        <v>1996</v>
      </c>
      <c r="Q30" t="e">
        <f>YEAR(TBL_Employees[[#This Row],[Exit Date]])</f>
        <v>#VALUE!</v>
      </c>
      <c r="R30" s="10" t="e">
        <f>TBL_Employees[[#This Row],[MOVE DATE]]-TBL_Employees[[#This Row],[ENTRY YEAR]]</f>
        <v>#VALUE!</v>
      </c>
      <c r="S30" s="10">
        <v>0</v>
      </c>
      <c r="T30" s="10"/>
    </row>
    <row r="31" spans="1:20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>
        <f>TBL_Employees[[#This Row],[Annual Salary]]*TBL_Employees[[#This Row],[Bonus %]]</f>
        <v>78587.94</v>
      </c>
      <c r="P31">
        <f>YEAR(TBL_Employees[[#This Row],[Hire Date]])</f>
        <v>2012</v>
      </c>
      <c r="Q31" t="e">
        <f>YEAR(TBL_Employees[[#This Row],[Exit Date]])</f>
        <v>#VALUE!</v>
      </c>
      <c r="R31" s="10" t="e">
        <f>TBL_Employees[[#This Row],[MOVE DATE]]-TBL_Employees[[#This Row],[ENTRY YEAR]]</f>
        <v>#VALUE!</v>
      </c>
      <c r="S31" s="10">
        <v>0</v>
      </c>
      <c r="T31" s="10"/>
    </row>
    <row r="32" spans="1:20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>
        <f>TBL_Employees[[#This Row],[Annual Salary]]*TBL_Employees[[#This Row],[Bonus %]]</f>
        <v>0</v>
      </c>
      <c r="P32">
        <f>YEAR(TBL_Employees[[#This Row],[Hire Date]])</f>
        <v>2017</v>
      </c>
      <c r="Q32" t="e">
        <f>YEAR(TBL_Employees[[#This Row],[Exit Date]])</f>
        <v>#VALUE!</v>
      </c>
      <c r="R32" s="10" t="e">
        <f>TBL_Employees[[#This Row],[MOVE DATE]]-TBL_Employees[[#This Row],[ENTRY YEAR]]</f>
        <v>#VALUE!</v>
      </c>
      <c r="S32" s="10">
        <v>0</v>
      </c>
      <c r="T32" s="10"/>
    </row>
    <row r="33" spans="1:20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>
        <f>TBL_Employees[[#This Row],[Annual Salary]]*TBL_Employees[[#This Row],[Bonus %]]</f>
        <v>0</v>
      </c>
      <c r="P33">
        <f>YEAR(TBL_Employees[[#This Row],[Hire Date]])</f>
        <v>2004</v>
      </c>
      <c r="Q33" t="e">
        <f>YEAR(TBL_Employees[[#This Row],[Exit Date]])</f>
        <v>#VALUE!</v>
      </c>
      <c r="R33" s="10" t="e">
        <f>TBL_Employees[[#This Row],[MOVE DATE]]-TBL_Employees[[#This Row],[ENTRY YEAR]]</f>
        <v>#VALUE!</v>
      </c>
      <c r="S33" s="10">
        <v>0</v>
      </c>
      <c r="T33" s="10"/>
    </row>
    <row r="34" spans="1:20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>
        <f>TBL_Employees[[#This Row],[Annual Salary]]*TBL_Employees[[#This Row],[Bonus %]]</f>
        <v>0</v>
      </c>
      <c r="P34">
        <f>YEAR(TBL_Employees[[#This Row],[Hire Date]])</f>
        <v>2008</v>
      </c>
      <c r="Q34" t="e">
        <f>YEAR(TBL_Employees[[#This Row],[Exit Date]])</f>
        <v>#VALUE!</v>
      </c>
      <c r="R34" s="10" t="e">
        <f>TBL_Employees[[#This Row],[MOVE DATE]]-TBL_Employees[[#This Row],[ENTRY YEAR]]</f>
        <v>#VALUE!</v>
      </c>
      <c r="S34" s="10">
        <v>0</v>
      </c>
      <c r="T34" s="10"/>
    </row>
    <row r="35" spans="1:20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>
        <f>TBL_Employees[[#This Row],[Annual Salary]]*TBL_Employees[[#This Row],[Bonus %]]</f>
        <v>0</v>
      </c>
      <c r="P35">
        <f>YEAR(TBL_Employees[[#This Row],[Hire Date]])</f>
        <v>2016</v>
      </c>
      <c r="Q35" t="e">
        <f>YEAR(TBL_Employees[[#This Row],[Exit Date]])</f>
        <v>#VALUE!</v>
      </c>
      <c r="R35" s="10" t="e">
        <f>TBL_Employees[[#This Row],[MOVE DATE]]-TBL_Employees[[#This Row],[ENTRY YEAR]]</f>
        <v>#VALUE!</v>
      </c>
      <c r="S35" s="10">
        <v>0</v>
      </c>
      <c r="T35" s="10"/>
    </row>
    <row r="36" spans="1:20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>
        <f>TBL_Employees[[#This Row],[Annual Salary]]*TBL_Employees[[#This Row],[Bonus %]]</f>
        <v>0</v>
      </c>
      <c r="P36">
        <f>YEAR(TBL_Employees[[#This Row],[Hire Date]])</f>
        <v>2018</v>
      </c>
      <c r="Q36" t="e">
        <f>YEAR(TBL_Employees[[#This Row],[Exit Date]])</f>
        <v>#VALUE!</v>
      </c>
      <c r="R36" s="10" t="e">
        <f>TBL_Employees[[#This Row],[MOVE DATE]]-TBL_Employees[[#This Row],[ENTRY YEAR]]</f>
        <v>#VALUE!</v>
      </c>
      <c r="S36" s="10">
        <v>0</v>
      </c>
      <c r="T36" s="10"/>
    </row>
    <row r="37" spans="1:20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>
        <f>TBL_Employees[[#This Row],[Annual Salary]]*TBL_Employees[[#This Row],[Bonus %]]</f>
        <v>0</v>
      </c>
      <c r="P37">
        <f>YEAR(TBL_Employees[[#This Row],[Hire Date]])</f>
        <v>2014</v>
      </c>
      <c r="Q37" t="e">
        <f>YEAR(TBL_Employees[[#This Row],[Exit Date]])</f>
        <v>#VALUE!</v>
      </c>
      <c r="R37" s="10" t="e">
        <f>TBL_Employees[[#This Row],[MOVE DATE]]-TBL_Employees[[#This Row],[ENTRY YEAR]]</f>
        <v>#VALUE!</v>
      </c>
      <c r="S37" s="10">
        <v>0</v>
      </c>
      <c r="T37" s="10"/>
    </row>
    <row r="38" spans="1:20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>
        <f>TBL_Employees[[#This Row],[Annual Salary]]*TBL_Employees[[#This Row],[Bonus %]]</f>
        <v>0</v>
      </c>
      <c r="P38">
        <f>YEAR(TBL_Employees[[#This Row],[Hire Date]])</f>
        <v>2019</v>
      </c>
      <c r="Q38" t="e">
        <f>YEAR(TBL_Employees[[#This Row],[Exit Date]])</f>
        <v>#VALUE!</v>
      </c>
      <c r="R38" s="10" t="e">
        <f>TBL_Employees[[#This Row],[MOVE DATE]]-TBL_Employees[[#This Row],[ENTRY YEAR]]</f>
        <v>#VALUE!</v>
      </c>
      <c r="S38" s="10">
        <v>0</v>
      </c>
      <c r="T38" s="10"/>
    </row>
    <row r="39" spans="1:20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>
        <f>TBL_Employees[[#This Row],[Annual Salary]]*TBL_Employees[[#This Row],[Bonus %]]</f>
        <v>76926</v>
      </c>
      <c r="P39">
        <f>YEAR(TBL_Employees[[#This Row],[Hire Date]])</f>
        <v>2019</v>
      </c>
      <c r="Q39" t="e">
        <f>YEAR(TBL_Employees[[#This Row],[Exit Date]])</f>
        <v>#VALUE!</v>
      </c>
      <c r="R39" s="10" t="e">
        <f>TBL_Employees[[#This Row],[MOVE DATE]]-TBL_Employees[[#This Row],[ENTRY YEAR]]</f>
        <v>#VALUE!</v>
      </c>
      <c r="S39" s="10">
        <v>0</v>
      </c>
      <c r="T39" s="10"/>
    </row>
    <row r="40" spans="1:20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>
        <f>TBL_Employees[[#This Row],[Annual Salary]]*TBL_Employees[[#This Row],[Bonus %]]</f>
        <v>0</v>
      </c>
      <c r="P40">
        <f>YEAR(TBL_Employees[[#This Row],[Hire Date]])</f>
        <v>2013</v>
      </c>
      <c r="Q40" t="e">
        <f>YEAR(TBL_Employees[[#This Row],[Exit Date]])</f>
        <v>#VALUE!</v>
      </c>
      <c r="R40" s="10" t="e">
        <f>TBL_Employees[[#This Row],[MOVE DATE]]-TBL_Employees[[#This Row],[ENTRY YEAR]]</f>
        <v>#VALUE!</v>
      </c>
      <c r="S40" s="10">
        <v>0</v>
      </c>
      <c r="T40" s="10"/>
    </row>
    <row r="41" spans="1:20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>
        <f>TBL_Employees[[#This Row],[Annual Salary]]*TBL_Employees[[#This Row],[Bonus %]]</f>
        <v>0</v>
      </c>
      <c r="P41">
        <f>YEAR(TBL_Employees[[#This Row],[Hire Date]])</f>
        <v>1994</v>
      </c>
      <c r="Q41" t="e">
        <f>YEAR(TBL_Employees[[#This Row],[Exit Date]])</f>
        <v>#VALUE!</v>
      </c>
      <c r="R41" s="10" t="e">
        <f>TBL_Employees[[#This Row],[MOVE DATE]]-TBL_Employees[[#This Row],[ENTRY YEAR]]</f>
        <v>#VALUE!</v>
      </c>
      <c r="S41" s="10">
        <v>0</v>
      </c>
      <c r="T41" s="10"/>
    </row>
    <row r="42" spans="1:20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>
        <f>TBL_Employees[[#This Row],[Annual Salary]]*TBL_Employees[[#This Row],[Bonus %]]</f>
        <v>0</v>
      </c>
      <c r="P42">
        <f>YEAR(TBL_Employees[[#This Row],[Hire Date]])</f>
        <v>2017</v>
      </c>
      <c r="Q42">
        <f>YEAR(TBL_Employees[[#This Row],[Exit Date]])</f>
        <v>2017</v>
      </c>
      <c r="R42" s="10">
        <f>TBL_Employees[[#This Row],[MOVE DATE]]-TBL_Employees[[#This Row],[ENTRY YEAR]]</f>
        <v>0</v>
      </c>
      <c r="S42" s="10">
        <f>(TBL_Employees[[#This Row],[MOVE DATE]]-TBL_Employees[[#This Row],[ENTRY YEAR]])</f>
        <v>0</v>
      </c>
      <c r="T42" s="10"/>
    </row>
    <row r="43" spans="1:20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>
        <f>TBL_Employees[[#This Row],[Annual Salary]]*TBL_Employees[[#This Row],[Bonus %]]</f>
        <v>5656.75</v>
      </c>
      <c r="P43">
        <f>YEAR(TBL_Employees[[#This Row],[Hire Date]])</f>
        <v>2013</v>
      </c>
      <c r="Q43" t="e">
        <f>YEAR(TBL_Employees[[#This Row],[Exit Date]])</f>
        <v>#VALUE!</v>
      </c>
      <c r="R43" s="10" t="e">
        <f>TBL_Employees[[#This Row],[MOVE DATE]]-TBL_Employees[[#This Row],[ENTRY YEAR]]</f>
        <v>#VALUE!</v>
      </c>
      <c r="S43" s="10">
        <v>0</v>
      </c>
      <c r="T43" s="10"/>
    </row>
    <row r="44" spans="1:20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>
        <f>TBL_Employees[[#This Row],[Annual Salary]]*TBL_Employees[[#This Row],[Bonus %]]</f>
        <v>63938.560000000005</v>
      </c>
      <c r="P44">
        <f>YEAR(TBL_Employees[[#This Row],[Hire Date]])</f>
        <v>2005</v>
      </c>
      <c r="Q44" t="e">
        <f>YEAR(TBL_Employees[[#This Row],[Exit Date]])</f>
        <v>#VALUE!</v>
      </c>
      <c r="R44" s="10" t="e">
        <f>TBL_Employees[[#This Row],[MOVE DATE]]-TBL_Employees[[#This Row],[ENTRY YEAR]]</f>
        <v>#VALUE!</v>
      </c>
      <c r="S44" s="10">
        <v>0</v>
      </c>
      <c r="T44" s="10"/>
    </row>
    <row r="45" spans="1:20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>
        <f>TBL_Employees[[#This Row],[Annual Salary]]*TBL_Employees[[#This Row],[Bonus %]]</f>
        <v>0</v>
      </c>
      <c r="P45">
        <f>YEAR(TBL_Employees[[#This Row],[Hire Date]])</f>
        <v>2013</v>
      </c>
      <c r="Q45" t="e">
        <f>YEAR(TBL_Employees[[#This Row],[Exit Date]])</f>
        <v>#VALUE!</v>
      </c>
      <c r="R45" s="10" t="e">
        <f>TBL_Employees[[#This Row],[MOVE DATE]]-TBL_Employees[[#This Row],[ENTRY YEAR]]</f>
        <v>#VALUE!</v>
      </c>
      <c r="S45" s="10">
        <v>0</v>
      </c>
      <c r="T45" s="10"/>
    </row>
    <row r="46" spans="1:20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>
        <f>TBL_Employees[[#This Row],[Annual Salary]]*TBL_Employees[[#This Row],[Bonus %]]</f>
        <v>14682</v>
      </c>
      <c r="P46">
        <f>YEAR(TBL_Employees[[#This Row],[Hire Date]])</f>
        <v>2019</v>
      </c>
      <c r="Q46" t="e">
        <f>YEAR(TBL_Employees[[#This Row],[Exit Date]])</f>
        <v>#VALUE!</v>
      </c>
      <c r="R46" s="10" t="e">
        <f>TBL_Employees[[#This Row],[MOVE DATE]]-TBL_Employees[[#This Row],[ENTRY YEAR]]</f>
        <v>#VALUE!</v>
      </c>
      <c r="S46" s="10">
        <v>0</v>
      </c>
      <c r="T46" s="10"/>
    </row>
    <row r="47" spans="1:20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>
        <f>TBL_Employees[[#This Row],[Annual Salary]]*TBL_Employees[[#This Row],[Bonus %]]</f>
        <v>0</v>
      </c>
      <c r="P47">
        <f>YEAR(TBL_Employees[[#This Row],[Hire Date]])</f>
        <v>2010</v>
      </c>
      <c r="Q47" t="e">
        <f>YEAR(TBL_Employees[[#This Row],[Exit Date]])</f>
        <v>#VALUE!</v>
      </c>
      <c r="R47" s="10" t="e">
        <f>TBL_Employees[[#This Row],[MOVE DATE]]-TBL_Employees[[#This Row],[ENTRY YEAR]]</f>
        <v>#VALUE!</v>
      </c>
      <c r="S47" s="10">
        <v>0</v>
      </c>
      <c r="T47" s="10"/>
    </row>
    <row r="48" spans="1:20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>
        <f>TBL_Employees[[#This Row],[Annual Salary]]*TBL_Employees[[#This Row],[Bonus %]]</f>
        <v>3996.05</v>
      </c>
      <c r="P48">
        <f>YEAR(TBL_Employees[[#This Row],[Hire Date]])</f>
        <v>2013</v>
      </c>
      <c r="Q48" t="e">
        <f>YEAR(TBL_Employees[[#This Row],[Exit Date]])</f>
        <v>#VALUE!</v>
      </c>
      <c r="R48" s="10" t="e">
        <f>TBL_Employees[[#This Row],[MOVE DATE]]-TBL_Employees[[#This Row],[ENTRY YEAR]]</f>
        <v>#VALUE!</v>
      </c>
      <c r="S48" s="10">
        <v>0</v>
      </c>
      <c r="T48" s="10"/>
    </row>
    <row r="49" spans="1:20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>
        <f>TBL_Employees[[#This Row],[Annual Salary]]*TBL_Employees[[#This Row],[Bonus %]]</f>
        <v>33439.800000000003</v>
      </c>
      <c r="P49">
        <f>YEAR(TBL_Employees[[#This Row],[Hire Date]])</f>
        <v>2009</v>
      </c>
      <c r="Q49" t="e">
        <f>YEAR(TBL_Employees[[#This Row],[Exit Date]])</f>
        <v>#VALUE!</v>
      </c>
      <c r="R49" s="10" t="e">
        <f>TBL_Employees[[#This Row],[MOVE DATE]]-TBL_Employees[[#This Row],[ENTRY YEAR]]</f>
        <v>#VALUE!</v>
      </c>
      <c r="S49" s="10">
        <v>0</v>
      </c>
      <c r="T49" s="10"/>
    </row>
    <row r="50" spans="1:20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>
        <f>TBL_Employees[[#This Row],[Annual Salary]]*TBL_Employees[[#This Row],[Bonus %]]</f>
        <v>0</v>
      </c>
      <c r="P50">
        <f>YEAR(TBL_Employees[[#This Row],[Hire Date]])</f>
        <v>2012</v>
      </c>
      <c r="Q50" t="e">
        <f>YEAR(TBL_Employees[[#This Row],[Exit Date]])</f>
        <v>#VALUE!</v>
      </c>
      <c r="R50" s="10" t="e">
        <f>TBL_Employees[[#This Row],[MOVE DATE]]-TBL_Employees[[#This Row],[ENTRY YEAR]]</f>
        <v>#VALUE!</v>
      </c>
      <c r="S50" s="10">
        <v>0</v>
      </c>
      <c r="T50" s="10"/>
    </row>
    <row r="51" spans="1:20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>
        <f>TBL_Employees[[#This Row],[Annual Salary]]*TBL_Employees[[#This Row],[Bonus %]]</f>
        <v>37884</v>
      </c>
      <c r="P51">
        <f>YEAR(TBL_Employees[[#This Row],[Hire Date]])</f>
        <v>2014</v>
      </c>
      <c r="Q51" t="e">
        <f>YEAR(TBL_Employees[[#This Row],[Exit Date]])</f>
        <v>#VALUE!</v>
      </c>
      <c r="R51" s="10" t="e">
        <f>TBL_Employees[[#This Row],[MOVE DATE]]-TBL_Employees[[#This Row],[ENTRY YEAR]]</f>
        <v>#VALUE!</v>
      </c>
      <c r="S51" s="10">
        <v>0</v>
      </c>
      <c r="T51" s="10"/>
    </row>
    <row r="52" spans="1:20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>
        <f>TBL_Employees[[#This Row],[Annual Salary]]*TBL_Employees[[#This Row],[Bonus %]]</f>
        <v>0</v>
      </c>
      <c r="P52">
        <f>YEAR(TBL_Employees[[#This Row],[Hire Date]])</f>
        <v>2001</v>
      </c>
      <c r="Q52" t="e">
        <f>YEAR(TBL_Employees[[#This Row],[Exit Date]])</f>
        <v>#VALUE!</v>
      </c>
      <c r="R52" s="10" t="e">
        <f>TBL_Employees[[#This Row],[MOVE DATE]]-TBL_Employees[[#This Row],[ENTRY YEAR]]</f>
        <v>#VALUE!</v>
      </c>
      <c r="S52" s="10">
        <v>0</v>
      </c>
      <c r="T52" s="10"/>
    </row>
    <row r="53" spans="1:20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>
        <f>TBL_Employees[[#This Row],[Annual Salary]]*TBL_Employees[[#This Row],[Bonus %]]</f>
        <v>0</v>
      </c>
      <c r="P53">
        <f>YEAR(TBL_Employees[[#This Row],[Hire Date]])</f>
        <v>2021</v>
      </c>
      <c r="Q53" t="e">
        <f>YEAR(TBL_Employees[[#This Row],[Exit Date]])</f>
        <v>#VALUE!</v>
      </c>
      <c r="R53" s="10" t="e">
        <f>TBL_Employees[[#This Row],[MOVE DATE]]-TBL_Employees[[#This Row],[ENTRY YEAR]]</f>
        <v>#VALUE!</v>
      </c>
      <c r="S53" s="10">
        <v>0</v>
      </c>
      <c r="T53" s="10"/>
    </row>
    <row r="54" spans="1:20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>
        <f>TBL_Employees[[#This Row],[Annual Salary]]*TBL_Employees[[#This Row],[Bonus %]]</f>
        <v>13819.63</v>
      </c>
      <c r="P54">
        <f>YEAR(TBL_Employees[[#This Row],[Hire Date]])</f>
        <v>2021</v>
      </c>
      <c r="Q54" t="e">
        <f>YEAR(TBL_Employees[[#This Row],[Exit Date]])</f>
        <v>#VALUE!</v>
      </c>
      <c r="R54" s="10" t="e">
        <f>TBL_Employees[[#This Row],[MOVE DATE]]-TBL_Employees[[#This Row],[ENTRY YEAR]]</f>
        <v>#VALUE!</v>
      </c>
      <c r="S54" s="10">
        <v>0</v>
      </c>
      <c r="T54" s="10"/>
    </row>
    <row r="55" spans="1:20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>
        <f>TBL_Employees[[#This Row],[Annual Salary]]*TBL_Employees[[#This Row],[Bonus %]]</f>
        <v>0</v>
      </c>
      <c r="P55">
        <f>YEAR(TBL_Employees[[#This Row],[Hire Date]])</f>
        <v>2011</v>
      </c>
      <c r="Q55" t="e">
        <f>YEAR(TBL_Employees[[#This Row],[Exit Date]])</f>
        <v>#VALUE!</v>
      </c>
      <c r="R55" s="10" t="e">
        <f>TBL_Employees[[#This Row],[MOVE DATE]]-TBL_Employees[[#This Row],[ENTRY YEAR]]</f>
        <v>#VALUE!</v>
      </c>
      <c r="S55" s="10">
        <v>0</v>
      </c>
      <c r="T55" s="10"/>
    </row>
    <row r="56" spans="1:20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>
        <f>TBL_Employees[[#This Row],[Annual Salary]]*TBL_Employees[[#This Row],[Bonus %]]</f>
        <v>51823</v>
      </c>
      <c r="P56">
        <f>YEAR(TBL_Employees[[#This Row],[Hire Date]])</f>
        <v>2015</v>
      </c>
      <c r="Q56" t="e">
        <f>YEAR(TBL_Employees[[#This Row],[Exit Date]])</f>
        <v>#VALUE!</v>
      </c>
      <c r="R56" s="10" t="e">
        <f>TBL_Employees[[#This Row],[MOVE DATE]]-TBL_Employees[[#This Row],[ENTRY YEAR]]</f>
        <v>#VALUE!</v>
      </c>
      <c r="S56" s="10">
        <v>0</v>
      </c>
      <c r="T56" s="10"/>
    </row>
    <row r="57" spans="1:20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>
        <f>TBL_Employees[[#This Row],[Annual Salary]]*TBL_Employees[[#This Row],[Bonus %]]</f>
        <v>0</v>
      </c>
      <c r="P57">
        <f>YEAR(TBL_Employees[[#This Row],[Hire Date]])</f>
        <v>2018</v>
      </c>
      <c r="Q57" t="e">
        <f>YEAR(TBL_Employees[[#This Row],[Exit Date]])</f>
        <v>#VALUE!</v>
      </c>
      <c r="R57" s="10" t="e">
        <f>TBL_Employees[[#This Row],[MOVE DATE]]-TBL_Employees[[#This Row],[ENTRY YEAR]]</f>
        <v>#VALUE!</v>
      </c>
      <c r="S57" s="10">
        <v>0</v>
      </c>
      <c r="T57" s="10"/>
    </row>
    <row r="58" spans="1:20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>
        <f>TBL_Employees[[#This Row],[Annual Salary]]*TBL_Employees[[#This Row],[Bonus %]]</f>
        <v>0</v>
      </c>
      <c r="P58">
        <f>YEAR(TBL_Employees[[#This Row],[Hire Date]])</f>
        <v>2005</v>
      </c>
      <c r="Q58" t="e">
        <f>YEAR(TBL_Employees[[#This Row],[Exit Date]])</f>
        <v>#VALUE!</v>
      </c>
      <c r="R58" s="10" t="e">
        <f>TBL_Employees[[#This Row],[MOVE DATE]]-TBL_Employees[[#This Row],[ENTRY YEAR]]</f>
        <v>#VALUE!</v>
      </c>
      <c r="S58" s="10">
        <v>0</v>
      </c>
      <c r="T58" s="10"/>
    </row>
    <row r="59" spans="1:20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>
        <f>TBL_Employees[[#This Row],[Annual Salary]]*TBL_Employees[[#This Row],[Bonus %]]</f>
        <v>0</v>
      </c>
      <c r="P59">
        <f>YEAR(TBL_Employees[[#This Row],[Hire Date]])</f>
        <v>2001</v>
      </c>
      <c r="Q59" t="e">
        <f>YEAR(TBL_Employees[[#This Row],[Exit Date]])</f>
        <v>#VALUE!</v>
      </c>
      <c r="R59" s="10" t="e">
        <f>TBL_Employees[[#This Row],[MOVE DATE]]-TBL_Employees[[#This Row],[ENTRY YEAR]]</f>
        <v>#VALUE!</v>
      </c>
      <c r="S59" s="10">
        <v>0</v>
      </c>
      <c r="T59" s="10"/>
    </row>
    <row r="60" spans="1:20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>
        <f>TBL_Employees[[#This Row],[Annual Salary]]*TBL_Employees[[#This Row],[Bonus %]]</f>
        <v>0</v>
      </c>
      <c r="P60">
        <f>YEAR(TBL_Employees[[#This Row],[Hire Date]])</f>
        <v>2008</v>
      </c>
      <c r="Q60" t="e">
        <f>YEAR(TBL_Employees[[#This Row],[Exit Date]])</f>
        <v>#VALUE!</v>
      </c>
      <c r="R60" s="10" t="e">
        <f>TBL_Employees[[#This Row],[MOVE DATE]]-TBL_Employees[[#This Row],[ENTRY YEAR]]</f>
        <v>#VALUE!</v>
      </c>
      <c r="S60" s="10">
        <v>0</v>
      </c>
      <c r="T60" s="10"/>
    </row>
    <row r="61" spans="1:20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>
        <f>TBL_Employees[[#This Row],[Annual Salary]]*TBL_Employees[[#This Row],[Bonus %]]</f>
        <v>20259.3</v>
      </c>
      <c r="P61">
        <f>YEAR(TBL_Employees[[#This Row],[Hire Date]])</f>
        <v>2021</v>
      </c>
      <c r="Q61" t="e">
        <f>YEAR(TBL_Employees[[#This Row],[Exit Date]])</f>
        <v>#VALUE!</v>
      </c>
      <c r="R61" s="10" t="e">
        <f>TBL_Employees[[#This Row],[MOVE DATE]]-TBL_Employees[[#This Row],[ENTRY YEAR]]</f>
        <v>#VALUE!</v>
      </c>
      <c r="S61" s="10">
        <v>0</v>
      </c>
      <c r="T61" s="10"/>
    </row>
    <row r="62" spans="1:20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>
        <f>TBL_Employees[[#This Row],[Annual Salary]]*TBL_Employees[[#This Row],[Bonus %]]</f>
        <v>15904.400000000001</v>
      </c>
      <c r="P62">
        <f>YEAR(TBL_Employees[[#This Row],[Hire Date]])</f>
        <v>2006</v>
      </c>
      <c r="Q62" t="e">
        <f>YEAR(TBL_Employees[[#This Row],[Exit Date]])</f>
        <v>#VALUE!</v>
      </c>
      <c r="R62" s="10" t="e">
        <f>TBL_Employees[[#This Row],[MOVE DATE]]-TBL_Employees[[#This Row],[ENTRY YEAR]]</f>
        <v>#VALUE!</v>
      </c>
      <c r="S62" s="10">
        <v>0</v>
      </c>
      <c r="T62" s="10"/>
    </row>
    <row r="63" spans="1:20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>
        <f>TBL_Employees[[#This Row],[Annual Salary]]*TBL_Employees[[#This Row],[Bonus %]]</f>
        <v>0</v>
      </c>
      <c r="P63">
        <f>YEAR(TBL_Employees[[#This Row],[Hire Date]])</f>
        <v>2019</v>
      </c>
      <c r="Q63">
        <f>YEAR(TBL_Employees[[#This Row],[Exit Date]])</f>
        <v>2020</v>
      </c>
      <c r="R63" s="10">
        <f>TBL_Employees[[#This Row],[MOVE DATE]]-TBL_Employees[[#This Row],[ENTRY YEAR]]</f>
        <v>1</v>
      </c>
      <c r="S63" s="10">
        <f>(TBL_Employees[[#This Row],[MOVE DATE]]-TBL_Employees[[#This Row],[ENTRY YEAR]])</f>
        <v>1</v>
      </c>
      <c r="T63" s="10"/>
    </row>
    <row r="64" spans="1:20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>
        <f>TBL_Employees[[#This Row],[Annual Salary]]*TBL_Employees[[#This Row],[Bonus %]]</f>
        <v>12057.890000000001</v>
      </c>
      <c r="P64">
        <f>YEAR(TBL_Employees[[#This Row],[Hire Date]])</f>
        <v>2008</v>
      </c>
      <c r="Q64">
        <f>YEAR(TBL_Employees[[#This Row],[Exit Date]])</f>
        <v>2021</v>
      </c>
      <c r="R64" s="10">
        <f>TBL_Employees[[#This Row],[MOVE DATE]]-TBL_Employees[[#This Row],[ENTRY YEAR]]</f>
        <v>13</v>
      </c>
      <c r="S64" s="10">
        <f>(TBL_Employees[[#This Row],[MOVE DATE]]-TBL_Employees[[#This Row],[ENTRY YEAR]])</f>
        <v>13</v>
      </c>
      <c r="T64" s="10"/>
    </row>
    <row r="65" spans="1:20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>
        <f>TBL_Employees[[#This Row],[Annual Salary]]*TBL_Employees[[#This Row],[Bonus %]]</f>
        <v>87670.02</v>
      </c>
      <c r="P65">
        <f>YEAR(TBL_Employees[[#This Row],[Hire Date]])</f>
        <v>2013</v>
      </c>
      <c r="Q65" t="e">
        <f>YEAR(TBL_Employees[[#This Row],[Exit Date]])</f>
        <v>#VALUE!</v>
      </c>
      <c r="R65" s="10" t="e">
        <f>TBL_Employees[[#This Row],[MOVE DATE]]-TBL_Employees[[#This Row],[ENTRY YEAR]]</f>
        <v>#VALUE!</v>
      </c>
      <c r="S65" s="10">
        <v>0</v>
      </c>
      <c r="T65" s="10"/>
    </row>
    <row r="66" spans="1:20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>
        <f>TBL_Employees[[#This Row],[Annual Salary]]*TBL_Employees[[#This Row],[Bonus %]]</f>
        <v>0</v>
      </c>
      <c r="P66">
        <f>YEAR(TBL_Employees[[#This Row],[Hire Date]])</f>
        <v>2021</v>
      </c>
      <c r="Q66" t="e">
        <f>YEAR(TBL_Employees[[#This Row],[Exit Date]])</f>
        <v>#VALUE!</v>
      </c>
      <c r="R66" s="10" t="e">
        <f>TBL_Employees[[#This Row],[MOVE DATE]]-TBL_Employees[[#This Row],[ENTRY YEAR]]</f>
        <v>#VALUE!</v>
      </c>
      <c r="S66" s="10">
        <v>0</v>
      </c>
      <c r="T66" s="10"/>
    </row>
    <row r="67" spans="1:20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>
        <f>TBL_Employees[[#This Row],[Annual Salary]]*TBL_Employees[[#This Row],[Bonus %]]</f>
        <v>0</v>
      </c>
      <c r="P67">
        <f>YEAR(TBL_Employees[[#This Row],[Hire Date]])</f>
        <v>2008</v>
      </c>
      <c r="Q67" t="e">
        <f>YEAR(TBL_Employees[[#This Row],[Exit Date]])</f>
        <v>#VALUE!</v>
      </c>
      <c r="R67" s="10" t="e">
        <f>TBL_Employees[[#This Row],[MOVE DATE]]-TBL_Employees[[#This Row],[ENTRY YEAR]]</f>
        <v>#VALUE!</v>
      </c>
      <c r="S67" s="10">
        <v>0</v>
      </c>
      <c r="T67" s="10"/>
    </row>
    <row r="68" spans="1:20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>
        <f>TBL_Employees[[#This Row],[Annual Salary]]*TBL_Employees[[#This Row],[Bonus %]]</f>
        <v>0</v>
      </c>
      <c r="P68">
        <f>YEAR(TBL_Employees[[#This Row],[Hire Date]])</f>
        <v>2009</v>
      </c>
      <c r="Q68">
        <f>YEAR(TBL_Employees[[#This Row],[Exit Date]])</f>
        <v>2014</v>
      </c>
      <c r="R68" s="10">
        <f>TBL_Employees[[#This Row],[MOVE DATE]]-TBL_Employees[[#This Row],[ENTRY YEAR]]</f>
        <v>5</v>
      </c>
      <c r="S68" s="10">
        <f>(TBL_Employees[[#This Row],[MOVE DATE]]-TBL_Employees[[#This Row],[ENTRY YEAR]])</f>
        <v>5</v>
      </c>
      <c r="T68" s="10"/>
    </row>
    <row r="69" spans="1:20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>
        <f>TBL_Employees[[#This Row],[Annual Salary]]*TBL_Employees[[#This Row],[Bonus %]]</f>
        <v>8423.8700000000008</v>
      </c>
      <c r="P69">
        <f>YEAR(TBL_Employees[[#This Row],[Hire Date]])</f>
        <v>2016</v>
      </c>
      <c r="Q69" t="e">
        <f>YEAR(TBL_Employees[[#This Row],[Exit Date]])</f>
        <v>#VALUE!</v>
      </c>
      <c r="R69" s="10" t="e">
        <f>TBL_Employees[[#This Row],[MOVE DATE]]-TBL_Employees[[#This Row],[ENTRY YEAR]]</f>
        <v>#VALUE!</v>
      </c>
      <c r="S69" s="10">
        <v>0</v>
      </c>
      <c r="T69" s="10"/>
    </row>
    <row r="70" spans="1:20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>
        <f>TBL_Employees[[#This Row],[Annual Salary]]*TBL_Employees[[#This Row],[Bonus %]]</f>
        <v>72945.25</v>
      </c>
      <c r="P70">
        <f>YEAR(TBL_Employees[[#This Row],[Hire Date]])</f>
        <v>2009</v>
      </c>
      <c r="Q70" t="e">
        <f>YEAR(TBL_Employees[[#This Row],[Exit Date]])</f>
        <v>#VALUE!</v>
      </c>
      <c r="R70" s="10" t="e">
        <f>TBL_Employees[[#This Row],[MOVE DATE]]-TBL_Employees[[#This Row],[ENTRY YEAR]]</f>
        <v>#VALUE!</v>
      </c>
      <c r="S70" s="10">
        <v>0</v>
      </c>
      <c r="T70" s="10"/>
    </row>
    <row r="71" spans="1:20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>
        <f>TBL_Employees[[#This Row],[Annual Salary]]*TBL_Employees[[#This Row],[Bonus %]]</f>
        <v>0</v>
      </c>
      <c r="P71">
        <f>YEAR(TBL_Employees[[#This Row],[Hire Date]])</f>
        <v>2020</v>
      </c>
      <c r="Q71" t="e">
        <f>YEAR(TBL_Employees[[#This Row],[Exit Date]])</f>
        <v>#VALUE!</v>
      </c>
      <c r="R71" s="10" t="e">
        <f>TBL_Employees[[#This Row],[MOVE DATE]]-TBL_Employees[[#This Row],[ENTRY YEAR]]</f>
        <v>#VALUE!</v>
      </c>
      <c r="S71" s="10">
        <v>0</v>
      </c>
      <c r="T71" s="10"/>
    </row>
    <row r="72" spans="1:20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>
        <f>TBL_Employees[[#This Row],[Annual Salary]]*TBL_Employees[[#This Row],[Bonus %]]</f>
        <v>0</v>
      </c>
      <c r="P72">
        <f>YEAR(TBL_Employees[[#This Row],[Hire Date]])</f>
        <v>2002</v>
      </c>
      <c r="Q72">
        <f>YEAR(TBL_Employees[[#This Row],[Exit Date]])</f>
        <v>2021</v>
      </c>
      <c r="R72" s="10">
        <f>TBL_Employees[[#This Row],[MOVE DATE]]-TBL_Employees[[#This Row],[ENTRY YEAR]]</f>
        <v>19</v>
      </c>
      <c r="S72" s="10">
        <f>(TBL_Employees[[#This Row],[MOVE DATE]]-TBL_Employees[[#This Row],[ENTRY YEAR]])</f>
        <v>19</v>
      </c>
      <c r="T72" s="10"/>
    </row>
    <row r="73" spans="1:20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>
        <f>TBL_Employees[[#This Row],[Annual Salary]]*TBL_Employees[[#This Row],[Bonus %]]</f>
        <v>33185.4</v>
      </c>
      <c r="P73">
        <f>YEAR(TBL_Employees[[#This Row],[Hire Date]])</f>
        <v>2019</v>
      </c>
      <c r="Q73" t="e">
        <f>YEAR(TBL_Employees[[#This Row],[Exit Date]])</f>
        <v>#VALUE!</v>
      </c>
      <c r="R73" s="10" t="e">
        <f>TBL_Employees[[#This Row],[MOVE DATE]]-TBL_Employees[[#This Row],[ENTRY YEAR]]</f>
        <v>#VALUE!</v>
      </c>
      <c r="S73" s="10" t="e">
        <f>(TBL_Employees[[#This Row],[MOVE DATE]]-TBL_Employees[[#This Row],[ENTRY YEAR]])</f>
        <v>#VALUE!</v>
      </c>
      <c r="T73" s="10"/>
    </row>
    <row r="74" spans="1:20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>
        <f>TBL_Employees[[#This Row],[Annual Salary]]*TBL_Employees[[#This Row],[Bonus %]]</f>
        <v>9883.08</v>
      </c>
      <c r="P74">
        <f>YEAR(TBL_Employees[[#This Row],[Hire Date]])</f>
        <v>2021</v>
      </c>
      <c r="Q74" t="e">
        <f>YEAR(TBL_Employees[[#This Row],[Exit Date]])</f>
        <v>#VALUE!</v>
      </c>
      <c r="R74" s="10" t="e">
        <f>TBL_Employees[[#This Row],[MOVE DATE]]-TBL_Employees[[#This Row],[ENTRY YEAR]]</f>
        <v>#VALUE!</v>
      </c>
      <c r="S74" s="10" t="e">
        <f>(TBL_Employees[[#This Row],[MOVE DATE]]-TBL_Employees[[#This Row],[ENTRY YEAR]])</f>
        <v>#VALUE!</v>
      </c>
      <c r="T74" s="10"/>
    </row>
    <row r="75" spans="1:20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>
        <f>TBL_Employees[[#This Row],[Annual Salary]]*TBL_Employees[[#This Row],[Bonus %]]</f>
        <v>0</v>
      </c>
      <c r="P75">
        <f>YEAR(TBL_Employees[[#This Row],[Hire Date]])</f>
        <v>1998</v>
      </c>
      <c r="Q75" t="e">
        <f>YEAR(TBL_Employees[[#This Row],[Exit Date]])</f>
        <v>#VALUE!</v>
      </c>
      <c r="R75" s="10" t="e">
        <f>TBL_Employees[[#This Row],[MOVE DATE]]-TBL_Employees[[#This Row],[ENTRY YEAR]]</f>
        <v>#VALUE!</v>
      </c>
      <c r="S75" s="10" t="e">
        <f>(TBL_Employees[[#This Row],[MOVE DATE]]-TBL_Employees[[#This Row],[ENTRY YEAR]])</f>
        <v>#VALUE!</v>
      </c>
      <c r="T75" s="10"/>
    </row>
    <row r="76" spans="1:20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>
        <f>TBL_Employees[[#This Row],[Annual Salary]]*TBL_Employees[[#This Row],[Bonus %]]</f>
        <v>82649.600000000006</v>
      </c>
      <c r="P76">
        <f>YEAR(TBL_Employees[[#This Row],[Hire Date]])</f>
        <v>2003</v>
      </c>
      <c r="Q76" t="e">
        <f>YEAR(TBL_Employees[[#This Row],[Exit Date]])</f>
        <v>#VALUE!</v>
      </c>
      <c r="R76" s="10" t="e">
        <f>TBL_Employees[[#This Row],[MOVE DATE]]-TBL_Employees[[#This Row],[ENTRY YEAR]]</f>
        <v>#VALUE!</v>
      </c>
      <c r="S76" s="10" t="e">
        <f>(TBL_Employees[[#This Row],[MOVE DATE]]-TBL_Employees[[#This Row],[ENTRY YEAR]])</f>
        <v>#VALUE!</v>
      </c>
      <c r="T76" s="10"/>
    </row>
    <row r="77" spans="1:20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>
        <f>TBL_Employees[[#This Row],[Annual Salary]]*TBL_Employees[[#This Row],[Bonus %]]</f>
        <v>0</v>
      </c>
      <c r="P77">
        <f>YEAR(TBL_Employees[[#This Row],[Hire Date]])</f>
        <v>2010</v>
      </c>
      <c r="Q77">
        <f>YEAR(TBL_Employees[[#This Row],[Exit Date]])</f>
        <v>2014</v>
      </c>
      <c r="R77" s="10">
        <f>TBL_Employees[[#This Row],[MOVE DATE]]-TBL_Employees[[#This Row],[ENTRY YEAR]]</f>
        <v>4</v>
      </c>
      <c r="S77" s="10">
        <f>(TBL_Employees[[#This Row],[MOVE DATE]]-TBL_Employees[[#This Row],[ENTRY YEAR]])</f>
        <v>4</v>
      </c>
      <c r="T77" s="10"/>
    </row>
    <row r="78" spans="1:20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>
        <f>TBL_Employees[[#This Row],[Annual Salary]]*TBL_Employees[[#This Row],[Bonus %]]</f>
        <v>0</v>
      </c>
      <c r="P78">
        <f>YEAR(TBL_Employees[[#This Row],[Hire Date]])</f>
        <v>2017</v>
      </c>
      <c r="Q78">
        <f>YEAR(TBL_Employees[[#This Row],[Exit Date]])</f>
        <v>2017</v>
      </c>
      <c r="R78" s="10">
        <f>TBL_Employees[[#This Row],[MOVE DATE]]-TBL_Employees[[#This Row],[ENTRY YEAR]]</f>
        <v>0</v>
      </c>
      <c r="S78" s="10">
        <f>(TBL_Employees[[#This Row],[MOVE DATE]]-TBL_Employees[[#This Row],[ENTRY YEAR]])</f>
        <v>0</v>
      </c>
      <c r="T78" s="10"/>
    </row>
    <row r="79" spans="1:20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>
        <f>TBL_Employees[[#This Row],[Annual Salary]]*TBL_Employees[[#This Row],[Bonus %]]</f>
        <v>7517.68</v>
      </c>
      <c r="P79">
        <f>YEAR(TBL_Employees[[#This Row],[Hire Date]])</f>
        <v>2007</v>
      </c>
      <c r="Q79" t="e">
        <f>YEAR(TBL_Employees[[#This Row],[Exit Date]])</f>
        <v>#VALUE!</v>
      </c>
      <c r="R79" s="10" t="e">
        <f>TBL_Employees[[#This Row],[MOVE DATE]]-TBL_Employees[[#This Row],[ENTRY YEAR]]</f>
        <v>#VALUE!</v>
      </c>
      <c r="S79" s="10">
        <v>0</v>
      </c>
      <c r="T79" s="10"/>
    </row>
    <row r="80" spans="1:20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>
        <f>TBL_Employees[[#This Row],[Annual Salary]]*TBL_Employees[[#This Row],[Bonus %]]</f>
        <v>0</v>
      </c>
      <c r="P80">
        <f>YEAR(TBL_Employees[[#This Row],[Hire Date]])</f>
        <v>2015</v>
      </c>
      <c r="Q80" t="e">
        <f>YEAR(TBL_Employees[[#This Row],[Exit Date]])</f>
        <v>#VALUE!</v>
      </c>
      <c r="R80" s="10" t="e">
        <f>TBL_Employees[[#This Row],[MOVE DATE]]-TBL_Employees[[#This Row],[ENTRY YEAR]]</f>
        <v>#VALUE!</v>
      </c>
      <c r="S80" s="10">
        <v>0</v>
      </c>
      <c r="T80" s="10"/>
    </row>
    <row r="81" spans="1:20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>
        <f>TBL_Employees[[#This Row],[Annual Salary]]*TBL_Employees[[#This Row],[Bonus %]]</f>
        <v>21284.85</v>
      </c>
      <c r="P81">
        <f>YEAR(TBL_Employees[[#This Row],[Hire Date]])</f>
        <v>2015</v>
      </c>
      <c r="Q81" t="e">
        <f>YEAR(TBL_Employees[[#This Row],[Exit Date]])</f>
        <v>#VALUE!</v>
      </c>
      <c r="R81" s="10" t="e">
        <f>TBL_Employees[[#This Row],[MOVE DATE]]-TBL_Employees[[#This Row],[ENTRY YEAR]]</f>
        <v>#VALUE!</v>
      </c>
      <c r="S81" s="10">
        <v>0</v>
      </c>
      <c r="T81" s="10"/>
    </row>
    <row r="82" spans="1:20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>
        <f>TBL_Employees[[#This Row],[Annual Salary]]*TBL_Employees[[#This Row],[Bonus %]]</f>
        <v>0</v>
      </c>
      <c r="P82">
        <f>YEAR(TBL_Employees[[#This Row],[Hire Date]])</f>
        <v>2016</v>
      </c>
      <c r="Q82" t="e">
        <f>YEAR(TBL_Employees[[#This Row],[Exit Date]])</f>
        <v>#VALUE!</v>
      </c>
      <c r="R82" s="10" t="e">
        <f>TBL_Employees[[#This Row],[MOVE DATE]]-TBL_Employees[[#This Row],[ENTRY YEAR]]</f>
        <v>#VALUE!</v>
      </c>
      <c r="S82" s="10">
        <v>0</v>
      </c>
      <c r="T82" s="10"/>
    </row>
    <row r="83" spans="1:20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>
        <f>TBL_Employees[[#This Row],[Annual Salary]]*TBL_Employees[[#This Row],[Bonus %]]</f>
        <v>12856.58</v>
      </c>
      <c r="P83">
        <f>YEAR(TBL_Employees[[#This Row],[Hire Date]])</f>
        <v>1992</v>
      </c>
      <c r="Q83" t="e">
        <f>YEAR(TBL_Employees[[#This Row],[Exit Date]])</f>
        <v>#VALUE!</v>
      </c>
      <c r="R83" s="10" t="e">
        <f>TBL_Employees[[#This Row],[MOVE DATE]]-TBL_Employees[[#This Row],[ENTRY YEAR]]</f>
        <v>#VALUE!</v>
      </c>
      <c r="S83" s="10">
        <v>0</v>
      </c>
      <c r="T83" s="10"/>
    </row>
    <row r="84" spans="1:20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>
        <f>TBL_Employees[[#This Row],[Annual Salary]]*TBL_Employees[[#This Row],[Bonus %]]</f>
        <v>0</v>
      </c>
      <c r="P84">
        <f>YEAR(TBL_Employees[[#This Row],[Hire Date]])</f>
        <v>2005</v>
      </c>
      <c r="Q84" t="e">
        <f>YEAR(TBL_Employees[[#This Row],[Exit Date]])</f>
        <v>#VALUE!</v>
      </c>
      <c r="R84" s="10" t="e">
        <f>TBL_Employees[[#This Row],[MOVE DATE]]-TBL_Employees[[#This Row],[ENTRY YEAR]]</f>
        <v>#VALUE!</v>
      </c>
      <c r="S84" s="10">
        <v>0</v>
      </c>
      <c r="T84" s="10"/>
    </row>
    <row r="85" spans="1:20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>
        <f>TBL_Employees[[#This Row],[Annual Salary]]*TBL_Employees[[#This Row],[Bonus %]]</f>
        <v>53116.560000000005</v>
      </c>
      <c r="P85">
        <f>YEAR(TBL_Employees[[#This Row],[Hire Date]])</f>
        <v>2016</v>
      </c>
      <c r="Q85">
        <f>YEAR(TBL_Employees[[#This Row],[Exit Date]])</f>
        <v>2020</v>
      </c>
      <c r="R85" s="10">
        <f>TBL_Employees[[#This Row],[MOVE DATE]]-TBL_Employees[[#This Row],[ENTRY YEAR]]</f>
        <v>4</v>
      </c>
      <c r="S85" s="10">
        <f>(TBL_Employees[[#This Row],[MOVE DATE]]-TBL_Employees[[#This Row],[ENTRY YEAR]])</f>
        <v>4</v>
      </c>
      <c r="T85" s="10"/>
    </row>
    <row r="86" spans="1:20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>
        <f>TBL_Employees[[#This Row],[Annual Salary]]*TBL_Employees[[#This Row],[Bonus %]]</f>
        <v>48779.280000000006</v>
      </c>
      <c r="P86">
        <f>YEAR(TBL_Employees[[#This Row],[Hire Date]])</f>
        <v>2020</v>
      </c>
      <c r="Q86" t="e">
        <f>YEAR(TBL_Employees[[#This Row],[Exit Date]])</f>
        <v>#VALUE!</v>
      </c>
      <c r="R86" s="10" t="e">
        <f>TBL_Employees[[#This Row],[MOVE DATE]]-TBL_Employees[[#This Row],[ENTRY YEAR]]</f>
        <v>#VALUE!</v>
      </c>
      <c r="S86" s="10">
        <v>0</v>
      </c>
      <c r="T86" s="10"/>
    </row>
    <row r="87" spans="1:20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>
        <f>TBL_Employees[[#This Row],[Annual Salary]]*TBL_Employees[[#This Row],[Bonus %]]</f>
        <v>0</v>
      </c>
      <c r="P87">
        <f>YEAR(TBL_Employees[[#This Row],[Hire Date]])</f>
        <v>2003</v>
      </c>
      <c r="Q87" t="e">
        <f>YEAR(TBL_Employees[[#This Row],[Exit Date]])</f>
        <v>#VALUE!</v>
      </c>
      <c r="R87" s="10" t="e">
        <f>TBL_Employees[[#This Row],[MOVE DATE]]-TBL_Employees[[#This Row],[ENTRY YEAR]]</f>
        <v>#VALUE!</v>
      </c>
      <c r="S87" s="10">
        <v>0</v>
      </c>
      <c r="T87" s="10"/>
    </row>
    <row r="88" spans="1:20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>
        <f>TBL_Employees[[#This Row],[Annual Salary]]*TBL_Employees[[#This Row],[Bonus %]]</f>
        <v>45664.2</v>
      </c>
      <c r="P88">
        <f>YEAR(TBL_Employees[[#This Row],[Hire Date]])</f>
        <v>2014</v>
      </c>
      <c r="Q88" t="e">
        <f>YEAR(TBL_Employees[[#This Row],[Exit Date]])</f>
        <v>#VALUE!</v>
      </c>
      <c r="R88" s="10" t="e">
        <f>TBL_Employees[[#This Row],[MOVE DATE]]-TBL_Employees[[#This Row],[ENTRY YEAR]]</f>
        <v>#VALUE!</v>
      </c>
      <c r="S88" s="10">
        <v>0</v>
      </c>
      <c r="T88" s="10"/>
    </row>
    <row r="89" spans="1:20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>
        <f>TBL_Employees[[#This Row],[Annual Salary]]*TBL_Employees[[#This Row],[Bonus %]]</f>
        <v>0</v>
      </c>
      <c r="P89">
        <f>YEAR(TBL_Employees[[#This Row],[Hire Date]])</f>
        <v>2009</v>
      </c>
      <c r="Q89" t="e">
        <f>YEAR(TBL_Employees[[#This Row],[Exit Date]])</f>
        <v>#VALUE!</v>
      </c>
      <c r="R89" s="10" t="e">
        <f>TBL_Employees[[#This Row],[MOVE DATE]]-TBL_Employees[[#This Row],[ENTRY YEAR]]</f>
        <v>#VALUE!</v>
      </c>
      <c r="S89" s="10">
        <v>0</v>
      </c>
      <c r="T89" s="10"/>
    </row>
    <row r="90" spans="1:20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>
        <f>TBL_Employees[[#This Row],[Annual Salary]]*TBL_Employees[[#This Row],[Bonus %]]</f>
        <v>0</v>
      </c>
      <c r="P90">
        <f>YEAR(TBL_Employees[[#This Row],[Hire Date]])</f>
        <v>2019</v>
      </c>
      <c r="Q90" t="e">
        <f>YEAR(TBL_Employees[[#This Row],[Exit Date]])</f>
        <v>#VALUE!</v>
      </c>
      <c r="R90" s="10" t="e">
        <f>TBL_Employees[[#This Row],[MOVE DATE]]-TBL_Employees[[#This Row],[ENTRY YEAR]]</f>
        <v>#VALUE!</v>
      </c>
      <c r="S90" s="10">
        <v>0</v>
      </c>
      <c r="T90" s="10"/>
    </row>
    <row r="91" spans="1:20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>
        <f>TBL_Employees[[#This Row],[Annual Salary]]*TBL_Employees[[#This Row],[Bonus %]]</f>
        <v>0</v>
      </c>
      <c r="P91">
        <f>YEAR(TBL_Employees[[#This Row],[Hire Date]])</f>
        <v>2018</v>
      </c>
      <c r="Q91" t="e">
        <f>YEAR(TBL_Employees[[#This Row],[Exit Date]])</f>
        <v>#VALUE!</v>
      </c>
      <c r="R91" s="10" t="e">
        <f>TBL_Employees[[#This Row],[MOVE DATE]]-TBL_Employees[[#This Row],[ENTRY YEAR]]</f>
        <v>#VALUE!</v>
      </c>
      <c r="S91" s="10">
        <v>0</v>
      </c>
      <c r="T91" s="10"/>
    </row>
    <row r="92" spans="1:20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>
        <f>TBL_Employees[[#This Row],[Annual Salary]]*TBL_Employees[[#This Row],[Bonus %]]</f>
        <v>11444.1</v>
      </c>
      <c r="P92">
        <f>YEAR(TBL_Employees[[#This Row],[Hire Date]])</f>
        <v>2018</v>
      </c>
      <c r="Q92">
        <f>YEAR(TBL_Employees[[#This Row],[Exit Date]])</f>
        <v>2019</v>
      </c>
      <c r="R92" s="10">
        <f>TBL_Employees[[#This Row],[MOVE DATE]]-TBL_Employees[[#This Row],[ENTRY YEAR]]</f>
        <v>1</v>
      </c>
      <c r="S92" s="10">
        <f>(TBL_Employees[[#This Row],[MOVE DATE]]-TBL_Employees[[#This Row],[ENTRY YEAR]])</f>
        <v>1</v>
      </c>
      <c r="T92" s="10"/>
    </row>
    <row r="93" spans="1:20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>
        <f>TBL_Employees[[#This Row],[Annual Salary]]*TBL_Employees[[#This Row],[Bonus %]]</f>
        <v>21060.3</v>
      </c>
      <c r="P93">
        <f>YEAR(TBL_Employees[[#This Row],[Hire Date]])</f>
        <v>2018</v>
      </c>
      <c r="Q93" t="e">
        <f>YEAR(TBL_Employees[[#This Row],[Exit Date]])</f>
        <v>#VALUE!</v>
      </c>
      <c r="R93" s="10" t="e">
        <f>TBL_Employees[[#This Row],[MOVE DATE]]-TBL_Employees[[#This Row],[ENTRY YEAR]]</f>
        <v>#VALUE!</v>
      </c>
      <c r="S93" s="10">
        <v>0</v>
      </c>
      <c r="T93" s="10"/>
    </row>
    <row r="94" spans="1:20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>
        <f>TBL_Employees[[#This Row],[Annual Salary]]*TBL_Employees[[#This Row],[Bonus %]]</f>
        <v>0</v>
      </c>
      <c r="P94">
        <f>YEAR(TBL_Employees[[#This Row],[Hire Date]])</f>
        <v>2019</v>
      </c>
      <c r="Q94" t="e">
        <f>YEAR(TBL_Employees[[#This Row],[Exit Date]])</f>
        <v>#VALUE!</v>
      </c>
      <c r="R94" s="10" t="e">
        <f>TBL_Employees[[#This Row],[MOVE DATE]]-TBL_Employees[[#This Row],[ENTRY YEAR]]</f>
        <v>#VALUE!</v>
      </c>
      <c r="S94" s="10">
        <v>0</v>
      </c>
      <c r="T94" s="10"/>
    </row>
    <row r="95" spans="1:20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>
        <f>TBL_Employees[[#This Row],[Annual Salary]]*TBL_Employees[[#This Row],[Bonus %]]</f>
        <v>0</v>
      </c>
      <c r="P95">
        <f>YEAR(TBL_Employees[[#This Row],[Hire Date]])</f>
        <v>2017</v>
      </c>
      <c r="Q95" t="e">
        <f>YEAR(TBL_Employees[[#This Row],[Exit Date]])</f>
        <v>#VALUE!</v>
      </c>
      <c r="R95" s="10" t="e">
        <f>TBL_Employees[[#This Row],[MOVE DATE]]-TBL_Employees[[#This Row],[ENTRY YEAR]]</f>
        <v>#VALUE!</v>
      </c>
      <c r="S95" s="10">
        <v>0</v>
      </c>
      <c r="T95" s="10"/>
    </row>
    <row r="96" spans="1:20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>
        <f>TBL_Employees[[#This Row],[Annual Salary]]*TBL_Employees[[#This Row],[Bonus %]]</f>
        <v>0</v>
      </c>
      <c r="P96">
        <f>YEAR(TBL_Employees[[#This Row],[Hire Date]])</f>
        <v>2002</v>
      </c>
      <c r="Q96" t="e">
        <f>YEAR(TBL_Employees[[#This Row],[Exit Date]])</f>
        <v>#VALUE!</v>
      </c>
      <c r="R96" s="10" t="e">
        <f>TBL_Employees[[#This Row],[MOVE DATE]]-TBL_Employees[[#This Row],[ENTRY YEAR]]</f>
        <v>#VALUE!</v>
      </c>
      <c r="S96" s="10">
        <v>0</v>
      </c>
      <c r="T96" s="10"/>
    </row>
    <row r="97" spans="1:20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>
        <f>TBL_Employees[[#This Row],[Annual Salary]]*TBL_Employees[[#This Row],[Bonus %]]</f>
        <v>20142.330000000002</v>
      </c>
      <c r="P97">
        <f>YEAR(TBL_Employees[[#This Row],[Hire Date]])</f>
        <v>2015</v>
      </c>
      <c r="Q97" t="e">
        <f>YEAR(TBL_Employees[[#This Row],[Exit Date]])</f>
        <v>#VALUE!</v>
      </c>
      <c r="R97" s="10" t="e">
        <f>TBL_Employees[[#This Row],[MOVE DATE]]-TBL_Employees[[#This Row],[ENTRY YEAR]]</f>
        <v>#VALUE!</v>
      </c>
      <c r="S97" s="10">
        <v>0</v>
      </c>
      <c r="T97" s="10"/>
    </row>
    <row r="98" spans="1:20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>
        <f>TBL_Employees[[#This Row],[Annual Salary]]*TBL_Employees[[#This Row],[Bonus %]]</f>
        <v>74106.599999999991</v>
      </c>
      <c r="P98">
        <f>YEAR(TBL_Employees[[#This Row],[Hire Date]])</f>
        <v>2011</v>
      </c>
      <c r="Q98" t="e">
        <f>YEAR(TBL_Employees[[#This Row],[Exit Date]])</f>
        <v>#VALUE!</v>
      </c>
      <c r="R98" s="10" t="e">
        <f>TBL_Employees[[#This Row],[MOVE DATE]]-TBL_Employees[[#This Row],[ENTRY YEAR]]</f>
        <v>#VALUE!</v>
      </c>
      <c r="S98" s="10">
        <v>0</v>
      </c>
      <c r="T98" s="10"/>
    </row>
    <row r="99" spans="1:20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>
        <f>TBL_Employees[[#This Row],[Annual Salary]]*TBL_Employees[[#This Row],[Bonus %]]</f>
        <v>0</v>
      </c>
      <c r="P99">
        <f>YEAR(TBL_Employees[[#This Row],[Hire Date]])</f>
        <v>2021</v>
      </c>
      <c r="Q99" t="e">
        <f>YEAR(TBL_Employees[[#This Row],[Exit Date]])</f>
        <v>#VALUE!</v>
      </c>
      <c r="R99" s="10" t="e">
        <f>TBL_Employees[[#This Row],[MOVE DATE]]-TBL_Employees[[#This Row],[ENTRY YEAR]]</f>
        <v>#VALUE!</v>
      </c>
      <c r="S99" s="10">
        <v>0</v>
      </c>
      <c r="T99" s="10"/>
    </row>
    <row r="100" spans="1:20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>
        <f>TBL_Employees[[#This Row],[Annual Salary]]*TBL_Employees[[#This Row],[Bonus %]]</f>
        <v>5434</v>
      </c>
      <c r="P100">
        <f>YEAR(TBL_Employees[[#This Row],[Hire Date]])</f>
        <v>2020</v>
      </c>
      <c r="Q100" t="e">
        <f>YEAR(TBL_Employees[[#This Row],[Exit Date]])</f>
        <v>#VALUE!</v>
      </c>
      <c r="R100" s="10" t="e">
        <f>TBL_Employees[[#This Row],[MOVE DATE]]-TBL_Employees[[#This Row],[ENTRY YEAR]]</f>
        <v>#VALUE!</v>
      </c>
      <c r="S100" s="10">
        <v>0</v>
      </c>
      <c r="T100" s="10"/>
    </row>
    <row r="101" spans="1:20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>
        <f>TBL_Employees[[#This Row],[Annual Salary]]*TBL_Employees[[#This Row],[Bonus %]]</f>
        <v>65907.899999999994</v>
      </c>
      <c r="P101">
        <f>YEAR(TBL_Employees[[#This Row],[Hire Date]])</f>
        <v>2020</v>
      </c>
      <c r="Q101" t="e">
        <f>YEAR(TBL_Employees[[#This Row],[Exit Date]])</f>
        <v>#VALUE!</v>
      </c>
      <c r="R101" s="10" t="e">
        <f>TBL_Employees[[#This Row],[MOVE DATE]]-TBL_Employees[[#This Row],[ENTRY YEAR]]</f>
        <v>#VALUE!</v>
      </c>
      <c r="S101" s="10">
        <v>0</v>
      </c>
      <c r="T101" s="10"/>
    </row>
    <row r="102" spans="1:20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>
        <f>TBL_Employees[[#This Row],[Annual Salary]]*TBL_Employees[[#This Row],[Bonus %]]</f>
        <v>0</v>
      </c>
      <c r="P102">
        <f>YEAR(TBL_Employees[[#This Row],[Hire Date]])</f>
        <v>2013</v>
      </c>
      <c r="Q102" t="e">
        <f>YEAR(TBL_Employees[[#This Row],[Exit Date]])</f>
        <v>#VALUE!</v>
      </c>
      <c r="R102" s="10" t="e">
        <f>TBL_Employees[[#This Row],[MOVE DATE]]-TBL_Employees[[#This Row],[ENTRY YEAR]]</f>
        <v>#VALUE!</v>
      </c>
      <c r="S102" s="10">
        <v>0</v>
      </c>
      <c r="T102" s="10"/>
    </row>
    <row r="103" spans="1:20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>
        <f>TBL_Employees[[#This Row],[Annual Salary]]*TBL_Employees[[#This Row],[Bonus %]]</f>
        <v>6709.1399999999994</v>
      </c>
      <c r="P103">
        <f>YEAR(TBL_Employees[[#This Row],[Hire Date]])</f>
        <v>2007</v>
      </c>
      <c r="Q103" t="e">
        <f>YEAR(TBL_Employees[[#This Row],[Exit Date]])</f>
        <v>#VALUE!</v>
      </c>
      <c r="R103" s="10" t="e">
        <f>TBL_Employees[[#This Row],[MOVE DATE]]-TBL_Employees[[#This Row],[ENTRY YEAR]]</f>
        <v>#VALUE!</v>
      </c>
      <c r="S103" s="10">
        <v>0</v>
      </c>
      <c r="T103" s="10"/>
    </row>
    <row r="104" spans="1:20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>
        <f>TBL_Employees[[#This Row],[Annual Salary]]*TBL_Employees[[#This Row],[Bonus %]]</f>
        <v>0</v>
      </c>
      <c r="P104">
        <f>YEAR(TBL_Employees[[#This Row],[Hire Date]])</f>
        <v>2015</v>
      </c>
      <c r="Q104" t="e">
        <f>YEAR(TBL_Employees[[#This Row],[Exit Date]])</f>
        <v>#VALUE!</v>
      </c>
      <c r="R104" s="10" t="e">
        <f>TBL_Employees[[#This Row],[MOVE DATE]]-TBL_Employees[[#This Row],[ENTRY YEAR]]</f>
        <v>#VALUE!</v>
      </c>
      <c r="S104" s="10">
        <v>0</v>
      </c>
      <c r="T104" s="10"/>
    </row>
    <row r="105" spans="1:20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>
        <f>TBL_Employees[[#This Row],[Annual Salary]]*TBL_Employees[[#This Row],[Bonus %]]</f>
        <v>31846.560000000001</v>
      </c>
      <c r="P105">
        <f>YEAR(TBL_Employees[[#This Row],[Hire Date]])</f>
        <v>2021</v>
      </c>
      <c r="Q105" t="e">
        <f>YEAR(TBL_Employees[[#This Row],[Exit Date]])</f>
        <v>#VALUE!</v>
      </c>
      <c r="R105" s="10" t="e">
        <f>TBL_Employees[[#This Row],[MOVE DATE]]-TBL_Employees[[#This Row],[ENTRY YEAR]]</f>
        <v>#VALUE!</v>
      </c>
      <c r="S105" s="10">
        <v>0</v>
      </c>
      <c r="T105" s="10"/>
    </row>
    <row r="106" spans="1:20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>
        <f>TBL_Employees[[#This Row],[Annual Salary]]*TBL_Employees[[#This Row],[Bonus %]]</f>
        <v>0</v>
      </c>
      <c r="P106">
        <f>YEAR(TBL_Employees[[#This Row],[Hire Date]])</f>
        <v>2007</v>
      </c>
      <c r="Q106">
        <f>YEAR(TBL_Employees[[#This Row],[Exit Date]])</f>
        <v>2018</v>
      </c>
      <c r="R106" s="10">
        <f>TBL_Employees[[#This Row],[MOVE DATE]]-TBL_Employees[[#This Row],[ENTRY YEAR]]</f>
        <v>11</v>
      </c>
      <c r="S106" s="10">
        <f>(TBL_Employees[[#This Row],[MOVE DATE]]-TBL_Employees[[#This Row],[ENTRY YEAR]])</f>
        <v>11</v>
      </c>
      <c r="T106" s="10"/>
    </row>
    <row r="107" spans="1:20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>
        <f>TBL_Employees[[#This Row],[Annual Salary]]*TBL_Employees[[#This Row],[Bonus %]]</f>
        <v>15957.1</v>
      </c>
      <c r="P107">
        <f>YEAR(TBL_Employees[[#This Row],[Hire Date]])</f>
        <v>2013</v>
      </c>
      <c r="Q107" t="e">
        <f>YEAR(TBL_Employees[[#This Row],[Exit Date]])</f>
        <v>#VALUE!</v>
      </c>
      <c r="R107" s="10" t="e">
        <f>TBL_Employees[[#This Row],[MOVE DATE]]-TBL_Employees[[#This Row],[ENTRY YEAR]]</f>
        <v>#VALUE!</v>
      </c>
      <c r="S107" s="10">
        <v>0</v>
      </c>
      <c r="T107" s="10"/>
    </row>
    <row r="108" spans="1:20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>
        <f>TBL_Employees[[#This Row],[Annual Salary]]*TBL_Employees[[#This Row],[Bonus %]]</f>
        <v>0</v>
      </c>
      <c r="P108">
        <f>YEAR(TBL_Employees[[#This Row],[Hire Date]])</f>
        <v>1997</v>
      </c>
      <c r="Q108" t="e">
        <f>YEAR(TBL_Employees[[#This Row],[Exit Date]])</f>
        <v>#VALUE!</v>
      </c>
      <c r="R108" s="10" t="e">
        <f>TBL_Employees[[#This Row],[MOVE DATE]]-TBL_Employees[[#This Row],[ENTRY YEAR]]</f>
        <v>#VALUE!</v>
      </c>
      <c r="S108" s="10">
        <v>0</v>
      </c>
      <c r="T108" s="10"/>
    </row>
    <row r="109" spans="1:20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>
        <f>TBL_Employees[[#This Row],[Annual Salary]]*TBL_Employees[[#This Row],[Bonus %]]</f>
        <v>0</v>
      </c>
      <c r="P109">
        <f>YEAR(TBL_Employees[[#This Row],[Hire Date]])</f>
        <v>1995</v>
      </c>
      <c r="Q109" t="e">
        <f>YEAR(TBL_Employees[[#This Row],[Exit Date]])</f>
        <v>#VALUE!</v>
      </c>
      <c r="R109" s="10" t="e">
        <f>TBL_Employees[[#This Row],[MOVE DATE]]-TBL_Employees[[#This Row],[ENTRY YEAR]]</f>
        <v>#VALUE!</v>
      </c>
      <c r="S109" s="10">
        <v>0</v>
      </c>
      <c r="T109" s="10"/>
    </row>
    <row r="110" spans="1:20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>
        <f>TBL_Employees[[#This Row],[Annual Salary]]*TBL_Employees[[#This Row],[Bonus %]]</f>
        <v>0</v>
      </c>
      <c r="P110">
        <f>YEAR(TBL_Employees[[#This Row],[Hire Date]])</f>
        <v>2016</v>
      </c>
      <c r="Q110" t="e">
        <f>YEAR(TBL_Employees[[#This Row],[Exit Date]])</f>
        <v>#VALUE!</v>
      </c>
      <c r="R110" s="10" t="e">
        <f>TBL_Employees[[#This Row],[MOVE DATE]]-TBL_Employees[[#This Row],[ENTRY YEAR]]</f>
        <v>#VALUE!</v>
      </c>
      <c r="S110" s="10">
        <v>0</v>
      </c>
      <c r="T110" s="10"/>
    </row>
    <row r="111" spans="1:20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>
        <f>TBL_Employees[[#This Row],[Annual Salary]]*TBL_Employees[[#This Row],[Bonus %]]</f>
        <v>43315.74</v>
      </c>
      <c r="P111">
        <f>YEAR(TBL_Employees[[#This Row],[Hire Date]])</f>
        <v>2003</v>
      </c>
      <c r="Q111" t="e">
        <f>YEAR(TBL_Employees[[#This Row],[Exit Date]])</f>
        <v>#VALUE!</v>
      </c>
      <c r="R111" s="10" t="e">
        <f>TBL_Employees[[#This Row],[MOVE DATE]]-TBL_Employees[[#This Row],[ENTRY YEAR]]</f>
        <v>#VALUE!</v>
      </c>
      <c r="S111" s="10">
        <v>0</v>
      </c>
      <c r="T111" s="10"/>
    </row>
    <row r="112" spans="1:20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>
        <f>TBL_Employees[[#This Row],[Annual Salary]]*TBL_Employees[[#This Row],[Bonus %]]</f>
        <v>0</v>
      </c>
      <c r="P112">
        <f>YEAR(TBL_Employees[[#This Row],[Hire Date]])</f>
        <v>2005</v>
      </c>
      <c r="Q112" t="e">
        <f>YEAR(TBL_Employees[[#This Row],[Exit Date]])</f>
        <v>#VALUE!</v>
      </c>
      <c r="R112" s="10" t="e">
        <f>TBL_Employees[[#This Row],[MOVE DATE]]-TBL_Employees[[#This Row],[ENTRY YEAR]]</f>
        <v>#VALUE!</v>
      </c>
      <c r="S112" s="10">
        <v>0</v>
      </c>
      <c r="T112" s="10"/>
    </row>
    <row r="113" spans="1:20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>
        <f>TBL_Employees[[#This Row],[Annual Salary]]*TBL_Employees[[#This Row],[Bonus %]]</f>
        <v>24180.45</v>
      </c>
      <c r="P113">
        <f>YEAR(TBL_Employees[[#This Row],[Hire Date]])</f>
        <v>2020</v>
      </c>
      <c r="Q113" t="e">
        <f>YEAR(TBL_Employees[[#This Row],[Exit Date]])</f>
        <v>#VALUE!</v>
      </c>
      <c r="R113" s="10" t="e">
        <f>TBL_Employees[[#This Row],[MOVE DATE]]-TBL_Employees[[#This Row],[ENTRY YEAR]]</f>
        <v>#VALUE!</v>
      </c>
      <c r="S113" s="10">
        <v>0</v>
      </c>
      <c r="T113" s="10"/>
    </row>
    <row r="114" spans="1:20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>
        <f>TBL_Employees[[#This Row],[Annual Salary]]*TBL_Employees[[#This Row],[Bonus %]]</f>
        <v>0</v>
      </c>
      <c r="P114">
        <f>YEAR(TBL_Employees[[#This Row],[Hire Date]])</f>
        <v>2006</v>
      </c>
      <c r="Q114" t="e">
        <f>YEAR(TBL_Employees[[#This Row],[Exit Date]])</f>
        <v>#VALUE!</v>
      </c>
      <c r="R114" s="10" t="e">
        <f>TBL_Employees[[#This Row],[MOVE DATE]]-TBL_Employees[[#This Row],[ENTRY YEAR]]</f>
        <v>#VALUE!</v>
      </c>
      <c r="S114" s="10">
        <v>0</v>
      </c>
      <c r="T114" s="10"/>
    </row>
    <row r="115" spans="1:20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>
        <f>TBL_Employees[[#This Row],[Annual Salary]]*TBL_Employees[[#This Row],[Bonus %]]</f>
        <v>35946.33</v>
      </c>
      <c r="P115">
        <f>YEAR(TBL_Employees[[#This Row],[Hire Date]])</f>
        <v>2018</v>
      </c>
      <c r="Q115" t="e">
        <f>YEAR(TBL_Employees[[#This Row],[Exit Date]])</f>
        <v>#VALUE!</v>
      </c>
      <c r="R115" s="10" t="e">
        <f>TBL_Employees[[#This Row],[MOVE DATE]]-TBL_Employees[[#This Row],[ENTRY YEAR]]</f>
        <v>#VALUE!</v>
      </c>
      <c r="S115" s="10">
        <v>0</v>
      </c>
      <c r="T115" s="10"/>
    </row>
    <row r="116" spans="1:20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>
        <f>TBL_Employees[[#This Row],[Annual Salary]]*TBL_Employees[[#This Row],[Bonus %]]</f>
        <v>74541.679999999993</v>
      </c>
      <c r="P116">
        <f>YEAR(TBL_Employees[[#This Row],[Hire Date]])</f>
        <v>2019</v>
      </c>
      <c r="Q116" t="e">
        <f>YEAR(TBL_Employees[[#This Row],[Exit Date]])</f>
        <v>#VALUE!</v>
      </c>
      <c r="R116" s="10" t="e">
        <f>TBL_Employees[[#This Row],[MOVE DATE]]-TBL_Employees[[#This Row],[ENTRY YEAR]]</f>
        <v>#VALUE!</v>
      </c>
      <c r="S116" s="10">
        <v>0</v>
      </c>
      <c r="T116" s="10"/>
    </row>
    <row r="117" spans="1:20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>
        <f>TBL_Employees[[#This Row],[Annual Salary]]*TBL_Employees[[#This Row],[Bonus %]]</f>
        <v>26234.25</v>
      </c>
      <c r="P117">
        <f>YEAR(TBL_Employees[[#This Row],[Hire Date]])</f>
        <v>1998</v>
      </c>
      <c r="Q117" t="e">
        <f>YEAR(TBL_Employees[[#This Row],[Exit Date]])</f>
        <v>#VALUE!</v>
      </c>
      <c r="R117" s="10" t="e">
        <f>TBL_Employees[[#This Row],[MOVE DATE]]-TBL_Employees[[#This Row],[ENTRY YEAR]]</f>
        <v>#VALUE!</v>
      </c>
      <c r="S117" s="10">
        <v>0</v>
      </c>
      <c r="T117" s="10"/>
    </row>
    <row r="118" spans="1:20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>
        <f>TBL_Employees[[#This Row],[Annual Salary]]*TBL_Employees[[#This Row],[Bonus %]]</f>
        <v>18828.04</v>
      </c>
      <c r="P118">
        <f>YEAR(TBL_Employees[[#This Row],[Hire Date]])</f>
        <v>2006</v>
      </c>
      <c r="Q118" t="e">
        <f>YEAR(TBL_Employees[[#This Row],[Exit Date]])</f>
        <v>#VALUE!</v>
      </c>
      <c r="R118" s="10" t="e">
        <f>TBL_Employees[[#This Row],[MOVE DATE]]-TBL_Employees[[#This Row],[ENTRY YEAR]]</f>
        <v>#VALUE!</v>
      </c>
      <c r="S118" s="10">
        <v>0</v>
      </c>
      <c r="T118" s="10"/>
    </row>
    <row r="119" spans="1:20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>
        <f>TBL_Employees[[#This Row],[Annual Salary]]*TBL_Employees[[#This Row],[Bonus %]]</f>
        <v>0</v>
      </c>
      <c r="P119">
        <f>YEAR(TBL_Employees[[#This Row],[Hire Date]])</f>
        <v>2007</v>
      </c>
      <c r="Q119" t="e">
        <f>YEAR(TBL_Employees[[#This Row],[Exit Date]])</f>
        <v>#VALUE!</v>
      </c>
      <c r="R119" s="10" t="e">
        <f>TBL_Employees[[#This Row],[MOVE DATE]]-TBL_Employees[[#This Row],[ENTRY YEAR]]</f>
        <v>#VALUE!</v>
      </c>
      <c r="S119" s="10">
        <v>0</v>
      </c>
      <c r="T119" s="10"/>
    </row>
    <row r="120" spans="1:20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>
        <f>TBL_Employees[[#This Row],[Annual Salary]]*TBL_Employees[[#This Row],[Bonus %]]</f>
        <v>0</v>
      </c>
      <c r="P120">
        <f>YEAR(TBL_Employees[[#This Row],[Hire Date]])</f>
        <v>2021</v>
      </c>
      <c r="Q120" t="e">
        <f>YEAR(TBL_Employees[[#This Row],[Exit Date]])</f>
        <v>#VALUE!</v>
      </c>
      <c r="R120" s="10" t="e">
        <f>TBL_Employees[[#This Row],[MOVE DATE]]-TBL_Employees[[#This Row],[ENTRY YEAR]]</f>
        <v>#VALUE!</v>
      </c>
      <c r="S120" s="10">
        <v>0</v>
      </c>
      <c r="T120" s="10"/>
    </row>
    <row r="121" spans="1:20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>
        <f>TBL_Employees[[#This Row],[Annual Salary]]*TBL_Employees[[#This Row],[Bonus %]]</f>
        <v>7245.2800000000007</v>
      </c>
      <c r="P121">
        <f>YEAR(TBL_Employees[[#This Row],[Hire Date]])</f>
        <v>2010</v>
      </c>
      <c r="Q121" t="e">
        <f>YEAR(TBL_Employees[[#This Row],[Exit Date]])</f>
        <v>#VALUE!</v>
      </c>
      <c r="R121" s="10" t="e">
        <f>TBL_Employees[[#This Row],[MOVE DATE]]-TBL_Employees[[#This Row],[ENTRY YEAR]]</f>
        <v>#VALUE!</v>
      </c>
      <c r="S121" s="10">
        <v>0</v>
      </c>
      <c r="T121" s="10"/>
    </row>
    <row r="122" spans="1:20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>
        <f>TBL_Employees[[#This Row],[Annual Salary]]*TBL_Employees[[#This Row],[Bonus %]]</f>
        <v>0</v>
      </c>
      <c r="P122">
        <f>YEAR(TBL_Employees[[#This Row],[Hire Date]])</f>
        <v>2005</v>
      </c>
      <c r="Q122" t="e">
        <f>YEAR(TBL_Employees[[#This Row],[Exit Date]])</f>
        <v>#VALUE!</v>
      </c>
      <c r="R122" s="10" t="e">
        <f>TBL_Employees[[#This Row],[MOVE DATE]]-TBL_Employees[[#This Row],[ENTRY YEAR]]</f>
        <v>#VALUE!</v>
      </c>
      <c r="S122" s="10">
        <v>0</v>
      </c>
      <c r="T122" s="10"/>
    </row>
    <row r="123" spans="1:20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>
        <f>TBL_Employees[[#This Row],[Annual Salary]]*TBL_Employees[[#This Row],[Bonus %]]</f>
        <v>0</v>
      </c>
      <c r="P123">
        <f>YEAR(TBL_Employees[[#This Row],[Hire Date]])</f>
        <v>2006</v>
      </c>
      <c r="Q123" t="e">
        <f>YEAR(TBL_Employees[[#This Row],[Exit Date]])</f>
        <v>#VALUE!</v>
      </c>
      <c r="R123" s="10" t="e">
        <f>TBL_Employees[[#This Row],[MOVE DATE]]-TBL_Employees[[#This Row],[ENTRY YEAR]]</f>
        <v>#VALUE!</v>
      </c>
      <c r="S123" s="10">
        <v>0</v>
      </c>
      <c r="T123" s="10"/>
    </row>
    <row r="124" spans="1:20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>
        <f>TBL_Employees[[#This Row],[Annual Salary]]*TBL_Employees[[#This Row],[Bonus %]]</f>
        <v>0</v>
      </c>
      <c r="P124">
        <f>YEAR(TBL_Employees[[#This Row],[Hire Date]])</f>
        <v>2019</v>
      </c>
      <c r="Q124" t="e">
        <f>YEAR(TBL_Employees[[#This Row],[Exit Date]])</f>
        <v>#VALUE!</v>
      </c>
      <c r="R124" s="10" t="e">
        <f>TBL_Employees[[#This Row],[MOVE DATE]]-TBL_Employees[[#This Row],[ENTRY YEAR]]</f>
        <v>#VALUE!</v>
      </c>
      <c r="S124" s="10">
        <v>0</v>
      </c>
      <c r="T124" s="10"/>
    </row>
    <row r="125" spans="1:20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>
        <f>TBL_Employees[[#This Row],[Annual Salary]]*TBL_Employees[[#This Row],[Bonus %]]</f>
        <v>10490.300000000001</v>
      </c>
      <c r="P125">
        <f>YEAR(TBL_Employees[[#This Row],[Hire Date]])</f>
        <v>2011</v>
      </c>
      <c r="Q125" t="e">
        <f>YEAR(TBL_Employees[[#This Row],[Exit Date]])</f>
        <v>#VALUE!</v>
      </c>
      <c r="R125" s="10" t="e">
        <f>TBL_Employees[[#This Row],[MOVE DATE]]-TBL_Employees[[#This Row],[ENTRY YEAR]]</f>
        <v>#VALUE!</v>
      </c>
      <c r="S125" s="10">
        <v>0</v>
      </c>
      <c r="T125" s="10"/>
    </row>
    <row r="126" spans="1:20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>
        <f>TBL_Employees[[#This Row],[Annual Salary]]*TBL_Employees[[#This Row],[Bonus %]]</f>
        <v>0</v>
      </c>
      <c r="P126">
        <f>YEAR(TBL_Employees[[#This Row],[Hire Date]])</f>
        <v>2019</v>
      </c>
      <c r="Q126" t="e">
        <f>YEAR(TBL_Employees[[#This Row],[Exit Date]])</f>
        <v>#VALUE!</v>
      </c>
      <c r="R126" s="10" t="e">
        <f>TBL_Employees[[#This Row],[MOVE DATE]]-TBL_Employees[[#This Row],[ENTRY YEAR]]</f>
        <v>#VALUE!</v>
      </c>
      <c r="S126" s="10">
        <v>0</v>
      </c>
      <c r="T126" s="10"/>
    </row>
    <row r="127" spans="1:20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>
        <f>TBL_Employees[[#This Row],[Annual Salary]]*TBL_Employees[[#This Row],[Bonus %]]</f>
        <v>0</v>
      </c>
      <c r="P127">
        <f>YEAR(TBL_Employees[[#This Row],[Hire Date]])</f>
        <v>2006</v>
      </c>
      <c r="Q127" t="e">
        <f>YEAR(TBL_Employees[[#This Row],[Exit Date]])</f>
        <v>#VALUE!</v>
      </c>
      <c r="R127" s="10" t="e">
        <f>TBL_Employees[[#This Row],[MOVE DATE]]-TBL_Employees[[#This Row],[ENTRY YEAR]]</f>
        <v>#VALUE!</v>
      </c>
      <c r="S127" s="10">
        <v>0</v>
      </c>
      <c r="T127" s="10"/>
    </row>
    <row r="128" spans="1:20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>
        <f>TBL_Employees[[#This Row],[Annual Salary]]*TBL_Employees[[#This Row],[Bonus %]]</f>
        <v>0</v>
      </c>
      <c r="P128">
        <f>YEAR(TBL_Employees[[#This Row],[Hire Date]])</f>
        <v>2007</v>
      </c>
      <c r="Q128" t="e">
        <f>YEAR(TBL_Employees[[#This Row],[Exit Date]])</f>
        <v>#VALUE!</v>
      </c>
      <c r="R128" s="10" t="e">
        <f>TBL_Employees[[#This Row],[MOVE DATE]]-TBL_Employees[[#This Row],[ENTRY YEAR]]</f>
        <v>#VALUE!</v>
      </c>
      <c r="S128" s="10">
        <v>0</v>
      </c>
      <c r="T128" s="10"/>
    </row>
    <row r="129" spans="1:20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>
        <f>TBL_Employees[[#This Row],[Annual Salary]]*TBL_Employees[[#This Row],[Bonus %]]</f>
        <v>0</v>
      </c>
      <c r="P129">
        <f>YEAR(TBL_Employees[[#This Row],[Hire Date]])</f>
        <v>1992</v>
      </c>
      <c r="Q129" t="e">
        <f>YEAR(TBL_Employees[[#This Row],[Exit Date]])</f>
        <v>#VALUE!</v>
      </c>
      <c r="R129" s="10" t="e">
        <f>TBL_Employees[[#This Row],[MOVE DATE]]-TBL_Employees[[#This Row],[ENTRY YEAR]]</f>
        <v>#VALUE!</v>
      </c>
      <c r="S129" s="10">
        <v>0</v>
      </c>
      <c r="T129" s="10"/>
    </row>
    <row r="130" spans="1:20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>
        <f>TBL_Employees[[#This Row],[Annual Salary]]*TBL_Employees[[#This Row],[Bonus %]]</f>
        <v>0</v>
      </c>
      <c r="P130">
        <f>YEAR(TBL_Employees[[#This Row],[Hire Date]])</f>
        <v>2020</v>
      </c>
      <c r="Q130" t="e">
        <f>YEAR(TBL_Employees[[#This Row],[Exit Date]])</f>
        <v>#VALUE!</v>
      </c>
      <c r="R130" s="10" t="e">
        <f>TBL_Employees[[#This Row],[MOVE DATE]]-TBL_Employees[[#This Row],[ENTRY YEAR]]</f>
        <v>#VALUE!</v>
      </c>
      <c r="S130" s="10">
        <v>0</v>
      </c>
      <c r="T130" s="10"/>
    </row>
    <row r="131" spans="1:20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>
        <f>TBL_Employees[[#This Row],[Annual Salary]]*TBL_Employees[[#This Row],[Bonus %]]</f>
        <v>74434.14</v>
      </c>
      <c r="P131">
        <f>YEAR(TBL_Employees[[#This Row],[Hire Date]])</f>
        <v>2011</v>
      </c>
      <c r="Q131" t="e">
        <f>YEAR(TBL_Employees[[#This Row],[Exit Date]])</f>
        <v>#VALUE!</v>
      </c>
      <c r="R131" s="10" t="e">
        <f>TBL_Employees[[#This Row],[MOVE DATE]]-TBL_Employees[[#This Row],[ENTRY YEAR]]</f>
        <v>#VALUE!</v>
      </c>
      <c r="S131" s="10">
        <v>0</v>
      </c>
      <c r="T131" s="10"/>
    </row>
    <row r="132" spans="1:20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>
        <f>TBL_Employees[[#This Row],[Annual Salary]]*TBL_Employees[[#This Row],[Bonus %]]</f>
        <v>15478.08</v>
      </c>
      <c r="P132">
        <f>YEAR(TBL_Employees[[#This Row],[Hire Date]])</f>
        <v>2014</v>
      </c>
      <c r="Q132">
        <f>YEAR(TBL_Employees[[#This Row],[Exit Date]])</f>
        <v>2021</v>
      </c>
      <c r="R132" s="10">
        <f>TBL_Employees[[#This Row],[MOVE DATE]]-TBL_Employees[[#This Row],[ENTRY YEAR]]</f>
        <v>7</v>
      </c>
      <c r="S132" s="10">
        <v>0</v>
      </c>
      <c r="T132" s="10"/>
    </row>
    <row r="133" spans="1:20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>
        <f>TBL_Employees[[#This Row],[Annual Salary]]*TBL_Employees[[#This Row],[Bonus %]]</f>
        <v>0</v>
      </c>
      <c r="P133">
        <f>YEAR(TBL_Employees[[#This Row],[Hire Date]])</f>
        <v>1999</v>
      </c>
      <c r="Q133" t="e">
        <f>YEAR(TBL_Employees[[#This Row],[Exit Date]])</f>
        <v>#VALUE!</v>
      </c>
      <c r="R133" s="10" t="e">
        <f>TBL_Employees[[#This Row],[MOVE DATE]]-TBL_Employees[[#This Row],[ENTRY YEAR]]</f>
        <v>#VALUE!</v>
      </c>
      <c r="S133" s="10">
        <v>0</v>
      </c>
      <c r="T133" s="10"/>
    </row>
    <row r="134" spans="1:20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>
        <f>TBL_Employees[[#This Row],[Annual Salary]]*TBL_Employees[[#This Row],[Bonus %]]</f>
        <v>49362.320000000007</v>
      </c>
      <c r="P134">
        <f>YEAR(TBL_Employees[[#This Row],[Hire Date]])</f>
        <v>2018</v>
      </c>
      <c r="Q134" t="e">
        <f>YEAR(TBL_Employees[[#This Row],[Exit Date]])</f>
        <v>#VALUE!</v>
      </c>
      <c r="R134" s="10" t="e">
        <f>TBL_Employees[[#This Row],[MOVE DATE]]-TBL_Employees[[#This Row],[ENTRY YEAR]]</f>
        <v>#VALUE!</v>
      </c>
      <c r="S134" s="10">
        <v>0</v>
      </c>
      <c r="T134" s="10"/>
    </row>
    <row r="135" spans="1:20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>
        <f>TBL_Employees[[#This Row],[Annual Salary]]*TBL_Employees[[#This Row],[Bonus %]]</f>
        <v>0</v>
      </c>
      <c r="P135">
        <f>YEAR(TBL_Employees[[#This Row],[Hire Date]])</f>
        <v>2021</v>
      </c>
      <c r="Q135" t="e">
        <f>YEAR(TBL_Employees[[#This Row],[Exit Date]])</f>
        <v>#VALUE!</v>
      </c>
      <c r="R135" s="10" t="e">
        <f>TBL_Employees[[#This Row],[MOVE DATE]]-TBL_Employees[[#This Row],[ENTRY YEAR]]</f>
        <v>#VALUE!</v>
      </c>
      <c r="S135" s="10">
        <v>0</v>
      </c>
      <c r="T135" s="10"/>
    </row>
    <row r="136" spans="1:20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>
        <f>TBL_Employees[[#This Row],[Annual Salary]]*TBL_Employees[[#This Row],[Bonus %]]</f>
        <v>96195.200000000012</v>
      </c>
      <c r="P136">
        <f>YEAR(TBL_Employees[[#This Row],[Hire Date]])</f>
        <v>2017</v>
      </c>
      <c r="Q136" t="e">
        <f>YEAR(TBL_Employees[[#This Row],[Exit Date]])</f>
        <v>#VALUE!</v>
      </c>
      <c r="R136" s="10" t="e">
        <f>TBL_Employees[[#This Row],[MOVE DATE]]-TBL_Employees[[#This Row],[ENTRY YEAR]]</f>
        <v>#VALUE!</v>
      </c>
      <c r="S136" s="10">
        <v>0</v>
      </c>
      <c r="T136" s="10"/>
    </row>
    <row r="137" spans="1:20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>
        <f>TBL_Employees[[#This Row],[Annual Salary]]*TBL_Employees[[#This Row],[Bonus %]]</f>
        <v>0</v>
      </c>
      <c r="P137">
        <f>YEAR(TBL_Employees[[#This Row],[Hire Date]])</f>
        <v>2011</v>
      </c>
      <c r="Q137" t="e">
        <f>YEAR(TBL_Employees[[#This Row],[Exit Date]])</f>
        <v>#VALUE!</v>
      </c>
      <c r="R137" s="10" t="e">
        <f>TBL_Employees[[#This Row],[MOVE DATE]]-TBL_Employees[[#This Row],[ENTRY YEAR]]</f>
        <v>#VALUE!</v>
      </c>
      <c r="S137" s="10">
        <v>0</v>
      </c>
      <c r="T137" s="10"/>
    </row>
    <row r="138" spans="1:20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>
        <f>TBL_Employees[[#This Row],[Annual Salary]]*TBL_Employees[[#This Row],[Bonus %]]</f>
        <v>78177.67</v>
      </c>
      <c r="P138">
        <f>YEAR(TBL_Employees[[#This Row],[Hire Date]])</f>
        <v>2003</v>
      </c>
      <c r="Q138" t="e">
        <f>YEAR(TBL_Employees[[#This Row],[Exit Date]])</f>
        <v>#VALUE!</v>
      </c>
      <c r="R138" s="10" t="e">
        <f>TBL_Employees[[#This Row],[MOVE DATE]]-TBL_Employees[[#This Row],[ENTRY YEAR]]</f>
        <v>#VALUE!</v>
      </c>
      <c r="S138" s="10">
        <v>0</v>
      </c>
      <c r="T138" s="10"/>
    </row>
    <row r="139" spans="1:20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>
        <f>TBL_Employees[[#This Row],[Annual Salary]]*TBL_Employees[[#This Row],[Bonus %]]</f>
        <v>74851.8</v>
      </c>
      <c r="P139">
        <f>YEAR(TBL_Employees[[#This Row],[Hire Date]])</f>
        <v>2011</v>
      </c>
      <c r="Q139" t="e">
        <f>YEAR(TBL_Employees[[#This Row],[Exit Date]])</f>
        <v>#VALUE!</v>
      </c>
      <c r="R139" s="10" t="e">
        <f>TBL_Employees[[#This Row],[MOVE DATE]]-TBL_Employees[[#This Row],[ENTRY YEAR]]</f>
        <v>#VALUE!</v>
      </c>
      <c r="S139" s="10">
        <v>0</v>
      </c>
      <c r="T139" s="10"/>
    </row>
    <row r="140" spans="1:20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>
        <f>TBL_Employees[[#This Row],[Annual Salary]]*TBL_Employees[[#This Row],[Bonus %]]</f>
        <v>0</v>
      </c>
      <c r="P140">
        <f>YEAR(TBL_Employees[[#This Row],[Hire Date]])</f>
        <v>2002</v>
      </c>
      <c r="Q140" t="e">
        <f>YEAR(TBL_Employees[[#This Row],[Exit Date]])</f>
        <v>#VALUE!</v>
      </c>
      <c r="R140" s="10" t="e">
        <f>TBL_Employees[[#This Row],[MOVE DATE]]-TBL_Employees[[#This Row],[ENTRY YEAR]]</f>
        <v>#VALUE!</v>
      </c>
      <c r="S140" s="10">
        <v>0</v>
      </c>
      <c r="T140" s="10"/>
    </row>
    <row r="141" spans="1:20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>
        <f>TBL_Employees[[#This Row],[Annual Salary]]*TBL_Employees[[#This Row],[Bonus %]]</f>
        <v>0</v>
      </c>
      <c r="P141">
        <f>YEAR(TBL_Employees[[#This Row],[Hire Date]])</f>
        <v>2021</v>
      </c>
      <c r="Q141" t="e">
        <f>YEAR(TBL_Employees[[#This Row],[Exit Date]])</f>
        <v>#VALUE!</v>
      </c>
      <c r="R141" s="10" t="e">
        <f>TBL_Employees[[#This Row],[MOVE DATE]]-TBL_Employees[[#This Row],[ENTRY YEAR]]</f>
        <v>#VALUE!</v>
      </c>
      <c r="S141" s="10">
        <v>0</v>
      </c>
      <c r="T141" s="10"/>
    </row>
    <row r="142" spans="1:20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>
        <f>TBL_Employees[[#This Row],[Annual Salary]]*TBL_Employees[[#This Row],[Bonus %]]</f>
        <v>0</v>
      </c>
      <c r="P142">
        <f>YEAR(TBL_Employees[[#This Row],[Hire Date]])</f>
        <v>2019</v>
      </c>
      <c r="Q142" t="e">
        <f>YEAR(TBL_Employees[[#This Row],[Exit Date]])</f>
        <v>#VALUE!</v>
      </c>
      <c r="R142" s="10" t="e">
        <f>TBL_Employees[[#This Row],[MOVE DATE]]-TBL_Employees[[#This Row],[ENTRY YEAR]]</f>
        <v>#VALUE!</v>
      </c>
      <c r="S142" s="10">
        <v>0</v>
      </c>
      <c r="T142" s="10"/>
    </row>
    <row r="143" spans="1:20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>
        <f>TBL_Employees[[#This Row],[Annual Salary]]*TBL_Employees[[#This Row],[Bonus %]]</f>
        <v>61594.2</v>
      </c>
      <c r="P143">
        <f>YEAR(TBL_Employees[[#This Row],[Hire Date]])</f>
        <v>2015</v>
      </c>
      <c r="Q143" t="e">
        <f>YEAR(TBL_Employees[[#This Row],[Exit Date]])</f>
        <v>#VALUE!</v>
      </c>
      <c r="R143" s="10" t="e">
        <f>TBL_Employees[[#This Row],[MOVE DATE]]-TBL_Employees[[#This Row],[ENTRY YEAR]]</f>
        <v>#VALUE!</v>
      </c>
      <c r="S143" s="10">
        <v>0</v>
      </c>
      <c r="T143" s="10"/>
    </row>
    <row r="144" spans="1:20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>
        <f>TBL_Employees[[#This Row],[Annual Salary]]*TBL_Employees[[#This Row],[Bonus %]]</f>
        <v>64993.83</v>
      </c>
      <c r="P144">
        <f>YEAR(TBL_Employees[[#This Row],[Hire Date]])</f>
        <v>2017</v>
      </c>
      <c r="Q144" t="e">
        <f>YEAR(TBL_Employees[[#This Row],[Exit Date]])</f>
        <v>#VALUE!</v>
      </c>
      <c r="R144" s="10" t="e">
        <f>TBL_Employees[[#This Row],[MOVE DATE]]-TBL_Employees[[#This Row],[ENTRY YEAR]]</f>
        <v>#VALUE!</v>
      </c>
      <c r="S144" s="10">
        <v>0</v>
      </c>
      <c r="T144" s="10"/>
    </row>
    <row r="145" spans="1:20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>
        <f>TBL_Employees[[#This Row],[Annual Salary]]*TBL_Employees[[#This Row],[Bonus %]]</f>
        <v>0</v>
      </c>
      <c r="P145">
        <f>YEAR(TBL_Employees[[#This Row],[Hire Date]])</f>
        <v>2005</v>
      </c>
      <c r="Q145" t="e">
        <f>YEAR(TBL_Employees[[#This Row],[Exit Date]])</f>
        <v>#VALUE!</v>
      </c>
      <c r="R145" s="10" t="e">
        <f>TBL_Employees[[#This Row],[MOVE DATE]]-TBL_Employees[[#This Row],[ENTRY YEAR]]</f>
        <v>#VALUE!</v>
      </c>
      <c r="S145" s="10">
        <v>0</v>
      </c>
      <c r="T145" s="10"/>
    </row>
    <row r="146" spans="1:20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>
        <f>TBL_Employees[[#This Row],[Annual Salary]]*TBL_Employees[[#This Row],[Bonus %]]</f>
        <v>0</v>
      </c>
      <c r="P146">
        <f>YEAR(TBL_Employees[[#This Row],[Hire Date]])</f>
        <v>2008</v>
      </c>
      <c r="Q146" t="e">
        <f>YEAR(TBL_Employees[[#This Row],[Exit Date]])</f>
        <v>#VALUE!</v>
      </c>
      <c r="R146" s="10" t="e">
        <f>TBL_Employees[[#This Row],[MOVE DATE]]-TBL_Employees[[#This Row],[ENTRY YEAR]]</f>
        <v>#VALUE!</v>
      </c>
      <c r="S146" s="10">
        <v>0</v>
      </c>
      <c r="T146" s="10"/>
    </row>
    <row r="147" spans="1:20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>
        <f>TBL_Employees[[#This Row],[Annual Salary]]*TBL_Employees[[#This Row],[Bonus %]]</f>
        <v>10074.880000000001</v>
      </c>
      <c r="P147">
        <f>YEAR(TBL_Employees[[#This Row],[Hire Date]])</f>
        <v>1995</v>
      </c>
      <c r="Q147" t="e">
        <f>YEAR(TBL_Employees[[#This Row],[Exit Date]])</f>
        <v>#VALUE!</v>
      </c>
      <c r="R147" s="10" t="e">
        <f>TBL_Employees[[#This Row],[MOVE DATE]]-TBL_Employees[[#This Row],[ENTRY YEAR]]</f>
        <v>#VALUE!</v>
      </c>
      <c r="S147" s="10">
        <v>0</v>
      </c>
      <c r="T147" s="10"/>
    </row>
    <row r="148" spans="1:20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>
        <f>TBL_Employees[[#This Row],[Annual Salary]]*TBL_Employees[[#This Row],[Bonus %]]</f>
        <v>20959.68</v>
      </c>
      <c r="P148">
        <f>YEAR(TBL_Employees[[#This Row],[Hire Date]])</f>
        <v>2013</v>
      </c>
      <c r="Q148" t="e">
        <f>YEAR(TBL_Employees[[#This Row],[Exit Date]])</f>
        <v>#VALUE!</v>
      </c>
      <c r="R148" s="10" t="e">
        <f>TBL_Employees[[#This Row],[MOVE DATE]]-TBL_Employees[[#This Row],[ENTRY YEAR]]</f>
        <v>#VALUE!</v>
      </c>
      <c r="S148" s="10">
        <v>0</v>
      </c>
      <c r="T148" s="10"/>
    </row>
    <row r="149" spans="1:20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>
        <f>TBL_Employees[[#This Row],[Annual Salary]]*TBL_Employees[[#This Row],[Bonus %]]</f>
        <v>0</v>
      </c>
      <c r="P149">
        <f>YEAR(TBL_Employees[[#This Row],[Hire Date]])</f>
        <v>2021</v>
      </c>
      <c r="Q149" t="e">
        <f>YEAR(TBL_Employees[[#This Row],[Exit Date]])</f>
        <v>#VALUE!</v>
      </c>
      <c r="R149" s="10" t="e">
        <f>TBL_Employees[[#This Row],[MOVE DATE]]-TBL_Employees[[#This Row],[ENTRY YEAR]]</f>
        <v>#VALUE!</v>
      </c>
      <c r="S149" s="10">
        <v>0</v>
      </c>
      <c r="T149" s="10"/>
    </row>
    <row r="150" spans="1:20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>
        <f>TBL_Employees[[#This Row],[Annual Salary]]*TBL_Employees[[#This Row],[Bonus %]]</f>
        <v>0</v>
      </c>
      <c r="P150">
        <f>YEAR(TBL_Employees[[#This Row],[Hire Date]])</f>
        <v>2013</v>
      </c>
      <c r="Q150" t="e">
        <f>YEAR(TBL_Employees[[#This Row],[Exit Date]])</f>
        <v>#VALUE!</v>
      </c>
      <c r="R150" s="10" t="e">
        <f>TBL_Employees[[#This Row],[MOVE DATE]]-TBL_Employees[[#This Row],[ENTRY YEAR]]</f>
        <v>#VALUE!</v>
      </c>
      <c r="S150" s="10">
        <v>0</v>
      </c>
      <c r="T150" s="10"/>
    </row>
    <row r="151" spans="1:20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>
        <f>TBL_Employees[[#This Row],[Annual Salary]]*TBL_Employees[[#This Row],[Bonus %]]</f>
        <v>0</v>
      </c>
      <c r="P151">
        <f>YEAR(TBL_Employees[[#This Row],[Hire Date]])</f>
        <v>1998</v>
      </c>
      <c r="Q151" t="e">
        <f>YEAR(TBL_Employees[[#This Row],[Exit Date]])</f>
        <v>#VALUE!</v>
      </c>
      <c r="R151" s="10" t="e">
        <f>TBL_Employees[[#This Row],[MOVE DATE]]-TBL_Employees[[#This Row],[ENTRY YEAR]]</f>
        <v>#VALUE!</v>
      </c>
      <c r="S151" s="10">
        <v>0</v>
      </c>
      <c r="T151" s="10"/>
    </row>
    <row r="152" spans="1:20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>
        <f>TBL_Employees[[#This Row],[Annual Salary]]*TBL_Employees[[#This Row],[Bonus %]]</f>
        <v>0</v>
      </c>
      <c r="P152">
        <f>YEAR(TBL_Employees[[#This Row],[Hire Date]])</f>
        <v>2002</v>
      </c>
      <c r="Q152" t="e">
        <f>YEAR(TBL_Employees[[#This Row],[Exit Date]])</f>
        <v>#VALUE!</v>
      </c>
      <c r="R152" s="10" t="e">
        <f>TBL_Employees[[#This Row],[MOVE DATE]]-TBL_Employees[[#This Row],[ENTRY YEAR]]</f>
        <v>#VALUE!</v>
      </c>
      <c r="S152" s="10">
        <v>0</v>
      </c>
      <c r="T152" s="10"/>
    </row>
    <row r="153" spans="1:20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>
        <f>TBL_Employees[[#This Row],[Annual Salary]]*TBL_Employees[[#This Row],[Bonus %]]</f>
        <v>0</v>
      </c>
      <c r="P153">
        <f>YEAR(TBL_Employees[[#This Row],[Hire Date]])</f>
        <v>1996</v>
      </c>
      <c r="Q153" t="e">
        <f>YEAR(TBL_Employees[[#This Row],[Exit Date]])</f>
        <v>#VALUE!</v>
      </c>
      <c r="R153" s="10" t="e">
        <f>TBL_Employees[[#This Row],[MOVE DATE]]-TBL_Employees[[#This Row],[ENTRY YEAR]]</f>
        <v>#VALUE!</v>
      </c>
      <c r="S153" s="10">
        <v>0</v>
      </c>
      <c r="T153" s="10"/>
    </row>
    <row r="154" spans="1:20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>
        <f>TBL_Employees[[#This Row],[Annual Salary]]*TBL_Employees[[#This Row],[Bonus %]]</f>
        <v>0</v>
      </c>
      <c r="P154">
        <f>YEAR(TBL_Employees[[#This Row],[Hire Date]])</f>
        <v>2014</v>
      </c>
      <c r="Q154" t="e">
        <f>YEAR(TBL_Employees[[#This Row],[Exit Date]])</f>
        <v>#VALUE!</v>
      </c>
      <c r="R154" s="10" t="e">
        <f>TBL_Employees[[#This Row],[MOVE DATE]]-TBL_Employees[[#This Row],[ENTRY YEAR]]</f>
        <v>#VALUE!</v>
      </c>
      <c r="S154" s="10">
        <v>0</v>
      </c>
      <c r="T154" s="10"/>
    </row>
    <row r="155" spans="1:20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>
        <f>TBL_Employees[[#This Row],[Annual Salary]]*TBL_Employees[[#This Row],[Bonus %]]</f>
        <v>0</v>
      </c>
      <c r="P155">
        <f>YEAR(TBL_Employees[[#This Row],[Hire Date]])</f>
        <v>2009</v>
      </c>
      <c r="Q155" t="e">
        <f>YEAR(TBL_Employees[[#This Row],[Exit Date]])</f>
        <v>#VALUE!</v>
      </c>
      <c r="R155" s="10" t="e">
        <f>TBL_Employees[[#This Row],[MOVE DATE]]-TBL_Employees[[#This Row],[ENTRY YEAR]]</f>
        <v>#VALUE!</v>
      </c>
      <c r="S155" s="10">
        <v>0</v>
      </c>
      <c r="T155" s="10"/>
    </row>
    <row r="156" spans="1:20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>
        <f>TBL_Employees[[#This Row],[Annual Salary]]*TBL_Employees[[#This Row],[Bonus %]]</f>
        <v>0</v>
      </c>
      <c r="P156">
        <f>YEAR(TBL_Employees[[#This Row],[Hire Date]])</f>
        <v>2021</v>
      </c>
      <c r="Q156" t="e">
        <f>YEAR(TBL_Employees[[#This Row],[Exit Date]])</f>
        <v>#VALUE!</v>
      </c>
      <c r="R156" s="10" t="e">
        <f>TBL_Employees[[#This Row],[MOVE DATE]]-TBL_Employees[[#This Row],[ENTRY YEAR]]</f>
        <v>#VALUE!</v>
      </c>
      <c r="S156" s="10">
        <v>0</v>
      </c>
      <c r="T156" s="10"/>
    </row>
    <row r="157" spans="1:20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>
        <f>TBL_Employees[[#This Row],[Annual Salary]]*TBL_Employees[[#This Row],[Bonus %]]</f>
        <v>0</v>
      </c>
      <c r="P157">
        <f>YEAR(TBL_Employees[[#This Row],[Hire Date]])</f>
        <v>2020</v>
      </c>
      <c r="Q157" t="e">
        <f>YEAR(TBL_Employees[[#This Row],[Exit Date]])</f>
        <v>#VALUE!</v>
      </c>
      <c r="R157" s="10" t="e">
        <f>TBL_Employees[[#This Row],[MOVE DATE]]-TBL_Employees[[#This Row],[ENTRY YEAR]]</f>
        <v>#VALUE!</v>
      </c>
      <c r="S157" s="10">
        <v>0</v>
      </c>
      <c r="T157" s="10"/>
    </row>
    <row r="158" spans="1:20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>
        <f>TBL_Employees[[#This Row],[Annual Salary]]*TBL_Employees[[#This Row],[Bonus %]]</f>
        <v>12714.800000000001</v>
      </c>
      <c r="P158">
        <f>YEAR(TBL_Employees[[#This Row],[Hire Date]])</f>
        <v>2014</v>
      </c>
      <c r="Q158" t="e">
        <f>YEAR(TBL_Employees[[#This Row],[Exit Date]])</f>
        <v>#VALUE!</v>
      </c>
      <c r="R158" s="10" t="e">
        <f>TBL_Employees[[#This Row],[MOVE DATE]]-TBL_Employees[[#This Row],[ENTRY YEAR]]</f>
        <v>#VALUE!</v>
      </c>
      <c r="S158" s="10">
        <v>0</v>
      </c>
      <c r="T158" s="10"/>
    </row>
    <row r="159" spans="1:20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>
        <f>TBL_Employees[[#This Row],[Annual Salary]]*TBL_Employees[[#This Row],[Bonus %]]</f>
        <v>62783.490000000005</v>
      </c>
      <c r="P159">
        <f>YEAR(TBL_Employees[[#This Row],[Hire Date]])</f>
        <v>2018</v>
      </c>
      <c r="Q159" t="e">
        <f>YEAR(TBL_Employees[[#This Row],[Exit Date]])</f>
        <v>#VALUE!</v>
      </c>
      <c r="R159" s="10" t="e">
        <f>TBL_Employees[[#This Row],[MOVE DATE]]-TBL_Employees[[#This Row],[ENTRY YEAR]]</f>
        <v>#VALUE!</v>
      </c>
      <c r="S159" s="10">
        <v>0</v>
      </c>
      <c r="T159" s="10"/>
    </row>
    <row r="160" spans="1:20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>
        <f>TBL_Employees[[#This Row],[Annual Salary]]*TBL_Employees[[#This Row],[Bonus %]]</f>
        <v>5789.9000000000005</v>
      </c>
      <c r="P160">
        <f>YEAR(TBL_Employees[[#This Row],[Hire Date]])</f>
        <v>2000</v>
      </c>
      <c r="Q160" t="e">
        <f>YEAR(TBL_Employees[[#This Row],[Exit Date]])</f>
        <v>#VALUE!</v>
      </c>
      <c r="R160" s="10" t="e">
        <f>TBL_Employees[[#This Row],[MOVE DATE]]-TBL_Employees[[#This Row],[ENTRY YEAR]]</f>
        <v>#VALUE!</v>
      </c>
      <c r="S160" s="10">
        <v>0</v>
      </c>
      <c r="T160" s="10"/>
    </row>
    <row r="161" spans="1:20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>
        <f>TBL_Employees[[#This Row],[Annual Salary]]*TBL_Employees[[#This Row],[Bonus %]]</f>
        <v>0</v>
      </c>
      <c r="P161">
        <f>YEAR(TBL_Employees[[#This Row],[Hire Date]])</f>
        <v>1994</v>
      </c>
      <c r="Q161">
        <f>YEAR(TBL_Employees[[#This Row],[Exit Date]])</f>
        <v>2013</v>
      </c>
      <c r="R161" s="10">
        <f>TBL_Employees[[#This Row],[MOVE DATE]]-TBL_Employees[[#This Row],[ENTRY YEAR]]</f>
        <v>19</v>
      </c>
      <c r="S161" s="10">
        <f>(TBL_Employees[[#This Row],[MOVE DATE]]-TBL_Employees[[#This Row],[ENTRY YEAR]])</f>
        <v>19</v>
      </c>
      <c r="T161" s="10"/>
    </row>
    <row r="162" spans="1:20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>
        <f>TBL_Employees[[#This Row],[Annual Salary]]*TBL_Employees[[#This Row],[Bonus %]]</f>
        <v>16508.099999999999</v>
      </c>
      <c r="P162">
        <f>YEAR(TBL_Employees[[#This Row],[Hire Date]])</f>
        <v>2017</v>
      </c>
      <c r="Q162" t="e">
        <f>YEAR(TBL_Employees[[#This Row],[Exit Date]])</f>
        <v>#VALUE!</v>
      </c>
      <c r="R162" s="10" t="e">
        <f>TBL_Employees[[#This Row],[MOVE DATE]]-TBL_Employees[[#This Row],[ENTRY YEAR]]</f>
        <v>#VALUE!</v>
      </c>
      <c r="S162" s="10" t="e">
        <f>(TBL_Employees[[#This Row],[MOVE DATE]]-TBL_Employees[[#This Row],[ENTRY YEAR]])</f>
        <v>#VALUE!</v>
      </c>
      <c r="T162" s="10"/>
    </row>
    <row r="163" spans="1:20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>
        <f>TBL_Employees[[#This Row],[Annual Salary]]*TBL_Employees[[#This Row],[Bonus %]]</f>
        <v>0</v>
      </c>
      <c r="P163">
        <f>YEAR(TBL_Employees[[#This Row],[Hire Date]])</f>
        <v>2021</v>
      </c>
      <c r="Q163" t="e">
        <f>YEAR(TBL_Employees[[#This Row],[Exit Date]])</f>
        <v>#VALUE!</v>
      </c>
      <c r="R163" s="10" t="e">
        <f>TBL_Employees[[#This Row],[MOVE DATE]]-TBL_Employees[[#This Row],[ENTRY YEAR]]</f>
        <v>#VALUE!</v>
      </c>
      <c r="S163" s="10" t="e">
        <f>(TBL_Employees[[#This Row],[MOVE DATE]]-TBL_Employees[[#This Row],[ENTRY YEAR]])</f>
        <v>#VALUE!</v>
      </c>
      <c r="T163" s="10"/>
    </row>
    <row r="164" spans="1:20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>
        <f>TBL_Employees[[#This Row],[Annual Salary]]*TBL_Employees[[#This Row],[Bonus %]]</f>
        <v>0</v>
      </c>
      <c r="P164">
        <f>YEAR(TBL_Employees[[#This Row],[Hire Date]])</f>
        <v>2017</v>
      </c>
      <c r="Q164" t="e">
        <f>YEAR(TBL_Employees[[#This Row],[Exit Date]])</f>
        <v>#VALUE!</v>
      </c>
      <c r="R164" s="10" t="e">
        <f>TBL_Employees[[#This Row],[MOVE DATE]]-TBL_Employees[[#This Row],[ENTRY YEAR]]</f>
        <v>#VALUE!</v>
      </c>
      <c r="S164" s="10" t="e">
        <f>(TBL_Employees[[#This Row],[MOVE DATE]]-TBL_Employees[[#This Row],[ENTRY YEAR]])</f>
        <v>#VALUE!</v>
      </c>
      <c r="T164" s="10"/>
    </row>
    <row r="165" spans="1:20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>
        <f>TBL_Employees[[#This Row],[Annual Salary]]*TBL_Employees[[#This Row],[Bonus %]]</f>
        <v>0</v>
      </c>
      <c r="P165">
        <f>YEAR(TBL_Employees[[#This Row],[Hire Date]])</f>
        <v>1999</v>
      </c>
      <c r="Q165" t="e">
        <f>YEAR(TBL_Employees[[#This Row],[Exit Date]])</f>
        <v>#VALUE!</v>
      </c>
      <c r="R165" s="10" t="e">
        <f>TBL_Employees[[#This Row],[MOVE DATE]]-TBL_Employees[[#This Row],[ENTRY YEAR]]</f>
        <v>#VALUE!</v>
      </c>
      <c r="S165" s="10" t="e">
        <f>(TBL_Employees[[#This Row],[MOVE DATE]]-TBL_Employees[[#This Row],[ENTRY YEAR]])</f>
        <v>#VALUE!</v>
      </c>
      <c r="T165" s="10"/>
    </row>
    <row r="166" spans="1:20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>
        <f>TBL_Employees[[#This Row],[Annual Salary]]*TBL_Employees[[#This Row],[Bonus %]]</f>
        <v>75304.89</v>
      </c>
      <c r="P166">
        <f>YEAR(TBL_Employees[[#This Row],[Hire Date]])</f>
        <v>2009</v>
      </c>
      <c r="Q166" t="e">
        <f>YEAR(TBL_Employees[[#This Row],[Exit Date]])</f>
        <v>#VALUE!</v>
      </c>
      <c r="R166" s="10" t="e">
        <f>TBL_Employees[[#This Row],[MOVE DATE]]-TBL_Employees[[#This Row],[ENTRY YEAR]]</f>
        <v>#VALUE!</v>
      </c>
      <c r="S166" s="10" t="e">
        <f>(TBL_Employees[[#This Row],[MOVE DATE]]-TBL_Employees[[#This Row],[ENTRY YEAR]])</f>
        <v>#VALUE!</v>
      </c>
      <c r="T166" s="10"/>
    </row>
    <row r="167" spans="1:20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>
        <f>TBL_Employees[[#This Row],[Annual Salary]]*TBL_Employees[[#This Row],[Bonus %]]</f>
        <v>53466.719999999994</v>
      </c>
      <c r="P167">
        <f>YEAR(TBL_Employees[[#This Row],[Hire Date]])</f>
        <v>2018</v>
      </c>
      <c r="Q167" t="e">
        <f>YEAR(TBL_Employees[[#This Row],[Exit Date]])</f>
        <v>#VALUE!</v>
      </c>
      <c r="R167" s="10" t="e">
        <f>TBL_Employees[[#This Row],[MOVE DATE]]-TBL_Employees[[#This Row],[ENTRY YEAR]]</f>
        <v>#VALUE!</v>
      </c>
      <c r="S167" s="10" t="e">
        <f>(TBL_Employees[[#This Row],[MOVE DATE]]-TBL_Employees[[#This Row],[ENTRY YEAR]])</f>
        <v>#VALUE!</v>
      </c>
      <c r="T167" s="10"/>
    </row>
    <row r="168" spans="1:20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>
        <f>TBL_Employees[[#This Row],[Annual Salary]]*TBL_Employees[[#This Row],[Bonus %]]</f>
        <v>21713.1</v>
      </c>
      <c r="P168">
        <f>YEAR(TBL_Employees[[#This Row],[Hire Date]])</f>
        <v>2021</v>
      </c>
      <c r="Q168" t="e">
        <f>YEAR(TBL_Employees[[#This Row],[Exit Date]])</f>
        <v>#VALUE!</v>
      </c>
      <c r="R168" s="10" t="e">
        <f>TBL_Employees[[#This Row],[MOVE DATE]]-TBL_Employees[[#This Row],[ENTRY YEAR]]</f>
        <v>#VALUE!</v>
      </c>
      <c r="S168" s="10" t="e">
        <f>(TBL_Employees[[#This Row],[MOVE DATE]]-TBL_Employees[[#This Row],[ENTRY YEAR]])</f>
        <v>#VALUE!</v>
      </c>
      <c r="T168" s="10"/>
    </row>
    <row r="169" spans="1:20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>
        <f>TBL_Employees[[#This Row],[Annual Salary]]*TBL_Employees[[#This Row],[Bonus %]]</f>
        <v>0</v>
      </c>
      <c r="P169">
        <f>YEAR(TBL_Employees[[#This Row],[Hire Date]])</f>
        <v>2016</v>
      </c>
      <c r="Q169" t="e">
        <f>YEAR(TBL_Employees[[#This Row],[Exit Date]])</f>
        <v>#VALUE!</v>
      </c>
      <c r="R169" s="10" t="e">
        <f>TBL_Employees[[#This Row],[MOVE DATE]]-TBL_Employees[[#This Row],[ENTRY YEAR]]</f>
        <v>#VALUE!</v>
      </c>
      <c r="S169" s="10" t="e">
        <f>(TBL_Employees[[#This Row],[MOVE DATE]]-TBL_Employees[[#This Row],[ENTRY YEAR]])</f>
        <v>#VALUE!</v>
      </c>
      <c r="T169" s="10"/>
    </row>
    <row r="170" spans="1:20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>
        <f>TBL_Employees[[#This Row],[Annual Salary]]*TBL_Employees[[#This Row],[Bonus %]]</f>
        <v>76326</v>
      </c>
      <c r="P170">
        <f>YEAR(TBL_Employees[[#This Row],[Hire Date]])</f>
        <v>2014</v>
      </c>
      <c r="Q170" t="e">
        <f>YEAR(TBL_Employees[[#This Row],[Exit Date]])</f>
        <v>#VALUE!</v>
      </c>
      <c r="R170" s="10" t="e">
        <f>TBL_Employees[[#This Row],[MOVE DATE]]-TBL_Employees[[#This Row],[ENTRY YEAR]]</f>
        <v>#VALUE!</v>
      </c>
      <c r="S170" s="10" t="e">
        <f>(TBL_Employees[[#This Row],[MOVE DATE]]-TBL_Employees[[#This Row],[ENTRY YEAR]])</f>
        <v>#VALUE!</v>
      </c>
      <c r="T170" s="10"/>
    </row>
    <row r="171" spans="1:20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>
        <f>TBL_Employees[[#This Row],[Annual Salary]]*TBL_Employees[[#This Row],[Bonus %]]</f>
        <v>19319.300000000003</v>
      </c>
      <c r="P171">
        <f>YEAR(TBL_Employees[[#This Row],[Hire Date]])</f>
        <v>1999</v>
      </c>
      <c r="Q171" t="e">
        <f>YEAR(TBL_Employees[[#This Row],[Exit Date]])</f>
        <v>#VALUE!</v>
      </c>
      <c r="R171" s="10" t="e">
        <f>TBL_Employees[[#This Row],[MOVE DATE]]-TBL_Employees[[#This Row],[ENTRY YEAR]]</f>
        <v>#VALUE!</v>
      </c>
      <c r="S171" s="10" t="e">
        <f>(TBL_Employees[[#This Row],[MOVE DATE]]-TBL_Employees[[#This Row],[ENTRY YEAR]])</f>
        <v>#VALUE!</v>
      </c>
      <c r="T171" s="10"/>
    </row>
    <row r="172" spans="1:20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>
        <f>TBL_Employees[[#This Row],[Annual Salary]]*TBL_Employees[[#This Row],[Bonus %]]</f>
        <v>0</v>
      </c>
      <c r="P172">
        <f>YEAR(TBL_Employees[[#This Row],[Hire Date]])</f>
        <v>2007</v>
      </c>
      <c r="Q172" t="e">
        <f>YEAR(TBL_Employees[[#This Row],[Exit Date]])</f>
        <v>#VALUE!</v>
      </c>
      <c r="R172" s="10" t="e">
        <f>TBL_Employees[[#This Row],[MOVE DATE]]-TBL_Employees[[#This Row],[ENTRY YEAR]]</f>
        <v>#VALUE!</v>
      </c>
      <c r="S172" s="10" t="e">
        <f>(TBL_Employees[[#This Row],[MOVE DATE]]-TBL_Employees[[#This Row],[ENTRY YEAR]])</f>
        <v>#VALUE!</v>
      </c>
      <c r="T172" s="10"/>
    </row>
    <row r="173" spans="1:20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>
        <f>TBL_Employees[[#This Row],[Annual Salary]]*TBL_Employees[[#This Row],[Bonus %]]</f>
        <v>0</v>
      </c>
      <c r="P173">
        <f>YEAR(TBL_Employees[[#This Row],[Hire Date]])</f>
        <v>2021</v>
      </c>
      <c r="Q173" t="e">
        <f>YEAR(TBL_Employees[[#This Row],[Exit Date]])</f>
        <v>#VALUE!</v>
      </c>
      <c r="R173" s="10" t="e">
        <f>TBL_Employees[[#This Row],[MOVE DATE]]-TBL_Employees[[#This Row],[ENTRY YEAR]]</f>
        <v>#VALUE!</v>
      </c>
      <c r="S173" s="10" t="e">
        <f>(TBL_Employees[[#This Row],[MOVE DATE]]-TBL_Employees[[#This Row],[ENTRY YEAR]])</f>
        <v>#VALUE!</v>
      </c>
      <c r="T173" s="10"/>
    </row>
    <row r="174" spans="1:20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>
        <f>TBL_Employees[[#This Row],[Annual Salary]]*TBL_Employees[[#This Row],[Bonus %]]</f>
        <v>76973.13</v>
      </c>
      <c r="P174">
        <f>YEAR(TBL_Employees[[#This Row],[Hire Date]])</f>
        <v>2014</v>
      </c>
      <c r="Q174" t="e">
        <f>YEAR(TBL_Employees[[#This Row],[Exit Date]])</f>
        <v>#VALUE!</v>
      </c>
      <c r="R174" s="10" t="e">
        <f>TBL_Employees[[#This Row],[MOVE DATE]]-TBL_Employees[[#This Row],[ENTRY YEAR]]</f>
        <v>#VALUE!</v>
      </c>
      <c r="S174" s="10" t="e">
        <f>(TBL_Employees[[#This Row],[MOVE DATE]]-TBL_Employees[[#This Row],[ENTRY YEAR]])</f>
        <v>#VALUE!</v>
      </c>
      <c r="T174" s="10"/>
    </row>
    <row r="175" spans="1:20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>
        <f>TBL_Employees[[#This Row],[Annual Salary]]*TBL_Employees[[#This Row],[Bonus %]]</f>
        <v>36560.369999999995</v>
      </c>
      <c r="P175">
        <f>YEAR(TBL_Employees[[#This Row],[Hire Date]])</f>
        <v>2018</v>
      </c>
      <c r="Q175" t="e">
        <f>YEAR(TBL_Employees[[#This Row],[Exit Date]])</f>
        <v>#VALUE!</v>
      </c>
      <c r="R175" s="10" t="e">
        <f>TBL_Employees[[#This Row],[MOVE DATE]]-TBL_Employees[[#This Row],[ENTRY YEAR]]</f>
        <v>#VALUE!</v>
      </c>
      <c r="S175" s="10" t="e">
        <f>(TBL_Employees[[#This Row],[MOVE DATE]]-TBL_Employees[[#This Row],[ENTRY YEAR]])</f>
        <v>#VALUE!</v>
      </c>
      <c r="T175" s="10"/>
    </row>
    <row r="176" spans="1:20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>
        <f>TBL_Employees[[#This Row],[Annual Salary]]*TBL_Employees[[#This Row],[Bonus %]]</f>
        <v>12012.800000000001</v>
      </c>
      <c r="P176">
        <f>YEAR(TBL_Employees[[#This Row],[Hire Date]])</f>
        <v>2006</v>
      </c>
      <c r="Q176" t="e">
        <f>YEAR(TBL_Employees[[#This Row],[Exit Date]])</f>
        <v>#VALUE!</v>
      </c>
      <c r="R176" s="10" t="e">
        <f>TBL_Employees[[#This Row],[MOVE DATE]]-TBL_Employees[[#This Row],[ENTRY YEAR]]</f>
        <v>#VALUE!</v>
      </c>
      <c r="S176" s="10" t="e">
        <f>(TBL_Employees[[#This Row],[MOVE DATE]]-TBL_Employees[[#This Row],[ENTRY YEAR]])</f>
        <v>#VALUE!</v>
      </c>
      <c r="T176" s="10"/>
    </row>
    <row r="177" spans="1:20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>
        <f>TBL_Employees[[#This Row],[Annual Salary]]*TBL_Employees[[#This Row],[Bonus %]]</f>
        <v>6485.4000000000005</v>
      </c>
      <c r="P177">
        <f>YEAR(TBL_Employees[[#This Row],[Hire Date]])</f>
        <v>2007</v>
      </c>
      <c r="Q177" t="e">
        <f>YEAR(TBL_Employees[[#This Row],[Exit Date]])</f>
        <v>#VALUE!</v>
      </c>
      <c r="R177" s="10" t="e">
        <f>TBL_Employees[[#This Row],[MOVE DATE]]-TBL_Employees[[#This Row],[ENTRY YEAR]]</f>
        <v>#VALUE!</v>
      </c>
      <c r="S177" s="10" t="e">
        <f>(TBL_Employees[[#This Row],[MOVE DATE]]-TBL_Employees[[#This Row],[ENTRY YEAR]])</f>
        <v>#VALUE!</v>
      </c>
      <c r="T177" s="10"/>
    </row>
    <row r="178" spans="1:20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>
        <f>TBL_Employees[[#This Row],[Annual Salary]]*TBL_Employees[[#This Row],[Bonus %]]</f>
        <v>10227</v>
      </c>
      <c r="P178">
        <f>YEAR(TBL_Employees[[#This Row],[Hire Date]])</f>
        <v>1994</v>
      </c>
      <c r="Q178" t="e">
        <f>YEAR(TBL_Employees[[#This Row],[Exit Date]])</f>
        <v>#VALUE!</v>
      </c>
      <c r="R178" s="10" t="e">
        <f>TBL_Employees[[#This Row],[MOVE DATE]]-TBL_Employees[[#This Row],[ENTRY YEAR]]</f>
        <v>#VALUE!</v>
      </c>
      <c r="S178" s="10" t="e">
        <f>(TBL_Employees[[#This Row],[MOVE DATE]]-TBL_Employees[[#This Row],[ENTRY YEAR]])</f>
        <v>#VALUE!</v>
      </c>
      <c r="T178" s="10"/>
    </row>
    <row r="179" spans="1:20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>
        <f>TBL_Employees[[#This Row],[Annual Salary]]*TBL_Employees[[#This Row],[Bonus %]]</f>
        <v>77402.66</v>
      </c>
      <c r="P179">
        <f>YEAR(TBL_Employees[[#This Row],[Hire Date]])</f>
        <v>2005</v>
      </c>
      <c r="Q179" t="e">
        <f>YEAR(TBL_Employees[[#This Row],[Exit Date]])</f>
        <v>#VALUE!</v>
      </c>
      <c r="R179" s="10" t="e">
        <f>TBL_Employees[[#This Row],[MOVE DATE]]-TBL_Employees[[#This Row],[ENTRY YEAR]]</f>
        <v>#VALUE!</v>
      </c>
      <c r="S179" s="10" t="e">
        <f>(TBL_Employees[[#This Row],[MOVE DATE]]-TBL_Employees[[#This Row],[ENTRY YEAR]])</f>
        <v>#VALUE!</v>
      </c>
      <c r="T179" s="10"/>
    </row>
    <row r="180" spans="1:20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>
        <f>TBL_Employees[[#This Row],[Annual Salary]]*TBL_Employees[[#This Row],[Bonus %]]</f>
        <v>0</v>
      </c>
      <c r="P180">
        <f>YEAR(TBL_Employees[[#This Row],[Hire Date]])</f>
        <v>2002</v>
      </c>
      <c r="Q180" t="e">
        <f>YEAR(TBL_Employees[[#This Row],[Exit Date]])</f>
        <v>#VALUE!</v>
      </c>
      <c r="R180" s="10" t="e">
        <f>TBL_Employees[[#This Row],[MOVE DATE]]-TBL_Employees[[#This Row],[ENTRY YEAR]]</f>
        <v>#VALUE!</v>
      </c>
      <c r="S180" s="10" t="e">
        <f>(TBL_Employees[[#This Row],[MOVE DATE]]-TBL_Employees[[#This Row],[ENTRY YEAR]])</f>
        <v>#VALUE!</v>
      </c>
      <c r="T180" s="10"/>
    </row>
    <row r="181" spans="1:20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>
        <f>TBL_Employees[[#This Row],[Annual Salary]]*TBL_Employees[[#This Row],[Bonus %]]</f>
        <v>8007.92</v>
      </c>
      <c r="P181">
        <f>YEAR(TBL_Employees[[#This Row],[Hire Date]])</f>
        <v>2020</v>
      </c>
      <c r="Q181" t="e">
        <f>YEAR(TBL_Employees[[#This Row],[Exit Date]])</f>
        <v>#VALUE!</v>
      </c>
      <c r="R181" s="10" t="e">
        <f>TBL_Employees[[#This Row],[MOVE DATE]]-TBL_Employees[[#This Row],[ENTRY YEAR]]</f>
        <v>#VALUE!</v>
      </c>
      <c r="S181" s="10" t="e">
        <f>(TBL_Employees[[#This Row],[MOVE DATE]]-TBL_Employees[[#This Row],[ENTRY YEAR]])</f>
        <v>#VALUE!</v>
      </c>
      <c r="T181" s="10"/>
    </row>
    <row r="182" spans="1:20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>
        <f>TBL_Employees[[#This Row],[Annual Salary]]*TBL_Employees[[#This Row],[Bonus %]]</f>
        <v>0</v>
      </c>
      <c r="P182">
        <f>YEAR(TBL_Employees[[#This Row],[Hire Date]])</f>
        <v>2016</v>
      </c>
      <c r="Q182" t="e">
        <f>YEAR(TBL_Employees[[#This Row],[Exit Date]])</f>
        <v>#VALUE!</v>
      </c>
      <c r="R182" s="10" t="e">
        <f>TBL_Employees[[#This Row],[MOVE DATE]]-TBL_Employees[[#This Row],[ENTRY YEAR]]</f>
        <v>#VALUE!</v>
      </c>
      <c r="S182" s="10" t="e">
        <f>(TBL_Employees[[#This Row],[MOVE DATE]]-TBL_Employees[[#This Row],[ENTRY YEAR]])</f>
        <v>#VALUE!</v>
      </c>
      <c r="T182" s="10"/>
    </row>
    <row r="183" spans="1:20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>
        <f>TBL_Employees[[#This Row],[Annual Salary]]*TBL_Employees[[#This Row],[Bonus %]]</f>
        <v>0</v>
      </c>
      <c r="P183">
        <f>YEAR(TBL_Employees[[#This Row],[Hire Date]])</f>
        <v>2017</v>
      </c>
      <c r="Q183" t="e">
        <f>YEAR(TBL_Employees[[#This Row],[Exit Date]])</f>
        <v>#VALUE!</v>
      </c>
      <c r="R183" s="10" t="e">
        <f>TBL_Employees[[#This Row],[MOVE DATE]]-TBL_Employees[[#This Row],[ENTRY YEAR]]</f>
        <v>#VALUE!</v>
      </c>
      <c r="S183" s="10" t="e">
        <f>(TBL_Employees[[#This Row],[MOVE DATE]]-TBL_Employees[[#This Row],[ENTRY YEAR]])</f>
        <v>#VALUE!</v>
      </c>
      <c r="T183" s="10"/>
    </row>
    <row r="184" spans="1:20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>
        <f>TBL_Employees[[#This Row],[Annual Salary]]*TBL_Employees[[#This Row],[Bonus %]]</f>
        <v>0</v>
      </c>
      <c r="P184">
        <f>YEAR(TBL_Employees[[#This Row],[Hire Date]])</f>
        <v>2004</v>
      </c>
      <c r="Q184" t="e">
        <f>YEAR(TBL_Employees[[#This Row],[Exit Date]])</f>
        <v>#VALUE!</v>
      </c>
      <c r="R184" s="10" t="e">
        <f>TBL_Employees[[#This Row],[MOVE DATE]]-TBL_Employees[[#This Row],[ENTRY YEAR]]</f>
        <v>#VALUE!</v>
      </c>
      <c r="S184" s="10" t="e">
        <f>(TBL_Employees[[#This Row],[MOVE DATE]]-TBL_Employees[[#This Row],[ENTRY YEAR]])</f>
        <v>#VALUE!</v>
      </c>
      <c r="T184" s="10"/>
    </row>
    <row r="185" spans="1:20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>
        <f>TBL_Employees[[#This Row],[Annual Salary]]*TBL_Employees[[#This Row],[Bonus %]]</f>
        <v>0</v>
      </c>
      <c r="P185">
        <f>YEAR(TBL_Employees[[#This Row],[Hire Date]])</f>
        <v>2001</v>
      </c>
      <c r="Q185" t="e">
        <f>YEAR(TBL_Employees[[#This Row],[Exit Date]])</f>
        <v>#VALUE!</v>
      </c>
      <c r="R185" s="10" t="e">
        <f>TBL_Employees[[#This Row],[MOVE DATE]]-TBL_Employees[[#This Row],[ENTRY YEAR]]</f>
        <v>#VALUE!</v>
      </c>
      <c r="S185" s="10" t="e">
        <f>(TBL_Employees[[#This Row],[MOVE DATE]]-TBL_Employees[[#This Row],[ENTRY YEAR]])</f>
        <v>#VALUE!</v>
      </c>
      <c r="T185" s="10"/>
    </row>
    <row r="186" spans="1:20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>
        <f>TBL_Employees[[#This Row],[Annual Salary]]*TBL_Employees[[#This Row],[Bonus %]]</f>
        <v>0</v>
      </c>
      <c r="P186">
        <f>YEAR(TBL_Employees[[#This Row],[Hire Date]])</f>
        <v>2020</v>
      </c>
      <c r="Q186" t="e">
        <f>YEAR(TBL_Employees[[#This Row],[Exit Date]])</f>
        <v>#VALUE!</v>
      </c>
      <c r="R186" s="10" t="e">
        <f>TBL_Employees[[#This Row],[MOVE DATE]]-TBL_Employees[[#This Row],[ENTRY YEAR]]</f>
        <v>#VALUE!</v>
      </c>
      <c r="S186" s="10" t="e">
        <f>(TBL_Employees[[#This Row],[MOVE DATE]]-TBL_Employees[[#This Row],[ENTRY YEAR]])</f>
        <v>#VALUE!</v>
      </c>
      <c r="T186" s="10"/>
    </row>
    <row r="187" spans="1:20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>
        <f>TBL_Employees[[#This Row],[Annual Salary]]*TBL_Employees[[#This Row],[Bonus %]]</f>
        <v>0</v>
      </c>
      <c r="P187">
        <f>YEAR(TBL_Employees[[#This Row],[Hire Date]])</f>
        <v>1999</v>
      </c>
      <c r="Q187" t="e">
        <f>YEAR(TBL_Employees[[#This Row],[Exit Date]])</f>
        <v>#VALUE!</v>
      </c>
      <c r="R187" s="10" t="e">
        <f>TBL_Employees[[#This Row],[MOVE DATE]]-TBL_Employees[[#This Row],[ENTRY YEAR]]</f>
        <v>#VALUE!</v>
      </c>
      <c r="S187" s="10" t="e">
        <f>(TBL_Employees[[#This Row],[MOVE DATE]]-TBL_Employees[[#This Row],[ENTRY YEAR]])</f>
        <v>#VALUE!</v>
      </c>
      <c r="T187" s="10"/>
    </row>
    <row r="188" spans="1:20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>
        <f>TBL_Employees[[#This Row],[Annual Salary]]*TBL_Employees[[#This Row],[Bonus %]]</f>
        <v>0</v>
      </c>
      <c r="P188">
        <f>YEAR(TBL_Employees[[#This Row],[Hire Date]])</f>
        <v>2019</v>
      </c>
      <c r="Q188" t="e">
        <f>YEAR(TBL_Employees[[#This Row],[Exit Date]])</f>
        <v>#VALUE!</v>
      </c>
      <c r="R188" s="10" t="e">
        <f>TBL_Employees[[#This Row],[MOVE DATE]]-TBL_Employees[[#This Row],[ENTRY YEAR]]</f>
        <v>#VALUE!</v>
      </c>
      <c r="S188" s="10" t="e">
        <f>(TBL_Employees[[#This Row],[MOVE DATE]]-TBL_Employees[[#This Row],[ENTRY YEAR]])</f>
        <v>#VALUE!</v>
      </c>
      <c r="T188" s="10"/>
    </row>
    <row r="189" spans="1:20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>
        <f>TBL_Employees[[#This Row],[Annual Salary]]*TBL_Employees[[#This Row],[Bonus %]]</f>
        <v>0</v>
      </c>
      <c r="P189">
        <f>YEAR(TBL_Employees[[#This Row],[Hire Date]])</f>
        <v>2016</v>
      </c>
      <c r="Q189" t="e">
        <f>YEAR(TBL_Employees[[#This Row],[Exit Date]])</f>
        <v>#VALUE!</v>
      </c>
      <c r="R189" s="10" t="e">
        <f>TBL_Employees[[#This Row],[MOVE DATE]]-TBL_Employees[[#This Row],[ENTRY YEAR]]</f>
        <v>#VALUE!</v>
      </c>
      <c r="S189" s="10" t="e">
        <f>(TBL_Employees[[#This Row],[MOVE DATE]]-TBL_Employees[[#This Row],[ENTRY YEAR]])</f>
        <v>#VALUE!</v>
      </c>
      <c r="T189" s="10"/>
    </row>
    <row r="190" spans="1:20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>
        <f>TBL_Employees[[#This Row],[Annual Salary]]*TBL_Employees[[#This Row],[Bonus %]]</f>
        <v>18874.2</v>
      </c>
      <c r="P190">
        <f>YEAR(TBL_Employees[[#This Row],[Hire Date]])</f>
        <v>2019</v>
      </c>
      <c r="Q190" t="e">
        <f>YEAR(TBL_Employees[[#This Row],[Exit Date]])</f>
        <v>#VALUE!</v>
      </c>
      <c r="R190" s="10" t="e">
        <f>TBL_Employees[[#This Row],[MOVE DATE]]-TBL_Employees[[#This Row],[ENTRY YEAR]]</f>
        <v>#VALUE!</v>
      </c>
      <c r="S190" s="10" t="e">
        <f>(TBL_Employees[[#This Row],[MOVE DATE]]-TBL_Employees[[#This Row],[ENTRY YEAR]])</f>
        <v>#VALUE!</v>
      </c>
      <c r="T190" s="10"/>
    </row>
    <row r="191" spans="1:20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>
        <f>TBL_Employees[[#This Row],[Annual Salary]]*TBL_Employees[[#This Row],[Bonus %]]</f>
        <v>0</v>
      </c>
      <c r="P191">
        <f>YEAR(TBL_Employees[[#This Row],[Hire Date]])</f>
        <v>2017</v>
      </c>
      <c r="Q191" t="e">
        <f>YEAR(TBL_Employees[[#This Row],[Exit Date]])</f>
        <v>#VALUE!</v>
      </c>
      <c r="R191" s="10" t="e">
        <f>TBL_Employees[[#This Row],[MOVE DATE]]-TBL_Employees[[#This Row],[ENTRY YEAR]]</f>
        <v>#VALUE!</v>
      </c>
      <c r="S191" s="10" t="e">
        <f>(TBL_Employees[[#This Row],[MOVE DATE]]-TBL_Employees[[#This Row],[ENTRY YEAR]])</f>
        <v>#VALUE!</v>
      </c>
      <c r="T191" s="10"/>
    </row>
    <row r="192" spans="1:20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>
        <f>TBL_Employees[[#This Row],[Annual Salary]]*TBL_Employees[[#This Row],[Bonus %]]</f>
        <v>16042.650000000001</v>
      </c>
      <c r="P192">
        <f>YEAR(TBL_Employees[[#This Row],[Hire Date]])</f>
        <v>2003</v>
      </c>
      <c r="Q192" t="e">
        <f>YEAR(TBL_Employees[[#This Row],[Exit Date]])</f>
        <v>#VALUE!</v>
      </c>
      <c r="R192" s="10" t="e">
        <f>TBL_Employees[[#This Row],[MOVE DATE]]-TBL_Employees[[#This Row],[ENTRY YEAR]]</f>
        <v>#VALUE!</v>
      </c>
      <c r="S192" s="10" t="e">
        <f>(TBL_Employees[[#This Row],[MOVE DATE]]-TBL_Employees[[#This Row],[ENTRY YEAR]])</f>
        <v>#VALUE!</v>
      </c>
      <c r="T192" s="10"/>
    </row>
    <row r="193" spans="1:20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>
        <f>TBL_Employees[[#This Row],[Annual Salary]]*TBL_Employees[[#This Row],[Bonus %]]</f>
        <v>0</v>
      </c>
      <c r="P193">
        <f>YEAR(TBL_Employees[[#This Row],[Hire Date]])</f>
        <v>2004</v>
      </c>
      <c r="Q193" t="e">
        <f>YEAR(TBL_Employees[[#This Row],[Exit Date]])</f>
        <v>#VALUE!</v>
      </c>
      <c r="R193" s="10" t="e">
        <f>TBL_Employees[[#This Row],[MOVE DATE]]-TBL_Employees[[#This Row],[ENTRY YEAR]]</f>
        <v>#VALUE!</v>
      </c>
      <c r="S193" s="10" t="e">
        <f>(TBL_Employees[[#This Row],[MOVE DATE]]-TBL_Employees[[#This Row],[ENTRY YEAR]])</f>
        <v>#VALUE!</v>
      </c>
      <c r="T193" s="10"/>
    </row>
    <row r="194" spans="1:20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>
        <f>TBL_Employees[[#This Row],[Annual Salary]]*TBL_Employees[[#This Row],[Bonus %]]</f>
        <v>9506.1</v>
      </c>
      <c r="P194">
        <f>YEAR(TBL_Employees[[#This Row],[Hire Date]])</f>
        <v>1999</v>
      </c>
      <c r="Q194" t="e">
        <f>YEAR(TBL_Employees[[#This Row],[Exit Date]])</f>
        <v>#VALUE!</v>
      </c>
      <c r="R194" s="10" t="e">
        <f>TBL_Employees[[#This Row],[MOVE DATE]]-TBL_Employees[[#This Row],[ENTRY YEAR]]</f>
        <v>#VALUE!</v>
      </c>
      <c r="S194" s="10" t="e">
        <f>(TBL_Employees[[#This Row],[MOVE DATE]]-TBL_Employees[[#This Row],[ENTRY YEAR]])</f>
        <v>#VALUE!</v>
      </c>
      <c r="T194" s="10"/>
    </row>
    <row r="195" spans="1:20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>
        <f>TBL_Employees[[#This Row],[Annual Salary]]*TBL_Employees[[#This Row],[Bonus %]]</f>
        <v>48249.599999999999</v>
      </c>
      <c r="P195">
        <f>YEAR(TBL_Employees[[#This Row],[Hire Date]])</f>
        <v>1998</v>
      </c>
      <c r="Q195" t="e">
        <f>YEAR(TBL_Employees[[#This Row],[Exit Date]])</f>
        <v>#VALUE!</v>
      </c>
      <c r="R195" s="10" t="e">
        <f>TBL_Employees[[#This Row],[MOVE DATE]]-TBL_Employees[[#This Row],[ENTRY YEAR]]</f>
        <v>#VALUE!</v>
      </c>
      <c r="S195" s="10" t="e">
        <f>(TBL_Employees[[#This Row],[MOVE DATE]]-TBL_Employees[[#This Row],[ENTRY YEAR]])</f>
        <v>#VALUE!</v>
      </c>
      <c r="T195" s="10"/>
    </row>
    <row r="196" spans="1:20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>
        <f>TBL_Employees[[#This Row],[Annual Salary]]*TBL_Employees[[#This Row],[Bonus %]]</f>
        <v>0</v>
      </c>
      <c r="P196">
        <f>YEAR(TBL_Employees[[#This Row],[Hire Date]])</f>
        <v>2010</v>
      </c>
      <c r="Q196" t="e">
        <f>YEAR(TBL_Employees[[#This Row],[Exit Date]])</f>
        <v>#VALUE!</v>
      </c>
      <c r="R196" s="10" t="e">
        <f>TBL_Employees[[#This Row],[MOVE DATE]]-TBL_Employees[[#This Row],[ENTRY YEAR]]</f>
        <v>#VALUE!</v>
      </c>
      <c r="S196" s="10" t="e">
        <f>(TBL_Employees[[#This Row],[MOVE DATE]]-TBL_Employees[[#This Row],[ENTRY YEAR]])</f>
        <v>#VALUE!</v>
      </c>
      <c r="T196" s="10"/>
    </row>
    <row r="197" spans="1:20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>
        <f>TBL_Employees[[#This Row],[Annual Salary]]*TBL_Employees[[#This Row],[Bonus %]]</f>
        <v>7652.58</v>
      </c>
      <c r="P197">
        <f>YEAR(TBL_Employees[[#This Row],[Hire Date]])</f>
        <v>2021</v>
      </c>
      <c r="Q197" t="e">
        <f>YEAR(TBL_Employees[[#This Row],[Exit Date]])</f>
        <v>#VALUE!</v>
      </c>
      <c r="R197" s="10" t="e">
        <f>TBL_Employees[[#This Row],[MOVE DATE]]-TBL_Employees[[#This Row],[ENTRY YEAR]]</f>
        <v>#VALUE!</v>
      </c>
      <c r="S197" s="10" t="e">
        <f>(TBL_Employees[[#This Row],[MOVE DATE]]-TBL_Employees[[#This Row],[ENTRY YEAR]])</f>
        <v>#VALUE!</v>
      </c>
      <c r="T197" s="10"/>
    </row>
    <row r="198" spans="1:20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>
        <f>TBL_Employees[[#This Row],[Annual Salary]]*TBL_Employees[[#This Row],[Bonus %]]</f>
        <v>0</v>
      </c>
      <c r="P198">
        <f>YEAR(TBL_Employees[[#This Row],[Hire Date]])</f>
        <v>2018</v>
      </c>
      <c r="Q198" t="e">
        <f>YEAR(TBL_Employees[[#This Row],[Exit Date]])</f>
        <v>#VALUE!</v>
      </c>
      <c r="R198" s="10" t="e">
        <f>TBL_Employees[[#This Row],[MOVE DATE]]-TBL_Employees[[#This Row],[ENTRY YEAR]]</f>
        <v>#VALUE!</v>
      </c>
      <c r="S198" s="10" t="e">
        <f>(TBL_Employees[[#This Row],[MOVE DATE]]-TBL_Employees[[#This Row],[ENTRY YEAR]])</f>
        <v>#VALUE!</v>
      </c>
      <c r="T198" s="10"/>
    </row>
    <row r="199" spans="1:20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>
        <f>TBL_Employees[[#This Row],[Annual Salary]]*TBL_Employees[[#This Row],[Bonus %]]</f>
        <v>65559</v>
      </c>
      <c r="P199">
        <f>YEAR(TBL_Employees[[#This Row],[Hire Date]])</f>
        <v>2014</v>
      </c>
      <c r="Q199" t="e">
        <f>YEAR(TBL_Employees[[#This Row],[Exit Date]])</f>
        <v>#VALUE!</v>
      </c>
      <c r="R199" s="10" t="e">
        <f>TBL_Employees[[#This Row],[MOVE DATE]]-TBL_Employees[[#This Row],[ENTRY YEAR]]</f>
        <v>#VALUE!</v>
      </c>
      <c r="S199" s="10" t="e">
        <f>(TBL_Employees[[#This Row],[MOVE DATE]]-TBL_Employees[[#This Row],[ENTRY YEAR]])</f>
        <v>#VALUE!</v>
      </c>
      <c r="T199" s="10"/>
    </row>
    <row r="200" spans="1:20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>
        <f>TBL_Employees[[#This Row],[Annual Salary]]*TBL_Employees[[#This Row],[Bonus %]]</f>
        <v>0</v>
      </c>
      <c r="P200">
        <f>YEAR(TBL_Employees[[#This Row],[Hire Date]])</f>
        <v>2019</v>
      </c>
      <c r="Q200" t="e">
        <f>YEAR(TBL_Employees[[#This Row],[Exit Date]])</f>
        <v>#VALUE!</v>
      </c>
      <c r="R200" s="10" t="e">
        <f>TBL_Employees[[#This Row],[MOVE DATE]]-TBL_Employees[[#This Row],[ENTRY YEAR]]</f>
        <v>#VALUE!</v>
      </c>
      <c r="S200" s="10" t="e">
        <f>(TBL_Employees[[#This Row],[MOVE DATE]]-TBL_Employees[[#This Row],[ENTRY YEAR]])</f>
        <v>#VALUE!</v>
      </c>
      <c r="T200" s="10"/>
    </row>
    <row r="201" spans="1:20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>
        <f>TBL_Employees[[#This Row],[Annual Salary]]*TBL_Employees[[#This Row],[Bonus %]]</f>
        <v>70789.440000000002</v>
      </c>
      <c r="P201">
        <f>YEAR(TBL_Employees[[#This Row],[Hire Date]])</f>
        <v>2016</v>
      </c>
      <c r="Q201">
        <f>YEAR(TBL_Employees[[#This Row],[Exit Date]])</f>
        <v>2017</v>
      </c>
      <c r="R201" s="10">
        <f>TBL_Employees[[#This Row],[MOVE DATE]]-TBL_Employees[[#This Row],[ENTRY YEAR]]</f>
        <v>1</v>
      </c>
      <c r="S201" s="10">
        <f>(TBL_Employees[[#This Row],[MOVE DATE]]-TBL_Employees[[#This Row],[ENTRY YEAR]])</f>
        <v>1</v>
      </c>
      <c r="T201" s="10"/>
    </row>
    <row r="202" spans="1:20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>
        <f>TBL_Employees[[#This Row],[Annual Salary]]*TBL_Employees[[#This Row],[Bonus %]]</f>
        <v>0</v>
      </c>
      <c r="P202">
        <f>YEAR(TBL_Employees[[#This Row],[Hire Date]])</f>
        <v>2017</v>
      </c>
      <c r="Q202" t="e">
        <f>YEAR(TBL_Employees[[#This Row],[Exit Date]])</f>
        <v>#VALUE!</v>
      </c>
      <c r="R202" s="10" t="e">
        <f>TBL_Employees[[#This Row],[MOVE DATE]]-TBL_Employees[[#This Row],[ENTRY YEAR]]</f>
        <v>#VALUE!</v>
      </c>
      <c r="S202" s="10" t="e">
        <f>(TBL_Employees[[#This Row],[MOVE DATE]]-TBL_Employees[[#This Row],[ENTRY YEAR]])</f>
        <v>#VALUE!</v>
      </c>
      <c r="T202" s="10"/>
    </row>
    <row r="203" spans="1:20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>
        <f>TBL_Employees[[#This Row],[Annual Salary]]*TBL_Employees[[#This Row],[Bonus %]]</f>
        <v>0</v>
      </c>
      <c r="P203">
        <f>YEAR(TBL_Employees[[#This Row],[Hire Date]])</f>
        <v>2015</v>
      </c>
      <c r="Q203" t="e">
        <f>YEAR(TBL_Employees[[#This Row],[Exit Date]])</f>
        <v>#VALUE!</v>
      </c>
      <c r="R203" s="10" t="e">
        <f>TBL_Employees[[#This Row],[MOVE DATE]]-TBL_Employees[[#This Row],[ENTRY YEAR]]</f>
        <v>#VALUE!</v>
      </c>
      <c r="S203" s="10" t="e">
        <f>(TBL_Employees[[#This Row],[MOVE DATE]]-TBL_Employees[[#This Row],[ENTRY YEAR]])</f>
        <v>#VALUE!</v>
      </c>
      <c r="T203" s="10"/>
    </row>
    <row r="204" spans="1:20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>
        <f>TBL_Employees[[#This Row],[Annual Salary]]*TBL_Employees[[#This Row],[Bonus %]]</f>
        <v>95737.98000000001</v>
      </c>
      <c r="P204">
        <f>YEAR(TBL_Employees[[#This Row],[Hire Date]])</f>
        <v>2011</v>
      </c>
      <c r="Q204" t="e">
        <f>YEAR(TBL_Employees[[#This Row],[Exit Date]])</f>
        <v>#VALUE!</v>
      </c>
      <c r="R204" s="10" t="e">
        <f>TBL_Employees[[#This Row],[MOVE DATE]]-TBL_Employees[[#This Row],[ENTRY YEAR]]</f>
        <v>#VALUE!</v>
      </c>
      <c r="S204" s="10" t="e">
        <f>(TBL_Employees[[#This Row],[MOVE DATE]]-TBL_Employees[[#This Row],[ENTRY YEAR]])</f>
        <v>#VALUE!</v>
      </c>
      <c r="T204" s="10"/>
    </row>
    <row r="205" spans="1:20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>
        <f>TBL_Employees[[#This Row],[Annual Salary]]*TBL_Employees[[#This Row],[Bonus %]]</f>
        <v>0</v>
      </c>
      <c r="P205">
        <f>YEAR(TBL_Employees[[#This Row],[Hire Date]])</f>
        <v>2020</v>
      </c>
      <c r="Q205" t="e">
        <f>YEAR(TBL_Employees[[#This Row],[Exit Date]])</f>
        <v>#VALUE!</v>
      </c>
      <c r="R205" s="10" t="e">
        <f>TBL_Employees[[#This Row],[MOVE DATE]]-TBL_Employees[[#This Row],[ENTRY YEAR]]</f>
        <v>#VALUE!</v>
      </c>
      <c r="S205" s="10" t="e">
        <f>(TBL_Employees[[#This Row],[MOVE DATE]]-TBL_Employees[[#This Row],[ENTRY YEAR]])</f>
        <v>#VALUE!</v>
      </c>
      <c r="T205" s="10"/>
    </row>
    <row r="206" spans="1:20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>
        <f>TBL_Employees[[#This Row],[Annual Salary]]*TBL_Employees[[#This Row],[Bonus %]]</f>
        <v>40295.42</v>
      </c>
      <c r="P206">
        <f>YEAR(TBL_Employees[[#This Row],[Hire Date]])</f>
        <v>2014</v>
      </c>
      <c r="Q206" t="e">
        <f>YEAR(TBL_Employees[[#This Row],[Exit Date]])</f>
        <v>#VALUE!</v>
      </c>
      <c r="R206" s="10" t="e">
        <f>TBL_Employees[[#This Row],[MOVE DATE]]-TBL_Employees[[#This Row],[ENTRY YEAR]]</f>
        <v>#VALUE!</v>
      </c>
      <c r="S206" s="10" t="e">
        <f>(TBL_Employees[[#This Row],[MOVE DATE]]-TBL_Employees[[#This Row],[ENTRY YEAR]])</f>
        <v>#VALUE!</v>
      </c>
      <c r="T206" s="10"/>
    </row>
    <row r="207" spans="1:20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>
        <f>TBL_Employees[[#This Row],[Annual Salary]]*TBL_Employees[[#This Row],[Bonus %]]</f>
        <v>0</v>
      </c>
      <c r="P207">
        <f>YEAR(TBL_Employees[[#This Row],[Hire Date]])</f>
        <v>1993</v>
      </c>
      <c r="Q207" t="e">
        <f>YEAR(TBL_Employees[[#This Row],[Exit Date]])</f>
        <v>#VALUE!</v>
      </c>
      <c r="R207" s="10" t="e">
        <f>TBL_Employees[[#This Row],[MOVE DATE]]-TBL_Employees[[#This Row],[ENTRY YEAR]]</f>
        <v>#VALUE!</v>
      </c>
      <c r="S207" s="10" t="e">
        <f>(TBL_Employees[[#This Row],[MOVE DATE]]-TBL_Employees[[#This Row],[ENTRY YEAR]])</f>
        <v>#VALUE!</v>
      </c>
      <c r="T207" s="10"/>
    </row>
    <row r="208" spans="1:20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>
        <f>TBL_Employees[[#This Row],[Annual Salary]]*TBL_Employees[[#This Row],[Bonus %]]</f>
        <v>0</v>
      </c>
      <c r="P208">
        <f>YEAR(TBL_Employees[[#This Row],[Hire Date]])</f>
        <v>1999</v>
      </c>
      <c r="Q208" t="e">
        <f>YEAR(TBL_Employees[[#This Row],[Exit Date]])</f>
        <v>#VALUE!</v>
      </c>
      <c r="R208" s="10" t="e">
        <f>TBL_Employees[[#This Row],[MOVE DATE]]-TBL_Employees[[#This Row],[ENTRY YEAR]]</f>
        <v>#VALUE!</v>
      </c>
      <c r="S208" s="10" t="e">
        <f>(TBL_Employees[[#This Row],[MOVE DATE]]-TBL_Employees[[#This Row],[ENTRY YEAR]])</f>
        <v>#VALUE!</v>
      </c>
      <c r="T208" s="10"/>
    </row>
    <row r="209" spans="1:20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>
        <f>TBL_Employees[[#This Row],[Annual Salary]]*TBL_Employees[[#This Row],[Bonus %]]</f>
        <v>8446.2000000000007</v>
      </c>
      <c r="P209">
        <f>YEAR(TBL_Employees[[#This Row],[Hire Date]])</f>
        <v>2004</v>
      </c>
      <c r="Q209" t="e">
        <f>YEAR(TBL_Employees[[#This Row],[Exit Date]])</f>
        <v>#VALUE!</v>
      </c>
      <c r="R209" s="10" t="e">
        <f>TBL_Employees[[#This Row],[MOVE DATE]]-TBL_Employees[[#This Row],[ENTRY YEAR]]</f>
        <v>#VALUE!</v>
      </c>
      <c r="S209" s="10" t="e">
        <f>(TBL_Employees[[#This Row],[MOVE DATE]]-TBL_Employees[[#This Row],[ENTRY YEAR]])</f>
        <v>#VALUE!</v>
      </c>
      <c r="T209" s="10"/>
    </row>
    <row r="210" spans="1:20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>
        <f>TBL_Employees[[#This Row],[Annual Salary]]*TBL_Employees[[#This Row],[Bonus %]]</f>
        <v>0</v>
      </c>
      <c r="P210">
        <f>YEAR(TBL_Employees[[#This Row],[Hire Date]])</f>
        <v>2021</v>
      </c>
      <c r="Q210" t="e">
        <f>YEAR(TBL_Employees[[#This Row],[Exit Date]])</f>
        <v>#VALUE!</v>
      </c>
      <c r="R210" s="10" t="e">
        <f>TBL_Employees[[#This Row],[MOVE DATE]]-TBL_Employees[[#This Row],[ENTRY YEAR]]</f>
        <v>#VALUE!</v>
      </c>
      <c r="S210" s="10" t="e">
        <f>(TBL_Employees[[#This Row],[MOVE DATE]]-TBL_Employees[[#This Row],[ENTRY YEAR]])</f>
        <v>#VALUE!</v>
      </c>
      <c r="T210" s="10"/>
    </row>
    <row r="211" spans="1:20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>
        <f>TBL_Employees[[#This Row],[Annual Salary]]*TBL_Employees[[#This Row],[Bonus %]]</f>
        <v>76885.2</v>
      </c>
      <c r="P211">
        <f>YEAR(TBL_Employees[[#This Row],[Hire Date]])</f>
        <v>2011</v>
      </c>
      <c r="Q211" t="e">
        <f>YEAR(TBL_Employees[[#This Row],[Exit Date]])</f>
        <v>#VALUE!</v>
      </c>
      <c r="R211" s="10" t="e">
        <f>TBL_Employees[[#This Row],[MOVE DATE]]-TBL_Employees[[#This Row],[ENTRY YEAR]]</f>
        <v>#VALUE!</v>
      </c>
      <c r="S211" s="10" t="e">
        <f>(TBL_Employees[[#This Row],[MOVE DATE]]-TBL_Employees[[#This Row],[ENTRY YEAR]])</f>
        <v>#VALUE!</v>
      </c>
      <c r="T211" s="10"/>
    </row>
    <row r="212" spans="1:20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>
        <f>TBL_Employees[[#This Row],[Annual Salary]]*TBL_Employees[[#This Row],[Bonus %]]</f>
        <v>0</v>
      </c>
      <c r="P212">
        <f>YEAR(TBL_Employees[[#This Row],[Hire Date]])</f>
        <v>2014</v>
      </c>
      <c r="Q212" t="e">
        <f>YEAR(TBL_Employees[[#This Row],[Exit Date]])</f>
        <v>#VALUE!</v>
      </c>
      <c r="R212" s="10" t="e">
        <f>TBL_Employees[[#This Row],[MOVE DATE]]-TBL_Employees[[#This Row],[ENTRY YEAR]]</f>
        <v>#VALUE!</v>
      </c>
      <c r="S212" s="10" t="e">
        <f>(TBL_Employees[[#This Row],[MOVE DATE]]-TBL_Employees[[#This Row],[ENTRY YEAR]])</f>
        <v>#VALUE!</v>
      </c>
      <c r="T212" s="10"/>
    </row>
    <row r="213" spans="1:20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>
        <f>TBL_Employees[[#This Row],[Annual Salary]]*TBL_Employees[[#This Row],[Bonus %]]</f>
        <v>22711.95</v>
      </c>
      <c r="P213">
        <f>YEAR(TBL_Employees[[#This Row],[Hire Date]])</f>
        <v>2017</v>
      </c>
      <c r="Q213" t="e">
        <f>YEAR(TBL_Employees[[#This Row],[Exit Date]])</f>
        <v>#VALUE!</v>
      </c>
      <c r="R213" s="10" t="e">
        <f>TBL_Employees[[#This Row],[MOVE DATE]]-TBL_Employees[[#This Row],[ENTRY YEAR]]</f>
        <v>#VALUE!</v>
      </c>
      <c r="S213" s="10" t="e">
        <f>(TBL_Employees[[#This Row],[MOVE DATE]]-TBL_Employees[[#This Row],[ENTRY YEAR]])</f>
        <v>#VALUE!</v>
      </c>
      <c r="T213" s="10"/>
    </row>
    <row r="214" spans="1:20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>
        <f>TBL_Employees[[#This Row],[Annual Salary]]*TBL_Employees[[#This Row],[Bonus %]]</f>
        <v>0</v>
      </c>
      <c r="P214">
        <f>YEAR(TBL_Employees[[#This Row],[Hire Date]])</f>
        <v>2003</v>
      </c>
      <c r="Q214" t="e">
        <f>YEAR(TBL_Employees[[#This Row],[Exit Date]])</f>
        <v>#VALUE!</v>
      </c>
      <c r="R214" s="10" t="e">
        <f>TBL_Employees[[#This Row],[MOVE DATE]]-TBL_Employees[[#This Row],[ENTRY YEAR]]</f>
        <v>#VALUE!</v>
      </c>
      <c r="S214" s="10" t="e">
        <f>(TBL_Employees[[#This Row],[MOVE DATE]]-TBL_Employees[[#This Row],[ENTRY YEAR]])</f>
        <v>#VALUE!</v>
      </c>
      <c r="T214" s="10"/>
    </row>
    <row r="215" spans="1:20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>
        <f>TBL_Employees[[#This Row],[Annual Salary]]*TBL_Employees[[#This Row],[Bonus %]]</f>
        <v>6140.1</v>
      </c>
      <c r="P215">
        <f>YEAR(TBL_Employees[[#This Row],[Hire Date]])</f>
        <v>1994</v>
      </c>
      <c r="Q215" t="e">
        <f>YEAR(TBL_Employees[[#This Row],[Exit Date]])</f>
        <v>#VALUE!</v>
      </c>
      <c r="R215" s="10" t="e">
        <f>TBL_Employees[[#This Row],[MOVE DATE]]-TBL_Employees[[#This Row],[ENTRY YEAR]]</f>
        <v>#VALUE!</v>
      </c>
      <c r="S215" s="10" t="e">
        <f>(TBL_Employees[[#This Row],[MOVE DATE]]-TBL_Employees[[#This Row],[ENTRY YEAR]])</f>
        <v>#VALUE!</v>
      </c>
      <c r="T215" s="10"/>
    </row>
    <row r="216" spans="1:20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>
        <f>TBL_Employees[[#This Row],[Annual Salary]]*TBL_Employees[[#This Row],[Bonus %]]</f>
        <v>0</v>
      </c>
      <c r="P216">
        <f>YEAR(TBL_Employees[[#This Row],[Hire Date]])</f>
        <v>1998</v>
      </c>
      <c r="Q216" t="e">
        <f>YEAR(TBL_Employees[[#This Row],[Exit Date]])</f>
        <v>#VALUE!</v>
      </c>
      <c r="R216" s="10" t="e">
        <f>TBL_Employees[[#This Row],[MOVE DATE]]-TBL_Employees[[#This Row],[ENTRY YEAR]]</f>
        <v>#VALUE!</v>
      </c>
      <c r="S216" s="10" t="e">
        <f>(TBL_Employees[[#This Row],[MOVE DATE]]-TBL_Employees[[#This Row],[ENTRY YEAR]])</f>
        <v>#VALUE!</v>
      </c>
      <c r="T216" s="10"/>
    </row>
    <row r="217" spans="1:20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>
        <f>TBL_Employees[[#This Row],[Annual Salary]]*TBL_Employees[[#This Row],[Bonus %]]</f>
        <v>0</v>
      </c>
      <c r="P217">
        <f>YEAR(TBL_Employees[[#This Row],[Hire Date]])</f>
        <v>2008</v>
      </c>
      <c r="Q217" t="e">
        <f>YEAR(TBL_Employees[[#This Row],[Exit Date]])</f>
        <v>#VALUE!</v>
      </c>
      <c r="R217" s="10" t="e">
        <f>TBL_Employees[[#This Row],[MOVE DATE]]-TBL_Employees[[#This Row],[ENTRY YEAR]]</f>
        <v>#VALUE!</v>
      </c>
      <c r="S217" s="10" t="e">
        <f>(TBL_Employees[[#This Row],[MOVE DATE]]-TBL_Employees[[#This Row],[ENTRY YEAR]])</f>
        <v>#VALUE!</v>
      </c>
      <c r="T217" s="10"/>
    </row>
    <row r="218" spans="1:20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>
        <f>TBL_Employees[[#This Row],[Annual Salary]]*TBL_Employees[[#This Row],[Bonus %]]</f>
        <v>0</v>
      </c>
      <c r="P218">
        <f>YEAR(TBL_Employees[[#This Row],[Hire Date]])</f>
        <v>2020</v>
      </c>
      <c r="Q218" t="e">
        <f>YEAR(TBL_Employees[[#This Row],[Exit Date]])</f>
        <v>#VALUE!</v>
      </c>
      <c r="R218" s="10" t="e">
        <f>TBL_Employees[[#This Row],[MOVE DATE]]-TBL_Employees[[#This Row],[ENTRY YEAR]]</f>
        <v>#VALUE!</v>
      </c>
      <c r="S218" s="10" t="e">
        <f>(TBL_Employees[[#This Row],[MOVE DATE]]-TBL_Employees[[#This Row],[ENTRY YEAR]])</f>
        <v>#VALUE!</v>
      </c>
      <c r="T218" s="10"/>
    </row>
    <row r="219" spans="1:20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>
        <f>TBL_Employees[[#This Row],[Annual Salary]]*TBL_Employees[[#This Row],[Bonus %]]</f>
        <v>70448.37</v>
      </c>
      <c r="P219">
        <f>YEAR(TBL_Employees[[#This Row],[Hire Date]])</f>
        <v>2017</v>
      </c>
      <c r="Q219" t="e">
        <f>YEAR(TBL_Employees[[#This Row],[Exit Date]])</f>
        <v>#VALUE!</v>
      </c>
      <c r="R219" s="10" t="e">
        <f>TBL_Employees[[#This Row],[MOVE DATE]]-TBL_Employees[[#This Row],[ENTRY YEAR]]</f>
        <v>#VALUE!</v>
      </c>
      <c r="S219" s="10" t="e">
        <f>(TBL_Employees[[#This Row],[MOVE DATE]]-TBL_Employees[[#This Row],[ENTRY YEAR]])</f>
        <v>#VALUE!</v>
      </c>
      <c r="T219" s="10"/>
    </row>
    <row r="220" spans="1:20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>
        <f>TBL_Employees[[#This Row],[Annual Salary]]*TBL_Employees[[#This Row],[Bonus %]]</f>
        <v>0</v>
      </c>
      <c r="P220">
        <f>YEAR(TBL_Employees[[#This Row],[Hire Date]])</f>
        <v>2013</v>
      </c>
      <c r="Q220" t="e">
        <f>YEAR(TBL_Employees[[#This Row],[Exit Date]])</f>
        <v>#VALUE!</v>
      </c>
      <c r="R220" s="10" t="e">
        <f>TBL_Employees[[#This Row],[MOVE DATE]]-TBL_Employees[[#This Row],[ENTRY YEAR]]</f>
        <v>#VALUE!</v>
      </c>
      <c r="S220" s="10" t="e">
        <f>(TBL_Employees[[#This Row],[MOVE DATE]]-TBL_Employees[[#This Row],[ENTRY YEAR]])</f>
        <v>#VALUE!</v>
      </c>
      <c r="T220" s="10"/>
    </row>
    <row r="221" spans="1:20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>
        <f>TBL_Employees[[#This Row],[Annual Salary]]*TBL_Employees[[#This Row],[Bonus %]]</f>
        <v>0</v>
      </c>
      <c r="P221">
        <f>YEAR(TBL_Employees[[#This Row],[Hire Date]])</f>
        <v>2021</v>
      </c>
      <c r="Q221" t="e">
        <f>YEAR(TBL_Employees[[#This Row],[Exit Date]])</f>
        <v>#VALUE!</v>
      </c>
      <c r="R221" s="10" t="e">
        <f>TBL_Employees[[#This Row],[MOVE DATE]]-TBL_Employees[[#This Row],[ENTRY YEAR]]</f>
        <v>#VALUE!</v>
      </c>
      <c r="S221" s="10" t="e">
        <f>(TBL_Employees[[#This Row],[MOVE DATE]]-TBL_Employees[[#This Row],[ENTRY YEAR]])</f>
        <v>#VALUE!</v>
      </c>
      <c r="T221" s="10"/>
    </row>
    <row r="222" spans="1:20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>
        <f>TBL_Employees[[#This Row],[Annual Salary]]*TBL_Employees[[#This Row],[Bonus %]]</f>
        <v>91955.16</v>
      </c>
      <c r="P222">
        <f>YEAR(TBL_Employees[[#This Row],[Hire Date]])</f>
        <v>2018</v>
      </c>
      <c r="Q222" t="e">
        <f>YEAR(TBL_Employees[[#This Row],[Exit Date]])</f>
        <v>#VALUE!</v>
      </c>
      <c r="R222" s="10" t="e">
        <f>TBL_Employees[[#This Row],[MOVE DATE]]-TBL_Employees[[#This Row],[ENTRY YEAR]]</f>
        <v>#VALUE!</v>
      </c>
      <c r="S222" s="10" t="e">
        <f>(TBL_Employees[[#This Row],[MOVE DATE]]-TBL_Employees[[#This Row],[ENTRY YEAR]])</f>
        <v>#VALUE!</v>
      </c>
      <c r="T222" s="10"/>
    </row>
    <row r="223" spans="1:20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>
        <f>TBL_Employees[[#This Row],[Annual Salary]]*TBL_Employees[[#This Row],[Bonus %]]</f>
        <v>0</v>
      </c>
      <c r="P223">
        <f>YEAR(TBL_Employees[[#This Row],[Hire Date]])</f>
        <v>2003</v>
      </c>
      <c r="Q223" t="e">
        <f>YEAR(TBL_Employees[[#This Row],[Exit Date]])</f>
        <v>#VALUE!</v>
      </c>
      <c r="R223" s="10" t="e">
        <f>TBL_Employees[[#This Row],[MOVE DATE]]-TBL_Employees[[#This Row],[ENTRY YEAR]]</f>
        <v>#VALUE!</v>
      </c>
      <c r="S223" s="10" t="e">
        <f>(TBL_Employees[[#This Row],[MOVE DATE]]-TBL_Employees[[#This Row],[ENTRY YEAR]])</f>
        <v>#VALUE!</v>
      </c>
      <c r="T223" s="10"/>
    </row>
    <row r="224" spans="1:20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>
        <f>TBL_Employees[[#This Row],[Annual Salary]]*TBL_Employees[[#This Row],[Bonus %]]</f>
        <v>0</v>
      </c>
      <c r="P224">
        <f>YEAR(TBL_Employees[[#This Row],[Hire Date]])</f>
        <v>2017</v>
      </c>
      <c r="Q224" t="e">
        <f>YEAR(TBL_Employees[[#This Row],[Exit Date]])</f>
        <v>#VALUE!</v>
      </c>
      <c r="R224" s="10" t="e">
        <f>TBL_Employees[[#This Row],[MOVE DATE]]-TBL_Employees[[#This Row],[ENTRY YEAR]]</f>
        <v>#VALUE!</v>
      </c>
      <c r="S224" s="10" t="e">
        <f>(TBL_Employees[[#This Row],[MOVE DATE]]-TBL_Employees[[#This Row],[ENTRY YEAR]])</f>
        <v>#VALUE!</v>
      </c>
      <c r="T224" s="10"/>
    </row>
    <row r="225" spans="1:20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>
        <f>TBL_Employees[[#This Row],[Annual Salary]]*TBL_Employees[[#This Row],[Bonus %]]</f>
        <v>0</v>
      </c>
      <c r="P225">
        <f>YEAR(TBL_Employees[[#This Row],[Hire Date]])</f>
        <v>2021</v>
      </c>
      <c r="Q225" t="e">
        <f>YEAR(TBL_Employees[[#This Row],[Exit Date]])</f>
        <v>#VALUE!</v>
      </c>
      <c r="R225" s="10" t="e">
        <f>TBL_Employees[[#This Row],[MOVE DATE]]-TBL_Employees[[#This Row],[ENTRY YEAR]]</f>
        <v>#VALUE!</v>
      </c>
      <c r="S225" s="10" t="e">
        <f>(TBL_Employees[[#This Row],[MOVE DATE]]-TBL_Employees[[#This Row],[ENTRY YEAR]])</f>
        <v>#VALUE!</v>
      </c>
      <c r="T225" s="10"/>
    </row>
    <row r="226" spans="1:20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>
        <f>TBL_Employees[[#This Row],[Annual Salary]]*TBL_Employees[[#This Row],[Bonus %]]</f>
        <v>0</v>
      </c>
      <c r="P226">
        <f>YEAR(TBL_Employees[[#This Row],[Hire Date]])</f>
        <v>2014</v>
      </c>
      <c r="Q226" t="e">
        <f>YEAR(TBL_Employees[[#This Row],[Exit Date]])</f>
        <v>#VALUE!</v>
      </c>
      <c r="R226" s="10" t="e">
        <f>TBL_Employees[[#This Row],[MOVE DATE]]-TBL_Employees[[#This Row],[ENTRY YEAR]]</f>
        <v>#VALUE!</v>
      </c>
      <c r="S226" s="10" t="e">
        <f>(TBL_Employees[[#This Row],[MOVE DATE]]-TBL_Employees[[#This Row],[ENTRY YEAR]])</f>
        <v>#VALUE!</v>
      </c>
      <c r="T226" s="10"/>
    </row>
    <row r="227" spans="1:20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>
        <f>TBL_Employees[[#This Row],[Annual Salary]]*TBL_Employees[[#This Row],[Bonus %]]</f>
        <v>0</v>
      </c>
      <c r="P227">
        <f>YEAR(TBL_Employees[[#This Row],[Hire Date]])</f>
        <v>2011</v>
      </c>
      <c r="Q227" t="e">
        <f>YEAR(TBL_Employees[[#This Row],[Exit Date]])</f>
        <v>#VALUE!</v>
      </c>
      <c r="R227" s="10" t="e">
        <f>TBL_Employees[[#This Row],[MOVE DATE]]-TBL_Employees[[#This Row],[ENTRY YEAR]]</f>
        <v>#VALUE!</v>
      </c>
      <c r="S227" s="10" t="e">
        <f>(TBL_Employees[[#This Row],[MOVE DATE]]-TBL_Employees[[#This Row],[ENTRY YEAR]])</f>
        <v>#VALUE!</v>
      </c>
      <c r="T227" s="10"/>
    </row>
    <row r="228" spans="1:20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>
        <f>TBL_Employees[[#This Row],[Annual Salary]]*TBL_Employees[[#This Row],[Bonus %]]</f>
        <v>34330.53</v>
      </c>
      <c r="P228">
        <f>YEAR(TBL_Employees[[#This Row],[Hire Date]])</f>
        <v>2021</v>
      </c>
      <c r="Q228" t="e">
        <f>YEAR(TBL_Employees[[#This Row],[Exit Date]])</f>
        <v>#VALUE!</v>
      </c>
      <c r="R228" s="10" t="e">
        <f>TBL_Employees[[#This Row],[MOVE DATE]]-TBL_Employees[[#This Row],[ENTRY YEAR]]</f>
        <v>#VALUE!</v>
      </c>
      <c r="S228" s="10" t="e">
        <f>(TBL_Employees[[#This Row],[MOVE DATE]]-TBL_Employees[[#This Row],[ENTRY YEAR]])</f>
        <v>#VALUE!</v>
      </c>
      <c r="T228" s="10"/>
    </row>
    <row r="229" spans="1:20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>
        <f>TBL_Employees[[#This Row],[Annual Salary]]*TBL_Employees[[#This Row],[Bonus %]]</f>
        <v>14361.449999999999</v>
      </c>
      <c r="P229">
        <f>YEAR(TBL_Employees[[#This Row],[Hire Date]])</f>
        <v>2001</v>
      </c>
      <c r="Q229">
        <f>YEAR(TBL_Employees[[#This Row],[Exit Date]])</f>
        <v>2010</v>
      </c>
      <c r="R229" s="10">
        <f>TBL_Employees[[#This Row],[MOVE DATE]]-TBL_Employees[[#This Row],[ENTRY YEAR]]</f>
        <v>9</v>
      </c>
      <c r="S229" s="10">
        <f>(TBL_Employees[[#This Row],[MOVE DATE]]-TBL_Employees[[#This Row],[ENTRY YEAR]])</f>
        <v>9</v>
      </c>
      <c r="T229" s="10"/>
    </row>
    <row r="230" spans="1:20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>
        <f>TBL_Employees[[#This Row],[Annual Salary]]*TBL_Employees[[#This Row],[Bonus %]]</f>
        <v>0</v>
      </c>
      <c r="P230">
        <f>YEAR(TBL_Employees[[#This Row],[Hire Date]])</f>
        <v>2009</v>
      </c>
      <c r="Q230" t="e">
        <f>YEAR(TBL_Employees[[#This Row],[Exit Date]])</f>
        <v>#VALUE!</v>
      </c>
      <c r="R230" s="10" t="e">
        <f>TBL_Employees[[#This Row],[MOVE DATE]]-TBL_Employees[[#This Row],[ENTRY YEAR]]</f>
        <v>#VALUE!</v>
      </c>
      <c r="S230" s="10" t="e">
        <f>(TBL_Employees[[#This Row],[MOVE DATE]]-TBL_Employees[[#This Row],[ENTRY YEAR]])</f>
        <v>#VALUE!</v>
      </c>
      <c r="T230" s="10"/>
    </row>
    <row r="231" spans="1:20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>
        <f>TBL_Employees[[#This Row],[Annual Salary]]*TBL_Employees[[#This Row],[Bonus %]]</f>
        <v>11047.77</v>
      </c>
      <c r="P231">
        <f>YEAR(TBL_Employees[[#This Row],[Hire Date]])</f>
        <v>1998</v>
      </c>
      <c r="Q231" t="e">
        <f>YEAR(TBL_Employees[[#This Row],[Exit Date]])</f>
        <v>#VALUE!</v>
      </c>
      <c r="R231" s="10" t="e">
        <f>TBL_Employees[[#This Row],[MOVE DATE]]-TBL_Employees[[#This Row],[ENTRY YEAR]]</f>
        <v>#VALUE!</v>
      </c>
      <c r="S231" s="10" t="e">
        <f>(TBL_Employees[[#This Row],[MOVE DATE]]-TBL_Employees[[#This Row],[ENTRY YEAR]])</f>
        <v>#VALUE!</v>
      </c>
      <c r="T231" s="10"/>
    </row>
    <row r="232" spans="1:20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>
        <f>TBL_Employees[[#This Row],[Annual Salary]]*TBL_Employees[[#This Row],[Bonus %]]</f>
        <v>0</v>
      </c>
      <c r="P232">
        <f>YEAR(TBL_Employees[[#This Row],[Hire Date]])</f>
        <v>2015</v>
      </c>
      <c r="Q232" t="e">
        <f>YEAR(TBL_Employees[[#This Row],[Exit Date]])</f>
        <v>#VALUE!</v>
      </c>
      <c r="R232" s="10" t="e">
        <f>TBL_Employees[[#This Row],[MOVE DATE]]-TBL_Employees[[#This Row],[ENTRY YEAR]]</f>
        <v>#VALUE!</v>
      </c>
      <c r="S232" s="10" t="e">
        <f>(TBL_Employees[[#This Row],[MOVE DATE]]-TBL_Employees[[#This Row],[ENTRY YEAR]])</f>
        <v>#VALUE!</v>
      </c>
      <c r="T232" s="10"/>
    </row>
    <row r="233" spans="1:20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>
        <f>TBL_Employees[[#This Row],[Annual Salary]]*TBL_Employees[[#This Row],[Bonus %]]</f>
        <v>0</v>
      </c>
      <c r="P233">
        <f>YEAR(TBL_Employees[[#This Row],[Hire Date]])</f>
        <v>2017</v>
      </c>
      <c r="Q233" t="e">
        <f>YEAR(TBL_Employees[[#This Row],[Exit Date]])</f>
        <v>#VALUE!</v>
      </c>
      <c r="R233" s="10" t="e">
        <f>TBL_Employees[[#This Row],[MOVE DATE]]-TBL_Employees[[#This Row],[ENTRY YEAR]]</f>
        <v>#VALUE!</v>
      </c>
      <c r="S233" s="10" t="e">
        <f>(TBL_Employees[[#This Row],[MOVE DATE]]-TBL_Employees[[#This Row],[ENTRY YEAR]])</f>
        <v>#VALUE!</v>
      </c>
      <c r="T233" s="10"/>
    </row>
    <row r="234" spans="1:20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>
        <f>TBL_Employees[[#This Row],[Annual Salary]]*TBL_Employees[[#This Row],[Bonus %]]</f>
        <v>103370.40000000001</v>
      </c>
      <c r="P234">
        <f>YEAR(TBL_Employees[[#This Row],[Hire Date]])</f>
        <v>2020</v>
      </c>
      <c r="Q234" t="e">
        <f>YEAR(TBL_Employees[[#This Row],[Exit Date]])</f>
        <v>#VALUE!</v>
      </c>
      <c r="R234" s="10" t="e">
        <f>TBL_Employees[[#This Row],[MOVE DATE]]-TBL_Employees[[#This Row],[ENTRY YEAR]]</f>
        <v>#VALUE!</v>
      </c>
      <c r="S234" s="10" t="e">
        <f>(TBL_Employees[[#This Row],[MOVE DATE]]-TBL_Employees[[#This Row],[ENTRY YEAR]])</f>
        <v>#VALUE!</v>
      </c>
      <c r="T234" s="10"/>
    </row>
    <row r="235" spans="1:20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>
        <f>TBL_Employees[[#This Row],[Annual Salary]]*TBL_Employees[[#This Row],[Bonus %]]</f>
        <v>11283.75</v>
      </c>
      <c r="P235">
        <f>YEAR(TBL_Employees[[#This Row],[Hire Date]])</f>
        <v>1995</v>
      </c>
      <c r="Q235" t="e">
        <f>YEAR(TBL_Employees[[#This Row],[Exit Date]])</f>
        <v>#VALUE!</v>
      </c>
      <c r="R235" s="10" t="e">
        <f>TBL_Employees[[#This Row],[MOVE DATE]]-TBL_Employees[[#This Row],[ENTRY YEAR]]</f>
        <v>#VALUE!</v>
      </c>
      <c r="S235" s="10" t="e">
        <f>(TBL_Employees[[#This Row],[MOVE DATE]]-TBL_Employees[[#This Row],[ENTRY YEAR]])</f>
        <v>#VALUE!</v>
      </c>
      <c r="T235" s="10"/>
    </row>
    <row r="236" spans="1:20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>
        <f>TBL_Employees[[#This Row],[Annual Salary]]*TBL_Employees[[#This Row],[Bonus %]]</f>
        <v>61455.33</v>
      </c>
      <c r="P236">
        <f>YEAR(TBL_Employees[[#This Row],[Hire Date]])</f>
        <v>2021</v>
      </c>
      <c r="Q236" t="e">
        <f>YEAR(TBL_Employees[[#This Row],[Exit Date]])</f>
        <v>#VALUE!</v>
      </c>
      <c r="R236" s="10" t="e">
        <f>TBL_Employees[[#This Row],[MOVE DATE]]-TBL_Employees[[#This Row],[ENTRY YEAR]]</f>
        <v>#VALUE!</v>
      </c>
      <c r="S236" s="10" t="e">
        <f>(TBL_Employees[[#This Row],[MOVE DATE]]-TBL_Employees[[#This Row],[ENTRY YEAR]])</f>
        <v>#VALUE!</v>
      </c>
      <c r="T236" s="10"/>
    </row>
    <row r="237" spans="1:20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>
        <f>TBL_Employees[[#This Row],[Annual Salary]]*TBL_Employees[[#This Row],[Bonus %]]</f>
        <v>0</v>
      </c>
      <c r="P237">
        <f>YEAR(TBL_Employees[[#This Row],[Hire Date]])</f>
        <v>2017</v>
      </c>
      <c r="Q237" t="e">
        <f>YEAR(TBL_Employees[[#This Row],[Exit Date]])</f>
        <v>#VALUE!</v>
      </c>
      <c r="R237" s="10" t="e">
        <f>TBL_Employees[[#This Row],[MOVE DATE]]-TBL_Employees[[#This Row],[ENTRY YEAR]]</f>
        <v>#VALUE!</v>
      </c>
      <c r="S237" s="10" t="e">
        <f>(TBL_Employees[[#This Row],[MOVE DATE]]-TBL_Employees[[#This Row],[ENTRY YEAR]])</f>
        <v>#VALUE!</v>
      </c>
      <c r="T237" s="10"/>
    </row>
    <row r="238" spans="1:20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>
        <f>TBL_Employees[[#This Row],[Annual Salary]]*TBL_Employees[[#This Row],[Bonus %]]</f>
        <v>0</v>
      </c>
      <c r="P238">
        <f>YEAR(TBL_Employees[[#This Row],[Hire Date]])</f>
        <v>2012</v>
      </c>
      <c r="Q238">
        <f>YEAR(TBL_Employees[[#This Row],[Exit Date]])</f>
        <v>2013</v>
      </c>
      <c r="R238" s="10">
        <f>TBL_Employees[[#This Row],[MOVE DATE]]-TBL_Employees[[#This Row],[ENTRY YEAR]]</f>
        <v>1</v>
      </c>
      <c r="S238" s="10">
        <f>(TBL_Employees[[#This Row],[MOVE DATE]]-TBL_Employees[[#This Row],[ENTRY YEAR]])</f>
        <v>1</v>
      </c>
      <c r="T238" s="10"/>
    </row>
    <row r="239" spans="1:20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>
        <f>TBL_Employees[[#This Row],[Annual Salary]]*TBL_Employees[[#This Row],[Bonus %]]</f>
        <v>0</v>
      </c>
      <c r="P239">
        <f>YEAR(TBL_Employees[[#This Row],[Hire Date]])</f>
        <v>2014</v>
      </c>
      <c r="Q239" t="e">
        <f>YEAR(TBL_Employees[[#This Row],[Exit Date]])</f>
        <v>#VALUE!</v>
      </c>
      <c r="R239" s="10" t="e">
        <f>TBL_Employees[[#This Row],[MOVE DATE]]-TBL_Employees[[#This Row],[ENTRY YEAR]]</f>
        <v>#VALUE!</v>
      </c>
      <c r="S239" s="10" t="e">
        <f>(TBL_Employees[[#This Row],[MOVE DATE]]-TBL_Employees[[#This Row],[ENTRY YEAR]])</f>
        <v>#VALUE!</v>
      </c>
      <c r="T239" s="10"/>
    </row>
    <row r="240" spans="1:20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>
        <f>TBL_Employees[[#This Row],[Annual Salary]]*TBL_Employees[[#This Row],[Bonus %]]</f>
        <v>20192.34</v>
      </c>
      <c r="P240">
        <f>YEAR(TBL_Employees[[#This Row],[Hire Date]])</f>
        <v>2013</v>
      </c>
      <c r="Q240">
        <f>YEAR(TBL_Employees[[#This Row],[Exit Date]])</f>
        <v>2020</v>
      </c>
      <c r="R240" s="10">
        <f>TBL_Employees[[#This Row],[MOVE DATE]]-TBL_Employees[[#This Row],[ENTRY YEAR]]</f>
        <v>7</v>
      </c>
      <c r="S240" s="10">
        <f>(TBL_Employees[[#This Row],[MOVE DATE]]-TBL_Employees[[#This Row],[ENTRY YEAR]])</f>
        <v>7</v>
      </c>
      <c r="T240" s="10"/>
    </row>
    <row r="241" spans="1:20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>
        <f>TBL_Employees[[#This Row],[Annual Salary]]*TBL_Employees[[#This Row],[Bonus %]]</f>
        <v>0</v>
      </c>
      <c r="P241">
        <f>YEAR(TBL_Employees[[#This Row],[Hire Date]])</f>
        <v>2007</v>
      </c>
      <c r="Q241" t="e">
        <f>YEAR(TBL_Employees[[#This Row],[Exit Date]])</f>
        <v>#VALUE!</v>
      </c>
      <c r="R241" s="10" t="e">
        <f>TBL_Employees[[#This Row],[MOVE DATE]]-TBL_Employees[[#This Row],[ENTRY YEAR]]</f>
        <v>#VALUE!</v>
      </c>
      <c r="S241" s="10" t="e">
        <f>(TBL_Employees[[#This Row],[MOVE DATE]]-TBL_Employees[[#This Row],[ENTRY YEAR]])</f>
        <v>#VALUE!</v>
      </c>
      <c r="T241" s="10"/>
    </row>
    <row r="242" spans="1:20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>
        <f>TBL_Employees[[#This Row],[Annual Salary]]*TBL_Employees[[#This Row],[Bonus %]]</f>
        <v>18619.349999999999</v>
      </c>
      <c r="P242">
        <f>YEAR(TBL_Employees[[#This Row],[Hire Date]])</f>
        <v>2013</v>
      </c>
      <c r="Q242" t="e">
        <f>YEAR(TBL_Employees[[#This Row],[Exit Date]])</f>
        <v>#VALUE!</v>
      </c>
      <c r="R242" s="10" t="e">
        <f>TBL_Employees[[#This Row],[MOVE DATE]]-TBL_Employees[[#This Row],[ENTRY YEAR]]</f>
        <v>#VALUE!</v>
      </c>
      <c r="S242" s="10" t="e">
        <f>(TBL_Employees[[#This Row],[MOVE DATE]]-TBL_Employees[[#This Row],[ENTRY YEAR]])</f>
        <v>#VALUE!</v>
      </c>
      <c r="T242" s="10"/>
    </row>
    <row r="243" spans="1:20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>
        <f>TBL_Employees[[#This Row],[Annual Salary]]*TBL_Employees[[#This Row],[Bonus %]]</f>
        <v>0</v>
      </c>
      <c r="P243">
        <f>YEAR(TBL_Employees[[#This Row],[Hire Date]])</f>
        <v>2009</v>
      </c>
      <c r="Q243" t="e">
        <f>YEAR(TBL_Employees[[#This Row],[Exit Date]])</f>
        <v>#VALUE!</v>
      </c>
      <c r="R243" s="10" t="e">
        <f>TBL_Employees[[#This Row],[MOVE DATE]]-TBL_Employees[[#This Row],[ENTRY YEAR]]</f>
        <v>#VALUE!</v>
      </c>
      <c r="S243" s="10" t="e">
        <f>(TBL_Employees[[#This Row],[MOVE DATE]]-TBL_Employees[[#This Row],[ENTRY YEAR]])</f>
        <v>#VALUE!</v>
      </c>
      <c r="T243" s="10"/>
    </row>
    <row r="244" spans="1:20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>
        <f>TBL_Employees[[#This Row],[Annual Salary]]*TBL_Employees[[#This Row],[Bonus %]]</f>
        <v>41643.800000000003</v>
      </c>
      <c r="P244">
        <f>YEAR(TBL_Employees[[#This Row],[Hire Date]])</f>
        <v>2020</v>
      </c>
      <c r="Q244">
        <f>YEAR(TBL_Employees[[#This Row],[Exit Date]])</f>
        <v>2020</v>
      </c>
      <c r="R244" s="10">
        <f>TBL_Employees[[#This Row],[MOVE DATE]]-TBL_Employees[[#This Row],[ENTRY YEAR]]</f>
        <v>0</v>
      </c>
      <c r="S244" s="10">
        <f>(TBL_Employees[[#This Row],[MOVE DATE]]-TBL_Employees[[#This Row],[ENTRY YEAR]])</f>
        <v>0</v>
      </c>
      <c r="T244" s="10"/>
    </row>
    <row r="245" spans="1:20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>
        <f>TBL_Employees[[#This Row],[Annual Salary]]*TBL_Employees[[#This Row],[Bonus %]]</f>
        <v>54660.6</v>
      </c>
      <c r="P245">
        <f>YEAR(TBL_Employees[[#This Row],[Hire Date]])</f>
        <v>2008</v>
      </c>
      <c r="Q245" t="e">
        <f>YEAR(TBL_Employees[[#This Row],[Exit Date]])</f>
        <v>#VALUE!</v>
      </c>
      <c r="R245" s="10" t="e">
        <f>TBL_Employees[[#This Row],[MOVE DATE]]-TBL_Employees[[#This Row],[ENTRY YEAR]]</f>
        <v>#VALUE!</v>
      </c>
      <c r="S245" s="10" t="e">
        <f>(TBL_Employees[[#This Row],[MOVE DATE]]-TBL_Employees[[#This Row],[ENTRY YEAR]])</f>
        <v>#VALUE!</v>
      </c>
      <c r="T245" s="10"/>
    </row>
    <row r="246" spans="1:20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>
        <f>TBL_Employees[[#This Row],[Annual Salary]]*TBL_Employees[[#This Row],[Bonus %]]</f>
        <v>8226.26</v>
      </c>
      <c r="P246">
        <f>YEAR(TBL_Employees[[#This Row],[Hire Date]])</f>
        <v>2006</v>
      </c>
      <c r="Q246" t="e">
        <f>YEAR(TBL_Employees[[#This Row],[Exit Date]])</f>
        <v>#VALUE!</v>
      </c>
      <c r="R246" s="10" t="e">
        <f>TBL_Employees[[#This Row],[MOVE DATE]]-TBL_Employees[[#This Row],[ENTRY YEAR]]</f>
        <v>#VALUE!</v>
      </c>
      <c r="S246" s="10" t="e">
        <f>(TBL_Employees[[#This Row],[MOVE DATE]]-TBL_Employees[[#This Row],[ENTRY YEAR]])</f>
        <v>#VALUE!</v>
      </c>
      <c r="T246" s="10"/>
    </row>
    <row r="247" spans="1:20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>
        <f>TBL_Employees[[#This Row],[Annual Salary]]*TBL_Employees[[#This Row],[Bonus %]]</f>
        <v>17322.14</v>
      </c>
      <c r="P247">
        <f>YEAR(TBL_Employees[[#This Row],[Hire Date]])</f>
        <v>2013</v>
      </c>
      <c r="Q247" t="e">
        <f>YEAR(TBL_Employees[[#This Row],[Exit Date]])</f>
        <v>#VALUE!</v>
      </c>
      <c r="R247" s="10" t="e">
        <f>TBL_Employees[[#This Row],[MOVE DATE]]-TBL_Employees[[#This Row],[ENTRY YEAR]]</f>
        <v>#VALUE!</v>
      </c>
      <c r="S247" s="10" t="e">
        <f>(TBL_Employees[[#This Row],[MOVE DATE]]-TBL_Employees[[#This Row],[ENTRY YEAR]])</f>
        <v>#VALUE!</v>
      </c>
      <c r="T247" s="10"/>
    </row>
    <row r="248" spans="1:20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>
        <f>TBL_Employees[[#This Row],[Annual Salary]]*TBL_Employees[[#This Row],[Bonus %]]</f>
        <v>7611.36</v>
      </c>
      <c r="P248">
        <f>YEAR(TBL_Employees[[#This Row],[Hire Date]])</f>
        <v>2008</v>
      </c>
      <c r="Q248" t="e">
        <f>YEAR(TBL_Employees[[#This Row],[Exit Date]])</f>
        <v>#VALUE!</v>
      </c>
      <c r="R248" s="10" t="e">
        <f>TBL_Employees[[#This Row],[MOVE DATE]]-TBL_Employees[[#This Row],[ENTRY YEAR]]</f>
        <v>#VALUE!</v>
      </c>
      <c r="S248" s="10" t="e">
        <f>(TBL_Employees[[#This Row],[MOVE DATE]]-TBL_Employees[[#This Row],[ENTRY YEAR]])</f>
        <v>#VALUE!</v>
      </c>
      <c r="T248" s="10"/>
    </row>
    <row r="249" spans="1:20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>
        <f>TBL_Employees[[#This Row],[Annual Salary]]*TBL_Employees[[#This Row],[Bonus %]]</f>
        <v>15494.88</v>
      </c>
      <c r="P249">
        <f>YEAR(TBL_Employees[[#This Row],[Hire Date]])</f>
        <v>2001</v>
      </c>
      <c r="Q249" t="e">
        <f>YEAR(TBL_Employees[[#This Row],[Exit Date]])</f>
        <v>#VALUE!</v>
      </c>
      <c r="R249" s="10" t="e">
        <f>TBL_Employees[[#This Row],[MOVE DATE]]-TBL_Employees[[#This Row],[ENTRY YEAR]]</f>
        <v>#VALUE!</v>
      </c>
      <c r="S249" s="10" t="e">
        <f>(TBL_Employees[[#This Row],[MOVE DATE]]-TBL_Employees[[#This Row],[ENTRY YEAR]])</f>
        <v>#VALUE!</v>
      </c>
      <c r="T249" s="10"/>
    </row>
    <row r="250" spans="1:20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>
        <f>TBL_Employees[[#This Row],[Annual Salary]]*TBL_Employees[[#This Row],[Bonus %]]</f>
        <v>26428.959999999999</v>
      </c>
      <c r="P250">
        <f>YEAR(TBL_Employees[[#This Row],[Hire Date]])</f>
        <v>2002</v>
      </c>
      <c r="Q250" t="e">
        <f>YEAR(TBL_Employees[[#This Row],[Exit Date]])</f>
        <v>#VALUE!</v>
      </c>
      <c r="R250" s="10" t="e">
        <f>TBL_Employees[[#This Row],[MOVE DATE]]-TBL_Employees[[#This Row],[ENTRY YEAR]]</f>
        <v>#VALUE!</v>
      </c>
      <c r="S250" s="10" t="e">
        <f>(TBL_Employees[[#This Row],[MOVE DATE]]-TBL_Employees[[#This Row],[ENTRY YEAR]])</f>
        <v>#VALUE!</v>
      </c>
      <c r="T250" s="10"/>
    </row>
    <row r="251" spans="1:20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>
        <f>TBL_Employees[[#This Row],[Annual Salary]]*TBL_Employees[[#This Row],[Bonus %]]</f>
        <v>86778.65</v>
      </c>
      <c r="P251">
        <f>YEAR(TBL_Employees[[#This Row],[Hire Date]])</f>
        <v>2004</v>
      </c>
      <c r="Q251" t="e">
        <f>YEAR(TBL_Employees[[#This Row],[Exit Date]])</f>
        <v>#VALUE!</v>
      </c>
      <c r="R251" s="10" t="e">
        <f>TBL_Employees[[#This Row],[MOVE DATE]]-TBL_Employees[[#This Row],[ENTRY YEAR]]</f>
        <v>#VALUE!</v>
      </c>
      <c r="S251" s="10" t="e">
        <f>(TBL_Employees[[#This Row],[MOVE DATE]]-TBL_Employees[[#This Row],[ENTRY YEAR]])</f>
        <v>#VALUE!</v>
      </c>
      <c r="T251" s="10"/>
    </row>
    <row r="252" spans="1:20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>
        <f>TBL_Employees[[#This Row],[Annual Salary]]*TBL_Employees[[#This Row],[Bonus %]]</f>
        <v>30511.62</v>
      </c>
      <c r="P252">
        <f>YEAR(TBL_Employees[[#This Row],[Hire Date]])</f>
        <v>2017</v>
      </c>
      <c r="Q252" t="e">
        <f>YEAR(TBL_Employees[[#This Row],[Exit Date]])</f>
        <v>#VALUE!</v>
      </c>
      <c r="R252" s="10" t="e">
        <f>TBL_Employees[[#This Row],[MOVE DATE]]-TBL_Employees[[#This Row],[ENTRY YEAR]]</f>
        <v>#VALUE!</v>
      </c>
      <c r="S252" s="10" t="e">
        <f>(TBL_Employees[[#This Row],[MOVE DATE]]-TBL_Employees[[#This Row],[ENTRY YEAR]])</f>
        <v>#VALUE!</v>
      </c>
      <c r="T252" s="10"/>
    </row>
    <row r="253" spans="1:20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>
        <f>TBL_Employees[[#This Row],[Annual Salary]]*TBL_Employees[[#This Row],[Bonus %]]</f>
        <v>13852.1</v>
      </c>
      <c r="P253">
        <f>YEAR(TBL_Employees[[#This Row],[Hire Date]])</f>
        <v>2011</v>
      </c>
      <c r="Q253" t="e">
        <f>YEAR(TBL_Employees[[#This Row],[Exit Date]])</f>
        <v>#VALUE!</v>
      </c>
      <c r="R253" s="10" t="e">
        <f>TBL_Employees[[#This Row],[MOVE DATE]]-TBL_Employees[[#This Row],[ENTRY YEAR]]</f>
        <v>#VALUE!</v>
      </c>
      <c r="S253" s="10" t="e">
        <f>(TBL_Employees[[#This Row],[MOVE DATE]]-TBL_Employees[[#This Row],[ENTRY YEAR]])</f>
        <v>#VALUE!</v>
      </c>
      <c r="T253" s="10"/>
    </row>
    <row r="254" spans="1:20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>
        <f>TBL_Employees[[#This Row],[Annual Salary]]*TBL_Employees[[#This Row],[Bonus %]]</f>
        <v>12526.03</v>
      </c>
      <c r="P254">
        <f>YEAR(TBL_Employees[[#This Row],[Hire Date]])</f>
        <v>2014</v>
      </c>
      <c r="Q254" t="e">
        <f>YEAR(TBL_Employees[[#This Row],[Exit Date]])</f>
        <v>#VALUE!</v>
      </c>
      <c r="R254" s="10" t="e">
        <f>TBL_Employees[[#This Row],[MOVE DATE]]-TBL_Employees[[#This Row],[ENTRY YEAR]]</f>
        <v>#VALUE!</v>
      </c>
      <c r="S254" s="10" t="e">
        <f>(TBL_Employees[[#This Row],[MOVE DATE]]-TBL_Employees[[#This Row],[ENTRY YEAR]])</f>
        <v>#VALUE!</v>
      </c>
      <c r="T254" s="10"/>
    </row>
    <row r="255" spans="1:20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>
        <f>TBL_Employees[[#This Row],[Annual Salary]]*TBL_Employees[[#This Row],[Bonus %]]</f>
        <v>0</v>
      </c>
      <c r="P255">
        <f>YEAR(TBL_Employees[[#This Row],[Hire Date]])</f>
        <v>2018</v>
      </c>
      <c r="Q255" t="e">
        <f>YEAR(TBL_Employees[[#This Row],[Exit Date]])</f>
        <v>#VALUE!</v>
      </c>
      <c r="R255" s="10" t="e">
        <f>TBL_Employees[[#This Row],[MOVE DATE]]-TBL_Employees[[#This Row],[ENTRY YEAR]]</f>
        <v>#VALUE!</v>
      </c>
      <c r="S255" s="10" t="e">
        <f>(TBL_Employees[[#This Row],[MOVE DATE]]-TBL_Employees[[#This Row],[ENTRY YEAR]])</f>
        <v>#VALUE!</v>
      </c>
      <c r="T255" s="10"/>
    </row>
    <row r="256" spans="1:20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>
        <f>TBL_Employees[[#This Row],[Annual Salary]]*TBL_Employees[[#This Row],[Bonus %]]</f>
        <v>0</v>
      </c>
      <c r="P256">
        <f>YEAR(TBL_Employees[[#This Row],[Hire Date]])</f>
        <v>2013</v>
      </c>
      <c r="Q256" t="e">
        <f>YEAR(TBL_Employees[[#This Row],[Exit Date]])</f>
        <v>#VALUE!</v>
      </c>
      <c r="R256" s="10" t="e">
        <f>TBL_Employees[[#This Row],[MOVE DATE]]-TBL_Employees[[#This Row],[ENTRY YEAR]]</f>
        <v>#VALUE!</v>
      </c>
      <c r="S256" s="10" t="e">
        <f>(TBL_Employees[[#This Row],[MOVE DATE]]-TBL_Employees[[#This Row],[ENTRY YEAR]])</f>
        <v>#VALUE!</v>
      </c>
      <c r="T256" s="10"/>
    </row>
    <row r="257" spans="1:20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>
        <f>TBL_Employees[[#This Row],[Annual Salary]]*TBL_Employees[[#This Row],[Bonus %]]</f>
        <v>0</v>
      </c>
      <c r="P257">
        <f>YEAR(TBL_Employees[[#This Row],[Hire Date]])</f>
        <v>2005</v>
      </c>
      <c r="Q257" t="e">
        <f>YEAR(TBL_Employees[[#This Row],[Exit Date]])</f>
        <v>#VALUE!</v>
      </c>
      <c r="R257" s="10" t="e">
        <f>TBL_Employees[[#This Row],[MOVE DATE]]-TBL_Employees[[#This Row],[ENTRY YEAR]]</f>
        <v>#VALUE!</v>
      </c>
      <c r="S257" s="10" t="e">
        <f>(TBL_Employees[[#This Row],[MOVE DATE]]-TBL_Employees[[#This Row],[ENTRY YEAR]])</f>
        <v>#VALUE!</v>
      </c>
      <c r="T257" s="10"/>
    </row>
    <row r="258" spans="1:20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>
        <f>TBL_Employees[[#This Row],[Annual Salary]]*TBL_Employees[[#This Row],[Bonus %]]</f>
        <v>0</v>
      </c>
      <c r="P258">
        <f>YEAR(TBL_Employees[[#This Row],[Hire Date]])</f>
        <v>1992</v>
      </c>
      <c r="Q258" t="e">
        <f>YEAR(TBL_Employees[[#This Row],[Exit Date]])</f>
        <v>#VALUE!</v>
      </c>
      <c r="R258" s="10" t="e">
        <f>TBL_Employees[[#This Row],[MOVE DATE]]-TBL_Employees[[#This Row],[ENTRY YEAR]]</f>
        <v>#VALUE!</v>
      </c>
      <c r="S258" s="10" t="e">
        <f>(TBL_Employees[[#This Row],[MOVE DATE]]-TBL_Employees[[#This Row],[ENTRY YEAR]])</f>
        <v>#VALUE!</v>
      </c>
      <c r="T258" s="10"/>
    </row>
    <row r="259" spans="1:20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>
        <f>TBL_Employees[[#This Row],[Annual Salary]]*TBL_Employees[[#This Row],[Bonus %]]</f>
        <v>30787.600000000002</v>
      </c>
      <c r="P259">
        <f>YEAR(TBL_Employees[[#This Row],[Hire Date]])</f>
        <v>2004</v>
      </c>
      <c r="Q259" t="e">
        <f>YEAR(TBL_Employees[[#This Row],[Exit Date]])</f>
        <v>#VALUE!</v>
      </c>
      <c r="R259" s="10" t="e">
        <f>TBL_Employees[[#This Row],[MOVE DATE]]-TBL_Employees[[#This Row],[ENTRY YEAR]]</f>
        <v>#VALUE!</v>
      </c>
      <c r="S259" s="10" t="e">
        <f>(TBL_Employees[[#This Row],[MOVE DATE]]-TBL_Employees[[#This Row],[ENTRY YEAR]])</f>
        <v>#VALUE!</v>
      </c>
      <c r="T259" s="10"/>
    </row>
    <row r="260" spans="1:20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>
        <f>TBL_Employees[[#This Row],[Annual Salary]]*TBL_Employees[[#This Row],[Bonus %]]</f>
        <v>0</v>
      </c>
      <c r="P260">
        <f>YEAR(TBL_Employees[[#This Row],[Hire Date]])</f>
        <v>2018</v>
      </c>
      <c r="Q260" t="e">
        <f>YEAR(TBL_Employees[[#This Row],[Exit Date]])</f>
        <v>#VALUE!</v>
      </c>
      <c r="R260" s="10" t="e">
        <f>TBL_Employees[[#This Row],[MOVE DATE]]-TBL_Employees[[#This Row],[ENTRY YEAR]]</f>
        <v>#VALUE!</v>
      </c>
      <c r="S260" s="10" t="e">
        <f>(TBL_Employees[[#This Row],[MOVE DATE]]-TBL_Employees[[#This Row],[ENTRY YEAR]])</f>
        <v>#VALUE!</v>
      </c>
      <c r="T260" s="10"/>
    </row>
    <row r="261" spans="1:20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>
        <f>TBL_Employees[[#This Row],[Annual Salary]]*TBL_Employees[[#This Row],[Bonus %]]</f>
        <v>0</v>
      </c>
      <c r="P261">
        <f>YEAR(TBL_Employees[[#This Row],[Hire Date]])</f>
        <v>2018</v>
      </c>
      <c r="Q261" t="e">
        <f>YEAR(TBL_Employees[[#This Row],[Exit Date]])</f>
        <v>#VALUE!</v>
      </c>
      <c r="R261" s="10" t="e">
        <f>TBL_Employees[[#This Row],[MOVE DATE]]-TBL_Employees[[#This Row],[ENTRY YEAR]]</f>
        <v>#VALUE!</v>
      </c>
      <c r="S261" s="10" t="e">
        <f>(TBL_Employees[[#This Row],[MOVE DATE]]-TBL_Employees[[#This Row],[ENTRY YEAR]])</f>
        <v>#VALUE!</v>
      </c>
      <c r="T261" s="10"/>
    </row>
    <row r="262" spans="1:20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>
        <f>TBL_Employees[[#This Row],[Annual Salary]]*TBL_Employees[[#This Row],[Bonus %]]</f>
        <v>84271.77</v>
      </c>
      <c r="P262">
        <f>YEAR(TBL_Employees[[#This Row],[Hire Date]])</f>
        <v>2021</v>
      </c>
      <c r="Q262" t="e">
        <f>YEAR(TBL_Employees[[#This Row],[Exit Date]])</f>
        <v>#VALUE!</v>
      </c>
      <c r="R262" s="10" t="e">
        <f>TBL_Employees[[#This Row],[MOVE DATE]]-TBL_Employees[[#This Row],[ENTRY YEAR]]</f>
        <v>#VALUE!</v>
      </c>
      <c r="S262" s="10" t="e">
        <f>(TBL_Employees[[#This Row],[MOVE DATE]]-TBL_Employees[[#This Row],[ENTRY YEAR]])</f>
        <v>#VALUE!</v>
      </c>
      <c r="T262" s="10"/>
    </row>
    <row r="263" spans="1:20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>
        <f>TBL_Employees[[#This Row],[Annual Salary]]*TBL_Employees[[#This Row],[Bonus %]]</f>
        <v>19924.52</v>
      </c>
      <c r="P263">
        <f>YEAR(TBL_Employees[[#This Row],[Hire Date]])</f>
        <v>2004</v>
      </c>
      <c r="Q263" t="e">
        <f>YEAR(TBL_Employees[[#This Row],[Exit Date]])</f>
        <v>#VALUE!</v>
      </c>
      <c r="R263" s="10" t="e">
        <f>TBL_Employees[[#This Row],[MOVE DATE]]-TBL_Employees[[#This Row],[ENTRY YEAR]]</f>
        <v>#VALUE!</v>
      </c>
      <c r="S263" s="10" t="e">
        <f>(TBL_Employees[[#This Row],[MOVE DATE]]-TBL_Employees[[#This Row],[ENTRY YEAR]])</f>
        <v>#VALUE!</v>
      </c>
      <c r="T263" s="10"/>
    </row>
    <row r="264" spans="1:20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>
        <f>TBL_Employees[[#This Row],[Annual Salary]]*TBL_Employees[[#This Row],[Bonus %]]</f>
        <v>0</v>
      </c>
      <c r="P264">
        <f>YEAR(TBL_Employees[[#This Row],[Hire Date]])</f>
        <v>2004</v>
      </c>
      <c r="Q264">
        <f>YEAR(TBL_Employees[[#This Row],[Exit Date]])</f>
        <v>2008</v>
      </c>
      <c r="R264" s="10">
        <f>TBL_Employees[[#This Row],[MOVE DATE]]-TBL_Employees[[#This Row],[ENTRY YEAR]]</f>
        <v>4</v>
      </c>
      <c r="S264" s="10">
        <f>(TBL_Employees[[#This Row],[MOVE DATE]]-TBL_Employees[[#This Row],[ENTRY YEAR]])</f>
        <v>4</v>
      </c>
      <c r="T264" s="10"/>
    </row>
    <row r="265" spans="1:20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>
        <f>TBL_Employees[[#This Row],[Annual Salary]]*TBL_Employees[[#This Row],[Bonus %]]</f>
        <v>83956.06</v>
      </c>
      <c r="P265">
        <f>YEAR(TBL_Employees[[#This Row],[Hire Date]])</f>
        <v>2019</v>
      </c>
      <c r="Q265" t="e">
        <f>YEAR(TBL_Employees[[#This Row],[Exit Date]])</f>
        <v>#VALUE!</v>
      </c>
      <c r="R265" s="10" t="e">
        <f>TBL_Employees[[#This Row],[MOVE DATE]]-TBL_Employees[[#This Row],[ENTRY YEAR]]</f>
        <v>#VALUE!</v>
      </c>
      <c r="S265" s="10" t="e">
        <f>(TBL_Employees[[#This Row],[MOVE DATE]]-TBL_Employees[[#This Row],[ENTRY YEAR]])</f>
        <v>#VALUE!</v>
      </c>
      <c r="T265" s="10"/>
    </row>
    <row r="266" spans="1:20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>
        <f>TBL_Employees[[#This Row],[Annual Salary]]*TBL_Employees[[#This Row],[Bonus %]]</f>
        <v>54946.799999999996</v>
      </c>
      <c r="P266">
        <f>YEAR(TBL_Employees[[#This Row],[Hire Date]])</f>
        <v>2012</v>
      </c>
      <c r="Q266" t="e">
        <f>YEAR(TBL_Employees[[#This Row],[Exit Date]])</f>
        <v>#VALUE!</v>
      </c>
      <c r="R266" s="10" t="e">
        <f>TBL_Employees[[#This Row],[MOVE DATE]]-TBL_Employees[[#This Row],[ENTRY YEAR]]</f>
        <v>#VALUE!</v>
      </c>
      <c r="S266" s="10" t="e">
        <f>(TBL_Employees[[#This Row],[MOVE DATE]]-TBL_Employees[[#This Row],[ENTRY YEAR]])</f>
        <v>#VALUE!</v>
      </c>
      <c r="T266" s="10"/>
    </row>
    <row r="267" spans="1:20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>
        <f>TBL_Employees[[#This Row],[Annual Salary]]*TBL_Employees[[#This Row],[Bonus %]]</f>
        <v>59752.19</v>
      </c>
      <c r="P267">
        <f>YEAR(TBL_Employees[[#This Row],[Hire Date]])</f>
        <v>2020</v>
      </c>
      <c r="Q267" t="e">
        <f>YEAR(TBL_Employees[[#This Row],[Exit Date]])</f>
        <v>#VALUE!</v>
      </c>
      <c r="R267" s="10" t="e">
        <f>TBL_Employees[[#This Row],[MOVE DATE]]-TBL_Employees[[#This Row],[ENTRY YEAR]]</f>
        <v>#VALUE!</v>
      </c>
      <c r="S267" s="10" t="e">
        <f>(TBL_Employees[[#This Row],[MOVE DATE]]-TBL_Employees[[#This Row],[ENTRY YEAR]])</f>
        <v>#VALUE!</v>
      </c>
      <c r="T267" s="10"/>
    </row>
    <row r="268" spans="1:20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>
        <f>TBL_Employees[[#This Row],[Annual Salary]]*TBL_Employees[[#This Row],[Bonus %]]</f>
        <v>18945.5</v>
      </c>
      <c r="P268">
        <f>YEAR(TBL_Employees[[#This Row],[Hire Date]])</f>
        <v>2017</v>
      </c>
      <c r="Q268" t="e">
        <f>YEAR(TBL_Employees[[#This Row],[Exit Date]])</f>
        <v>#VALUE!</v>
      </c>
      <c r="R268" s="10" t="e">
        <f>TBL_Employees[[#This Row],[MOVE DATE]]-TBL_Employees[[#This Row],[ENTRY YEAR]]</f>
        <v>#VALUE!</v>
      </c>
      <c r="S268" s="10" t="e">
        <f>(TBL_Employees[[#This Row],[MOVE DATE]]-TBL_Employees[[#This Row],[ENTRY YEAR]])</f>
        <v>#VALUE!</v>
      </c>
      <c r="T268" s="10"/>
    </row>
    <row r="269" spans="1:20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>
        <f>TBL_Employees[[#This Row],[Annual Salary]]*TBL_Employees[[#This Row],[Bonus %]]</f>
        <v>0</v>
      </c>
      <c r="P269">
        <f>YEAR(TBL_Employees[[#This Row],[Hire Date]])</f>
        <v>2019</v>
      </c>
      <c r="Q269" t="e">
        <f>YEAR(TBL_Employees[[#This Row],[Exit Date]])</f>
        <v>#VALUE!</v>
      </c>
      <c r="R269" s="10" t="e">
        <f>TBL_Employees[[#This Row],[MOVE DATE]]-TBL_Employees[[#This Row],[ENTRY YEAR]]</f>
        <v>#VALUE!</v>
      </c>
      <c r="S269" s="10" t="e">
        <f>(TBL_Employees[[#This Row],[MOVE DATE]]-TBL_Employees[[#This Row],[ENTRY YEAR]])</f>
        <v>#VALUE!</v>
      </c>
      <c r="T269" s="10"/>
    </row>
    <row r="270" spans="1:20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>
        <f>TBL_Employees[[#This Row],[Annual Salary]]*TBL_Employees[[#This Row],[Bonus %]]</f>
        <v>0</v>
      </c>
      <c r="P270">
        <f>YEAR(TBL_Employees[[#This Row],[Hire Date]])</f>
        <v>2005</v>
      </c>
      <c r="Q270" t="e">
        <f>YEAR(TBL_Employees[[#This Row],[Exit Date]])</f>
        <v>#VALUE!</v>
      </c>
      <c r="R270" s="10" t="e">
        <f>TBL_Employees[[#This Row],[MOVE DATE]]-TBL_Employees[[#This Row],[ENTRY YEAR]]</f>
        <v>#VALUE!</v>
      </c>
      <c r="S270" s="10" t="e">
        <f>(TBL_Employees[[#This Row],[MOVE DATE]]-TBL_Employees[[#This Row],[ENTRY YEAR]])</f>
        <v>#VALUE!</v>
      </c>
      <c r="T270" s="10"/>
    </row>
    <row r="271" spans="1:20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>
        <f>TBL_Employees[[#This Row],[Annual Salary]]*TBL_Employees[[#This Row],[Bonus %]]</f>
        <v>5569.74</v>
      </c>
      <c r="P271">
        <f>YEAR(TBL_Employees[[#This Row],[Hire Date]])</f>
        <v>2017</v>
      </c>
      <c r="Q271" t="e">
        <f>YEAR(TBL_Employees[[#This Row],[Exit Date]])</f>
        <v>#VALUE!</v>
      </c>
      <c r="R271" s="10" t="e">
        <f>TBL_Employees[[#This Row],[MOVE DATE]]-TBL_Employees[[#This Row],[ENTRY YEAR]]</f>
        <v>#VALUE!</v>
      </c>
      <c r="S271" s="10" t="e">
        <f>(TBL_Employees[[#This Row],[MOVE DATE]]-TBL_Employees[[#This Row],[ENTRY YEAR]])</f>
        <v>#VALUE!</v>
      </c>
      <c r="T271" s="10"/>
    </row>
    <row r="272" spans="1:20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>
        <f>TBL_Employees[[#This Row],[Annual Salary]]*TBL_Employees[[#This Row],[Bonus %]]</f>
        <v>50190.59</v>
      </c>
      <c r="P272">
        <f>YEAR(TBL_Employees[[#This Row],[Hire Date]])</f>
        <v>2003</v>
      </c>
      <c r="Q272" t="e">
        <f>YEAR(TBL_Employees[[#This Row],[Exit Date]])</f>
        <v>#VALUE!</v>
      </c>
      <c r="R272" s="10" t="e">
        <f>TBL_Employees[[#This Row],[MOVE DATE]]-TBL_Employees[[#This Row],[ENTRY YEAR]]</f>
        <v>#VALUE!</v>
      </c>
      <c r="S272" s="10" t="e">
        <f>(TBL_Employees[[#This Row],[MOVE DATE]]-TBL_Employees[[#This Row],[ENTRY YEAR]])</f>
        <v>#VALUE!</v>
      </c>
      <c r="T272" s="10"/>
    </row>
    <row r="273" spans="1:20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>
        <f>TBL_Employees[[#This Row],[Annual Salary]]*TBL_Employees[[#This Row],[Bonus %]]</f>
        <v>0</v>
      </c>
      <c r="P273">
        <f>YEAR(TBL_Employees[[#This Row],[Hire Date]])</f>
        <v>1995</v>
      </c>
      <c r="Q273" t="e">
        <f>YEAR(TBL_Employees[[#This Row],[Exit Date]])</f>
        <v>#VALUE!</v>
      </c>
      <c r="R273" s="10" t="e">
        <f>TBL_Employees[[#This Row],[MOVE DATE]]-TBL_Employees[[#This Row],[ENTRY YEAR]]</f>
        <v>#VALUE!</v>
      </c>
      <c r="S273" s="10" t="e">
        <f>(TBL_Employees[[#This Row],[MOVE DATE]]-TBL_Employees[[#This Row],[ENTRY YEAR]])</f>
        <v>#VALUE!</v>
      </c>
      <c r="T273" s="10"/>
    </row>
    <row r="274" spans="1:20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>
        <f>TBL_Employees[[#This Row],[Annual Salary]]*TBL_Employees[[#This Row],[Bonus %]]</f>
        <v>54435.6</v>
      </c>
      <c r="P274">
        <f>YEAR(TBL_Employees[[#This Row],[Hire Date]])</f>
        <v>2013</v>
      </c>
      <c r="Q274" t="e">
        <f>YEAR(TBL_Employees[[#This Row],[Exit Date]])</f>
        <v>#VALUE!</v>
      </c>
      <c r="R274" s="10" t="e">
        <f>TBL_Employees[[#This Row],[MOVE DATE]]-TBL_Employees[[#This Row],[ENTRY YEAR]]</f>
        <v>#VALUE!</v>
      </c>
      <c r="S274" s="10" t="e">
        <f>(TBL_Employees[[#This Row],[MOVE DATE]]-TBL_Employees[[#This Row],[ENTRY YEAR]])</f>
        <v>#VALUE!</v>
      </c>
      <c r="T274" s="10"/>
    </row>
    <row r="275" spans="1:20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>
        <f>TBL_Employees[[#This Row],[Annual Salary]]*TBL_Employees[[#This Row],[Bonus %]]</f>
        <v>0</v>
      </c>
      <c r="P275">
        <f>YEAR(TBL_Employees[[#This Row],[Hire Date]])</f>
        <v>2021</v>
      </c>
      <c r="Q275" t="e">
        <f>YEAR(TBL_Employees[[#This Row],[Exit Date]])</f>
        <v>#VALUE!</v>
      </c>
      <c r="R275" s="10" t="e">
        <f>TBL_Employees[[#This Row],[MOVE DATE]]-TBL_Employees[[#This Row],[ENTRY YEAR]]</f>
        <v>#VALUE!</v>
      </c>
      <c r="S275" s="10" t="e">
        <f>(TBL_Employees[[#This Row],[MOVE DATE]]-TBL_Employees[[#This Row],[ENTRY YEAR]])</f>
        <v>#VALUE!</v>
      </c>
      <c r="T275" s="10"/>
    </row>
    <row r="276" spans="1:20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>
        <f>TBL_Employees[[#This Row],[Annual Salary]]*TBL_Employees[[#This Row],[Bonus %]]</f>
        <v>0</v>
      </c>
      <c r="P276">
        <f>YEAR(TBL_Employees[[#This Row],[Hire Date]])</f>
        <v>2008</v>
      </c>
      <c r="Q276" t="e">
        <f>YEAR(TBL_Employees[[#This Row],[Exit Date]])</f>
        <v>#VALUE!</v>
      </c>
      <c r="R276" s="10" t="e">
        <f>TBL_Employees[[#This Row],[MOVE DATE]]-TBL_Employees[[#This Row],[ENTRY YEAR]]</f>
        <v>#VALUE!</v>
      </c>
      <c r="S276" s="10" t="e">
        <f>(TBL_Employees[[#This Row],[MOVE DATE]]-TBL_Employees[[#This Row],[ENTRY YEAR]])</f>
        <v>#VALUE!</v>
      </c>
      <c r="T276" s="10"/>
    </row>
    <row r="277" spans="1:20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>
        <f>TBL_Employees[[#This Row],[Annual Salary]]*TBL_Employees[[#This Row],[Bonus %]]</f>
        <v>43684.590000000004</v>
      </c>
      <c r="P277">
        <f>YEAR(TBL_Employees[[#This Row],[Hire Date]])</f>
        <v>1996</v>
      </c>
      <c r="Q277" t="e">
        <f>YEAR(TBL_Employees[[#This Row],[Exit Date]])</f>
        <v>#VALUE!</v>
      </c>
      <c r="R277" s="10" t="e">
        <f>TBL_Employees[[#This Row],[MOVE DATE]]-TBL_Employees[[#This Row],[ENTRY YEAR]]</f>
        <v>#VALUE!</v>
      </c>
      <c r="S277" s="10" t="e">
        <f>(TBL_Employees[[#This Row],[MOVE DATE]]-TBL_Employees[[#This Row],[ENTRY YEAR]])</f>
        <v>#VALUE!</v>
      </c>
      <c r="T277" s="10"/>
    </row>
    <row r="278" spans="1:20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>
        <f>TBL_Employees[[#This Row],[Annual Salary]]*TBL_Employees[[#This Row],[Bonus %]]</f>
        <v>0</v>
      </c>
      <c r="P278">
        <f>YEAR(TBL_Employees[[#This Row],[Hire Date]])</f>
        <v>2010</v>
      </c>
      <c r="Q278" t="e">
        <f>YEAR(TBL_Employees[[#This Row],[Exit Date]])</f>
        <v>#VALUE!</v>
      </c>
      <c r="R278" s="10" t="e">
        <f>TBL_Employees[[#This Row],[MOVE DATE]]-TBL_Employees[[#This Row],[ENTRY YEAR]]</f>
        <v>#VALUE!</v>
      </c>
      <c r="S278" s="10" t="e">
        <f>(TBL_Employees[[#This Row],[MOVE DATE]]-TBL_Employees[[#This Row],[ENTRY YEAR]])</f>
        <v>#VALUE!</v>
      </c>
      <c r="T278" s="10"/>
    </row>
    <row r="279" spans="1:20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>
        <f>TBL_Employees[[#This Row],[Annual Salary]]*TBL_Employees[[#This Row],[Bonus %]]</f>
        <v>0</v>
      </c>
      <c r="P279">
        <f>YEAR(TBL_Employees[[#This Row],[Hire Date]])</f>
        <v>1996</v>
      </c>
      <c r="Q279" t="e">
        <f>YEAR(TBL_Employees[[#This Row],[Exit Date]])</f>
        <v>#VALUE!</v>
      </c>
      <c r="R279" s="10" t="e">
        <f>TBL_Employees[[#This Row],[MOVE DATE]]-TBL_Employees[[#This Row],[ENTRY YEAR]]</f>
        <v>#VALUE!</v>
      </c>
      <c r="S279" s="10" t="e">
        <f>(TBL_Employees[[#This Row],[MOVE DATE]]-TBL_Employees[[#This Row],[ENTRY YEAR]])</f>
        <v>#VALUE!</v>
      </c>
      <c r="T279" s="10"/>
    </row>
    <row r="280" spans="1:20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>
        <f>TBL_Employees[[#This Row],[Annual Salary]]*TBL_Employees[[#This Row],[Bonus %]]</f>
        <v>18159.75</v>
      </c>
      <c r="P280">
        <f>YEAR(TBL_Employees[[#This Row],[Hire Date]])</f>
        <v>2004</v>
      </c>
      <c r="Q280" t="e">
        <f>YEAR(TBL_Employees[[#This Row],[Exit Date]])</f>
        <v>#VALUE!</v>
      </c>
      <c r="R280" s="10" t="e">
        <f>TBL_Employees[[#This Row],[MOVE DATE]]-TBL_Employees[[#This Row],[ENTRY YEAR]]</f>
        <v>#VALUE!</v>
      </c>
      <c r="S280" s="10" t="e">
        <f>(TBL_Employees[[#This Row],[MOVE DATE]]-TBL_Employees[[#This Row],[ENTRY YEAR]])</f>
        <v>#VALUE!</v>
      </c>
      <c r="T280" s="10"/>
    </row>
    <row r="281" spans="1:20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>
        <f>TBL_Employees[[#This Row],[Annual Salary]]*TBL_Employees[[#This Row],[Bonus %]]</f>
        <v>0</v>
      </c>
      <c r="P281">
        <f>YEAR(TBL_Employees[[#This Row],[Hire Date]])</f>
        <v>2004</v>
      </c>
      <c r="Q281" t="e">
        <f>YEAR(TBL_Employees[[#This Row],[Exit Date]])</f>
        <v>#VALUE!</v>
      </c>
      <c r="R281" s="10" t="e">
        <f>TBL_Employees[[#This Row],[MOVE DATE]]-TBL_Employees[[#This Row],[ENTRY YEAR]]</f>
        <v>#VALUE!</v>
      </c>
      <c r="S281" s="10" t="e">
        <f>(TBL_Employees[[#This Row],[MOVE DATE]]-TBL_Employees[[#This Row],[ENTRY YEAR]])</f>
        <v>#VALUE!</v>
      </c>
      <c r="T281" s="10"/>
    </row>
    <row r="282" spans="1:20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>
        <f>TBL_Employees[[#This Row],[Annual Salary]]*TBL_Employees[[#This Row],[Bonus %]]</f>
        <v>0</v>
      </c>
      <c r="P282">
        <f>YEAR(TBL_Employees[[#This Row],[Hire Date]])</f>
        <v>2016</v>
      </c>
      <c r="Q282" t="e">
        <f>YEAR(TBL_Employees[[#This Row],[Exit Date]])</f>
        <v>#VALUE!</v>
      </c>
      <c r="R282" s="10" t="e">
        <f>TBL_Employees[[#This Row],[MOVE DATE]]-TBL_Employees[[#This Row],[ENTRY YEAR]]</f>
        <v>#VALUE!</v>
      </c>
      <c r="S282" s="10" t="e">
        <f>(TBL_Employees[[#This Row],[MOVE DATE]]-TBL_Employees[[#This Row],[ENTRY YEAR]])</f>
        <v>#VALUE!</v>
      </c>
      <c r="T282" s="10"/>
    </row>
    <row r="283" spans="1:20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>
        <f>TBL_Employees[[#This Row],[Annual Salary]]*TBL_Employees[[#This Row],[Bonus %]]</f>
        <v>72685.39</v>
      </c>
      <c r="P283">
        <f>YEAR(TBL_Employees[[#This Row],[Hire Date]])</f>
        <v>2020</v>
      </c>
      <c r="Q283" t="e">
        <f>YEAR(TBL_Employees[[#This Row],[Exit Date]])</f>
        <v>#VALUE!</v>
      </c>
      <c r="R283" s="10" t="e">
        <f>TBL_Employees[[#This Row],[MOVE DATE]]-TBL_Employees[[#This Row],[ENTRY YEAR]]</f>
        <v>#VALUE!</v>
      </c>
      <c r="S283" s="10" t="e">
        <f>(TBL_Employees[[#This Row],[MOVE DATE]]-TBL_Employees[[#This Row],[ENTRY YEAR]])</f>
        <v>#VALUE!</v>
      </c>
      <c r="T283" s="10"/>
    </row>
    <row r="284" spans="1:20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>
        <f>TBL_Employees[[#This Row],[Annual Salary]]*TBL_Employees[[#This Row],[Bonus %]]</f>
        <v>0</v>
      </c>
      <c r="P284">
        <f>YEAR(TBL_Employees[[#This Row],[Hire Date]])</f>
        <v>2020</v>
      </c>
      <c r="Q284" t="e">
        <f>YEAR(TBL_Employees[[#This Row],[Exit Date]])</f>
        <v>#VALUE!</v>
      </c>
      <c r="R284" s="10" t="e">
        <f>TBL_Employees[[#This Row],[MOVE DATE]]-TBL_Employees[[#This Row],[ENTRY YEAR]]</f>
        <v>#VALUE!</v>
      </c>
      <c r="S284" s="10" t="e">
        <f>(TBL_Employees[[#This Row],[MOVE DATE]]-TBL_Employees[[#This Row],[ENTRY YEAR]])</f>
        <v>#VALUE!</v>
      </c>
      <c r="T284" s="10"/>
    </row>
    <row r="285" spans="1:20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>
        <f>TBL_Employees[[#This Row],[Annual Salary]]*TBL_Employees[[#This Row],[Bonus %]]</f>
        <v>0</v>
      </c>
      <c r="P285">
        <f>YEAR(TBL_Employees[[#This Row],[Hire Date]])</f>
        <v>2017</v>
      </c>
      <c r="Q285" t="e">
        <f>YEAR(TBL_Employees[[#This Row],[Exit Date]])</f>
        <v>#VALUE!</v>
      </c>
      <c r="R285" s="10" t="e">
        <f>TBL_Employees[[#This Row],[MOVE DATE]]-TBL_Employees[[#This Row],[ENTRY YEAR]]</f>
        <v>#VALUE!</v>
      </c>
      <c r="S285" s="10" t="e">
        <f>(TBL_Employees[[#This Row],[MOVE DATE]]-TBL_Employees[[#This Row],[ENTRY YEAR]])</f>
        <v>#VALUE!</v>
      </c>
      <c r="T285" s="10"/>
    </row>
    <row r="286" spans="1:20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>
        <f>TBL_Employees[[#This Row],[Annual Salary]]*TBL_Employees[[#This Row],[Bonus %]]</f>
        <v>86946.99</v>
      </c>
      <c r="P286">
        <f>YEAR(TBL_Employees[[#This Row],[Hire Date]])</f>
        <v>2012</v>
      </c>
      <c r="Q286" t="e">
        <f>YEAR(TBL_Employees[[#This Row],[Exit Date]])</f>
        <v>#VALUE!</v>
      </c>
      <c r="R286" s="10" t="e">
        <f>TBL_Employees[[#This Row],[MOVE DATE]]-TBL_Employees[[#This Row],[ENTRY YEAR]]</f>
        <v>#VALUE!</v>
      </c>
      <c r="S286" s="10" t="e">
        <f>(TBL_Employees[[#This Row],[MOVE DATE]]-TBL_Employees[[#This Row],[ENTRY YEAR]])</f>
        <v>#VALUE!</v>
      </c>
      <c r="T286" s="10"/>
    </row>
    <row r="287" spans="1:20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>
        <f>TBL_Employees[[#This Row],[Annual Salary]]*TBL_Employees[[#This Row],[Bonus %]]</f>
        <v>0</v>
      </c>
      <c r="P287">
        <f>YEAR(TBL_Employees[[#This Row],[Hire Date]])</f>
        <v>2013</v>
      </c>
      <c r="Q287" t="e">
        <f>YEAR(TBL_Employees[[#This Row],[Exit Date]])</f>
        <v>#VALUE!</v>
      </c>
      <c r="R287" s="10" t="e">
        <f>TBL_Employees[[#This Row],[MOVE DATE]]-TBL_Employees[[#This Row],[ENTRY YEAR]]</f>
        <v>#VALUE!</v>
      </c>
      <c r="S287" s="10" t="e">
        <f>(TBL_Employees[[#This Row],[MOVE DATE]]-TBL_Employees[[#This Row],[ENTRY YEAR]])</f>
        <v>#VALUE!</v>
      </c>
      <c r="T287" s="10"/>
    </row>
    <row r="288" spans="1:20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>
        <f>TBL_Employees[[#This Row],[Annual Salary]]*TBL_Employees[[#This Row],[Bonus %]]</f>
        <v>0</v>
      </c>
      <c r="P288">
        <f>YEAR(TBL_Employees[[#This Row],[Hire Date]])</f>
        <v>2021</v>
      </c>
      <c r="Q288" t="e">
        <f>YEAR(TBL_Employees[[#This Row],[Exit Date]])</f>
        <v>#VALUE!</v>
      </c>
      <c r="R288" s="10" t="e">
        <f>TBL_Employees[[#This Row],[MOVE DATE]]-TBL_Employees[[#This Row],[ENTRY YEAR]]</f>
        <v>#VALUE!</v>
      </c>
      <c r="S288" s="10" t="e">
        <f>(TBL_Employees[[#This Row],[MOVE DATE]]-TBL_Employees[[#This Row],[ENTRY YEAR]])</f>
        <v>#VALUE!</v>
      </c>
      <c r="T288" s="10"/>
    </row>
    <row r="289" spans="1:20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>
        <f>TBL_Employees[[#This Row],[Annual Salary]]*TBL_Employees[[#This Row],[Bonus %]]</f>
        <v>0</v>
      </c>
      <c r="P289">
        <f>YEAR(TBL_Employees[[#This Row],[Hire Date]])</f>
        <v>2016</v>
      </c>
      <c r="Q289" t="e">
        <f>YEAR(TBL_Employees[[#This Row],[Exit Date]])</f>
        <v>#VALUE!</v>
      </c>
      <c r="R289" s="10" t="e">
        <f>TBL_Employees[[#This Row],[MOVE DATE]]-TBL_Employees[[#This Row],[ENTRY YEAR]]</f>
        <v>#VALUE!</v>
      </c>
      <c r="S289" s="10" t="e">
        <f>(TBL_Employees[[#This Row],[MOVE DATE]]-TBL_Employees[[#This Row],[ENTRY YEAR]])</f>
        <v>#VALUE!</v>
      </c>
      <c r="T289" s="10"/>
    </row>
    <row r="290" spans="1:20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>
        <f>TBL_Employees[[#This Row],[Annual Salary]]*TBL_Employees[[#This Row],[Bonus %]]</f>
        <v>22272.75</v>
      </c>
      <c r="P290">
        <f>YEAR(TBL_Employees[[#This Row],[Hire Date]])</f>
        <v>2020</v>
      </c>
      <c r="Q290" t="e">
        <f>YEAR(TBL_Employees[[#This Row],[Exit Date]])</f>
        <v>#VALUE!</v>
      </c>
      <c r="R290" s="10" t="e">
        <f>TBL_Employees[[#This Row],[MOVE DATE]]-TBL_Employees[[#This Row],[ENTRY YEAR]]</f>
        <v>#VALUE!</v>
      </c>
      <c r="S290" s="10" t="e">
        <f>(TBL_Employees[[#This Row],[MOVE DATE]]-TBL_Employees[[#This Row],[ENTRY YEAR]])</f>
        <v>#VALUE!</v>
      </c>
      <c r="T290" s="10"/>
    </row>
    <row r="291" spans="1:20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>
        <f>TBL_Employees[[#This Row],[Annual Salary]]*TBL_Employees[[#This Row],[Bonus %]]</f>
        <v>0</v>
      </c>
      <c r="P291">
        <f>YEAR(TBL_Employees[[#This Row],[Hire Date]])</f>
        <v>2005</v>
      </c>
      <c r="Q291" t="e">
        <f>YEAR(TBL_Employees[[#This Row],[Exit Date]])</f>
        <v>#VALUE!</v>
      </c>
      <c r="R291" s="10" t="e">
        <f>TBL_Employees[[#This Row],[MOVE DATE]]-TBL_Employees[[#This Row],[ENTRY YEAR]]</f>
        <v>#VALUE!</v>
      </c>
      <c r="S291" s="10" t="e">
        <f>(TBL_Employees[[#This Row],[MOVE DATE]]-TBL_Employees[[#This Row],[ENTRY YEAR]])</f>
        <v>#VALUE!</v>
      </c>
      <c r="T291" s="10"/>
    </row>
    <row r="292" spans="1:20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>
        <f>TBL_Employees[[#This Row],[Annual Salary]]*TBL_Employees[[#This Row],[Bonus %]]</f>
        <v>15946.949999999999</v>
      </c>
      <c r="P292">
        <f>YEAR(TBL_Employees[[#This Row],[Hire Date]])</f>
        <v>2007</v>
      </c>
      <c r="Q292" t="e">
        <f>YEAR(TBL_Employees[[#This Row],[Exit Date]])</f>
        <v>#VALUE!</v>
      </c>
      <c r="R292" s="10" t="e">
        <f>TBL_Employees[[#This Row],[MOVE DATE]]-TBL_Employees[[#This Row],[ENTRY YEAR]]</f>
        <v>#VALUE!</v>
      </c>
      <c r="S292" s="10" t="e">
        <f>(TBL_Employees[[#This Row],[MOVE DATE]]-TBL_Employees[[#This Row],[ENTRY YEAR]])</f>
        <v>#VALUE!</v>
      </c>
      <c r="T292" s="10"/>
    </row>
    <row r="293" spans="1:20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>
        <f>TBL_Employees[[#This Row],[Annual Salary]]*TBL_Employees[[#This Row],[Bonus %]]</f>
        <v>0</v>
      </c>
      <c r="P293">
        <f>YEAR(TBL_Employees[[#This Row],[Hire Date]])</f>
        <v>2021</v>
      </c>
      <c r="Q293">
        <f>YEAR(TBL_Employees[[#This Row],[Exit Date]])</f>
        <v>2021</v>
      </c>
      <c r="R293" s="10">
        <f>TBL_Employees[[#This Row],[MOVE DATE]]-TBL_Employees[[#This Row],[ENTRY YEAR]]</f>
        <v>0</v>
      </c>
      <c r="S293" s="10">
        <f>(TBL_Employees[[#This Row],[MOVE DATE]]-TBL_Employees[[#This Row],[ENTRY YEAR]])</f>
        <v>0</v>
      </c>
      <c r="T293" s="10"/>
    </row>
    <row r="294" spans="1:20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>
        <f>TBL_Employees[[#This Row],[Annual Salary]]*TBL_Employees[[#This Row],[Bonus %]]</f>
        <v>26404.400000000001</v>
      </c>
      <c r="P294">
        <f>YEAR(TBL_Employees[[#This Row],[Hire Date]])</f>
        <v>2000</v>
      </c>
      <c r="Q294" t="e">
        <f>YEAR(TBL_Employees[[#This Row],[Exit Date]])</f>
        <v>#VALUE!</v>
      </c>
      <c r="R294" s="10" t="e">
        <f>TBL_Employees[[#This Row],[MOVE DATE]]-TBL_Employees[[#This Row],[ENTRY YEAR]]</f>
        <v>#VALUE!</v>
      </c>
      <c r="S294" s="10" t="e">
        <f>(TBL_Employees[[#This Row],[MOVE DATE]]-TBL_Employees[[#This Row],[ENTRY YEAR]])</f>
        <v>#VALUE!</v>
      </c>
      <c r="T294" s="10"/>
    </row>
    <row r="295" spans="1:20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>
        <f>TBL_Employees[[#This Row],[Annual Salary]]*TBL_Employees[[#This Row],[Bonus %]]</f>
        <v>0</v>
      </c>
      <c r="P295">
        <f>YEAR(TBL_Employees[[#This Row],[Hire Date]])</f>
        <v>2016</v>
      </c>
      <c r="Q295" t="e">
        <f>YEAR(TBL_Employees[[#This Row],[Exit Date]])</f>
        <v>#VALUE!</v>
      </c>
      <c r="R295" s="10" t="e">
        <f>TBL_Employees[[#This Row],[MOVE DATE]]-TBL_Employees[[#This Row],[ENTRY YEAR]]</f>
        <v>#VALUE!</v>
      </c>
      <c r="S295" s="10" t="e">
        <f>(TBL_Employees[[#This Row],[MOVE DATE]]-TBL_Employees[[#This Row],[ENTRY YEAR]])</f>
        <v>#VALUE!</v>
      </c>
      <c r="T295" s="10"/>
    </row>
    <row r="296" spans="1:20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>
        <f>TBL_Employees[[#This Row],[Annual Salary]]*TBL_Employees[[#This Row],[Bonus %]]</f>
        <v>11725.840000000002</v>
      </c>
      <c r="P296">
        <f>YEAR(TBL_Employees[[#This Row],[Hire Date]])</f>
        <v>2006</v>
      </c>
      <c r="Q296" t="e">
        <f>YEAR(TBL_Employees[[#This Row],[Exit Date]])</f>
        <v>#VALUE!</v>
      </c>
      <c r="R296" s="10" t="e">
        <f>TBL_Employees[[#This Row],[MOVE DATE]]-TBL_Employees[[#This Row],[ENTRY YEAR]]</f>
        <v>#VALUE!</v>
      </c>
      <c r="S296" s="10" t="e">
        <f>(TBL_Employees[[#This Row],[MOVE DATE]]-TBL_Employees[[#This Row],[ENTRY YEAR]])</f>
        <v>#VALUE!</v>
      </c>
      <c r="T296" s="10"/>
    </row>
    <row r="297" spans="1:20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>
        <f>TBL_Employees[[#This Row],[Annual Salary]]*TBL_Employees[[#This Row],[Bonus %]]</f>
        <v>40554.520000000004</v>
      </c>
      <c r="P297">
        <f>YEAR(TBL_Employees[[#This Row],[Hire Date]])</f>
        <v>2016</v>
      </c>
      <c r="Q297" t="e">
        <f>YEAR(TBL_Employees[[#This Row],[Exit Date]])</f>
        <v>#VALUE!</v>
      </c>
      <c r="R297" s="10" t="e">
        <f>TBL_Employees[[#This Row],[MOVE DATE]]-TBL_Employees[[#This Row],[ENTRY YEAR]]</f>
        <v>#VALUE!</v>
      </c>
      <c r="S297" s="10" t="e">
        <f>(TBL_Employees[[#This Row],[MOVE DATE]]-TBL_Employees[[#This Row],[ENTRY YEAR]])</f>
        <v>#VALUE!</v>
      </c>
      <c r="T297" s="10"/>
    </row>
    <row r="298" spans="1:20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>
        <f>TBL_Employees[[#This Row],[Annual Salary]]*TBL_Employees[[#This Row],[Bonus %]]</f>
        <v>0</v>
      </c>
      <c r="P298">
        <f>YEAR(TBL_Employees[[#This Row],[Hire Date]])</f>
        <v>2021</v>
      </c>
      <c r="Q298" t="e">
        <f>YEAR(TBL_Employees[[#This Row],[Exit Date]])</f>
        <v>#VALUE!</v>
      </c>
      <c r="R298" s="10" t="e">
        <f>TBL_Employees[[#This Row],[MOVE DATE]]-TBL_Employees[[#This Row],[ENTRY YEAR]]</f>
        <v>#VALUE!</v>
      </c>
      <c r="S298" s="10" t="e">
        <f>(TBL_Employees[[#This Row],[MOVE DATE]]-TBL_Employees[[#This Row],[ENTRY YEAR]])</f>
        <v>#VALUE!</v>
      </c>
      <c r="T298" s="10"/>
    </row>
    <row r="299" spans="1:20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>
        <f>TBL_Employees[[#This Row],[Annual Salary]]*TBL_Employees[[#This Row],[Bonus %]]</f>
        <v>7291.3400000000011</v>
      </c>
      <c r="P299">
        <f>YEAR(TBL_Employees[[#This Row],[Hire Date]])</f>
        <v>2021</v>
      </c>
      <c r="Q299" t="e">
        <f>YEAR(TBL_Employees[[#This Row],[Exit Date]])</f>
        <v>#VALUE!</v>
      </c>
      <c r="R299" s="10" t="e">
        <f>TBL_Employees[[#This Row],[MOVE DATE]]-TBL_Employees[[#This Row],[ENTRY YEAR]]</f>
        <v>#VALUE!</v>
      </c>
      <c r="S299" s="10" t="e">
        <f>(TBL_Employees[[#This Row],[MOVE DATE]]-TBL_Employees[[#This Row],[ENTRY YEAR]])</f>
        <v>#VALUE!</v>
      </c>
      <c r="T299" s="10"/>
    </row>
    <row r="300" spans="1:20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>
        <f>TBL_Employees[[#This Row],[Annual Salary]]*TBL_Employees[[#This Row],[Bonus %]]</f>
        <v>0</v>
      </c>
      <c r="P300">
        <f>YEAR(TBL_Employees[[#This Row],[Hire Date]])</f>
        <v>2010</v>
      </c>
      <c r="Q300">
        <f>YEAR(TBL_Employees[[#This Row],[Exit Date]])</f>
        <v>2020</v>
      </c>
      <c r="R300" s="10">
        <f>TBL_Employees[[#This Row],[MOVE DATE]]-TBL_Employees[[#This Row],[ENTRY YEAR]]</f>
        <v>10</v>
      </c>
      <c r="S300" s="10">
        <f>(TBL_Employees[[#This Row],[MOVE DATE]]-TBL_Employees[[#This Row],[ENTRY YEAR]])</f>
        <v>10</v>
      </c>
      <c r="T300" s="10"/>
    </row>
    <row r="301" spans="1:20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>
        <f>TBL_Employees[[#This Row],[Annual Salary]]*TBL_Employees[[#This Row],[Bonus %]]</f>
        <v>0</v>
      </c>
      <c r="P301">
        <f>YEAR(TBL_Employees[[#This Row],[Hire Date]])</f>
        <v>2015</v>
      </c>
      <c r="Q301" t="e">
        <f>YEAR(TBL_Employees[[#This Row],[Exit Date]])</f>
        <v>#VALUE!</v>
      </c>
      <c r="R301" s="10" t="e">
        <f>TBL_Employees[[#This Row],[MOVE DATE]]-TBL_Employees[[#This Row],[ENTRY YEAR]]</f>
        <v>#VALUE!</v>
      </c>
      <c r="S301" s="10" t="e">
        <f>(TBL_Employees[[#This Row],[MOVE DATE]]-TBL_Employees[[#This Row],[ENTRY YEAR]])</f>
        <v>#VALUE!</v>
      </c>
      <c r="T301" s="10"/>
    </row>
    <row r="302" spans="1:20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>
        <f>TBL_Employees[[#This Row],[Annual Salary]]*TBL_Employees[[#This Row],[Bonus %]]</f>
        <v>0</v>
      </c>
      <c r="P302">
        <f>YEAR(TBL_Employees[[#This Row],[Hire Date]])</f>
        <v>2013</v>
      </c>
      <c r="Q302" t="e">
        <f>YEAR(TBL_Employees[[#This Row],[Exit Date]])</f>
        <v>#VALUE!</v>
      </c>
      <c r="R302" s="10" t="e">
        <f>TBL_Employees[[#This Row],[MOVE DATE]]-TBL_Employees[[#This Row],[ENTRY YEAR]]</f>
        <v>#VALUE!</v>
      </c>
      <c r="S302" s="10" t="e">
        <f>(TBL_Employees[[#This Row],[MOVE DATE]]-TBL_Employees[[#This Row],[ENTRY YEAR]])</f>
        <v>#VALUE!</v>
      </c>
      <c r="T302" s="10"/>
    </row>
    <row r="303" spans="1:20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>
        <f>TBL_Employees[[#This Row],[Annual Salary]]*TBL_Employees[[#This Row],[Bonus %]]</f>
        <v>0</v>
      </c>
      <c r="P303">
        <f>YEAR(TBL_Employees[[#This Row],[Hire Date]])</f>
        <v>2020</v>
      </c>
      <c r="Q303" t="e">
        <f>YEAR(TBL_Employees[[#This Row],[Exit Date]])</f>
        <v>#VALUE!</v>
      </c>
      <c r="R303" s="10" t="e">
        <f>TBL_Employees[[#This Row],[MOVE DATE]]-TBL_Employees[[#This Row],[ENTRY YEAR]]</f>
        <v>#VALUE!</v>
      </c>
      <c r="S303" s="10" t="e">
        <f>(TBL_Employees[[#This Row],[MOVE DATE]]-TBL_Employees[[#This Row],[ENTRY YEAR]])</f>
        <v>#VALUE!</v>
      </c>
      <c r="T303" s="10"/>
    </row>
    <row r="304" spans="1:20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>
        <f>TBL_Employees[[#This Row],[Annual Salary]]*TBL_Employees[[#This Row],[Bonus %]]</f>
        <v>45363.780000000006</v>
      </c>
      <c r="P304">
        <f>YEAR(TBL_Employees[[#This Row],[Hire Date]])</f>
        <v>2020</v>
      </c>
      <c r="Q304">
        <f>YEAR(TBL_Employees[[#This Row],[Exit Date]])</f>
        <v>2021</v>
      </c>
      <c r="R304" s="10">
        <f>TBL_Employees[[#This Row],[MOVE DATE]]-TBL_Employees[[#This Row],[ENTRY YEAR]]</f>
        <v>1</v>
      </c>
      <c r="S304" s="10">
        <f>(TBL_Employees[[#This Row],[MOVE DATE]]-TBL_Employees[[#This Row],[ENTRY YEAR]])</f>
        <v>1</v>
      </c>
      <c r="T304" s="10"/>
    </row>
    <row r="305" spans="1:20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>
        <f>TBL_Employees[[#This Row],[Annual Salary]]*TBL_Employees[[#This Row],[Bonus %]]</f>
        <v>0</v>
      </c>
      <c r="P305">
        <f>YEAR(TBL_Employees[[#This Row],[Hire Date]])</f>
        <v>2017</v>
      </c>
      <c r="Q305" t="e">
        <f>YEAR(TBL_Employees[[#This Row],[Exit Date]])</f>
        <v>#VALUE!</v>
      </c>
      <c r="R305" s="10" t="e">
        <f>TBL_Employees[[#This Row],[MOVE DATE]]-TBL_Employees[[#This Row],[ENTRY YEAR]]</f>
        <v>#VALUE!</v>
      </c>
      <c r="S305" s="10" t="e">
        <f>(TBL_Employees[[#This Row],[MOVE DATE]]-TBL_Employees[[#This Row],[ENTRY YEAR]])</f>
        <v>#VALUE!</v>
      </c>
      <c r="T305" s="10"/>
    </row>
    <row r="306" spans="1:20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>
        <f>TBL_Employees[[#This Row],[Annual Salary]]*TBL_Employees[[#This Row],[Bonus %]]</f>
        <v>0</v>
      </c>
      <c r="P306">
        <f>YEAR(TBL_Employees[[#This Row],[Hire Date]])</f>
        <v>2004</v>
      </c>
      <c r="Q306" t="e">
        <f>YEAR(TBL_Employees[[#This Row],[Exit Date]])</f>
        <v>#VALUE!</v>
      </c>
      <c r="R306" s="10" t="e">
        <f>TBL_Employees[[#This Row],[MOVE DATE]]-TBL_Employees[[#This Row],[ENTRY YEAR]]</f>
        <v>#VALUE!</v>
      </c>
      <c r="S306" s="10" t="e">
        <f>(TBL_Employees[[#This Row],[MOVE DATE]]-TBL_Employees[[#This Row],[ENTRY YEAR]])</f>
        <v>#VALUE!</v>
      </c>
      <c r="T306" s="10"/>
    </row>
    <row r="307" spans="1:20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>
        <f>TBL_Employees[[#This Row],[Annual Salary]]*TBL_Employees[[#This Row],[Bonus %]]</f>
        <v>21876.899999999998</v>
      </c>
      <c r="P307">
        <f>YEAR(TBL_Employees[[#This Row],[Hire Date]])</f>
        <v>2015</v>
      </c>
      <c r="Q307" t="e">
        <f>YEAR(TBL_Employees[[#This Row],[Exit Date]])</f>
        <v>#VALUE!</v>
      </c>
      <c r="R307" s="10" t="e">
        <f>TBL_Employees[[#This Row],[MOVE DATE]]-TBL_Employees[[#This Row],[ENTRY YEAR]]</f>
        <v>#VALUE!</v>
      </c>
      <c r="S307" s="10" t="e">
        <f>(TBL_Employees[[#This Row],[MOVE DATE]]-TBL_Employees[[#This Row],[ENTRY YEAR]])</f>
        <v>#VALUE!</v>
      </c>
      <c r="T307" s="10"/>
    </row>
    <row r="308" spans="1:20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>
        <f>TBL_Employees[[#This Row],[Annual Salary]]*TBL_Employees[[#This Row],[Bonus %]]</f>
        <v>18871.05</v>
      </c>
      <c r="P308">
        <f>YEAR(TBL_Employees[[#This Row],[Hire Date]])</f>
        <v>2003</v>
      </c>
      <c r="Q308" t="e">
        <f>YEAR(TBL_Employees[[#This Row],[Exit Date]])</f>
        <v>#VALUE!</v>
      </c>
      <c r="R308" s="10" t="e">
        <f>TBL_Employees[[#This Row],[MOVE DATE]]-TBL_Employees[[#This Row],[ENTRY YEAR]]</f>
        <v>#VALUE!</v>
      </c>
      <c r="S308" s="10" t="e">
        <f>(TBL_Employees[[#This Row],[MOVE DATE]]-TBL_Employees[[#This Row],[ENTRY YEAR]])</f>
        <v>#VALUE!</v>
      </c>
      <c r="T308" s="10"/>
    </row>
    <row r="309" spans="1:20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>
        <f>TBL_Employees[[#This Row],[Annual Salary]]*TBL_Employees[[#This Row],[Bonus %]]</f>
        <v>0</v>
      </c>
      <c r="P309">
        <f>YEAR(TBL_Employees[[#This Row],[Hire Date]])</f>
        <v>2021</v>
      </c>
      <c r="Q309" t="e">
        <f>YEAR(TBL_Employees[[#This Row],[Exit Date]])</f>
        <v>#VALUE!</v>
      </c>
      <c r="R309" s="10" t="e">
        <f>TBL_Employees[[#This Row],[MOVE DATE]]-TBL_Employees[[#This Row],[ENTRY YEAR]]</f>
        <v>#VALUE!</v>
      </c>
      <c r="S309" s="10" t="e">
        <f>(TBL_Employees[[#This Row],[MOVE DATE]]-TBL_Employees[[#This Row],[ENTRY YEAR]])</f>
        <v>#VALUE!</v>
      </c>
      <c r="T309" s="10"/>
    </row>
    <row r="310" spans="1:20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>
        <f>TBL_Employees[[#This Row],[Annual Salary]]*TBL_Employees[[#This Row],[Bonus %]]</f>
        <v>15796.900000000001</v>
      </c>
      <c r="P310">
        <f>YEAR(TBL_Employees[[#This Row],[Hire Date]])</f>
        <v>2008</v>
      </c>
      <c r="Q310" t="e">
        <f>YEAR(TBL_Employees[[#This Row],[Exit Date]])</f>
        <v>#VALUE!</v>
      </c>
      <c r="R310" s="10" t="e">
        <f>TBL_Employees[[#This Row],[MOVE DATE]]-TBL_Employees[[#This Row],[ENTRY YEAR]]</f>
        <v>#VALUE!</v>
      </c>
      <c r="S310" s="10" t="e">
        <f>(TBL_Employees[[#This Row],[MOVE DATE]]-TBL_Employees[[#This Row],[ENTRY YEAR]])</f>
        <v>#VALUE!</v>
      </c>
      <c r="T310" s="10"/>
    </row>
    <row r="311" spans="1:20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>
        <f>TBL_Employees[[#This Row],[Annual Salary]]*TBL_Employees[[#This Row],[Bonus %]]</f>
        <v>0</v>
      </c>
      <c r="P311">
        <f>YEAR(TBL_Employees[[#This Row],[Hire Date]])</f>
        <v>2010</v>
      </c>
      <c r="Q311" t="e">
        <f>YEAR(TBL_Employees[[#This Row],[Exit Date]])</f>
        <v>#VALUE!</v>
      </c>
      <c r="R311" s="10" t="e">
        <f>TBL_Employees[[#This Row],[MOVE DATE]]-TBL_Employees[[#This Row],[ENTRY YEAR]]</f>
        <v>#VALUE!</v>
      </c>
      <c r="S311" s="10" t="e">
        <f>(TBL_Employees[[#This Row],[MOVE DATE]]-TBL_Employees[[#This Row],[ENTRY YEAR]])</f>
        <v>#VALUE!</v>
      </c>
      <c r="T311" s="10"/>
    </row>
    <row r="312" spans="1:20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>
        <f>TBL_Employees[[#This Row],[Annual Salary]]*TBL_Employees[[#This Row],[Bonus %]]</f>
        <v>0</v>
      </c>
      <c r="P312">
        <f>YEAR(TBL_Employees[[#This Row],[Hire Date]])</f>
        <v>2015</v>
      </c>
      <c r="Q312" t="e">
        <f>YEAR(TBL_Employees[[#This Row],[Exit Date]])</f>
        <v>#VALUE!</v>
      </c>
      <c r="R312" s="10" t="e">
        <f>TBL_Employees[[#This Row],[MOVE DATE]]-TBL_Employees[[#This Row],[ENTRY YEAR]]</f>
        <v>#VALUE!</v>
      </c>
      <c r="S312" s="10" t="e">
        <f>(TBL_Employees[[#This Row],[MOVE DATE]]-TBL_Employees[[#This Row],[ENTRY YEAR]])</f>
        <v>#VALUE!</v>
      </c>
      <c r="T312" s="10"/>
    </row>
    <row r="313" spans="1:20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>
        <f>TBL_Employees[[#This Row],[Annual Salary]]*TBL_Employees[[#This Row],[Bonus %]]</f>
        <v>20935.18</v>
      </c>
      <c r="P313">
        <f>YEAR(TBL_Employees[[#This Row],[Hire Date]])</f>
        <v>2006</v>
      </c>
      <c r="Q313" t="e">
        <f>YEAR(TBL_Employees[[#This Row],[Exit Date]])</f>
        <v>#VALUE!</v>
      </c>
      <c r="R313" s="10" t="e">
        <f>TBL_Employees[[#This Row],[MOVE DATE]]-TBL_Employees[[#This Row],[ENTRY YEAR]]</f>
        <v>#VALUE!</v>
      </c>
      <c r="S313" s="10" t="e">
        <f>(TBL_Employees[[#This Row],[MOVE DATE]]-TBL_Employees[[#This Row],[ENTRY YEAR]])</f>
        <v>#VALUE!</v>
      </c>
      <c r="T313" s="10"/>
    </row>
    <row r="314" spans="1:20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>
        <f>TBL_Employees[[#This Row],[Annual Salary]]*TBL_Employees[[#This Row],[Bonus %]]</f>
        <v>19245.45</v>
      </c>
      <c r="P314">
        <f>YEAR(TBL_Employees[[#This Row],[Hire Date]])</f>
        <v>2013</v>
      </c>
      <c r="Q314" t="e">
        <f>YEAR(TBL_Employees[[#This Row],[Exit Date]])</f>
        <v>#VALUE!</v>
      </c>
      <c r="R314" s="10" t="e">
        <f>TBL_Employees[[#This Row],[MOVE DATE]]-TBL_Employees[[#This Row],[ENTRY YEAR]]</f>
        <v>#VALUE!</v>
      </c>
      <c r="S314" s="10" t="e">
        <f>(TBL_Employees[[#This Row],[MOVE DATE]]-TBL_Employees[[#This Row],[ENTRY YEAR]])</f>
        <v>#VALUE!</v>
      </c>
      <c r="T314" s="10"/>
    </row>
    <row r="315" spans="1:20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>
        <f>TBL_Employees[[#This Row],[Annual Salary]]*TBL_Employees[[#This Row],[Bonus %]]</f>
        <v>0</v>
      </c>
      <c r="P315">
        <f>YEAR(TBL_Employees[[#This Row],[Hire Date]])</f>
        <v>2005</v>
      </c>
      <c r="Q315" t="e">
        <f>YEAR(TBL_Employees[[#This Row],[Exit Date]])</f>
        <v>#VALUE!</v>
      </c>
      <c r="R315" s="10" t="e">
        <f>TBL_Employees[[#This Row],[MOVE DATE]]-TBL_Employees[[#This Row],[ENTRY YEAR]]</f>
        <v>#VALUE!</v>
      </c>
      <c r="S315" s="10" t="e">
        <f>(TBL_Employees[[#This Row],[MOVE DATE]]-TBL_Employees[[#This Row],[ENTRY YEAR]])</f>
        <v>#VALUE!</v>
      </c>
      <c r="T315" s="10"/>
    </row>
    <row r="316" spans="1:20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>
        <f>TBL_Employees[[#This Row],[Annual Salary]]*TBL_Employees[[#This Row],[Bonus %]]</f>
        <v>6130.0199999999995</v>
      </c>
      <c r="P316">
        <f>YEAR(TBL_Employees[[#This Row],[Hire Date]])</f>
        <v>2011</v>
      </c>
      <c r="Q316" t="e">
        <f>YEAR(TBL_Employees[[#This Row],[Exit Date]])</f>
        <v>#VALUE!</v>
      </c>
      <c r="R316" s="10" t="e">
        <f>TBL_Employees[[#This Row],[MOVE DATE]]-TBL_Employees[[#This Row],[ENTRY YEAR]]</f>
        <v>#VALUE!</v>
      </c>
      <c r="S316" s="10" t="e">
        <f>(TBL_Employees[[#This Row],[MOVE DATE]]-TBL_Employees[[#This Row],[ENTRY YEAR]])</f>
        <v>#VALUE!</v>
      </c>
      <c r="T316" s="10"/>
    </row>
    <row r="317" spans="1:20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>
        <f>TBL_Employees[[#This Row],[Annual Salary]]*TBL_Employees[[#This Row],[Bonus %]]</f>
        <v>15102.7</v>
      </c>
      <c r="P317">
        <f>YEAR(TBL_Employees[[#This Row],[Hire Date]])</f>
        <v>2007</v>
      </c>
      <c r="Q317" t="e">
        <f>YEAR(TBL_Employees[[#This Row],[Exit Date]])</f>
        <v>#VALUE!</v>
      </c>
      <c r="R317" s="10" t="e">
        <f>TBL_Employees[[#This Row],[MOVE DATE]]-TBL_Employees[[#This Row],[ENTRY YEAR]]</f>
        <v>#VALUE!</v>
      </c>
      <c r="S317" s="10" t="e">
        <f>(TBL_Employees[[#This Row],[MOVE DATE]]-TBL_Employees[[#This Row],[ENTRY YEAR]])</f>
        <v>#VALUE!</v>
      </c>
      <c r="T317" s="10"/>
    </row>
    <row r="318" spans="1:20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>
        <f>TBL_Employees[[#This Row],[Annual Salary]]*TBL_Employees[[#This Row],[Bonus %]]</f>
        <v>6045.25</v>
      </c>
      <c r="P318">
        <f>YEAR(TBL_Employees[[#This Row],[Hire Date]])</f>
        <v>2018</v>
      </c>
      <c r="Q318" t="e">
        <f>YEAR(TBL_Employees[[#This Row],[Exit Date]])</f>
        <v>#VALUE!</v>
      </c>
      <c r="R318" s="10" t="e">
        <f>TBL_Employees[[#This Row],[MOVE DATE]]-TBL_Employees[[#This Row],[ENTRY YEAR]]</f>
        <v>#VALUE!</v>
      </c>
      <c r="S318" s="10" t="e">
        <f>(TBL_Employees[[#This Row],[MOVE DATE]]-TBL_Employees[[#This Row],[ENTRY YEAR]])</f>
        <v>#VALUE!</v>
      </c>
      <c r="T318" s="10"/>
    </row>
    <row r="319" spans="1:20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>
        <f>TBL_Employees[[#This Row],[Annual Salary]]*TBL_Employees[[#This Row],[Bonus %]]</f>
        <v>83364.12</v>
      </c>
      <c r="P319">
        <f>YEAR(TBL_Employees[[#This Row],[Hire Date]])</f>
        <v>2018</v>
      </c>
      <c r="Q319" t="e">
        <f>YEAR(TBL_Employees[[#This Row],[Exit Date]])</f>
        <v>#VALUE!</v>
      </c>
      <c r="R319" s="10" t="e">
        <f>TBL_Employees[[#This Row],[MOVE DATE]]-TBL_Employees[[#This Row],[ENTRY YEAR]]</f>
        <v>#VALUE!</v>
      </c>
      <c r="S319" s="10" t="e">
        <f>(TBL_Employees[[#This Row],[MOVE DATE]]-TBL_Employees[[#This Row],[ENTRY YEAR]])</f>
        <v>#VALUE!</v>
      </c>
      <c r="T319" s="10"/>
    </row>
    <row r="320" spans="1:20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>
        <f>TBL_Employees[[#This Row],[Annual Salary]]*TBL_Employees[[#This Row],[Bonus %]]</f>
        <v>71078.040000000008</v>
      </c>
      <c r="P320">
        <f>YEAR(TBL_Employees[[#This Row],[Hire Date]])</f>
        <v>2015</v>
      </c>
      <c r="Q320" t="e">
        <f>YEAR(TBL_Employees[[#This Row],[Exit Date]])</f>
        <v>#VALUE!</v>
      </c>
      <c r="R320" s="10" t="e">
        <f>TBL_Employees[[#This Row],[MOVE DATE]]-TBL_Employees[[#This Row],[ENTRY YEAR]]</f>
        <v>#VALUE!</v>
      </c>
      <c r="S320" s="10" t="e">
        <f>(TBL_Employees[[#This Row],[MOVE DATE]]-TBL_Employees[[#This Row],[ENTRY YEAR]])</f>
        <v>#VALUE!</v>
      </c>
      <c r="T320" s="10"/>
    </row>
    <row r="321" spans="1:20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>
        <f>TBL_Employees[[#This Row],[Annual Salary]]*TBL_Employees[[#This Row],[Bonus %]]</f>
        <v>14076.92</v>
      </c>
      <c r="P321">
        <f>YEAR(TBL_Employees[[#This Row],[Hire Date]])</f>
        <v>2015</v>
      </c>
      <c r="Q321" t="e">
        <f>YEAR(TBL_Employees[[#This Row],[Exit Date]])</f>
        <v>#VALUE!</v>
      </c>
      <c r="R321" s="10" t="e">
        <f>TBL_Employees[[#This Row],[MOVE DATE]]-TBL_Employees[[#This Row],[ENTRY YEAR]]</f>
        <v>#VALUE!</v>
      </c>
      <c r="S321" s="10" t="e">
        <f>(TBL_Employees[[#This Row],[MOVE DATE]]-TBL_Employees[[#This Row],[ENTRY YEAR]])</f>
        <v>#VALUE!</v>
      </c>
      <c r="T321" s="10"/>
    </row>
    <row r="322" spans="1:20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>
        <f>TBL_Employees[[#This Row],[Annual Salary]]*TBL_Employees[[#This Row],[Bonus %]]</f>
        <v>0</v>
      </c>
      <c r="P322">
        <f>YEAR(TBL_Employees[[#This Row],[Hire Date]])</f>
        <v>1995</v>
      </c>
      <c r="Q322">
        <f>YEAR(TBL_Employees[[#This Row],[Exit Date]])</f>
        <v>2005</v>
      </c>
      <c r="R322" s="10">
        <f>TBL_Employees[[#This Row],[MOVE DATE]]-TBL_Employees[[#This Row],[ENTRY YEAR]]</f>
        <v>10</v>
      </c>
      <c r="S322" s="10">
        <f>(TBL_Employees[[#This Row],[MOVE DATE]]-TBL_Employees[[#This Row],[ENTRY YEAR]])</f>
        <v>10</v>
      </c>
      <c r="T322" s="10"/>
    </row>
    <row r="323" spans="1:20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>
        <f>TBL_Employees[[#This Row],[Annual Salary]]*TBL_Employees[[#This Row],[Bonus %]]</f>
        <v>6925.0199999999995</v>
      </c>
      <c r="P323">
        <f>YEAR(TBL_Employees[[#This Row],[Hire Date]])</f>
        <v>2020</v>
      </c>
      <c r="Q323" t="e">
        <f>YEAR(TBL_Employees[[#This Row],[Exit Date]])</f>
        <v>#VALUE!</v>
      </c>
      <c r="R323" s="10" t="e">
        <f>TBL_Employees[[#This Row],[MOVE DATE]]-TBL_Employees[[#This Row],[ENTRY YEAR]]</f>
        <v>#VALUE!</v>
      </c>
      <c r="S323" s="10" t="e">
        <f>(TBL_Employees[[#This Row],[MOVE DATE]]-TBL_Employees[[#This Row],[ENTRY YEAR]])</f>
        <v>#VALUE!</v>
      </c>
      <c r="T323" s="10"/>
    </row>
    <row r="324" spans="1:20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>
        <f>TBL_Employees[[#This Row],[Annual Salary]]*TBL_Employees[[#This Row],[Bonus %]]</f>
        <v>0</v>
      </c>
      <c r="P324">
        <f>YEAR(TBL_Employees[[#This Row],[Hire Date]])</f>
        <v>2019</v>
      </c>
      <c r="Q324" t="e">
        <f>YEAR(TBL_Employees[[#This Row],[Exit Date]])</f>
        <v>#VALUE!</v>
      </c>
      <c r="R324" s="10" t="e">
        <f>TBL_Employees[[#This Row],[MOVE DATE]]-TBL_Employees[[#This Row],[ENTRY YEAR]]</f>
        <v>#VALUE!</v>
      </c>
      <c r="S324" s="10" t="e">
        <f>(TBL_Employees[[#This Row],[MOVE DATE]]-TBL_Employees[[#This Row],[ENTRY YEAR]])</f>
        <v>#VALUE!</v>
      </c>
      <c r="T324" s="10"/>
    </row>
    <row r="325" spans="1:20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>
        <f>TBL_Employees[[#This Row],[Annual Salary]]*TBL_Employees[[#This Row],[Bonus %]]</f>
        <v>5188.6799999999994</v>
      </c>
      <c r="P325">
        <f>YEAR(TBL_Employees[[#This Row],[Hire Date]])</f>
        <v>2018</v>
      </c>
      <c r="Q325" t="e">
        <f>YEAR(TBL_Employees[[#This Row],[Exit Date]])</f>
        <v>#VALUE!</v>
      </c>
      <c r="R325" s="10" t="e">
        <f>TBL_Employees[[#This Row],[MOVE DATE]]-TBL_Employees[[#This Row],[ENTRY YEAR]]</f>
        <v>#VALUE!</v>
      </c>
      <c r="S325" s="10" t="e">
        <f>(TBL_Employees[[#This Row],[MOVE DATE]]-TBL_Employees[[#This Row],[ENTRY YEAR]])</f>
        <v>#VALUE!</v>
      </c>
      <c r="T325" s="10"/>
    </row>
    <row r="326" spans="1:20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>
        <f>TBL_Employees[[#This Row],[Annual Salary]]*TBL_Employees[[#This Row],[Bonus %]]</f>
        <v>70587.66</v>
      </c>
      <c r="P326">
        <f>YEAR(TBL_Employees[[#This Row],[Hire Date]])</f>
        <v>2016</v>
      </c>
      <c r="Q326" t="e">
        <f>YEAR(TBL_Employees[[#This Row],[Exit Date]])</f>
        <v>#VALUE!</v>
      </c>
      <c r="R326" s="10" t="e">
        <f>TBL_Employees[[#This Row],[MOVE DATE]]-TBL_Employees[[#This Row],[ENTRY YEAR]]</f>
        <v>#VALUE!</v>
      </c>
      <c r="S326" s="10" t="e">
        <f>(TBL_Employees[[#This Row],[MOVE DATE]]-TBL_Employees[[#This Row],[ENTRY YEAR]])</f>
        <v>#VALUE!</v>
      </c>
      <c r="T326" s="10"/>
    </row>
    <row r="327" spans="1:20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>
        <f>TBL_Employees[[#This Row],[Annual Salary]]*TBL_Employees[[#This Row],[Bonus %]]</f>
        <v>0</v>
      </c>
      <c r="P327">
        <f>YEAR(TBL_Employees[[#This Row],[Hire Date]])</f>
        <v>2007</v>
      </c>
      <c r="Q327" t="e">
        <f>YEAR(TBL_Employees[[#This Row],[Exit Date]])</f>
        <v>#VALUE!</v>
      </c>
      <c r="R327" s="10" t="e">
        <f>TBL_Employees[[#This Row],[MOVE DATE]]-TBL_Employees[[#This Row],[ENTRY YEAR]]</f>
        <v>#VALUE!</v>
      </c>
      <c r="S327" s="10" t="e">
        <f>(TBL_Employees[[#This Row],[MOVE DATE]]-TBL_Employees[[#This Row],[ENTRY YEAR]])</f>
        <v>#VALUE!</v>
      </c>
      <c r="T327" s="10"/>
    </row>
    <row r="328" spans="1:20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>
        <f>TBL_Employees[[#This Row],[Annual Salary]]*TBL_Employees[[#This Row],[Bonus %]]</f>
        <v>0</v>
      </c>
      <c r="P328">
        <f>YEAR(TBL_Employees[[#This Row],[Hire Date]])</f>
        <v>2002</v>
      </c>
      <c r="Q328" t="e">
        <f>YEAR(TBL_Employees[[#This Row],[Exit Date]])</f>
        <v>#VALUE!</v>
      </c>
      <c r="R328" s="10" t="e">
        <f>TBL_Employees[[#This Row],[MOVE DATE]]-TBL_Employees[[#This Row],[ENTRY YEAR]]</f>
        <v>#VALUE!</v>
      </c>
      <c r="S328" s="10" t="e">
        <f>(TBL_Employees[[#This Row],[MOVE DATE]]-TBL_Employees[[#This Row],[ENTRY YEAR]])</f>
        <v>#VALUE!</v>
      </c>
      <c r="T328" s="10"/>
    </row>
    <row r="329" spans="1:20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>
        <f>TBL_Employees[[#This Row],[Annual Salary]]*TBL_Employees[[#This Row],[Bonus %]]</f>
        <v>52737.659999999996</v>
      </c>
      <c r="P329">
        <f>YEAR(TBL_Employees[[#This Row],[Hire Date]])</f>
        <v>2017</v>
      </c>
      <c r="Q329">
        <f>YEAR(TBL_Employees[[#This Row],[Exit Date]])</f>
        <v>2020</v>
      </c>
      <c r="R329" s="10">
        <f>TBL_Employees[[#This Row],[MOVE DATE]]-TBL_Employees[[#This Row],[ENTRY YEAR]]</f>
        <v>3</v>
      </c>
      <c r="S329" s="10">
        <f>(TBL_Employees[[#This Row],[MOVE DATE]]-TBL_Employees[[#This Row],[ENTRY YEAR]])</f>
        <v>3</v>
      </c>
      <c r="T329" s="10"/>
    </row>
    <row r="330" spans="1:20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>
        <f>TBL_Employees[[#This Row],[Annual Salary]]*TBL_Employees[[#This Row],[Bonus %]]</f>
        <v>0</v>
      </c>
      <c r="P330">
        <f>YEAR(TBL_Employees[[#This Row],[Hire Date]])</f>
        <v>2016</v>
      </c>
      <c r="Q330" t="e">
        <f>YEAR(TBL_Employees[[#This Row],[Exit Date]])</f>
        <v>#VALUE!</v>
      </c>
      <c r="R330" s="10" t="e">
        <f>TBL_Employees[[#This Row],[MOVE DATE]]-TBL_Employees[[#This Row],[ENTRY YEAR]]</f>
        <v>#VALUE!</v>
      </c>
      <c r="S330" s="10" t="e">
        <f>(TBL_Employees[[#This Row],[MOVE DATE]]-TBL_Employees[[#This Row],[ENTRY YEAR]])</f>
        <v>#VALUE!</v>
      </c>
      <c r="T330" s="10"/>
    </row>
    <row r="331" spans="1:20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>
        <f>TBL_Employees[[#This Row],[Annual Salary]]*TBL_Employees[[#This Row],[Bonus %]]</f>
        <v>0</v>
      </c>
      <c r="P331">
        <f>YEAR(TBL_Employees[[#This Row],[Hire Date]])</f>
        <v>2019</v>
      </c>
      <c r="Q331" t="e">
        <f>YEAR(TBL_Employees[[#This Row],[Exit Date]])</f>
        <v>#VALUE!</v>
      </c>
      <c r="R331" s="10" t="e">
        <f>TBL_Employees[[#This Row],[MOVE DATE]]-TBL_Employees[[#This Row],[ENTRY YEAR]]</f>
        <v>#VALUE!</v>
      </c>
      <c r="S331" s="10" t="e">
        <f>(TBL_Employees[[#This Row],[MOVE DATE]]-TBL_Employees[[#This Row],[ENTRY YEAR]])</f>
        <v>#VALUE!</v>
      </c>
      <c r="T331" s="10"/>
    </row>
    <row r="332" spans="1:20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>
        <f>TBL_Employees[[#This Row],[Annual Salary]]*TBL_Employees[[#This Row],[Bonus %]]</f>
        <v>0</v>
      </c>
      <c r="P332">
        <f>YEAR(TBL_Employees[[#This Row],[Hire Date]])</f>
        <v>2016</v>
      </c>
      <c r="Q332" t="e">
        <f>YEAR(TBL_Employees[[#This Row],[Exit Date]])</f>
        <v>#VALUE!</v>
      </c>
      <c r="R332" s="10" t="e">
        <f>TBL_Employees[[#This Row],[MOVE DATE]]-TBL_Employees[[#This Row],[ENTRY YEAR]]</f>
        <v>#VALUE!</v>
      </c>
      <c r="S332" s="10" t="e">
        <f>(TBL_Employees[[#This Row],[MOVE DATE]]-TBL_Employees[[#This Row],[ENTRY YEAR]])</f>
        <v>#VALUE!</v>
      </c>
      <c r="T332" s="10"/>
    </row>
    <row r="333" spans="1:20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>
        <f>TBL_Employees[[#This Row],[Annual Salary]]*TBL_Employees[[#This Row],[Bonus %]]</f>
        <v>31070.2</v>
      </c>
      <c r="P333">
        <f>YEAR(TBL_Employees[[#This Row],[Hire Date]])</f>
        <v>2018</v>
      </c>
      <c r="Q333" t="e">
        <f>YEAR(TBL_Employees[[#This Row],[Exit Date]])</f>
        <v>#VALUE!</v>
      </c>
      <c r="R333" s="10" t="e">
        <f>TBL_Employees[[#This Row],[MOVE DATE]]-TBL_Employees[[#This Row],[ENTRY YEAR]]</f>
        <v>#VALUE!</v>
      </c>
      <c r="S333" s="10" t="e">
        <f>(TBL_Employees[[#This Row],[MOVE DATE]]-TBL_Employees[[#This Row],[ENTRY YEAR]])</f>
        <v>#VALUE!</v>
      </c>
      <c r="T333" s="10"/>
    </row>
    <row r="334" spans="1:20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>
        <f>TBL_Employees[[#This Row],[Annual Salary]]*TBL_Employees[[#This Row],[Bonus %]]</f>
        <v>46890.1</v>
      </c>
      <c r="P334">
        <f>YEAR(TBL_Employees[[#This Row],[Hire Date]])</f>
        <v>2006</v>
      </c>
      <c r="Q334" t="e">
        <f>YEAR(TBL_Employees[[#This Row],[Exit Date]])</f>
        <v>#VALUE!</v>
      </c>
      <c r="R334" s="10" t="e">
        <f>TBL_Employees[[#This Row],[MOVE DATE]]-TBL_Employees[[#This Row],[ENTRY YEAR]]</f>
        <v>#VALUE!</v>
      </c>
      <c r="S334" s="10" t="e">
        <f>(TBL_Employees[[#This Row],[MOVE DATE]]-TBL_Employees[[#This Row],[ENTRY YEAR]])</f>
        <v>#VALUE!</v>
      </c>
      <c r="T334" s="10"/>
    </row>
    <row r="335" spans="1:20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>
        <f>TBL_Employees[[#This Row],[Annual Salary]]*TBL_Employees[[#This Row],[Bonus %]]</f>
        <v>0</v>
      </c>
      <c r="P335">
        <f>YEAR(TBL_Employees[[#This Row],[Hire Date]])</f>
        <v>2017</v>
      </c>
      <c r="Q335" t="e">
        <f>YEAR(TBL_Employees[[#This Row],[Exit Date]])</f>
        <v>#VALUE!</v>
      </c>
      <c r="R335" s="10" t="e">
        <f>TBL_Employees[[#This Row],[MOVE DATE]]-TBL_Employees[[#This Row],[ENTRY YEAR]]</f>
        <v>#VALUE!</v>
      </c>
      <c r="S335" s="10" t="e">
        <f>(TBL_Employees[[#This Row],[MOVE DATE]]-TBL_Employees[[#This Row],[ENTRY YEAR]])</f>
        <v>#VALUE!</v>
      </c>
      <c r="T335" s="10"/>
    </row>
    <row r="336" spans="1:20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>
        <f>TBL_Employees[[#This Row],[Annual Salary]]*TBL_Employees[[#This Row],[Bonus %]]</f>
        <v>0</v>
      </c>
      <c r="P336">
        <f>YEAR(TBL_Employees[[#This Row],[Hire Date]])</f>
        <v>1994</v>
      </c>
      <c r="Q336" t="e">
        <f>YEAR(TBL_Employees[[#This Row],[Exit Date]])</f>
        <v>#VALUE!</v>
      </c>
      <c r="R336" s="10" t="e">
        <f>TBL_Employees[[#This Row],[MOVE DATE]]-TBL_Employees[[#This Row],[ENTRY YEAR]]</f>
        <v>#VALUE!</v>
      </c>
      <c r="S336" s="10" t="e">
        <f>(TBL_Employees[[#This Row],[MOVE DATE]]-TBL_Employees[[#This Row],[ENTRY YEAR]])</f>
        <v>#VALUE!</v>
      </c>
      <c r="T336" s="10"/>
    </row>
    <row r="337" spans="1:20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>
        <f>TBL_Employees[[#This Row],[Annual Salary]]*TBL_Employees[[#This Row],[Bonus %]]</f>
        <v>0</v>
      </c>
      <c r="P337">
        <f>YEAR(TBL_Employees[[#This Row],[Hire Date]])</f>
        <v>2020</v>
      </c>
      <c r="Q337" t="e">
        <f>YEAR(TBL_Employees[[#This Row],[Exit Date]])</f>
        <v>#VALUE!</v>
      </c>
      <c r="R337" s="10" t="e">
        <f>TBL_Employees[[#This Row],[MOVE DATE]]-TBL_Employees[[#This Row],[ENTRY YEAR]]</f>
        <v>#VALUE!</v>
      </c>
      <c r="S337" s="10" t="e">
        <f>(TBL_Employees[[#This Row],[MOVE DATE]]-TBL_Employees[[#This Row],[ENTRY YEAR]])</f>
        <v>#VALUE!</v>
      </c>
      <c r="T337" s="10"/>
    </row>
    <row r="338" spans="1:20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>
        <f>TBL_Employees[[#This Row],[Annual Salary]]*TBL_Employees[[#This Row],[Bonus %]]</f>
        <v>33243.760000000002</v>
      </c>
      <c r="P338">
        <f>YEAR(TBL_Employees[[#This Row],[Hire Date]])</f>
        <v>2021</v>
      </c>
      <c r="Q338" t="e">
        <f>YEAR(TBL_Employees[[#This Row],[Exit Date]])</f>
        <v>#VALUE!</v>
      </c>
      <c r="R338" s="10" t="e">
        <f>TBL_Employees[[#This Row],[MOVE DATE]]-TBL_Employees[[#This Row],[ENTRY YEAR]]</f>
        <v>#VALUE!</v>
      </c>
      <c r="S338" s="10" t="e">
        <f>(TBL_Employees[[#This Row],[MOVE DATE]]-TBL_Employees[[#This Row],[ENTRY YEAR]])</f>
        <v>#VALUE!</v>
      </c>
      <c r="T338" s="10"/>
    </row>
    <row r="339" spans="1:20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>
        <f>TBL_Employees[[#This Row],[Annual Salary]]*TBL_Employees[[#This Row],[Bonus %]]</f>
        <v>4717.8600000000006</v>
      </c>
      <c r="P339">
        <f>YEAR(TBL_Employees[[#This Row],[Hire Date]])</f>
        <v>2005</v>
      </c>
      <c r="Q339" t="e">
        <f>YEAR(TBL_Employees[[#This Row],[Exit Date]])</f>
        <v>#VALUE!</v>
      </c>
      <c r="R339" s="10" t="e">
        <f>TBL_Employees[[#This Row],[MOVE DATE]]-TBL_Employees[[#This Row],[ENTRY YEAR]]</f>
        <v>#VALUE!</v>
      </c>
      <c r="S339" s="10" t="e">
        <f>(TBL_Employees[[#This Row],[MOVE DATE]]-TBL_Employees[[#This Row],[ENTRY YEAR]])</f>
        <v>#VALUE!</v>
      </c>
      <c r="T339" s="10"/>
    </row>
    <row r="340" spans="1:20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>
        <f>TBL_Employees[[#This Row],[Annual Salary]]*TBL_Employees[[#This Row],[Bonus %]]</f>
        <v>0</v>
      </c>
      <c r="P340">
        <f>YEAR(TBL_Employees[[#This Row],[Hire Date]])</f>
        <v>2015</v>
      </c>
      <c r="Q340" t="e">
        <f>YEAR(TBL_Employees[[#This Row],[Exit Date]])</f>
        <v>#VALUE!</v>
      </c>
      <c r="R340" s="10" t="e">
        <f>TBL_Employees[[#This Row],[MOVE DATE]]-TBL_Employees[[#This Row],[ENTRY YEAR]]</f>
        <v>#VALUE!</v>
      </c>
      <c r="S340" s="10" t="e">
        <f>(TBL_Employees[[#This Row],[MOVE DATE]]-TBL_Employees[[#This Row],[ENTRY YEAR]])</f>
        <v>#VALUE!</v>
      </c>
      <c r="T340" s="10"/>
    </row>
    <row r="341" spans="1:20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>
        <f>TBL_Employees[[#This Row],[Annual Salary]]*TBL_Employees[[#This Row],[Bonus %]]</f>
        <v>0</v>
      </c>
      <c r="P341">
        <f>YEAR(TBL_Employees[[#This Row],[Hire Date]])</f>
        <v>1998</v>
      </c>
      <c r="Q341" t="e">
        <f>YEAR(TBL_Employees[[#This Row],[Exit Date]])</f>
        <v>#VALUE!</v>
      </c>
      <c r="R341" s="10" t="e">
        <f>TBL_Employees[[#This Row],[MOVE DATE]]-TBL_Employees[[#This Row],[ENTRY YEAR]]</f>
        <v>#VALUE!</v>
      </c>
      <c r="S341" s="10" t="e">
        <f>(TBL_Employees[[#This Row],[MOVE DATE]]-TBL_Employees[[#This Row],[ENTRY YEAR]])</f>
        <v>#VALUE!</v>
      </c>
      <c r="T341" s="10"/>
    </row>
    <row r="342" spans="1:20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>
        <f>TBL_Employees[[#This Row],[Annual Salary]]*TBL_Employees[[#This Row],[Bonus %]]</f>
        <v>0</v>
      </c>
      <c r="P342">
        <f>YEAR(TBL_Employees[[#This Row],[Hire Date]])</f>
        <v>2009</v>
      </c>
      <c r="Q342" t="e">
        <f>YEAR(TBL_Employees[[#This Row],[Exit Date]])</f>
        <v>#VALUE!</v>
      </c>
      <c r="R342" s="10" t="e">
        <f>TBL_Employees[[#This Row],[MOVE DATE]]-TBL_Employees[[#This Row],[ENTRY YEAR]]</f>
        <v>#VALUE!</v>
      </c>
      <c r="S342" s="10" t="e">
        <f>(TBL_Employees[[#This Row],[MOVE DATE]]-TBL_Employees[[#This Row],[ENTRY YEAR]])</f>
        <v>#VALUE!</v>
      </c>
      <c r="T342" s="10"/>
    </row>
    <row r="343" spans="1:20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>
        <f>TBL_Employees[[#This Row],[Annual Salary]]*TBL_Employees[[#This Row],[Bonus %]]</f>
        <v>0</v>
      </c>
      <c r="P343">
        <f>YEAR(TBL_Employees[[#This Row],[Hire Date]])</f>
        <v>2017</v>
      </c>
      <c r="Q343" t="e">
        <f>YEAR(TBL_Employees[[#This Row],[Exit Date]])</f>
        <v>#VALUE!</v>
      </c>
      <c r="R343" s="10" t="e">
        <f>TBL_Employees[[#This Row],[MOVE DATE]]-TBL_Employees[[#This Row],[ENTRY YEAR]]</f>
        <v>#VALUE!</v>
      </c>
      <c r="S343" s="10" t="e">
        <f>(TBL_Employees[[#This Row],[MOVE DATE]]-TBL_Employees[[#This Row],[ENTRY YEAR]])</f>
        <v>#VALUE!</v>
      </c>
      <c r="T343" s="10"/>
    </row>
    <row r="344" spans="1:20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>
        <f>TBL_Employees[[#This Row],[Annual Salary]]*TBL_Employees[[#This Row],[Bonus %]]</f>
        <v>5551.9000000000005</v>
      </c>
      <c r="P344">
        <f>YEAR(TBL_Employees[[#This Row],[Hire Date]])</f>
        <v>2010</v>
      </c>
      <c r="Q344" t="e">
        <f>YEAR(TBL_Employees[[#This Row],[Exit Date]])</f>
        <v>#VALUE!</v>
      </c>
      <c r="R344" s="10" t="e">
        <f>TBL_Employees[[#This Row],[MOVE DATE]]-TBL_Employees[[#This Row],[ENTRY YEAR]]</f>
        <v>#VALUE!</v>
      </c>
      <c r="S344" s="10" t="e">
        <f>(TBL_Employees[[#This Row],[MOVE DATE]]-TBL_Employees[[#This Row],[ENTRY YEAR]])</f>
        <v>#VALUE!</v>
      </c>
      <c r="T344" s="10"/>
    </row>
    <row r="345" spans="1:20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>
        <f>TBL_Employees[[#This Row],[Annual Salary]]*TBL_Employees[[#This Row],[Bonus %]]</f>
        <v>68083.64</v>
      </c>
      <c r="P345">
        <f>YEAR(TBL_Employees[[#This Row],[Hire Date]])</f>
        <v>1996</v>
      </c>
      <c r="Q345" t="e">
        <f>YEAR(TBL_Employees[[#This Row],[Exit Date]])</f>
        <v>#VALUE!</v>
      </c>
      <c r="R345" s="10" t="e">
        <f>TBL_Employees[[#This Row],[MOVE DATE]]-TBL_Employees[[#This Row],[ENTRY YEAR]]</f>
        <v>#VALUE!</v>
      </c>
      <c r="S345" s="10" t="e">
        <f>(TBL_Employees[[#This Row],[MOVE DATE]]-TBL_Employees[[#This Row],[ENTRY YEAR]])</f>
        <v>#VALUE!</v>
      </c>
      <c r="T345" s="10"/>
    </row>
    <row r="346" spans="1:20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>
        <f>TBL_Employees[[#This Row],[Annual Salary]]*TBL_Employees[[#This Row],[Bonus %]]</f>
        <v>68204.849999999991</v>
      </c>
      <c r="P346">
        <f>YEAR(TBL_Employees[[#This Row],[Hire Date]])</f>
        <v>2015</v>
      </c>
      <c r="Q346" t="e">
        <f>YEAR(TBL_Employees[[#This Row],[Exit Date]])</f>
        <v>#VALUE!</v>
      </c>
      <c r="R346" s="10" t="e">
        <f>TBL_Employees[[#This Row],[MOVE DATE]]-TBL_Employees[[#This Row],[ENTRY YEAR]]</f>
        <v>#VALUE!</v>
      </c>
      <c r="S346" s="10" t="e">
        <f>(TBL_Employees[[#This Row],[MOVE DATE]]-TBL_Employees[[#This Row],[ENTRY YEAR]])</f>
        <v>#VALUE!</v>
      </c>
      <c r="T346" s="10"/>
    </row>
    <row r="347" spans="1:20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>
        <f>TBL_Employees[[#This Row],[Annual Salary]]*TBL_Employees[[#This Row],[Bonus %]]</f>
        <v>0</v>
      </c>
      <c r="P347">
        <f>YEAR(TBL_Employees[[#This Row],[Hire Date]])</f>
        <v>1994</v>
      </c>
      <c r="Q347">
        <f>YEAR(TBL_Employees[[#This Row],[Exit Date]])</f>
        <v>2016</v>
      </c>
      <c r="R347" s="10">
        <f>TBL_Employees[[#This Row],[MOVE DATE]]-TBL_Employees[[#This Row],[ENTRY YEAR]]</f>
        <v>22</v>
      </c>
      <c r="S347" s="10">
        <f>(TBL_Employees[[#This Row],[MOVE DATE]]-TBL_Employees[[#This Row],[ENTRY YEAR]])</f>
        <v>22</v>
      </c>
      <c r="T347" s="10"/>
    </row>
    <row r="348" spans="1:20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>
        <f>TBL_Employees[[#This Row],[Annual Salary]]*TBL_Employees[[#This Row],[Bonus %]]</f>
        <v>0</v>
      </c>
      <c r="P348">
        <f>YEAR(TBL_Employees[[#This Row],[Hire Date]])</f>
        <v>2018</v>
      </c>
      <c r="Q348" t="e">
        <f>YEAR(TBL_Employees[[#This Row],[Exit Date]])</f>
        <v>#VALUE!</v>
      </c>
      <c r="R348" s="10" t="e">
        <f>TBL_Employees[[#This Row],[MOVE DATE]]-TBL_Employees[[#This Row],[ENTRY YEAR]]</f>
        <v>#VALUE!</v>
      </c>
      <c r="S348" s="10" t="e">
        <f>(TBL_Employees[[#This Row],[MOVE DATE]]-TBL_Employees[[#This Row],[ENTRY YEAR]])</f>
        <v>#VALUE!</v>
      </c>
      <c r="T348" s="10"/>
    </row>
    <row r="349" spans="1:20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>
        <f>TBL_Employees[[#This Row],[Annual Salary]]*TBL_Employees[[#This Row],[Bonus %]]</f>
        <v>0</v>
      </c>
      <c r="P349">
        <f>YEAR(TBL_Employees[[#This Row],[Hire Date]])</f>
        <v>2021</v>
      </c>
      <c r="Q349" t="e">
        <f>YEAR(TBL_Employees[[#This Row],[Exit Date]])</f>
        <v>#VALUE!</v>
      </c>
      <c r="R349" s="10" t="e">
        <f>TBL_Employees[[#This Row],[MOVE DATE]]-TBL_Employees[[#This Row],[ENTRY YEAR]]</f>
        <v>#VALUE!</v>
      </c>
      <c r="S349" s="10" t="e">
        <f>(TBL_Employees[[#This Row],[MOVE DATE]]-TBL_Employees[[#This Row],[ENTRY YEAR]])</f>
        <v>#VALUE!</v>
      </c>
      <c r="T349" s="10"/>
    </row>
    <row r="350" spans="1:20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>
        <f>TBL_Employees[[#This Row],[Annual Salary]]*TBL_Employees[[#This Row],[Bonus %]]</f>
        <v>42111.72</v>
      </c>
      <c r="P350">
        <f>YEAR(TBL_Employees[[#This Row],[Hire Date]])</f>
        <v>2016</v>
      </c>
      <c r="Q350" t="e">
        <f>YEAR(TBL_Employees[[#This Row],[Exit Date]])</f>
        <v>#VALUE!</v>
      </c>
      <c r="R350" s="10" t="e">
        <f>TBL_Employees[[#This Row],[MOVE DATE]]-TBL_Employees[[#This Row],[ENTRY YEAR]]</f>
        <v>#VALUE!</v>
      </c>
      <c r="S350" s="10" t="e">
        <f>(TBL_Employees[[#This Row],[MOVE DATE]]-TBL_Employees[[#This Row],[ENTRY YEAR]])</f>
        <v>#VALUE!</v>
      </c>
      <c r="T350" s="10"/>
    </row>
    <row r="351" spans="1:20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>
        <f>TBL_Employees[[#This Row],[Annual Salary]]*TBL_Employees[[#This Row],[Bonus %]]</f>
        <v>30453.200000000001</v>
      </c>
      <c r="P351">
        <f>YEAR(TBL_Employees[[#This Row],[Hire Date]])</f>
        <v>2012</v>
      </c>
      <c r="Q351" t="e">
        <f>YEAR(TBL_Employees[[#This Row],[Exit Date]])</f>
        <v>#VALUE!</v>
      </c>
      <c r="R351" s="10" t="e">
        <f>TBL_Employees[[#This Row],[MOVE DATE]]-TBL_Employees[[#This Row],[ENTRY YEAR]]</f>
        <v>#VALUE!</v>
      </c>
      <c r="S351" s="10" t="e">
        <f>(TBL_Employees[[#This Row],[MOVE DATE]]-TBL_Employees[[#This Row],[ENTRY YEAR]])</f>
        <v>#VALUE!</v>
      </c>
      <c r="T351" s="10"/>
    </row>
    <row r="352" spans="1:20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>
        <f>TBL_Employees[[#This Row],[Annual Salary]]*TBL_Employees[[#This Row],[Bonus %]]</f>
        <v>0</v>
      </c>
      <c r="P352">
        <f>YEAR(TBL_Employees[[#This Row],[Hire Date]])</f>
        <v>1997</v>
      </c>
      <c r="Q352">
        <f>YEAR(TBL_Employees[[#This Row],[Exit Date]])</f>
        <v>1998</v>
      </c>
      <c r="R352" s="10">
        <f>TBL_Employees[[#This Row],[MOVE DATE]]-TBL_Employees[[#This Row],[ENTRY YEAR]]</f>
        <v>1</v>
      </c>
      <c r="S352" s="10">
        <f>(TBL_Employees[[#This Row],[MOVE DATE]]-TBL_Employees[[#This Row],[ENTRY YEAR]])</f>
        <v>1</v>
      </c>
      <c r="T352" s="10"/>
    </row>
    <row r="353" spans="1:20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>
        <f>TBL_Employees[[#This Row],[Annual Salary]]*TBL_Employees[[#This Row],[Bonus %]]</f>
        <v>43702.71</v>
      </c>
      <c r="P353">
        <f>YEAR(TBL_Employees[[#This Row],[Hire Date]])</f>
        <v>2003</v>
      </c>
      <c r="Q353" t="e">
        <f>YEAR(TBL_Employees[[#This Row],[Exit Date]])</f>
        <v>#VALUE!</v>
      </c>
      <c r="R353" s="10" t="e">
        <f>TBL_Employees[[#This Row],[MOVE DATE]]-TBL_Employees[[#This Row],[ENTRY YEAR]]</f>
        <v>#VALUE!</v>
      </c>
      <c r="S353" s="10" t="e">
        <f>(TBL_Employees[[#This Row],[MOVE DATE]]-TBL_Employees[[#This Row],[ENTRY YEAR]])</f>
        <v>#VALUE!</v>
      </c>
      <c r="T353" s="10"/>
    </row>
    <row r="354" spans="1:20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>
        <f>TBL_Employees[[#This Row],[Annual Salary]]*TBL_Employees[[#This Row],[Bonus %]]</f>
        <v>0</v>
      </c>
      <c r="P354">
        <f>YEAR(TBL_Employees[[#This Row],[Hire Date]])</f>
        <v>2013</v>
      </c>
      <c r="Q354" t="e">
        <f>YEAR(TBL_Employees[[#This Row],[Exit Date]])</f>
        <v>#VALUE!</v>
      </c>
      <c r="R354" s="10" t="e">
        <f>TBL_Employees[[#This Row],[MOVE DATE]]-TBL_Employees[[#This Row],[ENTRY YEAR]]</f>
        <v>#VALUE!</v>
      </c>
      <c r="S354" s="10" t="e">
        <f>(TBL_Employees[[#This Row],[MOVE DATE]]-TBL_Employees[[#This Row],[ENTRY YEAR]])</f>
        <v>#VALUE!</v>
      </c>
      <c r="T354" s="10"/>
    </row>
    <row r="355" spans="1:20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>
        <f>TBL_Employees[[#This Row],[Annual Salary]]*TBL_Employees[[#This Row],[Bonus %]]</f>
        <v>0</v>
      </c>
      <c r="P355">
        <f>YEAR(TBL_Employees[[#This Row],[Hire Date]])</f>
        <v>2019</v>
      </c>
      <c r="Q355" t="e">
        <f>YEAR(TBL_Employees[[#This Row],[Exit Date]])</f>
        <v>#VALUE!</v>
      </c>
      <c r="R355" s="10" t="e">
        <f>TBL_Employees[[#This Row],[MOVE DATE]]-TBL_Employees[[#This Row],[ENTRY YEAR]]</f>
        <v>#VALUE!</v>
      </c>
      <c r="S355" s="10" t="e">
        <f>(TBL_Employees[[#This Row],[MOVE DATE]]-TBL_Employees[[#This Row],[ENTRY YEAR]])</f>
        <v>#VALUE!</v>
      </c>
      <c r="T355" s="10"/>
    </row>
    <row r="356" spans="1:20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>
        <f>TBL_Employees[[#This Row],[Annual Salary]]*TBL_Employees[[#This Row],[Bonus %]]</f>
        <v>0</v>
      </c>
      <c r="P356">
        <f>YEAR(TBL_Employees[[#This Row],[Hire Date]])</f>
        <v>2001</v>
      </c>
      <c r="Q356" t="e">
        <f>YEAR(TBL_Employees[[#This Row],[Exit Date]])</f>
        <v>#VALUE!</v>
      </c>
      <c r="R356" s="10" t="e">
        <f>TBL_Employees[[#This Row],[MOVE DATE]]-TBL_Employees[[#This Row],[ENTRY YEAR]]</f>
        <v>#VALUE!</v>
      </c>
      <c r="S356" s="10" t="e">
        <f>(TBL_Employees[[#This Row],[MOVE DATE]]-TBL_Employees[[#This Row],[ENTRY YEAR]])</f>
        <v>#VALUE!</v>
      </c>
      <c r="T356" s="10"/>
    </row>
    <row r="357" spans="1:20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>
        <f>TBL_Employees[[#This Row],[Annual Salary]]*TBL_Employees[[#This Row],[Bonus %]]</f>
        <v>13830.3</v>
      </c>
      <c r="P357">
        <f>YEAR(TBL_Employees[[#This Row],[Hire Date]])</f>
        <v>2001</v>
      </c>
      <c r="Q357" t="e">
        <f>YEAR(TBL_Employees[[#This Row],[Exit Date]])</f>
        <v>#VALUE!</v>
      </c>
      <c r="R357" s="10" t="e">
        <f>TBL_Employees[[#This Row],[MOVE DATE]]-TBL_Employees[[#This Row],[ENTRY YEAR]]</f>
        <v>#VALUE!</v>
      </c>
      <c r="S357" s="10" t="e">
        <f>(TBL_Employees[[#This Row],[MOVE DATE]]-TBL_Employees[[#This Row],[ENTRY YEAR]])</f>
        <v>#VALUE!</v>
      </c>
      <c r="T357" s="10"/>
    </row>
    <row r="358" spans="1:20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>
        <f>TBL_Employees[[#This Row],[Annual Salary]]*TBL_Employees[[#This Row],[Bonus %]]</f>
        <v>0</v>
      </c>
      <c r="P358">
        <f>YEAR(TBL_Employees[[#This Row],[Hire Date]])</f>
        <v>2012</v>
      </c>
      <c r="Q358" t="e">
        <f>YEAR(TBL_Employees[[#This Row],[Exit Date]])</f>
        <v>#VALUE!</v>
      </c>
      <c r="R358" s="10" t="e">
        <f>TBL_Employees[[#This Row],[MOVE DATE]]-TBL_Employees[[#This Row],[ENTRY YEAR]]</f>
        <v>#VALUE!</v>
      </c>
      <c r="S358" s="10" t="e">
        <f>(TBL_Employees[[#This Row],[MOVE DATE]]-TBL_Employees[[#This Row],[ENTRY YEAR]])</f>
        <v>#VALUE!</v>
      </c>
      <c r="T358" s="10"/>
    </row>
    <row r="359" spans="1:20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>
        <f>TBL_Employees[[#This Row],[Annual Salary]]*TBL_Employees[[#This Row],[Bonus %]]</f>
        <v>0</v>
      </c>
      <c r="P359">
        <f>YEAR(TBL_Employees[[#This Row],[Hire Date]])</f>
        <v>1998</v>
      </c>
      <c r="Q359" t="e">
        <f>YEAR(TBL_Employees[[#This Row],[Exit Date]])</f>
        <v>#VALUE!</v>
      </c>
      <c r="R359" s="10" t="e">
        <f>TBL_Employees[[#This Row],[MOVE DATE]]-TBL_Employees[[#This Row],[ENTRY YEAR]]</f>
        <v>#VALUE!</v>
      </c>
      <c r="S359" s="10" t="e">
        <f>(TBL_Employees[[#This Row],[MOVE DATE]]-TBL_Employees[[#This Row],[ENTRY YEAR]])</f>
        <v>#VALUE!</v>
      </c>
      <c r="T359" s="10"/>
    </row>
    <row r="360" spans="1:20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>
        <f>TBL_Employees[[#This Row],[Annual Salary]]*TBL_Employees[[#This Row],[Bonus %]]</f>
        <v>7412.3700000000008</v>
      </c>
      <c r="P360">
        <f>YEAR(TBL_Employees[[#This Row],[Hire Date]])</f>
        <v>2012</v>
      </c>
      <c r="Q360" t="e">
        <f>YEAR(TBL_Employees[[#This Row],[Exit Date]])</f>
        <v>#VALUE!</v>
      </c>
      <c r="R360" s="10" t="e">
        <f>TBL_Employees[[#This Row],[MOVE DATE]]-TBL_Employees[[#This Row],[ENTRY YEAR]]</f>
        <v>#VALUE!</v>
      </c>
      <c r="S360" s="10" t="e">
        <f>(TBL_Employees[[#This Row],[MOVE DATE]]-TBL_Employees[[#This Row],[ENTRY YEAR]])</f>
        <v>#VALUE!</v>
      </c>
      <c r="T360" s="10"/>
    </row>
    <row r="361" spans="1:20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>
        <f>TBL_Employees[[#This Row],[Annual Salary]]*TBL_Employees[[#This Row],[Bonus %]]</f>
        <v>91882.8</v>
      </c>
      <c r="P361">
        <f>YEAR(TBL_Employees[[#This Row],[Hire Date]])</f>
        <v>2021</v>
      </c>
      <c r="Q361" t="e">
        <f>YEAR(TBL_Employees[[#This Row],[Exit Date]])</f>
        <v>#VALUE!</v>
      </c>
      <c r="R361" s="10" t="e">
        <f>TBL_Employees[[#This Row],[MOVE DATE]]-TBL_Employees[[#This Row],[ENTRY YEAR]]</f>
        <v>#VALUE!</v>
      </c>
      <c r="S361" s="10" t="e">
        <f>(TBL_Employees[[#This Row],[MOVE DATE]]-TBL_Employees[[#This Row],[ENTRY YEAR]])</f>
        <v>#VALUE!</v>
      </c>
      <c r="T361" s="10"/>
    </row>
    <row r="362" spans="1:20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>
        <f>TBL_Employees[[#This Row],[Annual Salary]]*TBL_Employees[[#This Row],[Bonus %]]</f>
        <v>0</v>
      </c>
      <c r="P362">
        <f>YEAR(TBL_Employees[[#This Row],[Hire Date]])</f>
        <v>1992</v>
      </c>
      <c r="Q362" t="e">
        <f>YEAR(TBL_Employees[[#This Row],[Exit Date]])</f>
        <v>#VALUE!</v>
      </c>
      <c r="R362" s="10" t="e">
        <f>TBL_Employees[[#This Row],[MOVE DATE]]-TBL_Employees[[#This Row],[ENTRY YEAR]]</f>
        <v>#VALUE!</v>
      </c>
      <c r="S362" s="10" t="e">
        <f>(TBL_Employees[[#This Row],[MOVE DATE]]-TBL_Employees[[#This Row],[ENTRY YEAR]])</f>
        <v>#VALUE!</v>
      </c>
      <c r="T362" s="10"/>
    </row>
    <row r="363" spans="1:20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>
        <f>TBL_Employees[[#This Row],[Annual Salary]]*TBL_Employees[[#This Row],[Bonus %]]</f>
        <v>59855.360000000001</v>
      </c>
      <c r="P363">
        <f>YEAR(TBL_Employees[[#This Row],[Hire Date]])</f>
        <v>2012</v>
      </c>
      <c r="Q363" t="e">
        <f>YEAR(TBL_Employees[[#This Row],[Exit Date]])</f>
        <v>#VALUE!</v>
      </c>
      <c r="R363" s="10" t="e">
        <f>TBL_Employees[[#This Row],[MOVE DATE]]-TBL_Employees[[#This Row],[ENTRY YEAR]]</f>
        <v>#VALUE!</v>
      </c>
      <c r="S363" s="10" t="e">
        <f>(TBL_Employees[[#This Row],[MOVE DATE]]-TBL_Employees[[#This Row],[ENTRY YEAR]])</f>
        <v>#VALUE!</v>
      </c>
      <c r="T363" s="10"/>
    </row>
    <row r="364" spans="1:20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>
        <f>TBL_Employees[[#This Row],[Annual Salary]]*TBL_Employees[[#This Row],[Bonus %]]</f>
        <v>0</v>
      </c>
      <c r="P364">
        <f>YEAR(TBL_Employees[[#This Row],[Hire Date]])</f>
        <v>2002</v>
      </c>
      <c r="Q364" t="e">
        <f>YEAR(TBL_Employees[[#This Row],[Exit Date]])</f>
        <v>#VALUE!</v>
      </c>
      <c r="R364" s="10" t="e">
        <f>TBL_Employees[[#This Row],[MOVE DATE]]-TBL_Employees[[#This Row],[ENTRY YEAR]]</f>
        <v>#VALUE!</v>
      </c>
      <c r="S364" s="10" t="e">
        <f>(TBL_Employees[[#This Row],[MOVE DATE]]-TBL_Employees[[#This Row],[ENTRY YEAR]])</f>
        <v>#VALUE!</v>
      </c>
      <c r="T364" s="10"/>
    </row>
    <row r="365" spans="1:20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>
        <f>TBL_Employees[[#This Row],[Annual Salary]]*TBL_Employees[[#This Row],[Bonus %]]</f>
        <v>35700.400000000001</v>
      </c>
      <c r="P365">
        <f>YEAR(TBL_Employees[[#This Row],[Hire Date]])</f>
        <v>2017</v>
      </c>
      <c r="Q365" t="e">
        <f>YEAR(TBL_Employees[[#This Row],[Exit Date]])</f>
        <v>#VALUE!</v>
      </c>
      <c r="R365" s="10" t="e">
        <f>TBL_Employees[[#This Row],[MOVE DATE]]-TBL_Employees[[#This Row],[ENTRY YEAR]]</f>
        <v>#VALUE!</v>
      </c>
      <c r="S365" s="10" t="e">
        <f>(TBL_Employees[[#This Row],[MOVE DATE]]-TBL_Employees[[#This Row],[ENTRY YEAR]])</f>
        <v>#VALUE!</v>
      </c>
      <c r="T365" s="10"/>
    </row>
    <row r="366" spans="1:20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>
        <f>TBL_Employees[[#This Row],[Annual Salary]]*TBL_Employees[[#This Row],[Bonus %]]</f>
        <v>5186.2000000000007</v>
      </c>
      <c r="P366">
        <f>YEAR(TBL_Employees[[#This Row],[Hire Date]])</f>
        <v>2015</v>
      </c>
      <c r="Q366" t="e">
        <f>YEAR(TBL_Employees[[#This Row],[Exit Date]])</f>
        <v>#VALUE!</v>
      </c>
      <c r="R366" s="10" t="e">
        <f>TBL_Employees[[#This Row],[MOVE DATE]]-TBL_Employees[[#This Row],[ENTRY YEAR]]</f>
        <v>#VALUE!</v>
      </c>
      <c r="S366" s="10" t="e">
        <f>(TBL_Employees[[#This Row],[MOVE DATE]]-TBL_Employees[[#This Row],[ENTRY YEAR]])</f>
        <v>#VALUE!</v>
      </c>
      <c r="T366" s="10"/>
    </row>
    <row r="367" spans="1:20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>
        <f>TBL_Employees[[#This Row],[Annual Salary]]*TBL_Employees[[#This Row],[Bonus %]]</f>
        <v>34380.94</v>
      </c>
      <c r="P367">
        <f>YEAR(TBL_Employees[[#This Row],[Hire Date]])</f>
        <v>2008</v>
      </c>
      <c r="Q367" t="e">
        <f>YEAR(TBL_Employees[[#This Row],[Exit Date]])</f>
        <v>#VALUE!</v>
      </c>
      <c r="R367" s="10" t="e">
        <f>TBL_Employees[[#This Row],[MOVE DATE]]-TBL_Employees[[#This Row],[ENTRY YEAR]]</f>
        <v>#VALUE!</v>
      </c>
      <c r="S367" s="10" t="e">
        <f>(TBL_Employees[[#This Row],[MOVE DATE]]-TBL_Employees[[#This Row],[ENTRY YEAR]])</f>
        <v>#VALUE!</v>
      </c>
      <c r="T367" s="10"/>
    </row>
    <row r="368" spans="1:20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>
        <f>TBL_Employees[[#This Row],[Annual Salary]]*TBL_Employees[[#This Row],[Bonus %]]</f>
        <v>0</v>
      </c>
      <c r="P368">
        <f>YEAR(TBL_Employees[[#This Row],[Hire Date]])</f>
        <v>2017</v>
      </c>
      <c r="Q368" t="e">
        <f>YEAR(TBL_Employees[[#This Row],[Exit Date]])</f>
        <v>#VALUE!</v>
      </c>
      <c r="R368" s="10" t="e">
        <f>TBL_Employees[[#This Row],[MOVE DATE]]-TBL_Employees[[#This Row],[ENTRY YEAR]]</f>
        <v>#VALUE!</v>
      </c>
      <c r="S368" s="10" t="e">
        <f>(TBL_Employees[[#This Row],[MOVE DATE]]-TBL_Employees[[#This Row],[ENTRY YEAR]])</f>
        <v>#VALUE!</v>
      </c>
      <c r="T368" s="10"/>
    </row>
    <row r="369" spans="1:20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>
        <f>TBL_Employees[[#This Row],[Annual Salary]]*TBL_Employees[[#This Row],[Bonus %]]</f>
        <v>0</v>
      </c>
      <c r="P369">
        <f>YEAR(TBL_Employees[[#This Row],[Hire Date]])</f>
        <v>2019</v>
      </c>
      <c r="Q369" t="e">
        <f>YEAR(TBL_Employees[[#This Row],[Exit Date]])</f>
        <v>#VALUE!</v>
      </c>
      <c r="R369" s="10" t="e">
        <f>TBL_Employees[[#This Row],[MOVE DATE]]-TBL_Employees[[#This Row],[ENTRY YEAR]]</f>
        <v>#VALUE!</v>
      </c>
      <c r="S369" s="10" t="e">
        <f>(TBL_Employees[[#This Row],[MOVE DATE]]-TBL_Employees[[#This Row],[ENTRY YEAR]])</f>
        <v>#VALUE!</v>
      </c>
      <c r="T369" s="10"/>
    </row>
    <row r="370" spans="1:20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>
        <f>TBL_Employees[[#This Row],[Annual Salary]]*TBL_Employees[[#This Row],[Bonus %]]</f>
        <v>0</v>
      </c>
      <c r="P370">
        <f>YEAR(TBL_Employees[[#This Row],[Hire Date]])</f>
        <v>2013</v>
      </c>
      <c r="Q370" t="e">
        <f>YEAR(TBL_Employees[[#This Row],[Exit Date]])</f>
        <v>#VALUE!</v>
      </c>
      <c r="R370" s="10" t="e">
        <f>TBL_Employees[[#This Row],[MOVE DATE]]-TBL_Employees[[#This Row],[ENTRY YEAR]]</f>
        <v>#VALUE!</v>
      </c>
      <c r="S370" s="10" t="e">
        <f>(TBL_Employees[[#This Row],[MOVE DATE]]-TBL_Employees[[#This Row],[ENTRY YEAR]])</f>
        <v>#VALUE!</v>
      </c>
      <c r="T370" s="10"/>
    </row>
    <row r="371" spans="1:20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>
        <f>TBL_Employees[[#This Row],[Annual Salary]]*TBL_Employees[[#This Row],[Bonus %]]</f>
        <v>17115.36</v>
      </c>
      <c r="P371">
        <f>YEAR(TBL_Employees[[#This Row],[Hire Date]])</f>
        <v>2006</v>
      </c>
      <c r="Q371" t="e">
        <f>YEAR(TBL_Employees[[#This Row],[Exit Date]])</f>
        <v>#VALUE!</v>
      </c>
      <c r="R371" s="10" t="e">
        <f>TBL_Employees[[#This Row],[MOVE DATE]]-TBL_Employees[[#This Row],[ENTRY YEAR]]</f>
        <v>#VALUE!</v>
      </c>
      <c r="S371" s="10" t="e">
        <f>(TBL_Employees[[#This Row],[MOVE DATE]]-TBL_Employees[[#This Row],[ENTRY YEAR]])</f>
        <v>#VALUE!</v>
      </c>
      <c r="T371" s="10"/>
    </row>
    <row r="372" spans="1:20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>
        <f>TBL_Employees[[#This Row],[Annual Salary]]*TBL_Employees[[#This Row],[Bonus %]]</f>
        <v>0</v>
      </c>
      <c r="P372">
        <f>YEAR(TBL_Employees[[#This Row],[Hire Date]])</f>
        <v>2014</v>
      </c>
      <c r="Q372" t="e">
        <f>YEAR(TBL_Employees[[#This Row],[Exit Date]])</f>
        <v>#VALUE!</v>
      </c>
      <c r="R372" s="10" t="e">
        <f>TBL_Employees[[#This Row],[MOVE DATE]]-TBL_Employees[[#This Row],[ENTRY YEAR]]</f>
        <v>#VALUE!</v>
      </c>
      <c r="S372" s="10" t="e">
        <f>(TBL_Employees[[#This Row],[MOVE DATE]]-TBL_Employees[[#This Row],[ENTRY YEAR]])</f>
        <v>#VALUE!</v>
      </c>
      <c r="T372" s="10"/>
    </row>
    <row r="373" spans="1:20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>
        <f>TBL_Employees[[#This Row],[Annual Salary]]*TBL_Employees[[#This Row],[Bonus %]]</f>
        <v>0</v>
      </c>
      <c r="P373">
        <f>YEAR(TBL_Employees[[#This Row],[Hire Date]])</f>
        <v>2018</v>
      </c>
      <c r="Q373" t="e">
        <f>YEAR(TBL_Employees[[#This Row],[Exit Date]])</f>
        <v>#VALUE!</v>
      </c>
      <c r="R373" s="10" t="e">
        <f>TBL_Employees[[#This Row],[MOVE DATE]]-TBL_Employees[[#This Row],[ENTRY YEAR]]</f>
        <v>#VALUE!</v>
      </c>
      <c r="S373" s="10" t="e">
        <f>(TBL_Employees[[#This Row],[MOVE DATE]]-TBL_Employees[[#This Row],[ENTRY YEAR]])</f>
        <v>#VALUE!</v>
      </c>
      <c r="T373" s="10"/>
    </row>
    <row r="374" spans="1:20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>
        <f>TBL_Employees[[#This Row],[Annual Salary]]*TBL_Employees[[#This Row],[Bonus %]]</f>
        <v>12691.1</v>
      </c>
      <c r="P374">
        <f>YEAR(TBL_Employees[[#This Row],[Hire Date]])</f>
        <v>2010</v>
      </c>
      <c r="Q374" t="e">
        <f>YEAR(TBL_Employees[[#This Row],[Exit Date]])</f>
        <v>#VALUE!</v>
      </c>
      <c r="R374" s="10" t="e">
        <f>TBL_Employees[[#This Row],[MOVE DATE]]-TBL_Employees[[#This Row],[ENTRY YEAR]]</f>
        <v>#VALUE!</v>
      </c>
      <c r="S374" s="10" t="e">
        <f>(TBL_Employees[[#This Row],[MOVE DATE]]-TBL_Employees[[#This Row],[ENTRY YEAR]])</f>
        <v>#VALUE!</v>
      </c>
      <c r="T374" s="10"/>
    </row>
    <row r="375" spans="1:20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>
        <f>TBL_Employees[[#This Row],[Annual Salary]]*TBL_Employees[[#This Row],[Bonus %]]</f>
        <v>69423.680000000008</v>
      </c>
      <c r="P375">
        <f>YEAR(TBL_Employees[[#This Row],[Hire Date]])</f>
        <v>2004</v>
      </c>
      <c r="Q375" t="e">
        <f>YEAR(TBL_Employees[[#This Row],[Exit Date]])</f>
        <v>#VALUE!</v>
      </c>
      <c r="R375" s="10" t="e">
        <f>TBL_Employees[[#This Row],[MOVE DATE]]-TBL_Employees[[#This Row],[ENTRY YEAR]]</f>
        <v>#VALUE!</v>
      </c>
      <c r="S375" s="10" t="e">
        <f>(TBL_Employees[[#This Row],[MOVE DATE]]-TBL_Employees[[#This Row],[ENTRY YEAR]])</f>
        <v>#VALUE!</v>
      </c>
      <c r="T375" s="10"/>
    </row>
    <row r="376" spans="1:20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>
        <f>TBL_Employees[[#This Row],[Annual Salary]]*TBL_Employees[[#This Row],[Bonus %]]</f>
        <v>48867.899999999994</v>
      </c>
      <c r="P376">
        <f>YEAR(TBL_Employees[[#This Row],[Hire Date]])</f>
        <v>2012</v>
      </c>
      <c r="Q376" t="e">
        <f>YEAR(TBL_Employees[[#This Row],[Exit Date]])</f>
        <v>#VALUE!</v>
      </c>
      <c r="R376" s="10" t="e">
        <f>TBL_Employees[[#This Row],[MOVE DATE]]-TBL_Employees[[#This Row],[ENTRY YEAR]]</f>
        <v>#VALUE!</v>
      </c>
      <c r="S376" s="10" t="e">
        <f>(TBL_Employees[[#This Row],[MOVE DATE]]-TBL_Employees[[#This Row],[ENTRY YEAR]])</f>
        <v>#VALUE!</v>
      </c>
      <c r="T376" s="10"/>
    </row>
    <row r="377" spans="1:20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>
        <f>TBL_Employees[[#This Row],[Annual Salary]]*TBL_Employees[[#This Row],[Bonus %]]</f>
        <v>0</v>
      </c>
      <c r="P377">
        <f>YEAR(TBL_Employees[[#This Row],[Hire Date]])</f>
        <v>2016</v>
      </c>
      <c r="Q377" t="e">
        <f>YEAR(TBL_Employees[[#This Row],[Exit Date]])</f>
        <v>#VALUE!</v>
      </c>
      <c r="R377" s="10" t="e">
        <f>TBL_Employees[[#This Row],[MOVE DATE]]-TBL_Employees[[#This Row],[ENTRY YEAR]]</f>
        <v>#VALUE!</v>
      </c>
      <c r="S377" s="10" t="e">
        <f>(TBL_Employees[[#This Row],[MOVE DATE]]-TBL_Employees[[#This Row],[ENTRY YEAR]])</f>
        <v>#VALUE!</v>
      </c>
      <c r="T377" s="10"/>
    </row>
    <row r="378" spans="1:20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>
        <f>TBL_Employees[[#This Row],[Annual Salary]]*TBL_Employees[[#This Row],[Bonus %]]</f>
        <v>0</v>
      </c>
      <c r="P378">
        <f>YEAR(TBL_Employees[[#This Row],[Hire Date]])</f>
        <v>2002</v>
      </c>
      <c r="Q378">
        <f>YEAR(TBL_Employees[[#This Row],[Exit Date]])</f>
        <v>2003</v>
      </c>
      <c r="R378" s="10">
        <f>TBL_Employees[[#This Row],[MOVE DATE]]-TBL_Employees[[#This Row],[ENTRY YEAR]]</f>
        <v>1</v>
      </c>
      <c r="S378" s="10">
        <f>(TBL_Employees[[#This Row],[MOVE DATE]]-TBL_Employees[[#This Row],[ENTRY YEAR]])</f>
        <v>1</v>
      </c>
      <c r="T378" s="10"/>
    </row>
    <row r="379" spans="1:20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>
        <f>TBL_Employees[[#This Row],[Annual Salary]]*TBL_Employees[[#This Row],[Bonus %]]</f>
        <v>10768.23</v>
      </c>
      <c r="P379">
        <f>YEAR(TBL_Employees[[#This Row],[Hire Date]])</f>
        <v>2017</v>
      </c>
      <c r="Q379" t="e">
        <f>YEAR(TBL_Employees[[#This Row],[Exit Date]])</f>
        <v>#VALUE!</v>
      </c>
      <c r="R379" s="10" t="e">
        <f>TBL_Employees[[#This Row],[MOVE DATE]]-TBL_Employees[[#This Row],[ENTRY YEAR]]</f>
        <v>#VALUE!</v>
      </c>
      <c r="S379" s="10" t="e">
        <f>(TBL_Employees[[#This Row],[MOVE DATE]]-TBL_Employees[[#This Row],[ENTRY YEAR]])</f>
        <v>#VALUE!</v>
      </c>
      <c r="T379" s="10"/>
    </row>
    <row r="380" spans="1:20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>
        <f>TBL_Employees[[#This Row],[Annual Salary]]*TBL_Employees[[#This Row],[Bonus %]]</f>
        <v>0</v>
      </c>
      <c r="P380">
        <f>YEAR(TBL_Employees[[#This Row],[Hire Date]])</f>
        <v>2001</v>
      </c>
      <c r="Q380" t="e">
        <f>YEAR(TBL_Employees[[#This Row],[Exit Date]])</f>
        <v>#VALUE!</v>
      </c>
      <c r="R380" s="10" t="e">
        <f>TBL_Employees[[#This Row],[MOVE DATE]]-TBL_Employees[[#This Row],[ENTRY YEAR]]</f>
        <v>#VALUE!</v>
      </c>
      <c r="S380" s="10" t="e">
        <f>(TBL_Employees[[#This Row],[MOVE DATE]]-TBL_Employees[[#This Row],[ENTRY YEAR]])</f>
        <v>#VALUE!</v>
      </c>
      <c r="T380" s="10"/>
    </row>
    <row r="381" spans="1:20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>
        <f>TBL_Employees[[#This Row],[Annual Salary]]*TBL_Employees[[#This Row],[Bonus %]]</f>
        <v>12754.300000000001</v>
      </c>
      <c r="P381">
        <f>YEAR(TBL_Employees[[#This Row],[Hire Date]])</f>
        <v>2010</v>
      </c>
      <c r="Q381" t="e">
        <f>YEAR(TBL_Employees[[#This Row],[Exit Date]])</f>
        <v>#VALUE!</v>
      </c>
      <c r="R381" s="10" t="e">
        <f>TBL_Employees[[#This Row],[MOVE DATE]]-TBL_Employees[[#This Row],[ENTRY YEAR]]</f>
        <v>#VALUE!</v>
      </c>
      <c r="S381" s="10" t="e">
        <f>(TBL_Employees[[#This Row],[MOVE DATE]]-TBL_Employees[[#This Row],[ENTRY YEAR]])</f>
        <v>#VALUE!</v>
      </c>
      <c r="T381" s="10"/>
    </row>
    <row r="382" spans="1:20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>
        <f>TBL_Employees[[#This Row],[Annual Salary]]*TBL_Employees[[#This Row],[Bonus %]]</f>
        <v>0</v>
      </c>
      <c r="P382">
        <f>YEAR(TBL_Employees[[#This Row],[Hire Date]])</f>
        <v>2017</v>
      </c>
      <c r="Q382" t="e">
        <f>YEAR(TBL_Employees[[#This Row],[Exit Date]])</f>
        <v>#VALUE!</v>
      </c>
      <c r="R382" s="10" t="e">
        <f>TBL_Employees[[#This Row],[MOVE DATE]]-TBL_Employees[[#This Row],[ENTRY YEAR]]</f>
        <v>#VALUE!</v>
      </c>
      <c r="S382" s="10" t="e">
        <f>(TBL_Employees[[#This Row],[MOVE DATE]]-TBL_Employees[[#This Row],[ENTRY YEAR]])</f>
        <v>#VALUE!</v>
      </c>
      <c r="T382" s="10"/>
    </row>
    <row r="383" spans="1:20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>
        <f>TBL_Employees[[#This Row],[Annual Salary]]*TBL_Employees[[#This Row],[Bonus %]]</f>
        <v>0</v>
      </c>
      <c r="P383">
        <f>YEAR(TBL_Employees[[#This Row],[Hire Date]])</f>
        <v>2010</v>
      </c>
      <c r="Q383" t="e">
        <f>YEAR(TBL_Employees[[#This Row],[Exit Date]])</f>
        <v>#VALUE!</v>
      </c>
      <c r="R383" s="10" t="e">
        <f>TBL_Employees[[#This Row],[MOVE DATE]]-TBL_Employees[[#This Row],[ENTRY YEAR]]</f>
        <v>#VALUE!</v>
      </c>
      <c r="S383" s="10" t="e">
        <f>(TBL_Employees[[#This Row],[MOVE DATE]]-TBL_Employees[[#This Row],[ENTRY YEAR]])</f>
        <v>#VALUE!</v>
      </c>
      <c r="T383" s="10"/>
    </row>
    <row r="384" spans="1:20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>
        <f>TBL_Employees[[#This Row],[Annual Salary]]*TBL_Employees[[#This Row],[Bonus %]]</f>
        <v>32531.23</v>
      </c>
      <c r="P384">
        <f>YEAR(TBL_Employees[[#This Row],[Hire Date]])</f>
        <v>2011</v>
      </c>
      <c r="Q384" t="e">
        <f>YEAR(TBL_Employees[[#This Row],[Exit Date]])</f>
        <v>#VALUE!</v>
      </c>
      <c r="R384" s="10" t="e">
        <f>TBL_Employees[[#This Row],[MOVE DATE]]-TBL_Employees[[#This Row],[ENTRY YEAR]]</f>
        <v>#VALUE!</v>
      </c>
      <c r="S384" s="10" t="e">
        <f>(TBL_Employees[[#This Row],[MOVE DATE]]-TBL_Employees[[#This Row],[ENTRY YEAR]])</f>
        <v>#VALUE!</v>
      </c>
      <c r="T384" s="10"/>
    </row>
    <row r="385" spans="1:20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>
        <f>TBL_Employees[[#This Row],[Annual Salary]]*TBL_Employees[[#This Row],[Bonus %]]</f>
        <v>7214.06</v>
      </c>
      <c r="P385">
        <f>YEAR(TBL_Employees[[#This Row],[Hire Date]])</f>
        <v>2020</v>
      </c>
      <c r="Q385" t="e">
        <f>YEAR(TBL_Employees[[#This Row],[Exit Date]])</f>
        <v>#VALUE!</v>
      </c>
      <c r="R385" s="10" t="e">
        <f>TBL_Employees[[#This Row],[MOVE DATE]]-TBL_Employees[[#This Row],[ENTRY YEAR]]</f>
        <v>#VALUE!</v>
      </c>
      <c r="S385" s="10" t="e">
        <f>(TBL_Employees[[#This Row],[MOVE DATE]]-TBL_Employees[[#This Row],[ENTRY YEAR]])</f>
        <v>#VALUE!</v>
      </c>
      <c r="T385" s="10"/>
    </row>
    <row r="386" spans="1:20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>
        <f>TBL_Employees[[#This Row],[Annual Salary]]*TBL_Employees[[#This Row],[Bonus %]]</f>
        <v>8194.34</v>
      </c>
      <c r="P386">
        <f>YEAR(TBL_Employees[[#This Row],[Hire Date]])</f>
        <v>2014</v>
      </c>
      <c r="Q386" t="e">
        <f>YEAR(TBL_Employees[[#This Row],[Exit Date]])</f>
        <v>#VALUE!</v>
      </c>
      <c r="R386" s="10" t="e">
        <f>TBL_Employees[[#This Row],[MOVE DATE]]-TBL_Employees[[#This Row],[ENTRY YEAR]]</f>
        <v>#VALUE!</v>
      </c>
      <c r="S386" s="10" t="e">
        <f>(TBL_Employees[[#This Row],[MOVE DATE]]-TBL_Employees[[#This Row],[ENTRY YEAR]])</f>
        <v>#VALUE!</v>
      </c>
      <c r="T386" s="10"/>
    </row>
    <row r="387" spans="1:20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>
        <f>TBL_Employees[[#This Row],[Annual Salary]]*TBL_Employees[[#This Row],[Bonus %]]</f>
        <v>15903.1</v>
      </c>
      <c r="P387">
        <f>YEAR(TBL_Employees[[#This Row],[Hire Date]])</f>
        <v>2019</v>
      </c>
      <c r="Q387" t="e">
        <f>YEAR(TBL_Employees[[#This Row],[Exit Date]])</f>
        <v>#VALUE!</v>
      </c>
      <c r="R387" s="10" t="e">
        <f>TBL_Employees[[#This Row],[MOVE DATE]]-TBL_Employees[[#This Row],[ENTRY YEAR]]</f>
        <v>#VALUE!</v>
      </c>
      <c r="S387" s="10" t="e">
        <f>(TBL_Employees[[#This Row],[MOVE DATE]]-TBL_Employees[[#This Row],[ENTRY YEAR]])</f>
        <v>#VALUE!</v>
      </c>
      <c r="T387" s="10"/>
    </row>
    <row r="388" spans="1:20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>
        <f>TBL_Employees[[#This Row],[Annual Salary]]*TBL_Employees[[#This Row],[Bonus %]]</f>
        <v>12508.6</v>
      </c>
      <c r="P388">
        <f>YEAR(TBL_Employees[[#This Row],[Hire Date]])</f>
        <v>2004</v>
      </c>
      <c r="Q388" t="e">
        <f>YEAR(TBL_Employees[[#This Row],[Exit Date]])</f>
        <v>#VALUE!</v>
      </c>
      <c r="R388" s="10" t="e">
        <f>TBL_Employees[[#This Row],[MOVE DATE]]-TBL_Employees[[#This Row],[ENTRY YEAR]]</f>
        <v>#VALUE!</v>
      </c>
      <c r="S388" s="10" t="e">
        <f>(TBL_Employees[[#This Row],[MOVE DATE]]-TBL_Employees[[#This Row],[ENTRY YEAR]])</f>
        <v>#VALUE!</v>
      </c>
      <c r="T388" s="10"/>
    </row>
    <row r="389" spans="1:20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>
        <f>TBL_Employees[[#This Row],[Annual Salary]]*TBL_Employees[[#This Row],[Bonus %]]</f>
        <v>0</v>
      </c>
      <c r="P389">
        <f>YEAR(TBL_Employees[[#This Row],[Hire Date]])</f>
        <v>2016</v>
      </c>
      <c r="Q389" t="e">
        <f>YEAR(TBL_Employees[[#This Row],[Exit Date]])</f>
        <v>#VALUE!</v>
      </c>
      <c r="R389" s="10" t="e">
        <f>TBL_Employees[[#This Row],[MOVE DATE]]-TBL_Employees[[#This Row],[ENTRY YEAR]]</f>
        <v>#VALUE!</v>
      </c>
      <c r="S389" s="10" t="e">
        <f>(TBL_Employees[[#This Row],[MOVE DATE]]-TBL_Employees[[#This Row],[ENTRY YEAR]])</f>
        <v>#VALUE!</v>
      </c>
      <c r="T389" s="10"/>
    </row>
    <row r="390" spans="1:20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>
        <f>TBL_Employees[[#This Row],[Annual Salary]]*TBL_Employees[[#This Row],[Bonus %]]</f>
        <v>0</v>
      </c>
      <c r="P390">
        <f>YEAR(TBL_Employees[[#This Row],[Hire Date]])</f>
        <v>2021</v>
      </c>
      <c r="Q390" t="e">
        <f>YEAR(TBL_Employees[[#This Row],[Exit Date]])</f>
        <v>#VALUE!</v>
      </c>
      <c r="R390" s="10" t="e">
        <f>TBL_Employees[[#This Row],[MOVE DATE]]-TBL_Employees[[#This Row],[ENTRY YEAR]]</f>
        <v>#VALUE!</v>
      </c>
      <c r="S390" s="10" t="e">
        <f>(TBL_Employees[[#This Row],[MOVE DATE]]-TBL_Employees[[#This Row],[ENTRY YEAR]])</f>
        <v>#VALUE!</v>
      </c>
      <c r="T390" s="10"/>
    </row>
    <row r="391" spans="1:20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>
        <f>TBL_Employees[[#This Row],[Annual Salary]]*TBL_Employees[[#This Row],[Bonus %]]</f>
        <v>46847.25</v>
      </c>
      <c r="P391">
        <f>YEAR(TBL_Employees[[#This Row],[Hire Date]])</f>
        <v>2010</v>
      </c>
      <c r="Q391" t="e">
        <f>YEAR(TBL_Employees[[#This Row],[Exit Date]])</f>
        <v>#VALUE!</v>
      </c>
      <c r="R391" s="10" t="e">
        <f>TBL_Employees[[#This Row],[MOVE DATE]]-TBL_Employees[[#This Row],[ENTRY YEAR]]</f>
        <v>#VALUE!</v>
      </c>
      <c r="S391" s="10" t="e">
        <f>(TBL_Employees[[#This Row],[MOVE DATE]]-TBL_Employees[[#This Row],[ENTRY YEAR]])</f>
        <v>#VALUE!</v>
      </c>
      <c r="T391" s="10"/>
    </row>
    <row r="392" spans="1:20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>
        <f>TBL_Employees[[#This Row],[Annual Salary]]*TBL_Employees[[#This Row],[Bonus %]]</f>
        <v>17139.330000000002</v>
      </c>
      <c r="P392">
        <f>YEAR(TBL_Employees[[#This Row],[Hire Date]])</f>
        <v>2008</v>
      </c>
      <c r="Q392" t="e">
        <f>YEAR(TBL_Employees[[#This Row],[Exit Date]])</f>
        <v>#VALUE!</v>
      </c>
      <c r="R392" s="10" t="e">
        <f>TBL_Employees[[#This Row],[MOVE DATE]]-TBL_Employees[[#This Row],[ENTRY YEAR]]</f>
        <v>#VALUE!</v>
      </c>
      <c r="S392" s="10" t="e">
        <f>(TBL_Employees[[#This Row],[MOVE DATE]]-TBL_Employees[[#This Row],[ENTRY YEAR]])</f>
        <v>#VALUE!</v>
      </c>
      <c r="T392" s="10"/>
    </row>
    <row r="393" spans="1:20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>
        <f>TBL_Employees[[#This Row],[Annual Salary]]*TBL_Employees[[#This Row],[Bonus %]]</f>
        <v>0</v>
      </c>
      <c r="P393">
        <f>YEAR(TBL_Employees[[#This Row],[Hire Date]])</f>
        <v>2011</v>
      </c>
      <c r="Q393" t="e">
        <f>YEAR(TBL_Employees[[#This Row],[Exit Date]])</f>
        <v>#VALUE!</v>
      </c>
      <c r="R393" s="10" t="e">
        <f>TBL_Employees[[#This Row],[MOVE DATE]]-TBL_Employees[[#This Row],[ENTRY YEAR]]</f>
        <v>#VALUE!</v>
      </c>
      <c r="S393" s="10" t="e">
        <f>(TBL_Employees[[#This Row],[MOVE DATE]]-TBL_Employees[[#This Row],[ENTRY YEAR]])</f>
        <v>#VALUE!</v>
      </c>
      <c r="T393" s="10"/>
    </row>
    <row r="394" spans="1:20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>
        <f>TBL_Employees[[#This Row],[Annual Salary]]*TBL_Employees[[#This Row],[Bonus %]]</f>
        <v>18600.48</v>
      </c>
      <c r="P394">
        <f>YEAR(TBL_Employees[[#This Row],[Hire Date]])</f>
        <v>2004</v>
      </c>
      <c r="Q394" t="e">
        <f>YEAR(TBL_Employees[[#This Row],[Exit Date]])</f>
        <v>#VALUE!</v>
      </c>
      <c r="R394" s="10" t="e">
        <f>TBL_Employees[[#This Row],[MOVE DATE]]-TBL_Employees[[#This Row],[ENTRY YEAR]]</f>
        <v>#VALUE!</v>
      </c>
      <c r="S394" s="10" t="e">
        <f>(TBL_Employees[[#This Row],[MOVE DATE]]-TBL_Employees[[#This Row],[ENTRY YEAR]])</f>
        <v>#VALUE!</v>
      </c>
      <c r="T394" s="10"/>
    </row>
    <row r="395" spans="1:20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>
        <f>TBL_Employees[[#This Row],[Annual Salary]]*TBL_Employees[[#This Row],[Bonus %]]</f>
        <v>0</v>
      </c>
      <c r="P395">
        <f>YEAR(TBL_Employees[[#This Row],[Hire Date]])</f>
        <v>2007</v>
      </c>
      <c r="Q395" t="e">
        <f>YEAR(TBL_Employees[[#This Row],[Exit Date]])</f>
        <v>#VALUE!</v>
      </c>
      <c r="R395" s="10" t="e">
        <f>TBL_Employees[[#This Row],[MOVE DATE]]-TBL_Employees[[#This Row],[ENTRY YEAR]]</f>
        <v>#VALUE!</v>
      </c>
      <c r="S395" s="10" t="e">
        <f>(TBL_Employees[[#This Row],[MOVE DATE]]-TBL_Employees[[#This Row],[ENTRY YEAR]])</f>
        <v>#VALUE!</v>
      </c>
      <c r="T395" s="10"/>
    </row>
    <row r="396" spans="1:20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>
        <f>TBL_Employees[[#This Row],[Annual Salary]]*TBL_Employees[[#This Row],[Bonus %]]</f>
        <v>0</v>
      </c>
      <c r="P396">
        <f>YEAR(TBL_Employees[[#This Row],[Hire Date]])</f>
        <v>2006</v>
      </c>
      <c r="Q396" t="e">
        <f>YEAR(TBL_Employees[[#This Row],[Exit Date]])</f>
        <v>#VALUE!</v>
      </c>
      <c r="R396" s="10" t="e">
        <f>TBL_Employees[[#This Row],[MOVE DATE]]-TBL_Employees[[#This Row],[ENTRY YEAR]]</f>
        <v>#VALUE!</v>
      </c>
      <c r="S396" s="10" t="e">
        <f>(TBL_Employees[[#This Row],[MOVE DATE]]-TBL_Employees[[#This Row],[ENTRY YEAR]])</f>
        <v>#VALUE!</v>
      </c>
      <c r="T396" s="10"/>
    </row>
    <row r="397" spans="1:20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>
        <f>TBL_Employees[[#This Row],[Annual Salary]]*TBL_Employees[[#This Row],[Bonus %]]</f>
        <v>85324.02</v>
      </c>
      <c r="P397">
        <f>YEAR(TBL_Employees[[#This Row],[Hire Date]])</f>
        <v>2015</v>
      </c>
      <c r="Q397" t="e">
        <f>YEAR(TBL_Employees[[#This Row],[Exit Date]])</f>
        <v>#VALUE!</v>
      </c>
      <c r="R397" s="10" t="e">
        <f>TBL_Employees[[#This Row],[MOVE DATE]]-TBL_Employees[[#This Row],[ENTRY YEAR]]</f>
        <v>#VALUE!</v>
      </c>
      <c r="S397" s="10" t="e">
        <f>(TBL_Employees[[#This Row],[MOVE DATE]]-TBL_Employees[[#This Row],[ENTRY YEAR]])</f>
        <v>#VALUE!</v>
      </c>
      <c r="T397" s="10"/>
    </row>
    <row r="398" spans="1:20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>
        <f>TBL_Employees[[#This Row],[Annual Salary]]*TBL_Employees[[#This Row],[Bonus %]]</f>
        <v>40279.47</v>
      </c>
      <c r="P398">
        <f>YEAR(TBL_Employees[[#This Row],[Hire Date]])</f>
        <v>1999</v>
      </c>
      <c r="Q398" t="e">
        <f>YEAR(TBL_Employees[[#This Row],[Exit Date]])</f>
        <v>#VALUE!</v>
      </c>
      <c r="R398" s="10" t="e">
        <f>TBL_Employees[[#This Row],[MOVE DATE]]-TBL_Employees[[#This Row],[ENTRY YEAR]]</f>
        <v>#VALUE!</v>
      </c>
      <c r="S398" s="10" t="e">
        <f>(TBL_Employees[[#This Row],[MOVE DATE]]-TBL_Employees[[#This Row],[ENTRY YEAR]])</f>
        <v>#VALUE!</v>
      </c>
      <c r="T398" s="10"/>
    </row>
    <row r="399" spans="1:20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>
        <f>TBL_Employees[[#This Row],[Annual Salary]]*TBL_Employees[[#This Row],[Bonus %]]</f>
        <v>0</v>
      </c>
      <c r="P399">
        <f>YEAR(TBL_Employees[[#This Row],[Hire Date]])</f>
        <v>2014</v>
      </c>
      <c r="Q399" t="e">
        <f>YEAR(TBL_Employees[[#This Row],[Exit Date]])</f>
        <v>#VALUE!</v>
      </c>
      <c r="R399" s="10" t="e">
        <f>TBL_Employees[[#This Row],[MOVE DATE]]-TBL_Employees[[#This Row],[ENTRY YEAR]]</f>
        <v>#VALUE!</v>
      </c>
      <c r="S399" s="10" t="e">
        <f>(TBL_Employees[[#This Row],[MOVE DATE]]-TBL_Employees[[#This Row],[ENTRY YEAR]])</f>
        <v>#VALUE!</v>
      </c>
      <c r="T399" s="10"/>
    </row>
    <row r="400" spans="1:20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>
        <f>TBL_Employees[[#This Row],[Annual Salary]]*TBL_Employees[[#This Row],[Bonus %]]</f>
        <v>14330.14</v>
      </c>
      <c r="P400">
        <f>YEAR(TBL_Employees[[#This Row],[Hire Date]])</f>
        <v>2004</v>
      </c>
      <c r="Q400" t="e">
        <f>YEAR(TBL_Employees[[#This Row],[Exit Date]])</f>
        <v>#VALUE!</v>
      </c>
      <c r="R400" s="10" t="e">
        <f>TBL_Employees[[#This Row],[MOVE DATE]]-TBL_Employees[[#This Row],[ENTRY YEAR]]</f>
        <v>#VALUE!</v>
      </c>
      <c r="S400" s="10" t="e">
        <f>(TBL_Employees[[#This Row],[MOVE DATE]]-TBL_Employees[[#This Row],[ENTRY YEAR]])</f>
        <v>#VALUE!</v>
      </c>
      <c r="T400" s="10"/>
    </row>
    <row r="401" spans="1:20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>
        <f>TBL_Employees[[#This Row],[Annual Salary]]*TBL_Employees[[#This Row],[Bonus %]]</f>
        <v>0</v>
      </c>
      <c r="P401">
        <f>YEAR(TBL_Employees[[#This Row],[Hire Date]])</f>
        <v>2017</v>
      </c>
      <c r="Q401" t="e">
        <f>YEAR(TBL_Employees[[#This Row],[Exit Date]])</f>
        <v>#VALUE!</v>
      </c>
      <c r="R401" s="10" t="e">
        <f>TBL_Employees[[#This Row],[MOVE DATE]]-TBL_Employees[[#This Row],[ENTRY YEAR]]</f>
        <v>#VALUE!</v>
      </c>
      <c r="S401" s="10" t="e">
        <f>(TBL_Employees[[#This Row],[MOVE DATE]]-TBL_Employees[[#This Row],[ENTRY YEAR]])</f>
        <v>#VALUE!</v>
      </c>
      <c r="T401" s="10"/>
    </row>
    <row r="402" spans="1:20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>
        <f>TBL_Employees[[#This Row],[Annual Salary]]*TBL_Employees[[#This Row],[Bonus %]]</f>
        <v>19598.54</v>
      </c>
      <c r="P402">
        <f>YEAR(TBL_Employees[[#This Row],[Hire Date]])</f>
        <v>2006</v>
      </c>
      <c r="Q402">
        <f>YEAR(TBL_Employees[[#This Row],[Exit Date]])</f>
        <v>2007</v>
      </c>
      <c r="R402" s="10">
        <f>TBL_Employees[[#This Row],[MOVE DATE]]-TBL_Employees[[#This Row],[ENTRY YEAR]]</f>
        <v>1</v>
      </c>
      <c r="S402" s="10">
        <f>(TBL_Employees[[#This Row],[MOVE DATE]]-TBL_Employees[[#This Row],[ENTRY YEAR]])</f>
        <v>1</v>
      </c>
      <c r="T402" s="10"/>
    </row>
    <row r="403" spans="1:20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>
        <f>TBL_Employees[[#This Row],[Annual Salary]]*TBL_Employees[[#This Row],[Bonus %]]</f>
        <v>36462.089999999997</v>
      </c>
      <c r="P403">
        <f>YEAR(TBL_Employees[[#This Row],[Hire Date]])</f>
        <v>2014</v>
      </c>
      <c r="Q403" t="e">
        <f>YEAR(TBL_Employees[[#This Row],[Exit Date]])</f>
        <v>#VALUE!</v>
      </c>
      <c r="R403" s="10" t="e">
        <f>TBL_Employees[[#This Row],[MOVE DATE]]-TBL_Employees[[#This Row],[ENTRY YEAR]]</f>
        <v>#VALUE!</v>
      </c>
      <c r="S403" s="10" t="e">
        <f>(TBL_Employees[[#This Row],[MOVE DATE]]-TBL_Employees[[#This Row],[ENTRY YEAR]])</f>
        <v>#VALUE!</v>
      </c>
      <c r="T403" s="10"/>
    </row>
    <row r="404" spans="1:20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>
        <f>TBL_Employees[[#This Row],[Annual Salary]]*TBL_Employees[[#This Row],[Bonus %]]</f>
        <v>0</v>
      </c>
      <c r="P404">
        <f>YEAR(TBL_Employees[[#This Row],[Hire Date]])</f>
        <v>1998</v>
      </c>
      <c r="Q404" t="e">
        <f>YEAR(TBL_Employees[[#This Row],[Exit Date]])</f>
        <v>#VALUE!</v>
      </c>
      <c r="R404" s="10" t="e">
        <f>TBL_Employees[[#This Row],[MOVE DATE]]-TBL_Employees[[#This Row],[ENTRY YEAR]]</f>
        <v>#VALUE!</v>
      </c>
      <c r="S404" s="10" t="e">
        <f>(TBL_Employees[[#This Row],[MOVE DATE]]-TBL_Employees[[#This Row],[ENTRY YEAR]])</f>
        <v>#VALUE!</v>
      </c>
      <c r="T404" s="10"/>
    </row>
    <row r="405" spans="1:20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>
        <f>TBL_Employees[[#This Row],[Annual Salary]]*TBL_Employees[[#This Row],[Bonus %]]</f>
        <v>0</v>
      </c>
      <c r="P405">
        <f>YEAR(TBL_Employees[[#This Row],[Hire Date]])</f>
        <v>2017</v>
      </c>
      <c r="Q405" t="e">
        <f>YEAR(TBL_Employees[[#This Row],[Exit Date]])</f>
        <v>#VALUE!</v>
      </c>
      <c r="R405" s="10" t="e">
        <f>TBL_Employees[[#This Row],[MOVE DATE]]-TBL_Employees[[#This Row],[ENTRY YEAR]]</f>
        <v>#VALUE!</v>
      </c>
      <c r="S405" s="10" t="e">
        <f>(TBL_Employees[[#This Row],[MOVE DATE]]-TBL_Employees[[#This Row],[ENTRY YEAR]])</f>
        <v>#VALUE!</v>
      </c>
      <c r="T405" s="10"/>
    </row>
    <row r="406" spans="1:20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>
        <f>TBL_Employees[[#This Row],[Annual Salary]]*TBL_Employees[[#This Row],[Bonus %]]</f>
        <v>0</v>
      </c>
      <c r="P406">
        <f>YEAR(TBL_Employees[[#This Row],[Hire Date]])</f>
        <v>2005</v>
      </c>
      <c r="Q406" t="e">
        <f>YEAR(TBL_Employees[[#This Row],[Exit Date]])</f>
        <v>#VALUE!</v>
      </c>
      <c r="R406" s="10" t="e">
        <f>TBL_Employees[[#This Row],[MOVE DATE]]-TBL_Employees[[#This Row],[ENTRY YEAR]]</f>
        <v>#VALUE!</v>
      </c>
      <c r="S406" s="10" t="e">
        <f>(TBL_Employees[[#This Row],[MOVE DATE]]-TBL_Employees[[#This Row],[ENTRY YEAR]])</f>
        <v>#VALUE!</v>
      </c>
      <c r="T406" s="10"/>
    </row>
    <row r="407" spans="1:20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>
        <f>TBL_Employees[[#This Row],[Annual Salary]]*TBL_Employees[[#This Row],[Bonus %]]</f>
        <v>0</v>
      </c>
      <c r="P407">
        <f>YEAR(TBL_Employees[[#This Row],[Hire Date]])</f>
        <v>2003</v>
      </c>
      <c r="Q407" t="e">
        <f>YEAR(TBL_Employees[[#This Row],[Exit Date]])</f>
        <v>#VALUE!</v>
      </c>
      <c r="R407" s="10" t="e">
        <f>TBL_Employees[[#This Row],[MOVE DATE]]-TBL_Employees[[#This Row],[ENTRY YEAR]]</f>
        <v>#VALUE!</v>
      </c>
      <c r="S407" s="10" t="e">
        <f>(TBL_Employees[[#This Row],[MOVE DATE]]-TBL_Employees[[#This Row],[ENTRY YEAR]])</f>
        <v>#VALUE!</v>
      </c>
      <c r="T407" s="10"/>
    </row>
    <row r="408" spans="1:20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>
        <f>TBL_Employees[[#This Row],[Annual Salary]]*TBL_Employees[[#This Row],[Bonus %]]</f>
        <v>0</v>
      </c>
      <c r="P408">
        <f>YEAR(TBL_Employees[[#This Row],[Hire Date]])</f>
        <v>2012</v>
      </c>
      <c r="Q408" t="e">
        <f>YEAR(TBL_Employees[[#This Row],[Exit Date]])</f>
        <v>#VALUE!</v>
      </c>
      <c r="R408" s="10" t="e">
        <f>TBL_Employees[[#This Row],[MOVE DATE]]-TBL_Employees[[#This Row],[ENTRY YEAR]]</f>
        <v>#VALUE!</v>
      </c>
      <c r="S408" s="10" t="e">
        <f>(TBL_Employees[[#This Row],[MOVE DATE]]-TBL_Employees[[#This Row],[ENTRY YEAR]])</f>
        <v>#VALUE!</v>
      </c>
      <c r="T408" s="10"/>
    </row>
    <row r="409" spans="1:20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>
        <f>TBL_Employees[[#This Row],[Annual Salary]]*TBL_Employees[[#This Row],[Bonus %]]</f>
        <v>0</v>
      </c>
      <c r="P409">
        <f>YEAR(TBL_Employees[[#This Row],[Hire Date]])</f>
        <v>2008</v>
      </c>
      <c r="Q409" t="e">
        <f>YEAR(TBL_Employees[[#This Row],[Exit Date]])</f>
        <v>#VALUE!</v>
      </c>
      <c r="R409" s="10" t="e">
        <f>TBL_Employees[[#This Row],[MOVE DATE]]-TBL_Employees[[#This Row],[ENTRY YEAR]]</f>
        <v>#VALUE!</v>
      </c>
      <c r="S409" s="10" t="e">
        <f>(TBL_Employees[[#This Row],[MOVE DATE]]-TBL_Employees[[#This Row],[ENTRY YEAR]])</f>
        <v>#VALUE!</v>
      </c>
      <c r="T409" s="10"/>
    </row>
    <row r="410" spans="1:20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>
        <f>TBL_Employees[[#This Row],[Annual Salary]]*TBL_Employees[[#This Row],[Bonus %]]</f>
        <v>0</v>
      </c>
      <c r="P410">
        <f>YEAR(TBL_Employees[[#This Row],[Hire Date]])</f>
        <v>2014</v>
      </c>
      <c r="Q410" t="e">
        <f>YEAR(TBL_Employees[[#This Row],[Exit Date]])</f>
        <v>#VALUE!</v>
      </c>
      <c r="R410" s="10" t="e">
        <f>TBL_Employees[[#This Row],[MOVE DATE]]-TBL_Employees[[#This Row],[ENTRY YEAR]]</f>
        <v>#VALUE!</v>
      </c>
      <c r="S410" s="10" t="e">
        <f>(TBL_Employees[[#This Row],[MOVE DATE]]-TBL_Employees[[#This Row],[ENTRY YEAR]])</f>
        <v>#VALUE!</v>
      </c>
      <c r="T410" s="10"/>
    </row>
    <row r="411" spans="1:20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>
        <f>TBL_Employees[[#This Row],[Annual Salary]]*TBL_Employees[[#This Row],[Bonus %]]</f>
        <v>0</v>
      </c>
      <c r="P411">
        <f>YEAR(TBL_Employees[[#This Row],[Hire Date]])</f>
        <v>2020</v>
      </c>
      <c r="Q411" t="e">
        <f>YEAR(TBL_Employees[[#This Row],[Exit Date]])</f>
        <v>#VALUE!</v>
      </c>
      <c r="R411" s="10" t="e">
        <f>TBL_Employees[[#This Row],[MOVE DATE]]-TBL_Employees[[#This Row],[ENTRY YEAR]]</f>
        <v>#VALUE!</v>
      </c>
      <c r="S411" s="10" t="e">
        <f>(TBL_Employees[[#This Row],[MOVE DATE]]-TBL_Employees[[#This Row],[ENTRY YEAR]])</f>
        <v>#VALUE!</v>
      </c>
      <c r="T411" s="10"/>
    </row>
    <row r="412" spans="1:20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>
        <f>TBL_Employees[[#This Row],[Annual Salary]]*TBL_Employees[[#This Row],[Bonus %]]</f>
        <v>0</v>
      </c>
      <c r="P412">
        <f>YEAR(TBL_Employees[[#This Row],[Hire Date]])</f>
        <v>2011</v>
      </c>
      <c r="Q412" t="e">
        <f>YEAR(TBL_Employees[[#This Row],[Exit Date]])</f>
        <v>#VALUE!</v>
      </c>
      <c r="R412" s="10" t="e">
        <f>TBL_Employees[[#This Row],[MOVE DATE]]-TBL_Employees[[#This Row],[ENTRY YEAR]]</f>
        <v>#VALUE!</v>
      </c>
      <c r="S412" s="10" t="e">
        <f>(TBL_Employees[[#This Row],[MOVE DATE]]-TBL_Employees[[#This Row],[ENTRY YEAR]])</f>
        <v>#VALUE!</v>
      </c>
      <c r="T412" s="10"/>
    </row>
    <row r="413" spans="1:20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>
        <f>TBL_Employees[[#This Row],[Annual Salary]]*TBL_Employees[[#This Row],[Bonus %]]</f>
        <v>72720.400000000009</v>
      </c>
      <c r="P413">
        <f>YEAR(TBL_Employees[[#This Row],[Hire Date]])</f>
        <v>2008</v>
      </c>
      <c r="Q413">
        <f>YEAR(TBL_Employees[[#This Row],[Exit Date]])</f>
        <v>2019</v>
      </c>
      <c r="R413" s="10">
        <f>TBL_Employees[[#This Row],[MOVE DATE]]-TBL_Employees[[#This Row],[ENTRY YEAR]]</f>
        <v>11</v>
      </c>
      <c r="S413" s="10">
        <f>(TBL_Employees[[#This Row],[MOVE DATE]]-TBL_Employees[[#This Row],[ENTRY YEAR]])</f>
        <v>11</v>
      </c>
      <c r="T413" s="10"/>
    </row>
    <row r="414" spans="1:20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>
        <f>TBL_Employees[[#This Row],[Annual Salary]]*TBL_Employees[[#This Row],[Bonus %]]</f>
        <v>0</v>
      </c>
      <c r="P414">
        <f>YEAR(TBL_Employees[[#This Row],[Hire Date]])</f>
        <v>2021</v>
      </c>
      <c r="Q414" t="e">
        <f>YEAR(TBL_Employees[[#This Row],[Exit Date]])</f>
        <v>#VALUE!</v>
      </c>
      <c r="R414" s="10" t="e">
        <f>TBL_Employees[[#This Row],[MOVE DATE]]-TBL_Employees[[#This Row],[ENTRY YEAR]]</f>
        <v>#VALUE!</v>
      </c>
      <c r="S414" s="10" t="e">
        <f>(TBL_Employees[[#This Row],[MOVE DATE]]-TBL_Employees[[#This Row],[ENTRY YEAR]])</f>
        <v>#VALUE!</v>
      </c>
      <c r="T414" s="10"/>
    </row>
    <row r="415" spans="1:20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>
        <f>TBL_Employees[[#This Row],[Annual Salary]]*TBL_Employees[[#This Row],[Bonus %]]</f>
        <v>75298.100000000006</v>
      </c>
      <c r="P415">
        <f>YEAR(TBL_Employees[[#This Row],[Hire Date]])</f>
        <v>2018</v>
      </c>
      <c r="Q415" t="e">
        <f>YEAR(TBL_Employees[[#This Row],[Exit Date]])</f>
        <v>#VALUE!</v>
      </c>
      <c r="R415" s="10" t="e">
        <f>TBL_Employees[[#This Row],[MOVE DATE]]-TBL_Employees[[#This Row],[ENTRY YEAR]]</f>
        <v>#VALUE!</v>
      </c>
      <c r="S415" s="10" t="e">
        <f>(TBL_Employees[[#This Row],[MOVE DATE]]-TBL_Employees[[#This Row],[ENTRY YEAR]])</f>
        <v>#VALUE!</v>
      </c>
      <c r="T415" s="10"/>
    </row>
    <row r="416" spans="1:20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>
        <f>TBL_Employees[[#This Row],[Annual Salary]]*TBL_Employees[[#This Row],[Bonus %]]</f>
        <v>0</v>
      </c>
      <c r="P416">
        <f>YEAR(TBL_Employees[[#This Row],[Hire Date]])</f>
        <v>2013</v>
      </c>
      <c r="Q416">
        <f>YEAR(TBL_Employees[[#This Row],[Exit Date]])</f>
        <v>2019</v>
      </c>
      <c r="R416" s="10">
        <f>TBL_Employees[[#This Row],[MOVE DATE]]-TBL_Employees[[#This Row],[ENTRY YEAR]]</f>
        <v>6</v>
      </c>
      <c r="S416" s="10">
        <f>(TBL_Employees[[#This Row],[MOVE DATE]]-TBL_Employees[[#This Row],[ENTRY YEAR]])</f>
        <v>6</v>
      </c>
      <c r="T416" s="10"/>
    </row>
    <row r="417" spans="1:20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>
        <f>TBL_Employees[[#This Row],[Annual Salary]]*TBL_Employees[[#This Row],[Bonus %]]</f>
        <v>0</v>
      </c>
      <c r="P417">
        <f>YEAR(TBL_Employees[[#This Row],[Hire Date]])</f>
        <v>2018</v>
      </c>
      <c r="Q417" t="e">
        <f>YEAR(TBL_Employees[[#This Row],[Exit Date]])</f>
        <v>#VALUE!</v>
      </c>
      <c r="R417" s="10" t="e">
        <f>TBL_Employees[[#This Row],[MOVE DATE]]-TBL_Employees[[#This Row],[ENTRY YEAR]]</f>
        <v>#VALUE!</v>
      </c>
      <c r="S417" s="10" t="e">
        <f>(TBL_Employees[[#This Row],[MOVE DATE]]-TBL_Employees[[#This Row],[ENTRY YEAR]])</f>
        <v>#VALUE!</v>
      </c>
      <c r="T417" s="10"/>
    </row>
    <row r="418" spans="1:20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>
        <f>TBL_Employees[[#This Row],[Annual Salary]]*TBL_Employees[[#This Row],[Bonus %]]</f>
        <v>13511.19</v>
      </c>
      <c r="P418">
        <f>YEAR(TBL_Employees[[#This Row],[Hire Date]])</f>
        <v>2019</v>
      </c>
      <c r="Q418" t="e">
        <f>YEAR(TBL_Employees[[#This Row],[Exit Date]])</f>
        <v>#VALUE!</v>
      </c>
      <c r="R418" s="10" t="e">
        <f>TBL_Employees[[#This Row],[MOVE DATE]]-TBL_Employees[[#This Row],[ENTRY YEAR]]</f>
        <v>#VALUE!</v>
      </c>
      <c r="S418" s="10" t="e">
        <f>(TBL_Employees[[#This Row],[MOVE DATE]]-TBL_Employees[[#This Row],[ENTRY YEAR]])</f>
        <v>#VALUE!</v>
      </c>
      <c r="T418" s="10"/>
    </row>
    <row r="419" spans="1:20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>
        <f>TBL_Employees[[#This Row],[Annual Salary]]*TBL_Employees[[#This Row],[Bonus %]]</f>
        <v>15162.359999999999</v>
      </c>
      <c r="P419">
        <f>YEAR(TBL_Employees[[#This Row],[Hire Date]])</f>
        <v>2019</v>
      </c>
      <c r="Q419" t="e">
        <f>YEAR(TBL_Employees[[#This Row],[Exit Date]])</f>
        <v>#VALUE!</v>
      </c>
      <c r="R419" s="10" t="e">
        <f>TBL_Employees[[#This Row],[MOVE DATE]]-TBL_Employees[[#This Row],[ENTRY YEAR]]</f>
        <v>#VALUE!</v>
      </c>
      <c r="S419" s="10" t="e">
        <f>(TBL_Employees[[#This Row],[MOVE DATE]]-TBL_Employees[[#This Row],[ENTRY YEAR]])</f>
        <v>#VALUE!</v>
      </c>
      <c r="T419" s="10"/>
    </row>
    <row r="420" spans="1:20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>
        <f>TBL_Employees[[#This Row],[Annual Salary]]*TBL_Employees[[#This Row],[Bonus %]]</f>
        <v>43407.21</v>
      </c>
      <c r="P420">
        <f>YEAR(TBL_Employees[[#This Row],[Hire Date]])</f>
        <v>2010</v>
      </c>
      <c r="Q420" t="e">
        <f>YEAR(TBL_Employees[[#This Row],[Exit Date]])</f>
        <v>#VALUE!</v>
      </c>
      <c r="R420" s="10" t="e">
        <f>TBL_Employees[[#This Row],[MOVE DATE]]-TBL_Employees[[#This Row],[ENTRY YEAR]]</f>
        <v>#VALUE!</v>
      </c>
      <c r="S420" s="10" t="e">
        <f>(TBL_Employees[[#This Row],[MOVE DATE]]-TBL_Employees[[#This Row],[ENTRY YEAR]])</f>
        <v>#VALUE!</v>
      </c>
      <c r="T420" s="10"/>
    </row>
    <row r="421" spans="1:20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>
        <f>TBL_Employees[[#This Row],[Annual Salary]]*TBL_Employees[[#This Row],[Bonus %]]</f>
        <v>0</v>
      </c>
      <c r="P421">
        <f>YEAR(TBL_Employees[[#This Row],[Hire Date]])</f>
        <v>1994</v>
      </c>
      <c r="Q421" t="e">
        <f>YEAR(TBL_Employees[[#This Row],[Exit Date]])</f>
        <v>#VALUE!</v>
      </c>
      <c r="R421" s="10" t="e">
        <f>TBL_Employees[[#This Row],[MOVE DATE]]-TBL_Employees[[#This Row],[ENTRY YEAR]]</f>
        <v>#VALUE!</v>
      </c>
      <c r="S421" s="10" t="e">
        <f>(TBL_Employees[[#This Row],[MOVE DATE]]-TBL_Employees[[#This Row],[ENTRY YEAR]])</f>
        <v>#VALUE!</v>
      </c>
      <c r="T421" s="10"/>
    </row>
    <row r="422" spans="1:20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>
        <f>TBL_Employees[[#This Row],[Annual Salary]]*TBL_Employees[[#This Row],[Bonus %]]</f>
        <v>6521.16</v>
      </c>
      <c r="P422">
        <f>YEAR(TBL_Employees[[#This Row],[Hire Date]])</f>
        <v>2012</v>
      </c>
      <c r="Q422" t="e">
        <f>YEAR(TBL_Employees[[#This Row],[Exit Date]])</f>
        <v>#VALUE!</v>
      </c>
      <c r="R422" s="10" t="e">
        <f>TBL_Employees[[#This Row],[MOVE DATE]]-TBL_Employees[[#This Row],[ENTRY YEAR]]</f>
        <v>#VALUE!</v>
      </c>
      <c r="S422" s="10" t="e">
        <f>(TBL_Employees[[#This Row],[MOVE DATE]]-TBL_Employees[[#This Row],[ENTRY YEAR]])</f>
        <v>#VALUE!</v>
      </c>
      <c r="T422" s="10"/>
    </row>
    <row r="423" spans="1:20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>
        <f>TBL_Employees[[#This Row],[Annual Salary]]*TBL_Employees[[#This Row],[Bonus %]]</f>
        <v>0</v>
      </c>
      <c r="P423">
        <f>YEAR(TBL_Employees[[#This Row],[Hire Date]])</f>
        <v>1995</v>
      </c>
      <c r="Q423" t="e">
        <f>YEAR(TBL_Employees[[#This Row],[Exit Date]])</f>
        <v>#VALUE!</v>
      </c>
      <c r="R423" s="10" t="e">
        <f>TBL_Employees[[#This Row],[MOVE DATE]]-TBL_Employees[[#This Row],[ENTRY YEAR]]</f>
        <v>#VALUE!</v>
      </c>
      <c r="S423" s="10" t="e">
        <f>(TBL_Employees[[#This Row],[MOVE DATE]]-TBL_Employees[[#This Row],[ENTRY YEAR]])</f>
        <v>#VALUE!</v>
      </c>
      <c r="T423" s="10"/>
    </row>
    <row r="424" spans="1:20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>
        <f>TBL_Employees[[#This Row],[Annual Salary]]*TBL_Employees[[#This Row],[Bonus %]]</f>
        <v>0</v>
      </c>
      <c r="P424">
        <f>YEAR(TBL_Employees[[#This Row],[Hire Date]])</f>
        <v>2001</v>
      </c>
      <c r="Q424" t="e">
        <f>YEAR(TBL_Employees[[#This Row],[Exit Date]])</f>
        <v>#VALUE!</v>
      </c>
      <c r="R424" s="10" t="e">
        <f>TBL_Employees[[#This Row],[MOVE DATE]]-TBL_Employees[[#This Row],[ENTRY YEAR]]</f>
        <v>#VALUE!</v>
      </c>
      <c r="S424" s="10" t="e">
        <f>(TBL_Employees[[#This Row],[MOVE DATE]]-TBL_Employees[[#This Row],[ENTRY YEAR]])</f>
        <v>#VALUE!</v>
      </c>
      <c r="T424" s="10"/>
    </row>
    <row r="425" spans="1:20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>
        <f>TBL_Employees[[#This Row],[Annual Salary]]*TBL_Employees[[#This Row],[Bonus %]]</f>
        <v>48928.32</v>
      </c>
      <c r="P425">
        <f>YEAR(TBL_Employees[[#This Row],[Hire Date]])</f>
        <v>2020</v>
      </c>
      <c r="Q425" t="e">
        <f>YEAR(TBL_Employees[[#This Row],[Exit Date]])</f>
        <v>#VALUE!</v>
      </c>
      <c r="R425" s="10" t="e">
        <f>TBL_Employees[[#This Row],[MOVE DATE]]-TBL_Employees[[#This Row],[ENTRY YEAR]]</f>
        <v>#VALUE!</v>
      </c>
      <c r="S425" s="10" t="e">
        <f>(TBL_Employees[[#This Row],[MOVE DATE]]-TBL_Employees[[#This Row],[ENTRY YEAR]])</f>
        <v>#VALUE!</v>
      </c>
      <c r="T425" s="10"/>
    </row>
    <row r="426" spans="1:20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>
        <f>TBL_Employees[[#This Row],[Annual Salary]]*TBL_Employees[[#This Row],[Bonus %]]</f>
        <v>0</v>
      </c>
      <c r="P426">
        <f>YEAR(TBL_Employees[[#This Row],[Hire Date]])</f>
        <v>2012</v>
      </c>
      <c r="Q426" t="e">
        <f>YEAR(TBL_Employees[[#This Row],[Exit Date]])</f>
        <v>#VALUE!</v>
      </c>
      <c r="R426" s="10" t="e">
        <f>TBL_Employees[[#This Row],[MOVE DATE]]-TBL_Employees[[#This Row],[ENTRY YEAR]]</f>
        <v>#VALUE!</v>
      </c>
      <c r="S426" s="10" t="e">
        <f>(TBL_Employees[[#This Row],[MOVE DATE]]-TBL_Employees[[#This Row],[ENTRY YEAR]])</f>
        <v>#VALUE!</v>
      </c>
      <c r="T426" s="10"/>
    </row>
    <row r="427" spans="1:20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>
        <f>TBL_Employees[[#This Row],[Annual Salary]]*TBL_Employees[[#This Row],[Bonus %]]</f>
        <v>19186.2</v>
      </c>
      <c r="P427">
        <f>YEAR(TBL_Employees[[#This Row],[Hire Date]])</f>
        <v>2004</v>
      </c>
      <c r="Q427" t="e">
        <f>YEAR(TBL_Employees[[#This Row],[Exit Date]])</f>
        <v>#VALUE!</v>
      </c>
      <c r="R427" s="10" t="e">
        <f>TBL_Employees[[#This Row],[MOVE DATE]]-TBL_Employees[[#This Row],[ENTRY YEAR]]</f>
        <v>#VALUE!</v>
      </c>
      <c r="S427" s="10" t="e">
        <f>(TBL_Employees[[#This Row],[MOVE DATE]]-TBL_Employees[[#This Row],[ENTRY YEAR]])</f>
        <v>#VALUE!</v>
      </c>
      <c r="T427" s="10"/>
    </row>
    <row r="428" spans="1:20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>
        <f>TBL_Employees[[#This Row],[Annual Salary]]*TBL_Employees[[#This Row],[Bonus %]]</f>
        <v>22990.649999999998</v>
      </c>
      <c r="P428">
        <f>YEAR(TBL_Employees[[#This Row],[Hire Date]])</f>
        <v>1995</v>
      </c>
      <c r="Q428" t="e">
        <f>YEAR(TBL_Employees[[#This Row],[Exit Date]])</f>
        <v>#VALUE!</v>
      </c>
      <c r="R428" s="10" t="e">
        <f>TBL_Employees[[#This Row],[MOVE DATE]]-TBL_Employees[[#This Row],[ENTRY YEAR]]</f>
        <v>#VALUE!</v>
      </c>
      <c r="S428" s="10" t="e">
        <f>(TBL_Employees[[#This Row],[MOVE DATE]]-TBL_Employees[[#This Row],[ENTRY YEAR]])</f>
        <v>#VALUE!</v>
      </c>
      <c r="T428" s="10"/>
    </row>
    <row r="429" spans="1:20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>
        <f>TBL_Employees[[#This Row],[Annual Salary]]*TBL_Employees[[#This Row],[Bonus %]]</f>
        <v>9139.36</v>
      </c>
      <c r="P429">
        <f>YEAR(TBL_Employees[[#This Row],[Hire Date]])</f>
        <v>2009</v>
      </c>
      <c r="Q429" t="e">
        <f>YEAR(TBL_Employees[[#This Row],[Exit Date]])</f>
        <v>#VALUE!</v>
      </c>
      <c r="R429" s="10" t="e">
        <f>TBL_Employees[[#This Row],[MOVE DATE]]-TBL_Employees[[#This Row],[ENTRY YEAR]]</f>
        <v>#VALUE!</v>
      </c>
      <c r="S429" s="10" t="e">
        <f>(TBL_Employees[[#This Row],[MOVE DATE]]-TBL_Employees[[#This Row],[ENTRY YEAR]])</f>
        <v>#VALUE!</v>
      </c>
      <c r="T429" s="10"/>
    </row>
    <row r="430" spans="1:20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>
        <f>TBL_Employees[[#This Row],[Annual Salary]]*TBL_Employees[[#This Row],[Bonus %]]</f>
        <v>0</v>
      </c>
      <c r="P430">
        <f>YEAR(TBL_Employees[[#This Row],[Hire Date]])</f>
        <v>2020</v>
      </c>
      <c r="Q430" t="e">
        <f>YEAR(TBL_Employees[[#This Row],[Exit Date]])</f>
        <v>#VALUE!</v>
      </c>
      <c r="R430" s="10" t="e">
        <f>TBL_Employees[[#This Row],[MOVE DATE]]-TBL_Employees[[#This Row],[ENTRY YEAR]]</f>
        <v>#VALUE!</v>
      </c>
      <c r="S430" s="10" t="e">
        <f>(TBL_Employees[[#This Row],[MOVE DATE]]-TBL_Employees[[#This Row],[ENTRY YEAR]])</f>
        <v>#VALUE!</v>
      </c>
      <c r="T430" s="10"/>
    </row>
    <row r="431" spans="1:20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>
        <f>TBL_Employees[[#This Row],[Annual Salary]]*TBL_Employees[[#This Row],[Bonus %]]</f>
        <v>0</v>
      </c>
      <c r="P431">
        <f>YEAR(TBL_Employees[[#This Row],[Hire Date]])</f>
        <v>2017</v>
      </c>
      <c r="Q431" t="e">
        <f>YEAR(TBL_Employees[[#This Row],[Exit Date]])</f>
        <v>#VALUE!</v>
      </c>
      <c r="R431" s="10" t="e">
        <f>TBL_Employees[[#This Row],[MOVE DATE]]-TBL_Employees[[#This Row],[ENTRY YEAR]]</f>
        <v>#VALUE!</v>
      </c>
      <c r="S431" s="10" t="e">
        <f>(TBL_Employees[[#This Row],[MOVE DATE]]-TBL_Employees[[#This Row],[ENTRY YEAR]])</f>
        <v>#VALUE!</v>
      </c>
      <c r="T431" s="10"/>
    </row>
    <row r="432" spans="1:20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>
        <f>TBL_Employees[[#This Row],[Annual Salary]]*TBL_Employees[[#This Row],[Bonus %]]</f>
        <v>17730.239999999998</v>
      </c>
      <c r="P432">
        <f>YEAR(TBL_Employees[[#This Row],[Hire Date]])</f>
        <v>2001</v>
      </c>
      <c r="Q432">
        <f>YEAR(TBL_Employees[[#This Row],[Exit Date]])</f>
        <v>2011</v>
      </c>
      <c r="R432" s="10">
        <f>TBL_Employees[[#This Row],[MOVE DATE]]-TBL_Employees[[#This Row],[ENTRY YEAR]]</f>
        <v>10</v>
      </c>
      <c r="S432" s="10">
        <f>(TBL_Employees[[#This Row],[MOVE DATE]]-TBL_Employees[[#This Row],[ENTRY YEAR]])</f>
        <v>10</v>
      </c>
      <c r="T432" s="10"/>
    </row>
    <row r="433" spans="1:20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>
        <f>TBL_Employees[[#This Row],[Annual Salary]]*TBL_Employees[[#This Row],[Bonus %]]</f>
        <v>19153.400000000001</v>
      </c>
      <c r="P433">
        <f>YEAR(TBL_Employees[[#This Row],[Hire Date]])</f>
        <v>2021</v>
      </c>
      <c r="Q433" t="e">
        <f>YEAR(TBL_Employees[[#This Row],[Exit Date]])</f>
        <v>#VALUE!</v>
      </c>
      <c r="R433" s="10" t="e">
        <f>TBL_Employees[[#This Row],[MOVE DATE]]-TBL_Employees[[#This Row],[ENTRY YEAR]]</f>
        <v>#VALUE!</v>
      </c>
      <c r="S433" s="10" t="e">
        <f>(TBL_Employees[[#This Row],[MOVE DATE]]-TBL_Employees[[#This Row],[ENTRY YEAR]])</f>
        <v>#VALUE!</v>
      </c>
      <c r="T433" s="10"/>
    </row>
    <row r="434" spans="1:20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>
        <f>TBL_Employees[[#This Row],[Annual Salary]]*TBL_Employees[[#This Row],[Bonus %]]</f>
        <v>0</v>
      </c>
      <c r="P434">
        <f>YEAR(TBL_Employees[[#This Row],[Hire Date]])</f>
        <v>2013</v>
      </c>
      <c r="Q434" t="e">
        <f>YEAR(TBL_Employees[[#This Row],[Exit Date]])</f>
        <v>#VALUE!</v>
      </c>
      <c r="R434" s="10" t="e">
        <f>TBL_Employees[[#This Row],[MOVE DATE]]-TBL_Employees[[#This Row],[ENTRY YEAR]]</f>
        <v>#VALUE!</v>
      </c>
      <c r="S434" s="10" t="e">
        <f>(TBL_Employees[[#This Row],[MOVE DATE]]-TBL_Employees[[#This Row],[ENTRY YEAR]])</f>
        <v>#VALUE!</v>
      </c>
      <c r="T434" s="10"/>
    </row>
    <row r="435" spans="1:20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>
        <f>TBL_Employees[[#This Row],[Annual Salary]]*TBL_Employees[[#This Row],[Bonus %]]</f>
        <v>0</v>
      </c>
      <c r="P435">
        <f>YEAR(TBL_Employees[[#This Row],[Hire Date]])</f>
        <v>2020</v>
      </c>
      <c r="Q435" t="e">
        <f>YEAR(TBL_Employees[[#This Row],[Exit Date]])</f>
        <v>#VALUE!</v>
      </c>
      <c r="R435" s="10" t="e">
        <f>TBL_Employees[[#This Row],[MOVE DATE]]-TBL_Employees[[#This Row],[ENTRY YEAR]]</f>
        <v>#VALUE!</v>
      </c>
      <c r="S435" s="10" t="e">
        <f>(TBL_Employees[[#This Row],[MOVE DATE]]-TBL_Employees[[#This Row],[ENTRY YEAR]])</f>
        <v>#VALUE!</v>
      </c>
      <c r="T435" s="10"/>
    </row>
    <row r="436" spans="1:20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>
        <f>TBL_Employees[[#This Row],[Annual Salary]]*TBL_Employees[[#This Row],[Bonus %]]</f>
        <v>0</v>
      </c>
      <c r="P436">
        <f>YEAR(TBL_Employees[[#This Row],[Hire Date]])</f>
        <v>2014</v>
      </c>
      <c r="Q436" t="e">
        <f>YEAR(TBL_Employees[[#This Row],[Exit Date]])</f>
        <v>#VALUE!</v>
      </c>
      <c r="R436" s="10" t="e">
        <f>TBL_Employees[[#This Row],[MOVE DATE]]-TBL_Employees[[#This Row],[ENTRY YEAR]]</f>
        <v>#VALUE!</v>
      </c>
      <c r="S436" s="10" t="e">
        <f>(TBL_Employees[[#This Row],[MOVE DATE]]-TBL_Employees[[#This Row],[ENTRY YEAR]])</f>
        <v>#VALUE!</v>
      </c>
      <c r="T436" s="10"/>
    </row>
    <row r="437" spans="1:20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>
        <f>TBL_Employees[[#This Row],[Annual Salary]]*TBL_Employees[[#This Row],[Bonus %]]</f>
        <v>0</v>
      </c>
      <c r="P437">
        <f>YEAR(TBL_Employees[[#This Row],[Hire Date]])</f>
        <v>2000</v>
      </c>
      <c r="Q437" t="e">
        <f>YEAR(TBL_Employees[[#This Row],[Exit Date]])</f>
        <v>#VALUE!</v>
      </c>
      <c r="R437" s="10" t="e">
        <f>TBL_Employees[[#This Row],[MOVE DATE]]-TBL_Employees[[#This Row],[ENTRY YEAR]]</f>
        <v>#VALUE!</v>
      </c>
      <c r="S437" s="10" t="e">
        <f>(TBL_Employees[[#This Row],[MOVE DATE]]-TBL_Employees[[#This Row],[ENTRY YEAR]])</f>
        <v>#VALUE!</v>
      </c>
      <c r="T437" s="10"/>
    </row>
    <row r="438" spans="1:20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>
        <f>TBL_Employees[[#This Row],[Annual Salary]]*TBL_Employees[[#This Row],[Bonus %]]</f>
        <v>36736.520000000004</v>
      </c>
      <c r="P438">
        <f>YEAR(TBL_Employees[[#This Row],[Hire Date]])</f>
        <v>1996</v>
      </c>
      <c r="Q438" t="e">
        <f>YEAR(TBL_Employees[[#This Row],[Exit Date]])</f>
        <v>#VALUE!</v>
      </c>
      <c r="R438" s="10" t="e">
        <f>TBL_Employees[[#This Row],[MOVE DATE]]-TBL_Employees[[#This Row],[ENTRY YEAR]]</f>
        <v>#VALUE!</v>
      </c>
      <c r="S438" s="10" t="e">
        <f>(TBL_Employees[[#This Row],[MOVE DATE]]-TBL_Employees[[#This Row],[ENTRY YEAR]])</f>
        <v>#VALUE!</v>
      </c>
      <c r="T438" s="10"/>
    </row>
    <row r="439" spans="1:20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>
        <f>TBL_Employees[[#This Row],[Annual Salary]]*TBL_Employees[[#This Row],[Bonus %]]</f>
        <v>65948.399999999994</v>
      </c>
      <c r="P439">
        <f>YEAR(TBL_Employees[[#This Row],[Hire Date]])</f>
        <v>2017</v>
      </c>
      <c r="Q439" t="e">
        <f>YEAR(TBL_Employees[[#This Row],[Exit Date]])</f>
        <v>#VALUE!</v>
      </c>
      <c r="R439" s="10" t="e">
        <f>TBL_Employees[[#This Row],[MOVE DATE]]-TBL_Employees[[#This Row],[ENTRY YEAR]]</f>
        <v>#VALUE!</v>
      </c>
      <c r="S439" s="10" t="e">
        <f>(TBL_Employees[[#This Row],[MOVE DATE]]-TBL_Employees[[#This Row],[ENTRY YEAR]])</f>
        <v>#VALUE!</v>
      </c>
      <c r="T439" s="10"/>
    </row>
    <row r="440" spans="1:20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>
        <f>TBL_Employees[[#This Row],[Annual Salary]]*TBL_Employees[[#This Row],[Bonus %]]</f>
        <v>0</v>
      </c>
      <c r="P440">
        <f>YEAR(TBL_Employees[[#This Row],[Hire Date]])</f>
        <v>2019</v>
      </c>
      <c r="Q440" t="e">
        <f>YEAR(TBL_Employees[[#This Row],[Exit Date]])</f>
        <v>#VALUE!</v>
      </c>
      <c r="R440" s="10" t="e">
        <f>TBL_Employees[[#This Row],[MOVE DATE]]-TBL_Employees[[#This Row],[ENTRY YEAR]]</f>
        <v>#VALUE!</v>
      </c>
      <c r="S440" s="10" t="e">
        <f>(TBL_Employees[[#This Row],[MOVE DATE]]-TBL_Employees[[#This Row],[ENTRY YEAR]])</f>
        <v>#VALUE!</v>
      </c>
      <c r="T440" s="10"/>
    </row>
    <row r="441" spans="1:20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>
        <f>TBL_Employees[[#This Row],[Annual Salary]]*TBL_Employees[[#This Row],[Bonus %]]</f>
        <v>0</v>
      </c>
      <c r="P441">
        <f>YEAR(TBL_Employees[[#This Row],[Hire Date]])</f>
        <v>2005</v>
      </c>
      <c r="Q441" t="e">
        <f>YEAR(TBL_Employees[[#This Row],[Exit Date]])</f>
        <v>#VALUE!</v>
      </c>
      <c r="R441" s="10" t="e">
        <f>TBL_Employees[[#This Row],[MOVE DATE]]-TBL_Employees[[#This Row],[ENTRY YEAR]]</f>
        <v>#VALUE!</v>
      </c>
      <c r="S441" s="10" t="e">
        <f>(TBL_Employees[[#This Row],[MOVE DATE]]-TBL_Employees[[#This Row],[ENTRY YEAR]])</f>
        <v>#VALUE!</v>
      </c>
      <c r="T441" s="10"/>
    </row>
    <row r="442" spans="1:20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>
        <f>TBL_Employees[[#This Row],[Annual Salary]]*TBL_Employees[[#This Row],[Bonus %]]</f>
        <v>10555.02</v>
      </c>
      <c r="P442">
        <f>YEAR(TBL_Employees[[#This Row],[Hire Date]])</f>
        <v>2006</v>
      </c>
      <c r="Q442" t="e">
        <f>YEAR(TBL_Employees[[#This Row],[Exit Date]])</f>
        <v>#VALUE!</v>
      </c>
      <c r="R442" s="10" t="e">
        <f>TBL_Employees[[#This Row],[MOVE DATE]]-TBL_Employees[[#This Row],[ENTRY YEAR]]</f>
        <v>#VALUE!</v>
      </c>
      <c r="S442" s="10" t="e">
        <f>(TBL_Employees[[#This Row],[MOVE DATE]]-TBL_Employees[[#This Row],[ENTRY YEAR]])</f>
        <v>#VALUE!</v>
      </c>
      <c r="T442" s="10"/>
    </row>
    <row r="443" spans="1:20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>
        <f>TBL_Employees[[#This Row],[Annual Salary]]*TBL_Employees[[#This Row],[Bonus %]]</f>
        <v>7577.37</v>
      </c>
      <c r="P443">
        <f>YEAR(TBL_Employees[[#This Row],[Hire Date]])</f>
        <v>2008</v>
      </c>
      <c r="Q443" t="e">
        <f>YEAR(TBL_Employees[[#This Row],[Exit Date]])</f>
        <v>#VALUE!</v>
      </c>
      <c r="R443" s="10" t="e">
        <f>TBL_Employees[[#This Row],[MOVE DATE]]-TBL_Employees[[#This Row],[ENTRY YEAR]]</f>
        <v>#VALUE!</v>
      </c>
      <c r="S443" s="10" t="e">
        <f>(TBL_Employees[[#This Row],[MOVE DATE]]-TBL_Employees[[#This Row],[ENTRY YEAR]])</f>
        <v>#VALUE!</v>
      </c>
      <c r="T443" s="10"/>
    </row>
    <row r="444" spans="1:20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>
        <f>TBL_Employees[[#This Row],[Annual Salary]]*TBL_Employees[[#This Row],[Bonus %]]</f>
        <v>0</v>
      </c>
      <c r="P444">
        <f>YEAR(TBL_Employees[[#This Row],[Hire Date]])</f>
        <v>2018</v>
      </c>
      <c r="Q444" t="e">
        <f>YEAR(TBL_Employees[[#This Row],[Exit Date]])</f>
        <v>#VALUE!</v>
      </c>
      <c r="R444" s="10" t="e">
        <f>TBL_Employees[[#This Row],[MOVE DATE]]-TBL_Employees[[#This Row],[ENTRY YEAR]]</f>
        <v>#VALUE!</v>
      </c>
      <c r="S444" s="10" t="e">
        <f>(TBL_Employees[[#This Row],[MOVE DATE]]-TBL_Employees[[#This Row],[ENTRY YEAR]])</f>
        <v>#VALUE!</v>
      </c>
      <c r="T444" s="10"/>
    </row>
    <row r="445" spans="1:20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>
        <f>TBL_Employees[[#This Row],[Annual Salary]]*TBL_Employees[[#This Row],[Bonus %]]</f>
        <v>0</v>
      </c>
      <c r="P445">
        <f>YEAR(TBL_Employees[[#This Row],[Hire Date]])</f>
        <v>2011</v>
      </c>
      <c r="Q445" t="e">
        <f>YEAR(TBL_Employees[[#This Row],[Exit Date]])</f>
        <v>#VALUE!</v>
      </c>
      <c r="R445" s="10" t="e">
        <f>TBL_Employees[[#This Row],[MOVE DATE]]-TBL_Employees[[#This Row],[ENTRY YEAR]]</f>
        <v>#VALUE!</v>
      </c>
      <c r="S445" s="10" t="e">
        <f>(TBL_Employees[[#This Row],[MOVE DATE]]-TBL_Employees[[#This Row],[ENTRY YEAR]])</f>
        <v>#VALUE!</v>
      </c>
      <c r="T445" s="10"/>
    </row>
    <row r="446" spans="1:20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>
        <f>TBL_Employees[[#This Row],[Annual Salary]]*TBL_Employees[[#This Row],[Bonus %]]</f>
        <v>84500.28</v>
      </c>
      <c r="P446">
        <f>YEAR(TBL_Employees[[#This Row],[Hire Date]])</f>
        <v>2015</v>
      </c>
      <c r="Q446" t="e">
        <f>YEAR(TBL_Employees[[#This Row],[Exit Date]])</f>
        <v>#VALUE!</v>
      </c>
      <c r="R446" s="10" t="e">
        <f>TBL_Employees[[#This Row],[MOVE DATE]]-TBL_Employees[[#This Row],[ENTRY YEAR]]</f>
        <v>#VALUE!</v>
      </c>
      <c r="S446" s="10" t="e">
        <f>(TBL_Employees[[#This Row],[MOVE DATE]]-TBL_Employees[[#This Row],[ENTRY YEAR]])</f>
        <v>#VALUE!</v>
      </c>
      <c r="T446" s="10"/>
    </row>
    <row r="447" spans="1:20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>
        <f>TBL_Employees[[#This Row],[Annual Salary]]*TBL_Employees[[#This Row],[Bonus %]]</f>
        <v>0</v>
      </c>
      <c r="P447">
        <f>YEAR(TBL_Employees[[#This Row],[Hire Date]])</f>
        <v>2019</v>
      </c>
      <c r="Q447" t="e">
        <f>YEAR(TBL_Employees[[#This Row],[Exit Date]])</f>
        <v>#VALUE!</v>
      </c>
      <c r="R447" s="10" t="e">
        <f>TBL_Employees[[#This Row],[MOVE DATE]]-TBL_Employees[[#This Row],[ENTRY YEAR]]</f>
        <v>#VALUE!</v>
      </c>
      <c r="S447" s="10" t="e">
        <f>(TBL_Employees[[#This Row],[MOVE DATE]]-TBL_Employees[[#This Row],[ENTRY YEAR]])</f>
        <v>#VALUE!</v>
      </c>
      <c r="T447" s="10"/>
    </row>
    <row r="448" spans="1:20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>
        <f>TBL_Employees[[#This Row],[Annual Salary]]*TBL_Employees[[#This Row],[Bonus %]]</f>
        <v>0</v>
      </c>
      <c r="P448">
        <f>YEAR(TBL_Employees[[#This Row],[Hire Date]])</f>
        <v>2002</v>
      </c>
      <c r="Q448" t="e">
        <f>YEAR(TBL_Employees[[#This Row],[Exit Date]])</f>
        <v>#VALUE!</v>
      </c>
      <c r="R448" s="10" t="e">
        <f>TBL_Employees[[#This Row],[MOVE DATE]]-TBL_Employees[[#This Row],[ENTRY YEAR]]</f>
        <v>#VALUE!</v>
      </c>
      <c r="S448" s="10" t="e">
        <f>(TBL_Employees[[#This Row],[MOVE DATE]]-TBL_Employees[[#This Row],[ENTRY YEAR]])</f>
        <v>#VALUE!</v>
      </c>
      <c r="T448" s="10"/>
    </row>
    <row r="449" spans="1:20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>
        <f>TBL_Employees[[#This Row],[Annual Salary]]*TBL_Employees[[#This Row],[Bonus %]]</f>
        <v>0</v>
      </c>
      <c r="P449">
        <f>YEAR(TBL_Employees[[#This Row],[Hire Date]])</f>
        <v>1999</v>
      </c>
      <c r="Q449" t="e">
        <f>YEAR(TBL_Employees[[#This Row],[Exit Date]])</f>
        <v>#VALUE!</v>
      </c>
      <c r="R449" s="10" t="e">
        <f>TBL_Employees[[#This Row],[MOVE DATE]]-TBL_Employees[[#This Row],[ENTRY YEAR]]</f>
        <v>#VALUE!</v>
      </c>
      <c r="S449" s="10" t="e">
        <f>(TBL_Employees[[#This Row],[MOVE DATE]]-TBL_Employees[[#This Row],[ENTRY YEAR]])</f>
        <v>#VALUE!</v>
      </c>
      <c r="T449" s="10"/>
    </row>
    <row r="450" spans="1:20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>
        <f>TBL_Employees[[#This Row],[Annual Salary]]*TBL_Employees[[#This Row],[Bonus %]]</f>
        <v>0</v>
      </c>
      <c r="P450">
        <f>YEAR(TBL_Employees[[#This Row],[Hire Date]])</f>
        <v>2011</v>
      </c>
      <c r="Q450" t="e">
        <f>YEAR(TBL_Employees[[#This Row],[Exit Date]])</f>
        <v>#VALUE!</v>
      </c>
      <c r="R450" s="10" t="e">
        <f>TBL_Employees[[#This Row],[MOVE DATE]]-TBL_Employees[[#This Row],[ENTRY YEAR]]</f>
        <v>#VALUE!</v>
      </c>
      <c r="S450" s="10" t="e">
        <f>(TBL_Employees[[#This Row],[MOVE DATE]]-TBL_Employees[[#This Row],[ENTRY YEAR]])</f>
        <v>#VALUE!</v>
      </c>
      <c r="T450" s="10"/>
    </row>
    <row r="451" spans="1:20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>
        <f>TBL_Employees[[#This Row],[Annual Salary]]*TBL_Employees[[#This Row],[Bonus %]]</f>
        <v>84445.119999999995</v>
      </c>
      <c r="P451">
        <f>YEAR(TBL_Employees[[#This Row],[Hire Date]])</f>
        <v>2000</v>
      </c>
      <c r="Q451" t="e">
        <f>YEAR(TBL_Employees[[#This Row],[Exit Date]])</f>
        <v>#VALUE!</v>
      </c>
      <c r="R451" s="10" t="e">
        <f>TBL_Employees[[#This Row],[MOVE DATE]]-TBL_Employees[[#This Row],[ENTRY YEAR]]</f>
        <v>#VALUE!</v>
      </c>
      <c r="S451" s="10" t="e">
        <f>(TBL_Employees[[#This Row],[MOVE DATE]]-TBL_Employees[[#This Row],[ENTRY YEAR]])</f>
        <v>#VALUE!</v>
      </c>
      <c r="T451" s="10"/>
    </row>
    <row r="452" spans="1:20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>
        <f>TBL_Employees[[#This Row],[Annual Salary]]*TBL_Employees[[#This Row],[Bonus %]]</f>
        <v>21921</v>
      </c>
      <c r="P452">
        <f>YEAR(TBL_Employees[[#This Row],[Hire Date]])</f>
        <v>2021</v>
      </c>
      <c r="Q452" t="e">
        <f>YEAR(TBL_Employees[[#This Row],[Exit Date]])</f>
        <v>#VALUE!</v>
      </c>
      <c r="R452" s="10" t="e">
        <f>TBL_Employees[[#This Row],[MOVE DATE]]-TBL_Employees[[#This Row],[ENTRY YEAR]]</f>
        <v>#VALUE!</v>
      </c>
      <c r="S452" s="10" t="e">
        <f>(TBL_Employees[[#This Row],[MOVE DATE]]-TBL_Employees[[#This Row],[ENTRY YEAR]])</f>
        <v>#VALUE!</v>
      </c>
      <c r="T452" s="10"/>
    </row>
    <row r="453" spans="1:20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>
        <f>TBL_Employees[[#This Row],[Annual Salary]]*TBL_Employees[[#This Row],[Bonus %]]</f>
        <v>10945.6</v>
      </c>
      <c r="P453">
        <f>YEAR(TBL_Employees[[#This Row],[Hire Date]])</f>
        <v>1994</v>
      </c>
      <c r="Q453" t="e">
        <f>YEAR(TBL_Employees[[#This Row],[Exit Date]])</f>
        <v>#VALUE!</v>
      </c>
      <c r="R453" s="10" t="e">
        <f>TBL_Employees[[#This Row],[MOVE DATE]]-TBL_Employees[[#This Row],[ENTRY YEAR]]</f>
        <v>#VALUE!</v>
      </c>
      <c r="S453" s="10" t="e">
        <f>(TBL_Employees[[#This Row],[MOVE DATE]]-TBL_Employees[[#This Row],[ENTRY YEAR]])</f>
        <v>#VALUE!</v>
      </c>
      <c r="T453" s="10"/>
    </row>
    <row r="454" spans="1:20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>
        <f>TBL_Employees[[#This Row],[Annual Salary]]*TBL_Employees[[#This Row],[Bonus %]]</f>
        <v>25533.149999999998</v>
      </c>
      <c r="P454">
        <f>YEAR(TBL_Employees[[#This Row],[Hire Date]])</f>
        <v>2008</v>
      </c>
      <c r="Q454" t="e">
        <f>YEAR(TBL_Employees[[#This Row],[Exit Date]])</f>
        <v>#VALUE!</v>
      </c>
      <c r="R454" s="10" t="e">
        <f>TBL_Employees[[#This Row],[MOVE DATE]]-TBL_Employees[[#This Row],[ENTRY YEAR]]</f>
        <v>#VALUE!</v>
      </c>
      <c r="S454" s="10" t="e">
        <f>(TBL_Employees[[#This Row],[MOVE DATE]]-TBL_Employees[[#This Row],[ENTRY YEAR]])</f>
        <v>#VALUE!</v>
      </c>
      <c r="T454" s="10"/>
    </row>
    <row r="455" spans="1:20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>
        <f>TBL_Employees[[#This Row],[Annual Salary]]*TBL_Employees[[#This Row],[Bonus %]]</f>
        <v>4871.6500000000005</v>
      </c>
      <c r="P455">
        <f>YEAR(TBL_Employees[[#This Row],[Hire Date]])</f>
        <v>2006</v>
      </c>
      <c r="Q455">
        <f>YEAR(TBL_Employees[[#This Row],[Exit Date]])</f>
        <v>2015</v>
      </c>
      <c r="R455" s="10">
        <f>TBL_Employees[[#This Row],[MOVE DATE]]-TBL_Employees[[#This Row],[ENTRY YEAR]]</f>
        <v>9</v>
      </c>
      <c r="S455" s="10">
        <f>(TBL_Employees[[#This Row],[MOVE DATE]]-TBL_Employees[[#This Row],[ENTRY YEAR]])</f>
        <v>9</v>
      </c>
      <c r="T455" s="10"/>
    </row>
    <row r="456" spans="1:20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>
        <f>TBL_Employees[[#This Row],[Annual Salary]]*TBL_Employees[[#This Row],[Bonus %]]</f>
        <v>0</v>
      </c>
      <c r="P456">
        <f>YEAR(TBL_Employees[[#This Row],[Hire Date]])</f>
        <v>2013</v>
      </c>
      <c r="Q456" t="e">
        <f>YEAR(TBL_Employees[[#This Row],[Exit Date]])</f>
        <v>#VALUE!</v>
      </c>
      <c r="R456" s="10" t="e">
        <f>TBL_Employees[[#This Row],[MOVE DATE]]-TBL_Employees[[#This Row],[ENTRY YEAR]]</f>
        <v>#VALUE!</v>
      </c>
      <c r="S456" s="10" t="e">
        <f>(TBL_Employees[[#This Row],[MOVE DATE]]-TBL_Employees[[#This Row],[ENTRY YEAR]])</f>
        <v>#VALUE!</v>
      </c>
      <c r="T456" s="10"/>
    </row>
    <row r="457" spans="1:20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>
        <f>TBL_Employees[[#This Row],[Annual Salary]]*TBL_Employees[[#This Row],[Bonus %]]</f>
        <v>28581.66</v>
      </c>
      <c r="P457">
        <f>YEAR(TBL_Employees[[#This Row],[Hire Date]])</f>
        <v>1995</v>
      </c>
      <c r="Q457" t="e">
        <f>YEAR(TBL_Employees[[#This Row],[Exit Date]])</f>
        <v>#VALUE!</v>
      </c>
      <c r="R457" s="10" t="e">
        <f>TBL_Employees[[#This Row],[MOVE DATE]]-TBL_Employees[[#This Row],[ENTRY YEAR]]</f>
        <v>#VALUE!</v>
      </c>
      <c r="S457" s="10" t="e">
        <f>(TBL_Employees[[#This Row],[MOVE DATE]]-TBL_Employees[[#This Row],[ENTRY YEAR]])</f>
        <v>#VALUE!</v>
      </c>
      <c r="T457" s="10"/>
    </row>
    <row r="458" spans="1:20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>
        <f>TBL_Employees[[#This Row],[Annual Salary]]*TBL_Employees[[#This Row],[Bonus %]]</f>
        <v>0</v>
      </c>
      <c r="P458">
        <f>YEAR(TBL_Employees[[#This Row],[Hire Date]])</f>
        <v>2018</v>
      </c>
      <c r="Q458" t="e">
        <f>YEAR(TBL_Employees[[#This Row],[Exit Date]])</f>
        <v>#VALUE!</v>
      </c>
      <c r="R458" s="10" t="e">
        <f>TBL_Employees[[#This Row],[MOVE DATE]]-TBL_Employees[[#This Row],[ENTRY YEAR]]</f>
        <v>#VALUE!</v>
      </c>
      <c r="S458" s="10" t="e">
        <f>(TBL_Employees[[#This Row],[MOVE DATE]]-TBL_Employees[[#This Row],[ENTRY YEAR]])</f>
        <v>#VALUE!</v>
      </c>
      <c r="T458" s="10"/>
    </row>
    <row r="459" spans="1:20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>
        <f>TBL_Employees[[#This Row],[Annual Salary]]*TBL_Employees[[#This Row],[Bonus %]]</f>
        <v>0</v>
      </c>
      <c r="P459">
        <f>YEAR(TBL_Employees[[#This Row],[Hire Date]])</f>
        <v>2013</v>
      </c>
      <c r="Q459" t="e">
        <f>YEAR(TBL_Employees[[#This Row],[Exit Date]])</f>
        <v>#VALUE!</v>
      </c>
      <c r="R459" s="10" t="e">
        <f>TBL_Employees[[#This Row],[MOVE DATE]]-TBL_Employees[[#This Row],[ENTRY YEAR]]</f>
        <v>#VALUE!</v>
      </c>
      <c r="S459" s="10" t="e">
        <f>(TBL_Employees[[#This Row],[MOVE DATE]]-TBL_Employees[[#This Row],[ENTRY YEAR]])</f>
        <v>#VALUE!</v>
      </c>
      <c r="T459" s="10"/>
    </row>
    <row r="460" spans="1:20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>
        <f>TBL_Employees[[#This Row],[Annual Salary]]*TBL_Employees[[#This Row],[Bonus %]]</f>
        <v>40523.040000000001</v>
      </c>
      <c r="P460">
        <f>YEAR(TBL_Employees[[#This Row],[Hire Date]])</f>
        <v>2004</v>
      </c>
      <c r="Q460" t="e">
        <f>YEAR(TBL_Employees[[#This Row],[Exit Date]])</f>
        <v>#VALUE!</v>
      </c>
      <c r="R460" s="10" t="e">
        <f>TBL_Employees[[#This Row],[MOVE DATE]]-TBL_Employees[[#This Row],[ENTRY YEAR]]</f>
        <v>#VALUE!</v>
      </c>
      <c r="S460" s="10" t="e">
        <f>(TBL_Employees[[#This Row],[MOVE DATE]]-TBL_Employees[[#This Row],[ENTRY YEAR]])</f>
        <v>#VALUE!</v>
      </c>
      <c r="T460" s="10"/>
    </row>
    <row r="461" spans="1:20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>
        <f>TBL_Employees[[#This Row],[Annual Salary]]*TBL_Employees[[#This Row],[Bonus %]]</f>
        <v>0</v>
      </c>
      <c r="P461">
        <f>YEAR(TBL_Employees[[#This Row],[Hire Date]])</f>
        <v>2011</v>
      </c>
      <c r="Q461">
        <f>YEAR(TBL_Employees[[#This Row],[Exit Date]])</f>
        <v>2020</v>
      </c>
      <c r="R461" s="10">
        <f>TBL_Employees[[#This Row],[MOVE DATE]]-TBL_Employees[[#This Row],[ENTRY YEAR]]</f>
        <v>9</v>
      </c>
      <c r="S461" s="10">
        <f>(TBL_Employees[[#This Row],[MOVE DATE]]-TBL_Employees[[#This Row],[ENTRY YEAR]])</f>
        <v>9</v>
      </c>
      <c r="T461" s="10"/>
    </row>
    <row r="462" spans="1:20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>
        <f>TBL_Employees[[#This Row],[Annual Salary]]*TBL_Employees[[#This Row],[Bonus %]]</f>
        <v>19170.149999999998</v>
      </c>
      <c r="P462">
        <f>YEAR(TBL_Employees[[#This Row],[Hire Date]])</f>
        <v>2009</v>
      </c>
      <c r="Q462" t="e">
        <f>YEAR(TBL_Employees[[#This Row],[Exit Date]])</f>
        <v>#VALUE!</v>
      </c>
      <c r="R462" s="10" t="e">
        <f>TBL_Employees[[#This Row],[MOVE DATE]]-TBL_Employees[[#This Row],[ENTRY YEAR]]</f>
        <v>#VALUE!</v>
      </c>
      <c r="S462" s="10" t="e">
        <f>(TBL_Employees[[#This Row],[MOVE DATE]]-TBL_Employees[[#This Row],[ENTRY YEAR]])</f>
        <v>#VALUE!</v>
      </c>
      <c r="T462" s="10"/>
    </row>
    <row r="463" spans="1:20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>
        <f>TBL_Employees[[#This Row],[Annual Salary]]*TBL_Employees[[#This Row],[Bonus %]]</f>
        <v>0</v>
      </c>
      <c r="P463">
        <f>YEAR(TBL_Employees[[#This Row],[Hire Date]])</f>
        <v>2000</v>
      </c>
      <c r="Q463" t="e">
        <f>YEAR(TBL_Employees[[#This Row],[Exit Date]])</f>
        <v>#VALUE!</v>
      </c>
      <c r="R463" s="10" t="e">
        <f>TBL_Employees[[#This Row],[MOVE DATE]]-TBL_Employees[[#This Row],[ENTRY YEAR]]</f>
        <v>#VALUE!</v>
      </c>
      <c r="S463" s="10" t="e">
        <f>(TBL_Employees[[#This Row],[MOVE DATE]]-TBL_Employees[[#This Row],[ENTRY YEAR]])</f>
        <v>#VALUE!</v>
      </c>
      <c r="T463" s="10"/>
    </row>
    <row r="464" spans="1:20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>
        <f>TBL_Employees[[#This Row],[Annual Salary]]*TBL_Employees[[#This Row],[Bonus %]]</f>
        <v>95291.46</v>
      </c>
      <c r="P464">
        <f>YEAR(TBL_Employees[[#This Row],[Hire Date]])</f>
        <v>2019</v>
      </c>
      <c r="Q464" t="e">
        <f>YEAR(TBL_Employees[[#This Row],[Exit Date]])</f>
        <v>#VALUE!</v>
      </c>
      <c r="R464" s="10" t="e">
        <f>TBL_Employees[[#This Row],[MOVE DATE]]-TBL_Employees[[#This Row],[ENTRY YEAR]]</f>
        <v>#VALUE!</v>
      </c>
      <c r="S464" s="10" t="e">
        <f>(TBL_Employees[[#This Row],[MOVE DATE]]-TBL_Employees[[#This Row],[ENTRY YEAR]])</f>
        <v>#VALUE!</v>
      </c>
      <c r="T464" s="10"/>
    </row>
    <row r="465" spans="1:20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>
        <f>TBL_Employees[[#This Row],[Annual Salary]]*TBL_Employees[[#This Row],[Bonus %]]</f>
        <v>66916.5</v>
      </c>
      <c r="P465">
        <f>YEAR(TBL_Employees[[#This Row],[Hire Date]])</f>
        <v>2020</v>
      </c>
      <c r="Q465" t="e">
        <f>YEAR(TBL_Employees[[#This Row],[Exit Date]])</f>
        <v>#VALUE!</v>
      </c>
      <c r="R465" s="10" t="e">
        <f>TBL_Employees[[#This Row],[MOVE DATE]]-TBL_Employees[[#This Row],[ENTRY YEAR]]</f>
        <v>#VALUE!</v>
      </c>
      <c r="S465" s="10" t="e">
        <f>(TBL_Employees[[#This Row],[MOVE DATE]]-TBL_Employees[[#This Row],[ENTRY YEAR]])</f>
        <v>#VALUE!</v>
      </c>
      <c r="T465" s="10"/>
    </row>
    <row r="466" spans="1:20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>
        <f>TBL_Employees[[#This Row],[Annual Salary]]*TBL_Employees[[#This Row],[Bonus %]]</f>
        <v>43626.400000000001</v>
      </c>
      <c r="P466">
        <f>YEAR(TBL_Employees[[#This Row],[Hire Date]])</f>
        <v>2007</v>
      </c>
      <c r="Q466" t="e">
        <f>YEAR(TBL_Employees[[#This Row],[Exit Date]])</f>
        <v>#VALUE!</v>
      </c>
      <c r="R466" s="10" t="e">
        <f>TBL_Employees[[#This Row],[MOVE DATE]]-TBL_Employees[[#This Row],[ENTRY YEAR]]</f>
        <v>#VALUE!</v>
      </c>
      <c r="S466" s="10" t="e">
        <f>(TBL_Employees[[#This Row],[MOVE DATE]]-TBL_Employees[[#This Row],[ENTRY YEAR]])</f>
        <v>#VALUE!</v>
      </c>
      <c r="T466" s="10"/>
    </row>
    <row r="467" spans="1:20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>
        <f>TBL_Employees[[#This Row],[Annual Salary]]*TBL_Employees[[#This Row],[Bonus %]]</f>
        <v>0</v>
      </c>
      <c r="P467">
        <f>YEAR(TBL_Employees[[#This Row],[Hire Date]])</f>
        <v>2018</v>
      </c>
      <c r="Q467" t="e">
        <f>YEAR(TBL_Employees[[#This Row],[Exit Date]])</f>
        <v>#VALUE!</v>
      </c>
      <c r="R467" s="10" t="e">
        <f>TBL_Employees[[#This Row],[MOVE DATE]]-TBL_Employees[[#This Row],[ENTRY YEAR]]</f>
        <v>#VALUE!</v>
      </c>
      <c r="S467" s="10" t="e">
        <f>(TBL_Employees[[#This Row],[MOVE DATE]]-TBL_Employees[[#This Row],[ENTRY YEAR]])</f>
        <v>#VALUE!</v>
      </c>
      <c r="T467" s="10"/>
    </row>
    <row r="468" spans="1:20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>
        <f>TBL_Employees[[#This Row],[Annual Salary]]*TBL_Employees[[#This Row],[Bonus %]]</f>
        <v>0</v>
      </c>
      <c r="P468">
        <f>YEAR(TBL_Employees[[#This Row],[Hire Date]])</f>
        <v>2010</v>
      </c>
      <c r="Q468" t="e">
        <f>YEAR(TBL_Employees[[#This Row],[Exit Date]])</f>
        <v>#VALUE!</v>
      </c>
      <c r="R468" s="10" t="e">
        <f>TBL_Employees[[#This Row],[MOVE DATE]]-TBL_Employees[[#This Row],[ENTRY YEAR]]</f>
        <v>#VALUE!</v>
      </c>
      <c r="S468" s="10" t="e">
        <f>(TBL_Employees[[#This Row],[MOVE DATE]]-TBL_Employees[[#This Row],[ENTRY YEAR]])</f>
        <v>#VALUE!</v>
      </c>
      <c r="T468" s="10"/>
    </row>
    <row r="469" spans="1:20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>
        <f>TBL_Employees[[#This Row],[Annual Salary]]*TBL_Employees[[#This Row],[Bonus %]]</f>
        <v>43947.119999999995</v>
      </c>
      <c r="P469">
        <f>YEAR(TBL_Employees[[#This Row],[Hire Date]])</f>
        <v>2019</v>
      </c>
      <c r="Q469" t="e">
        <f>YEAR(TBL_Employees[[#This Row],[Exit Date]])</f>
        <v>#VALUE!</v>
      </c>
      <c r="R469" s="10" t="e">
        <f>TBL_Employees[[#This Row],[MOVE DATE]]-TBL_Employees[[#This Row],[ENTRY YEAR]]</f>
        <v>#VALUE!</v>
      </c>
      <c r="S469" s="10" t="e">
        <f>(TBL_Employees[[#This Row],[MOVE DATE]]-TBL_Employees[[#This Row],[ENTRY YEAR]])</f>
        <v>#VALUE!</v>
      </c>
      <c r="T469" s="10"/>
    </row>
    <row r="470" spans="1:20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>
        <f>TBL_Employees[[#This Row],[Annual Salary]]*TBL_Employees[[#This Row],[Bonus %]]</f>
        <v>0</v>
      </c>
      <c r="P470">
        <f>YEAR(TBL_Employees[[#This Row],[Hire Date]])</f>
        <v>2020</v>
      </c>
      <c r="Q470" t="e">
        <f>YEAR(TBL_Employees[[#This Row],[Exit Date]])</f>
        <v>#VALUE!</v>
      </c>
      <c r="R470" s="10" t="e">
        <f>TBL_Employees[[#This Row],[MOVE DATE]]-TBL_Employees[[#This Row],[ENTRY YEAR]]</f>
        <v>#VALUE!</v>
      </c>
      <c r="S470" s="10" t="e">
        <f>(TBL_Employees[[#This Row],[MOVE DATE]]-TBL_Employees[[#This Row],[ENTRY YEAR]])</f>
        <v>#VALUE!</v>
      </c>
      <c r="T470" s="10"/>
    </row>
    <row r="471" spans="1:20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>
        <f>TBL_Employees[[#This Row],[Annual Salary]]*TBL_Employees[[#This Row],[Bonus %]]</f>
        <v>5099.5200000000004</v>
      </c>
      <c r="P471">
        <f>YEAR(TBL_Employees[[#This Row],[Hire Date]])</f>
        <v>2016</v>
      </c>
      <c r="Q471" t="e">
        <f>YEAR(TBL_Employees[[#This Row],[Exit Date]])</f>
        <v>#VALUE!</v>
      </c>
      <c r="R471" s="10" t="e">
        <f>TBL_Employees[[#This Row],[MOVE DATE]]-TBL_Employees[[#This Row],[ENTRY YEAR]]</f>
        <v>#VALUE!</v>
      </c>
      <c r="S471" s="10" t="e">
        <f>(TBL_Employees[[#This Row],[MOVE DATE]]-TBL_Employees[[#This Row],[ENTRY YEAR]])</f>
        <v>#VALUE!</v>
      </c>
      <c r="T471" s="10"/>
    </row>
    <row r="472" spans="1:20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>
        <f>TBL_Employees[[#This Row],[Annual Salary]]*TBL_Employees[[#This Row],[Bonus %]]</f>
        <v>0</v>
      </c>
      <c r="P472">
        <f>YEAR(TBL_Employees[[#This Row],[Hire Date]])</f>
        <v>2002</v>
      </c>
      <c r="Q472" t="e">
        <f>YEAR(TBL_Employees[[#This Row],[Exit Date]])</f>
        <v>#VALUE!</v>
      </c>
      <c r="R472" s="10" t="e">
        <f>TBL_Employees[[#This Row],[MOVE DATE]]-TBL_Employees[[#This Row],[ENTRY YEAR]]</f>
        <v>#VALUE!</v>
      </c>
      <c r="S472" s="10" t="e">
        <f>(TBL_Employees[[#This Row],[MOVE DATE]]-TBL_Employees[[#This Row],[ENTRY YEAR]])</f>
        <v>#VALUE!</v>
      </c>
      <c r="T472" s="10"/>
    </row>
    <row r="473" spans="1:20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>
        <f>TBL_Employees[[#This Row],[Annual Salary]]*TBL_Employees[[#This Row],[Bonus %]]</f>
        <v>18898.439999999999</v>
      </c>
      <c r="P473">
        <f>YEAR(TBL_Employees[[#This Row],[Hire Date]])</f>
        <v>2000</v>
      </c>
      <c r="Q473" t="e">
        <f>YEAR(TBL_Employees[[#This Row],[Exit Date]])</f>
        <v>#VALUE!</v>
      </c>
      <c r="R473" s="10" t="e">
        <f>TBL_Employees[[#This Row],[MOVE DATE]]-TBL_Employees[[#This Row],[ENTRY YEAR]]</f>
        <v>#VALUE!</v>
      </c>
      <c r="S473" s="10" t="e">
        <f>(TBL_Employees[[#This Row],[MOVE DATE]]-TBL_Employees[[#This Row],[ENTRY YEAR]])</f>
        <v>#VALUE!</v>
      </c>
      <c r="T473" s="10"/>
    </row>
    <row r="474" spans="1:20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>
        <f>TBL_Employees[[#This Row],[Annual Salary]]*TBL_Employees[[#This Row],[Bonus %]]</f>
        <v>0</v>
      </c>
      <c r="P474">
        <f>YEAR(TBL_Employees[[#This Row],[Hire Date]])</f>
        <v>2015</v>
      </c>
      <c r="Q474" t="e">
        <f>YEAR(TBL_Employees[[#This Row],[Exit Date]])</f>
        <v>#VALUE!</v>
      </c>
      <c r="R474" s="10" t="e">
        <f>TBL_Employees[[#This Row],[MOVE DATE]]-TBL_Employees[[#This Row],[ENTRY YEAR]]</f>
        <v>#VALUE!</v>
      </c>
      <c r="S474" s="10" t="e">
        <f>(TBL_Employees[[#This Row],[MOVE DATE]]-TBL_Employees[[#This Row],[ENTRY YEAR]])</f>
        <v>#VALUE!</v>
      </c>
      <c r="T474" s="10"/>
    </row>
    <row r="475" spans="1:20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>
        <f>TBL_Employees[[#This Row],[Annual Salary]]*TBL_Employees[[#This Row],[Bonus %]]</f>
        <v>0</v>
      </c>
      <c r="P475">
        <f>YEAR(TBL_Employees[[#This Row],[Hire Date]])</f>
        <v>2010</v>
      </c>
      <c r="Q475" t="e">
        <f>YEAR(TBL_Employees[[#This Row],[Exit Date]])</f>
        <v>#VALUE!</v>
      </c>
      <c r="R475" s="10" t="e">
        <f>TBL_Employees[[#This Row],[MOVE DATE]]-TBL_Employees[[#This Row],[ENTRY YEAR]]</f>
        <v>#VALUE!</v>
      </c>
      <c r="S475" s="10" t="e">
        <f>(TBL_Employees[[#This Row],[MOVE DATE]]-TBL_Employees[[#This Row],[ENTRY YEAR]])</f>
        <v>#VALUE!</v>
      </c>
      <c r="T475" s="10"/>
    </row>
    <row r="476" spans="1:20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>
        <f>TBL_Employees[[#This Row],[Annual Salary]]*TBL_Employees[[#This Row],[Bonus %]]</f>
        <v>0</v>
      </c>
      <c r="P476">
        <f>YEAR(TBL_Employees[[#This Row],[Hire Date]])</f>
        <v>2005</v>
      </c>
      <c r="Q476" t="e">
        <f>YEAR(TBL_Employees[[#This Row],[Exit Date]])</f>
        <v>#VALUE!</v>
      </c>
      <c r="R476" s="10" t="e">
        <f>TBL_Employees[[#This Row],[MOVE DATE]]-TBL_Employees[[#This Row],[ENTRY YEAR]]</f>
        <v>#VALUE!</v>
      </c>
      <c r="S476" s="10" t="e">
        <f>(TBL_Employees[[#This Row],[MOVE DATE]]-TBL_Employees[[#This Row],[ENTRY YEAR]])</f>
        <v>#VALUE!</v>
      </c>
      <c r="T476" s="10"/>
    </row>
    <row r="477" spans="1:20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>
        <f>TBL_Employees[[#This Row],[Annual Salary]]*TBL_Employees[[#This Row],[Bonus %]]</f>
        <v>0</v>
      </c>
      <c r="P477">
        <f>YEAR(TBL_Employees[[#This Row],[Hire Date]])</f>
        <v>2014</v>
      </c>
      <c r="Q477" t="e">
        <f>YEAR(TBL_Employees[[#This Row],[Exit Date]])</f>
        <v>#VALUE!</v>
      </c>
      <c r="R477" s="10" t="e">
        <f>TBL_Employees[[#This Row],[MOVE DATE]]-TBL_Employees[[#This Row],[ENTRY YEAR]]</f>
        <v>#VALUE!</v>
      </c>
      <c r="S477" s="10" t="e">
        <f>(TBL_Employees[[#This Row],[MOVE DATE]]-TBL_Employees[[#This Row],[ENTRY YEAR]])</f>
        <v>#VALUE!</v>
      </c>
      <c r="T477" s="10"/>
    </row>
    <row r="478" spans="1:20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>
        <f>TBL_Employees[[#This Row],[Annual Salary]]*TBL_Employees[[#This Row],[Bonus %]]</f>
        <v>43556.76</v>
      </c>
      <c r="P478">
        <f>YEAR(TBL_Employees[[#This Row],[Hire Date]])</f>
        <v>2013</v>
      </c>
      <c r="Q478" t="e">
        <f>YEAR(TBL_Employees[[#This Row],[Exit Date]])</f>
        <v>#VALUE!</v>
      </c>
      <c r="R478" s="10" t="e">
        <f>TBL_Employees[[#This Row],[MOVE DATE]]-TBL_Employees[[#This Row],[ENTRY YEAR]]</f>
        <v>#VALUE!</v>
      </c>
      <c r="S478" s="10" t="e">
        <f>(TBL_Employees[[#This Row],[MOVE DATE]]-TBL_Employees[[#This Row],[ENTRY YEAR]])</f>
        <v>#VALUE!</v>
      </c>
      <c r="T478" s="10"/>
    </row>
    <row r="479" spans="1:20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>
        <f>TBL_Employees[[#This Row],[Annual Salary]]*TBL_Employees[[#This Row],[Bonus %]]</f>
        <v>0</v>
      </c>
      <c r="P479">
        <f>YEAR(TBL_Employees[[#This Row],[Hire Date]])</f>
        <v>2021</v>
      </c>
      <c r="Q479" t="e">
        <f>YEAR(TBL_Employees[[#This Row],[Exit Date]])</f>
        <v>#VALUE!</v>
      </c>
      <c r="R479" s="10" t="e">
        <f>TBL_Employees[[#This Row],[MOVE DATE]]-TBL_Employees[[#This Row],[ENTRY YEAR]]</f>
        <v>#VALUE!</v>
      </c>
      <c r="S479" s="10" t="e">
        <f>(TBL_Employees[[#This Row],[MOVE DATE]]-TBL_Employees[[#This Row],[ENTRY YEAR]])</f>
        <v>#VALUE!</v>
      </c>
      <c r="T479" s="10"/>
    </row>
    <row r="480" spans="1:20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>
        <f>TBL_Employees[[#This Row],[Annual Salary]]*TBL_Employees[[#This Row],[Bonus %]]</f>
        <v>9744.119999999999</v>
      </c>
      <c r="P480">
        <f>YEAR(TBL_Employees[[#This Row],[Hire Date]])</f>
        <v>1998</v>
      </c>
      <c r="Q480">
        <f>YEAR(TBL_Employees[[#This Row],[Exit Date]])</f>
        <v>2004</v>
      </c>
      <c r="R480" s="10">
        <f>TBL_Employees[[#This Row],[MOVE DATE]]-TBL_Employees[[#This Row],[ENTRY YEAR]]</f>
        <v>6</v>
      </c>
      <c r="S480" s="10">
        <f>(TBL_Employees[[#This Row],[MOVE DATE]]-TBL_Employees[[#This Row],[ENTRY YEAR]])</f>
        <v>6</v>
      </c>
      <c r="T480" s="10"/>
    </row>
    <row r="481" spans="1:20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>
        <f>TBL_Employees[[#This Row],[Annual Salary]]*TBL_Employees[[#This Row],[Bonus %]]</f>
        <v>0</v>
      </c>
      <c r="P481">
        <f>YEAR(TBL_Employees[[#This Row],[Hire Date]])</f>
        <v>2016</v>
      </c>
      <c r="Q481" t="e">
        <f>YEAR(TBL_Employees[[#This Row],[Exit Date]])</f>
        <v>#VALUE!</v>
      </c>
      <c r="R481" s="10" t="e">
        <f>TBL_Employees[[#This Row],[MOVE DATE]]-TBL_Employees[[#This Row],[ENTRY YEAR]]</f>
        <v>#VALUE!</v>
      </c>
      <c r="S481" s="10" t="e">
        <f>(TBL_Employees[[#This Row],[MOVE DATE]]-TBL_Employees[[#This Row],[ENTRY YEAR]])</f>
        <v>#VALUE!</v>
      </c>
      <c r="T481" s="10"/>
    </row>
    <row r="482" spans="1:20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>
        <f>TBL_Employees[[#This Row],[Annual Salary]]*TBL_Employees[[#This Row],[Bonus %]]</f>
        <v>0</v>
      </c>
      <c r="P482">
        <f>YEAR(TBL_Employees[[#This Row],[Hire Date]])</f>
        <v>2009</v>
      </c>
      <c r="Q482" t="e">
        <f>YEAR(TBL_Employees[[#This Row],[Exit Date]])</f>
        <v>#VALUE!</v>
      </c>
      <c r="R482" s="10" t="e">
        <f>TBL_Employees[[#This Row],[MOVE DATE]]-TBL_Employees[[#This Row],[ENTRY YEAR]]</f>
        <v>#VALUE!</v>
      </c>
      <c r="S482" s="10" t="e">
        <f>(TBL_Employees[[#This Row],[MOVE DATE]]-TBL_Employees[[#This Row],[ENTRY YEAR]])</f>
        <v>#VALUE!</v>
      </c>
      <c r="T482" s="10"/>
    </row>
    <row r="483" spans="1:20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>
        <f>TBL_Employees[[#This Row],[Annual Salary]]*TBL_Employees[[#This Row],[Bonus %]]</f>
        <v>78507.19</v>
      </c>
      <c r="P483">
        <f>YEAR(TBL_Employees[[#This Row],[Hire Date]])</f>
        <v>2016</v>
      </c>
      <c r="Q483" t="e">
        <f>YEAR(TBL_Employees[[#This Row],[Exit Date]])</f>
        <v>#VALUE!</v>
      </c>
      <c r="R483" s="10" t="e">
        <f>TBL_Employees[[#This Row],[MOVE DATE]]-TBL_Employees[[#This Row],[ENTRY YEAR]]</f>
        <v>#VALUE!</v>
      </c>
      <c r="S483" s="10" t="e">
        <f>(TBL_Employees[[#This Row],[MOVE DATE]]-TBL_Employees[[#This Row],[ENTRY YEAR]])</f>
        <v>#VALUE!</v>
      </c>
      <c r="T483" s="10"/>
    </row>
    <row r="484" spans="1:20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>
        <f>TBL_Employees[[#This Row],[Annual Salary]]*TBL_Employees[[#This Row],[Bonus %]]</f>
        <v>0</v>
      </c>
      <c r="P484">
        <f>YEAR(TBL_Employees[[#This Row],[Hire Date]])</f>
        <v>2005</v>
      </c>
      <c r="Q484" t="e">
        <f>YEAR(TBL_Employees[[#This Row],[Exit Date]])</f>
        <v>#VALUE!</v>
      </c>
      <c r="R484" s="10" t="e">
        <f>TBL_Employees[[#This Row],[MOVE DATE]]-TBL_Employees[[#This Row],[ENTRY YEAR]]</f>
        <v>#VALUE!</v>
      </c>
      <c r="S484" s="10" t="e">
        <f>(TBL_Employees[[#This Row],[MOVE DATE]]-TBL_Employees[[#This Row],[ENTRY YEAR]])</f>
        <v>#VALUE!</v>
      </c>
      <c r="T484" s="10"/>
    </row>
    <row r="485" spans="1:20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>
        <f>TBL_Employees[[#This Row],[Annual Salary]]*TBL_Employees[[#This Row],[Bonus %]]</f>
        <v>84955.8</v>
      </c>
      <c r="P485">
        <f>YEAR(TBL_Employees[[#This Row],[Hire Date]])</f>
        <v>2016</v>
      </c>
      <c r="Q485" t="e">
        <f>YEAR(TBL_Employees[[#This Row],[Exit Date]])</f>
        <v>#VALUE!</v>
      </c>
      <c r="R485" s="10" t="e">
        <f>TBL_Employees[[#This Row],[MOVE DATE]]-TBL_Employees[[#This Row],[ENTRY YEAR]]</f>
        <v>#VALUE!</v>
      </c>
      <c r="S485" s="10" t="e">
        <f>(TBL_Employees[[#This Row],[MOVE DATE]]-TBL_Employees[[#This Row],[ENTRY YEAR]])</f>
        <v>#VALUE!</v>
      </c>
      <c r="T485" s="10"/>
    </row>
    <row r="486" spans="1:20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>
        <f>TBL_Employees[[#This Row],[Annual Salary]]*TBL_Employees[[#This Row],[Bonus %]]</f>
        <v>22248.149999999998</v>
      </c>
      <c r="P486">
        <f>YEAR(TBL_Employees[[#This Row],[Hire Date]])</f>
        <v>2015</v>
      </c>
      <c r="Q486" t="e">
        <f>YEAR(TBL_Employees[[#This Row],[Exit Date]])</f>
        <v>#VALUE!</v>
      </c>
      <c r="R486" s="10" t="e">
        <f>TBL_Employees[[#This Row],[MOVE DATE]]-TBL_Employees[[#This Row],[ENTRY YEAR]]</f>
        <v>#VALUE!</v>
      </c>
      <c r="S486" s="10" t="e">
        <f>(TBL_Employees[[#This Row],[MOVE DATE]]-TBL_Employees[[#This Row],[ENTRY YEAR]])</f>
        <v>#VALUE!</v>
      </c>
      <c r="T486" s="10"/>
    </row>
    <row r="487" spans="1:20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>
        <f>TBL_Employees[[#This Row],[Annual Salary]]*TBL_Employees[[#This Row],[Bonus %]]</f>
        <v>0</v>
      </c>
      <c r="P487">
        <f>YEAR(TBL_Employees[[#This Row],[Hire Date]])</f>
        <v>2004</v>
      </c>
      <c r="Q487" t="e">
        <f>YEAR(TBL_Employees[[#This Row],[Exit Date]])</f>
        <v>#VALUE!</v>
      </c>
      <c r="R487" s="10" t="e">
        <f>TBL_Employees[[#This Row],[MOVE DATE]]-TBL_Employees[[#This Row],[ENTRY YEAR]]</f>
        <v>#VALUE!</v>
      </c>
      <c r="S487" s="10" t="e">
        <f>(TBL_Employees[[#This Row],[MOVE DATE]]-TBL_Employees[[#This Row],[ENTRY YEAR]])</f>
        <v>#VALUE!</v>
      </c>
      <c r="T487" s="10"/>
    </row>
    <row r="488" spans="1:20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>
        <f>TBL_Employees[[#This Row],[Annual Salary]]*TBL_Employees[[#This Row],[Bonus %]]</f>
        <v>0</v>
      </c>
      <c r="P488">
        <f>YEAR(TBL_Employees[[#This Row],[Hire Date]])</f>
        <v>2011</v>
      </c>
      <c r="Q488" t="e">
        <f>YEAR(TBL_Employees[[#This Row],[Exit Date]])</f>
        <v>#VALUE!</v>
      </c>
      <c r="R488" s="10" t="e">
        <f>TBL_Employees[[#This Row],[MOVE DATE]]-TBL_Employees[[#This Row],[ENTRY YEAR]]</f>
        <v>#VALUE!</v>
      </c>
      <c r="S488" s="10" t="e">
        <f>(TBL_Employees[[#This Row],[MOVE DATE]]-TBL_Employees[[#This Row],[ENTRY YEAR]])</f>
        <v>#VALUE!</v>
      </c>
      <c r="T488" s="10"/>
    </row>
    <row r="489" spans="1:20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>
        <f>TBL_Employees[[#This Row],[Annual Salary]]*TBL_Employees[[#This Row],[Bonus %]]</f>
        <v>0</v>
      </c>
      <c r="P489">
        <f>YEAR(TBL_Employees[[#This Row],[Hire Date]])</f>
        <v>2014</v>
      </c>
      <c r="Q489">
        <f>YEAR(TBL_Employees[[#This Row],[Exit Date]])</f>
        <v>2017</v>
      </c>
      <c r="R489" s="10">
        <f>TBL_Employees[[#This Row],[MOVE DATE]]-TBL_Employees[[#This Row],[ENTRY YEAR]]</f>
        <v>3</v>
      </c>
      <c r="S489" s="10">
        <f>(TBL_Employees[[#This Row],[MOVE DATE]]-TBL_Employees[[#This Row],[ENTRY YEAR]])</f>
        <v>3</v>
      </c>
      <c r="T489" s="10"/>
    </row>
    <row r="490" spans="1:20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>
        <f>TBL_Employees[[#This Row],[Annual Salary]]*TBL_Employees[[#This Row],[Bonus %]]</f>
        <v>0</v>
      </c>
      <c r="P490">
        <f>YEAR(TBL_Employees[[#This Row],[Hire Date]])</f>
        <v>2004</v>
      </c>
      <c r="Q490" t="e">
        <f>YEAR(TBL_Employees[[#This Row],[Exit Date]])</f>
        <v>#VALUE!</v>
      </c>
      <c r="R490" s="10" t="e">
        <f>TBL_Employees[[#This Row],[MOVE DATE]]-TBL_Employees[[#This Row],[ENTRY YEAR]]</f>
        <v>#VALUE!</v>
      </c>
      <c r="S490" s="10" t="e">
        <f>(TBL_Employees[[#This Row],[MOVE DATE]]-TBL_Employees[[#This Row],[ENTRY YEAR]])</f>
        <v>#VALUE!</v>
      </c>
      <c r="T490" s="10"/>
    </row>
    <row r="491" spans="1:20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>
        <f>TBL_Employees[[#This Row],[Annual Salary]]*TBL_Employees[[#This Row],[Bonus %]]</f>
        <v>99082.23000000001</v>
      </c>
      <c r="P491">
        <f>YEAR(TBL_Employees[[#This Row],[Hire Date]])</f>
        <v>2019</v>
      </c>
      <c r="Q491" t="e">
        <f>YEAR(TBL_Employees[[#This Row],[Exit Date]])</f>
        <v>#VALUE!</v>
      </c>
      <c r="R491" s="10" t="e">
        <f>TBL_Employees[[#This Row],[MOVE DATE]]-TBL_Employees[[#This Row],[ENTRY YEAR]]</f>
        <v>#VALUE!</v>
      </c>
      <c r="S491" s="10" t="e">
        <f>(TBL_Employees[[#This Row],[MOVE DATE]]-TBL_Employees[[#This Row],[ENTRY YEAR]])</f>
        <v>#VALUE!</v>
      </c>
      <c r="T491" s="10"/>
    </row>
    <row r="492" spans="1:20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>
        <f>TBL_Employees[[#This Row],[Annual Salary]]*TBL_Employees[[#This Row],[Bonus %]]</f>
        <v>0</v>
      </c>
      <c r="P492">
        <f>YEAR(TBL_Employees[[#This Row],[Hire Date]])</f>
        <v>2010</v>
      </c>
      <c r="Q492" t="e">
        <f>YEAR(TBL_Employees[[#This Row],[Exit Date]])</f>
        <v>#VALUE!</v>
      </c>
      <c r="R492" s="10" t="e">
        <f>TBL_Employees[[#This Row],[MOVE DATE]]-TBL_Employees[[#This Row],[ENTRY YEAR]]</f>
        <v>#VALUE!</v>
      </c>
      <c r="S492" s="10" t="e">
        <f>(TBL_Employees[[#This Row],[MOVE DATE]]-TBL_Employees[[#This Row],[ENTRY YEAR]])</f>
        <v>#VALUE!</v>
      </c>
      <c r="T492" s="10"/>
    </row>
    <row r="493" spans="1:20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>
        <f>TBL_Employees[[#This Row],[Annual Salary]]*TBL_Employees[[#This Row],[Bonus %]]</f>
        <v>7660.7999999999993</v>
      </c>
      <c r="P493">
        <f>YEAR(TBL_Employees[[#This Row],[Hire Date]])</f>
        <v>1998</v>
      </c>
      <c r="Q493" t="e">
        <f>YEAR(TBL_Employees[[#This Row],[Exit Date]])</f>
        <v>#VALUE!</v>
      </c>
      <c r="R493" s="10" t="e">
        <f>TBL_Employees[[#This Row],[MOVE DATE]]-TBL_Employees[[#This Row],[ENTRY YEAR]]</f>
        <v>#VALUE!</v>
      </c>
      <c r="S493" s="10" t="e">
        <f>(TBL_Employees[[#This Row],[MOVE DATE]]-TBL_Employees[[#This Row],[ENTRY YEAR]])</f>
        <v>#VALUE!</v>
      </c>
      <c r="T493" s="10"/>
    </row>
    <row r="494" spans="1:20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>
        <f>TBL_Employees[[#This Row],[Annual Salary]]*TBL_Employees[[#This Row],[Bonus %]]</f>
        <v>0</v>
      </c>
      <c r="P494">
        <f>YEAR(TBL_Employees[[#This Row],[Hire Date]])</f>
        <v>2015</v>
      </c>
      <c r="Q494" t="e">
        <f>YEAR(TBL_Employees[[#This Row],[Exit Date]])</f>
        <v>#VALUE!</v>
      </c>
      <c r="R494" s="10" t="e">
        <f>TBL_Employees[[#This Row],[MOVE DATE]]-TBL_Employees[[#This Row],[ENTRY YEAR]]</f>
        <v>#VALUE!</v>
      </c>
      <c r="S494" s="10" t="e">
        <f>(TBL_Employees[[#This Row],[MOVE DATE]]-TBL_Employees[[#This Row],[ENTRY YEAR]])</f>
        <v>#VALUE!</v>
      </c>
      <c r="T494" s="10"/>
    </row>
    <row r="495" spans="1:20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>
        <f>TBL_Employees[[#This Row],[Annual Salary]]*TBL_Employees[[#This Row],[Bonus %]]</f>
        <v>16594.05</v>
      </c>
      <c r="P495">
        <f>YEAR(TBL_Employees[[#This Row],[Hire Date]])</f>
        <v>2008</v>
      </c>
      <c r="Q495" t="e">
        <f>YEAR(TBL_Employees[[#This Row],[Exit Date]])</f>
        <v>#VALUE!</v>
      </c>
      <c r="R495" s="10" t="e">
        <f>TBL_Employees[[#This Row],[MOVE DATE]]-TBL_Employees[[#This Row],[ENTRY YEAR]]</f>
        <v>#VALUE!</v>
      </c>
      <c r="S495" s="10" t="e">
        <f>(TBL_Employees[[#This Row],[MOVE DATE]]-TBL_Employees[[#This Row],[ENTRY YEAR]])</f>
        <v>#VALUE!</v>
      </c>
      <c r="T495" s="10"/>
    </row>
    <row r="496" spans="1:20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>
        <f>TBL_Employees[[#This Row],[Annual Salary]]*TBL_Employees[[#This Row],[Bonus %]]</f>
        <v>0</v>
      </c>
      <c r="P496">
        <f>YEAR(TBL_Employees[[#This Row],[Hire Date]])</f>
        <v>2004</v>
      </c>
      <c r="Q496" t="e">
        <f>YEAR(TBL_Employees[[#This Row],[Exit Date]])</f>
        <v>#VALUE!</v>
      </c>
      <c r="R496" s="10" t="e">
        <f>TBL_Employees[[#This Row],[MOVE DATE]]-TBL_Employees[[#This Row],[ENTRY YEAR]]</f>
        <v>#VALUE!</v>
      </c>
      <c r="S496" s="10" t="e">
        <f>(TBL_Employees[[#This Row],[MOVE DATE]]-TBL_Employees[[#This Row],[ENTRY YEAR]])</f>
        <v>#VALUE!</v>
      </c>
      <c r="T496" s="10"/>
    </row>
    <row r="497" spans="1:20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>
        <f>TBL_Employees[[#This Row],[Annual Salary]]*TBL_Employees[[#This Row],[Bonus %]]</f>
        <v>38889.119999999995</v>
      </c>
      <c r="P497">
        <f>YEAR(TBL_Employees[[#This Row],[Hire Date]])</f>
        <v>2007</v>
      </c>
      <c r="Q497" t="e">
        <f>YEAR(TBL_Employees[[#This Row],[Exit Date]])</f>
        <v>#VALUE!</v>
      </c>
      <c r="R497" s="10" t="e">
        <f>TBL_Employees[[#This Row],[MOVE DATE]]-TBL_Employees[[#This Row],[ENTRY YEAR]]</f>
        <v>#VALUE!</v>
      </c>
      <c r="S497" s="10" t="e">
        <f>(TBL_Employees[[#This Row],[MOVE DATE]]-TBL_Employees[[#This Row],[ENTRY YEAR]])</f>
        <v>#VALUE!</v>
      </c>
      <c r="T497" s="10"/>
    </row>
    <row r="498" spans="1:20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>
        <f>TBL_Employees[[#This Row],[Annual Salary]]*TBL_Employees[[#This Row],[Bonus %]]</f>
        <v>15705.7</v>
      </c>
      <c r="P498">
        <f>YEAR(TBL_Employees[[#This Row],[Hire Date]])</f>
        <v>2020</v>
      </c>
      <c r="Q498" t="e">
        <f>YEAR(TBL_Employees[[#This Row],[Exit Date]])</f>
        <v>#VALUE!</v>
      </c>
      <c r="R498" s="10" t="e">
        <f>TBL_Employees[[#This Row],[MOVE DATE]]-TBL_Employees[[#This Row],[ENTRY YEAR]]</f>
        <v>#VALUE!</v>
      </c>
      <c r="S498" s="10" t="e">
        <f>(TBL_Employees[[#This Row],[MOVE DATE]]-TBL_Employees[[#This Row],[ENTRY YEAR]])</f>
        <v>#VALUE!</v>
      </c>
      <c r="T498" s="10"/>
    </row>
    <row r="499" spans="1:20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>
        <f>TBL_Employees[[#This Row],[Annual Salary]]*TBL_Employees[[#This Row],[Bonus %]]</f>
        <v>12755.900000000001</v>
      </c>
      <c r="P499">
        <f>YEAR(TBL_Employees[[#This Row],[Hire Date]])</f>
        <v>2021</v>
      </c>
      <c r="Q499" t="e">
        <f>YEAR(TBL_Employees[[#This Row],[Exit Date]])</f>
        <v>#VALUE!</v>
      </c>
      <c r="R499" s="10" t="e">
        <f>TBL_Employees[[#This Row],[MOVE DATE]]-TBL_Employees[[#This Row],[ENTRY YEAR]]</f>
        <v>#VALUE!</v>
      </c>
      <c r="S499" s="10" t="e">
        <f>(TBL_Employees[[#This Row],[MOVE DATE]]-TBL_Employees[[#This Row],[ENTRY YEAR]])</f>
        <v>#VALUE!</v>
      </c>
      <c r="T499" s="10"/>
    </row>
    <row r="500" spans="1:20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>
        <f>TBL_Employees[[#This Row],[Annual Salary]]*TBL_Employees[[#This Row],[Bonus %]]</f>
        <v>0</v>
      </c>
      <c r="P500">
        <f>YEAR(TBL_Employees[[#This Row],[Hire Date]])</f>
        <v>2019</v>
      </c>
      <c r="Q500" t="e">
        <f>YEAR(TBL_Employees[[#This Row],[Exit Date]])</f>
        <v>#VALUE!</v>
      </c>
      <c r="R500" s="10" t="e">
        <f>TBL_Employees[[#This Row],[MOVE DATE]]-TBL_Employees[[#This Row],[ENTRY YEAR]]</f>
        <v>#VALUE!</v>
      </c>
      <c r="S500" s="10" t="e">
        <f>(TBL_Employees[[#This Row],[MOVE DATE]]-TBL_Employees[[#This Row],[ENTRY YEAR]])</f>
        <v>#VALUE!</v>
      </c>
      <c r="T500" s="10"/>
    </row>
    <row r="501" spans="1:20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>
        <f>TBL_Employees[[#This Row],[Annual Salary]]*TBL_Employees[[#This Row],[Bonus %]]</f>
        <v>0</v>
      </c>
      <c r="P501">
        <f>YEAR(TBL_Employees[[#This Row],[Hire Date]])</f>
        <v>2001</v>
      </c>
      <c r="Q501" t="e">
        <f>YEAR(TBL_Employees[[#This Row],[Exit Date]])</f>
        <v>#VALUE!</v>
      </c>
      <c r="R501" s="10" t="e">
        <f>TBL_Employees[[#This Row],[MOVE DATE]]-TBL_Employees[[#This Row],[ENTRY YEAR]]</f>
        <v>#VALUE!</v>
      </c>
      <c r="S501" s="10" t="e">
        <f>(TBL_Employees[[#This Row],[MOVE DATE]]-TBL_Employees[[#This Row],[ENTRY YEAR]])</f>
        <v>#VALUE!</v>
      </c>
      <c r="T501" s="10"/>
    </row>
    <row r="502" spans="1:20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>
        <f>TBL_Employees[[#This Row],[Annual Salary]]*TBL_Employees[[#This Row],[Bonus %]]</f>
        <v>0</v>
      </c>
      <c r="P502">
        <f>YEAR(TBL_Employees[[#This Row],[Hire Date]])</f>
        <v>2018</v>
      </c>
      <c r="Q502" t="e">
        <f>YEAR(TBL_Employees[[#This Row],[Exit Date]])</f>
        <v>#VALUE!</v>
      </c>
      <c r="R502" s="10" t="e">
        <f>TBL_Employees[[#This Row],[MOVE DATE]]-TBL_Employees[[#This Row],[ENTRY YEAR]]</f>
        <v>#VALUE!</v>
      </c>
      <c r="S502" s="10" t="e">
        <f>(TBL_Employees[[#This Row],[MOVE DATE]]-TBL_Employees[[#This Row],[ENTRY YEAR]])</f>
        <v>#VALUE!</v>
      </c>
      <c r="T502" s="10"/>
    </row>
    <row r="503" spans="1:20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>
        <f>TBL_Employees[[#This Row],[Annual Salary]]*TBL_Employees[[#This Row],[Bonus %]]</f>
        <v>0</v>
      </c>
      <c r="P503">
        <f>YEAR(TBL_Employees[[#This Row],[Hire Date]])</f>
        <v>2016</v>
      </c>
      <c r="Q503" t="e">
        <f>YEAR(TBL_Employees[[#This Row],[Exit Date]])</f>
        <v>#VALUE!</v>
      </c>
      <c r="R503" s="10" t="e">
        <f>TBL_Employees[[#This Row],[MOVE DATE]]-TBL_Employees[[#This Row],[ENTRY YEAR]]</f>
        <v>#VALUE!</v>
      </c>
      <c r="S503" s="10" t="e">
        <f>(TBL_Employees[[#This Row],[MOVE DATE]]-TBL_Employees[[#This Row],[ENTRY YEAR]])</f>
        <v>#VALUE!</v>
      </c>
      <c r="T503" s="10"/>
    </row>
    <row r="504" spans="1:20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>
        <f>TBL_Employees[[#This Row],[Annual Salary]]*TBL_Employees[[#This Row],[Bonus %]]</f>
        <v>64446.720000000001</v>
      </c>
      <c r="P504">
        <f>YEAR(TBL_Employees[[#This Row],[Hire Date]])</f>
        <v>2021</v>
      </c>
      <c r="Q504" t="e">
        <f>YEAR(TBL_Employees[[#This Row],[Exit Date]])</f>
        <v>#VALUE!</v>
      </c>
      <c r="R504" s="10" t="e">
        <f>TBL_Employees[[#This Row],[MOVE DATE]]-TBL_Employees[[#This Row],[ENTRY YEAR]]</f>
        <v>#VALUE!</v>
      </c>
      <c r="S504" s="10" t="e">
        <f>(TBL_Employees[[#This Row],[MOVE DATE]]-TBL_Employees[[#This Row],[ENTRY YEAR]])</f>
        <v>#VALUE!</v>
      </c>
      <c r="T504" s="10"/>
    </row>
    <row r="505" spans="1:20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>
        <f>TBL_Employees[[#This Row],[Annual Salary]]*TBL_Employees[[#This Row],[Bonus %]]</f>
        <v>0</v>
      </c>
      <c r="P505">
        <f>YEAR(TBL_Employees[[#This Row],[Hire Date]])</f>
        <v>2011</v>
      </c>
      <c r="Q505" t="e">
        <f>YEAR(TBL_Employees[[#This Row],[Exit Date]])</f>
        <v>#VALUE!</v>
      </c>
      <c r="R505" s="10" t="e">
        <f>TBL_Employees[[#This Row],[MOVE DATE]]-TBL_Employees[[#This Row],[ENTRY YEAR]]</f>
        <v>#VALUE!</v>
      </c>
      <c r="S505" s="10" t="e">
        <f>(TBL_Employees[[#This Row],[MOVE DATE]]-TBL_Employees[[#This Row],[ENTRY YEAR]])</f>
        <v>#VALUE!</v>
      </c>
      <c r="T505" s="10"/>
    </row>
    <row r="506" spans="1:20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>
        <f>TBL_Employees[[#This Row],[Annual Salary]]*TBL_Employees[[#This Row],[Bonus %]]</f>
        <v>0</v>
      </c>
      <c r="P506">
        <f>YEAR(TBL_Employees[[#This Row],[Hire Date]])</f>
        <v>2019</v>
      </c>
      <c r="Q506">
        <f>YEAR(TBL_Employees[[#This Row],[Exit Date]])</f>
        <v>2022</v>
      </c>
      <c r="R506" s="10">
        <f>TBL_Employees[[#This Row],[MOVE DATE]]-TBL_Employees[[#This Row],[ENTRY YEAR]]</f>
        <v>3</v>
      </c>
      <c r="S506" s="10">
        <f>(TBL_Employees[[#This Row],[MOVE DATE]]-TBL_Employees[[#This Row],[ENTRY YEAR]])</f>
        <v>3</v>
      </c>
      <c r="T506" s="10"/>
    </row>
    <row r="507" spans="1:20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>
        <f>TBL_Employees[[#This Row],[Annual Salary]]*TBL_Employees[[#This Row],[Bonus %]]</f>
        <v>15312.88</v>
      </c>
      <c r="P507">
        <f>YEAR(TBL_Employees[[#This Row],[Hire Date]])</f>
        <v>2018</v>
      </c>
      <c r="Q507" t="e">
        <f>YEAR(TBL_Employees[[#This Row],[Exit Date]])</f>
        <v>#VALUE!</v>
      </c>
      <c r="R507" s="10" t="e">
        <f>TBL_Employees[[#This Row],[MOVE DATE]]-TBL_Employees[[#This Row],[ENTRY YEAR]]</f>
        <v>#VALUE!</v>
      </c>
      <c r="S507" s="10" t="e">
        <f>(TBL_Employees[[#This Row],[MOVE DATE]]-TBL_Employees[[#This Row],[ENTRY YEAR]])</f>
        <v>#VALUE!</v>
      </c>
      <c r="T507" s="10"/>
    </row>
    <row r="508" spans="1:20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>
        <f>TBL_Employees[[#This Row],[Annual Salary]]*TBL_Employees[[#This Row],[Bonus %]]</f>
        <v>0</v>
      </c>
      <c r="P508">
        <f>YEAR(TBL_Employees[[#This Row],[Hire Date]])</f>
        <v>2018</v>
      </c>
      <c r="Q508" t="e">
        <f>YEAR(TBL_Employees[[#This Row],[Exit Date]])</f>
        <v>#VALUE!</v>
      </c>
      <c r="R508" s="10" t="e">
        <f>TBL_Employees[[#This Row],[MOVE DATE]]-TBL_Employees[[#This Row],[ENTRY YEAR]]</f>
        <v>#VALUE!</v>
      </c>
      <c r="S508" s="10" t="e">
        <f>(TBL_Employees[[#This Row],[MOVE DATE]]-TBL_Employees[[#This Row],[ENTRY YEAR]])</f>
        <v>#VALUE!</v>
      </c>
      <c r="T508" s="10"/>
    </row>
    <row r="509" spans="1:20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>
        <f>TBL_Employees[[#This Row],[Annual Salary]]*TBL_Employees[[#This Row],[Bonus %]]</f>
        <v>6158.16</v>
      </c>
      <c r="P509">
        <f>YEAR(TBL_Employees[[#This Row],[Hire Date]])</f>
        <v>2010</v>
      </c>
      <c r="Q509" t="e">
        <f>YEAR(TBL_Employees[[#This Row],[Exit Date]])</f>
        <v>#VALUE!</v>
      </c>
      <c r="R509" s="10" t="e">
        <f>TBL_Employees[[#This Row],[MOVE DATE]]-TBL_Employees[[#This Row],[ENTRY YEAR]]</f>
        <v>#VALUE!</v>
      </c>
      <c r="S509" s="10" t="e">
        <f>(TBL_Employees[[#This Row],[MOVE DATE]]-TBL_Employees[[#This Row],[ENTRY YEAR]])</f>
        <v>#VALUE!</v>
      </c>
      <c r="T509" s="10"/>
    </row>
    <row r="510" spans="1:20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>
        <f>TBL_Employees[[#This Row],[Annual Salary]]*TBL_Employees[[#This Row],[Bonus %]]</f>
        <v>0</v>
      </c>
      <c r="P510">
        <f>YEAR(TBL_Employees[[#This Row],[Hire Date]])</f>
        <v>2021</v>
      </c>
      <c r="Q510" t="e">
        <f>YEAR(TBL_Employees[[#This Row],[Exit Date]])</f>
        <v>#VALUE!</v>
      </c>
      <c r="R510" s="10" t="e">
        <f>TBL_Employees[[#This Row],[MOVE DATE]]-TBL_Employees[[#This Row],[ENTRY YEAR]]</f>
        <v>#VALUE!</v>
      </c>
      <c r="S510" s="10" t="e">
        <f>(TBL_Employees[[#This Row],[MOVE DATE]]-TBL_Employees[[#This Row],[ENTRY YEAR]])</f>
        <v>#VALUE!</v>
      </c>
      <c r="T510" s="10"/>
    </row>
    <row r="511" spans="1:20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>
        <f>TBL_Employees[[#This Row],[Annual Salary]]*TBL_Employees[[#This Row],[Bonus %]]</f>
        <v>0</v>
      </c>
      <c r="P511">
        <f>YEAR(TBL_Employees[[#This Row],[Hire Date]])</f>
        <v>2018</v>
      </c>
      <c r="Q511" t="e">
        <f>YEAR(TBL_Employees[[#This Row],[Exit Date]])</f>
        <v>#VALUE!</v>
      </c>
      <c r="R511" s="10" t="e">
        <f>TBL_Employees[[#This Row],[MOVE DATE]]-TBL_Employees[[#This Row],[ENTRY YEAR]]</f>
        <v>#VALUE!</v>
      </c>
      <c r="S511" s="10" t="e">
        <f>(TBL_Employees[[#This Row],[MOVE DATE]]-TBL_Employees[[#This Row],[ENTRY YEAR]])</f>
        <v>#VALUE!</v>
      </c>
      <c r="T511" s="10"/>
    </row>
    <row r="512" spans="1:20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>
        <f>TBL_Employees[[#This Row],[Annual Salary]]*TBL_Employees[[#This Row],[Bonus %]]</f>
        <v>7450.5900000000011</v>
      </c>
      <c r="P512">
        <f>YEAR(TBL_Employees[[#This Row],[Hire Date]])</f>
        <v>2018</v>
      </c>
      <c r="Q512" t="e">
        <f>YEAR(TBL_Employees[[#This Row],[Exit Date]])</f>
        <v>#VALUE!</v>
      </c>
      <c r="R512" s="10" t="e">
        <f>TBL_Employees[[#This Row],[MOVE DATE]]-TBL_Employees[[#This Row],[ENTRY YEAR]]</f>
        <v>#VALUE!</v>
      </c>
      <c r="S512" s="10" t="e">
        <f>(TBL_Employees[[#This Row],[MOVE DATE]]-TBL_Employees[[#This Row],[ENTRY YEAR]])</f>
        <v>#VALUE!</v>
      </c>
      <c r="T512" s="10"/>
    </row>
    <row r="513" spans="1:20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>
        <f>TBL_Employees[[#This Row],[Annual Salary]]*TBL_Employees[[#This Row],[Bonus %]]</f>
        <v>0</v>
      </c>
      <c r="P513">
        <f>YEAR(TBL_Employees[[#This Row],[Hire Date]])</f>
        <v>2015</v>
      </c>
      <c r="Q513" t="e">
        <f>YEAR(TBL_Employees[[#This Row],[Exit Date]])</f>
        <v>#VALUE!</v>
      </c>
      <c r="R513" s="10" t="e">
        <f>TBL_Employees[[#This Row],[MOVE DATE]]-TBL_Employees[[#This Row],[ENTRY YEAR]]</f>
        <v>#VALUE!</v>
      </c>
      <c r="S513" s="10" t="e">
        <f>(TBL_Employees[[#This Row],[MOVE DATE]]-TBL_Employees[[#This Row],[ENTRY YEAR]])</f>
        <v>#VALUE!</v>
      </c>
      <c r="T513" s="10"/>
    </row>
    <row r="514" spans="1:20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>
        <f>TBL_Employees[[#This Row],[Annual Salary]]*TBL_Employees[[#This Row],[Bonus %]]</f>
        <v>51654</v>
      </c>
      <c r="P514">
        <f>YEAR(TBL_Employees[[#This Row],[Hire Date]])</f>
        <v>2021</v>
      </c>
      <c r="Q514" t="e">
        <f>YEAR(TBL_Employees[[#This Row],[Exit Date]])</f>
        <v>#VALUE!</v>
      </c>
      <c r="R514" s="10" t="e">
        <f>TBL_Employees[[#This Row],[MOVE DATE]]-TBL_Employees[[#This Row],[ENTRY YEAR]]</f>
        <v>#VALUE!</v>
      </c>
      <c r="S514" s="10" t="e">
        <f>(TBL_Employees[[#This Row],[MOVE DATE]]-TBL_Employees[[#This Row],[ENTRY YEAR]])</f>
        <v>#VALUE!</v>
      </c>
      <c r="T514" s="10"/>
    </row>
    <row r="515" spans="1:20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>
        <f>TBL_Employees[[#This Row],[Annual Salary]]*TBL_Employees[[#This Row],[Bonus %]]</f>
        <v>0</v>
      </c>
      <c r="P515">
        <f>YEAR(TBL_Employees[[#This Row],[Hire Date]])</f>
        <v>2012</v>
      </c>
      <c r="Q515" t="e">
        <f>YEAR(TBL_Employees[[#This Row],[Exit Date]])</f>
        <v>#VALUE!</v>
      </c>
      <c r="R515" s="10" t="e">
        <f>TBL_Employees[[#This Row],[MOVE DATE]]-TBL_Employees[[#This Row],[ENTRY YEAR]]</f>
        <v>#VALUE!</v>
      </c>
      <c r="S515" s="10" t="e">
        <f>(TBL_Employees[[#This Row],[MOVE DATE]]-TBL_Employees[[#This Row],[ENTRY YEAR]])</f>
        <v>#VALUE!</v>
      </c>
      <c r="T515" s="10"/>
    </row>
    <row r="516" spans="1:20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>
        <f>TBL_Employees[[#This Row],[Annual Salary]]*TBL_Employees[[#This Row],[Bonus %]]</f>
        <v>0</v>
      </c>
      <c r="P516">
        <f>YEAR(TBL_Employees[[#This Row],[Hire Date]])</f>
        <v>2014</v>
      </c>
      <c r="Q516" t="e">
        <f>YEAR(TBL_Employees[[#This Row],[Exit Date]])</f>
        <v>#VALUE!</v>
      </c>
      <c r="R516" s="10" t="e">
        <f>TBL_Employees[[#This Row],[MOVE DATE]]-TBL_Employees[[#This Row],[ENTRY YEAR]]</f>
        <v>#VALUE!</v>
      </c>
      <c r="S516" s="10" t="e">
        <f>(TBL_Employees[[#This Row],[MOVE DATE]]-TBL_Employees[[#This Row],[ENTRY YEAR]])</f>
        <v>#VALUE!</v>
      </c>
      <c r="T516" s="10"/>
    </row>
    <row r="517" spans="1:20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>
        <f>TBL_Employees[[#This Row],[Annual Salary]]*TBL_Employees[[#This Row],[Bonus %]]</f>
        <v>5142.3500000000004</v>
      </c>
      <c r="P517">
        <f>YEAR(TBL_Employees[[#This Row],[Hire Date]])</f>
        <v>1999</v>
      </c>
      <c r="Q517" t="e">
        <f>YEAR(TBL_Employees[[#This Row],[Exit Date]])</f>
        <v>#VALUE!</v>
      </c>
      <c r="R517" s="10" t="e">
        <f>TBL_Employees[[#This Row],[MOVE DATE]]-TBL_Employees[[#This Row],[ENTRY YEAR]]</f>
        <v>#VALUE!</v>
      </c>
      <c r="S517" s="10" t="e">
        <f>(TBL_Employees[[#This Row],[MOVE DATE]]-TBL_Employees[[#This Row],[ENTRY YEAR]])</f>
        <v>#VALUE!</v>
      </c>
      <c r="T517" s="10"/>
    </row>
    <row r="518" spans="1:20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>
        <f>TBL_Employees[[#This Row],[Annual Salary]]*TBL_Employees[[#This Row],[Bonus %]]</f>
        <v>20232.149999999998</v>
      </c>
      <c r="P518">
        <f>YEAR(TBL_Employees[[#This Row],[Hire Date]])</f>
        <v>2010</v>
      </c>
      <c r="Q518" t="e">
        <f>YEAR(TBL_Employees[[#This Row],[Exit Date]])</f>
        <v>#VALUE!</v>
      </c>
      <c r="R518" s="10" t="e">
        <f>TBL_Employees[[#This Row],[MOVE DATE]]-TBL_Employees[[#This Row],[ENTRY YEAR]]</f>
        <v>#VALUE!</v>
      </c>
      <c r="S518" s="10" t="e">
        <f>(TBL_Employees[[#This Row],[MOVE DATE]]-TBL_Employees[[#This Row],[ENTRY YEAR]])</f>
        <v>#VALUE!</v>
      </c>
      <c r="T518" s="10"/>
    </row>
    <row r="519" spans="1:20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>
        <f>TBL_Employees[[#This Row],[Annual Salary]]*TBL_Employees[[#This Row],[Bonus %]]</f>
        <v>0</v>
      </c>
      <c r="P519">
        <f>YEAR(TBL_Employees[[#This Row],[Hire Date]])</f>
        <v>1999</v>
      </c>
      <c r="Q519">
        <f>YEAR(TBL_Employees[[#This Row],[Exit Date]])</f>
        <v>2015</v>
      </c>
      <c r="R519" s="10">
        <f>TBL_Employees[[#This Row],[MOVE DATE]]-TBL_Employees[[#This Row],[ENTRY YEAR]]</f>
        <v>16</v>
      </c>
      <c r="S519" s="10">
        <f>(TBL_Employees[[#This Row],[MOVE DATE]]-TBL_Employees[[#This Row],[ENTRY YEAR]])</f>
        <v>16</v>
      </c>
      <c r="T519" s="10"/>
    </row>
    <row r="520" spans="1:20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>
        <f>TBL_Employees[[#This Row],[Annual Salary]]*TBL_Employees[[#This Row],[Bonus %]]</f>
        <v>82375.92</v>
      </c>
      <c r="P520">
        <f>YEAR(TBL_Employees[[#This Row],[Hire Date]])</f>
        <v>2006</v>
      </c>
      <c r="Q520" t="e">
        <f>YEAR(TBL_Employees[[#This Row],[Exit Date]])</f>
        <v>#VALUE!</v>
      </c>
      <c r="R520" s="10" t="e">
        <f>TBL_Employees[[#This Row],[MOVE DATE]]-TBL_Employees[[#This Row],[ENTRY YEAR]]</f>
        <v>#VALUE!</v>
      </c>
      <c r="S520" s="10" t="e">
        <f>(TBL_Employees[[#This Row],[MOVE DATE]]-TBL_Employees[[#This Row],[ENTRY YEAR]])</f>
        <v>#VALUE!</v>
      </c>
      <c r="T520" s="10"/>
    </row>
    <row r="521" spans="1:20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>
        <f>TBL_Employees[[#This Row],[Annual Salary]]*TBL_Employees[[#This Row],[Bonus %]]</f>
        <v>0</v>
      </c>
      <c r="P521">
        <f>YEAR(TBL_Employees[[#This Row],[Hire Date]])</f>
        <v>2021</v>
      </c>
      <c r="Q521" t="e">
        <f>YEAR(TBL_Employees[[#This Row],[Exit Date]])</f>
        <v>#VALUE!</v>
      </c>
      <c r="R521" s="10" t="e">
        <f>TBL_Employees[[#This Row],[MOVE DATE]]-TBL_Employees[[#This Row],[ENTRY YEAR]]</f>
        <v>#VALUE!</v>
      </c>
      <c r="S521" s="10" t="e">
        <f>(TBL_Employees[[#This Row],[MOVE DATE]]-TBL_Employees[[#This Row],[ENTRY YEAR]])</f>
        <v>#VALUE!</v>
      </c>
      <c r="T521" s="10"/>
    </row>
    <row r="522" spans="1:20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>
        <f>TBL_Employees[[#This Row],[Annual Salary]]*TBL_Employees[[#This Row],[Bonus %]]</f>
        <v>0</v>
      </c>
      <c r="P522">
        <f>YEAR(TBL_Employees[[#This Row],[Hire Date]])</f>
        <v>2021</v>
      </c>
      <c r="Q522" t="e">
        <f>YEAR(TBL_Employees[[#This Row],[Exit Date]])</f>
        <v>#VALUE!</v>
      </c>
      <c r="R522" s="10" t="e">
        <f>TBL_Employees[[#This Row],[MOVE DATE]]-TBL_Employees[[#This Row],[ENTRY YEAR]]</f>
        <v>#VALUE!</v>
      </c>
      <c r="S522" s="10" t="e">
        <f>(TBL_Employees[[#This Row],[MOVE DATE]]-TBL_Employees[[#This Row],[ENTRY YEAR]])</f>
        <v>#VALUE!</v>
      </c>
      <c r="T522" s="10"/>
    </row>
    <row r="523" spans="1:20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>
        <f>TBL_Employees[[#This Row],[Annual Salary]]*TBL_Employees[[#This Row],[Bonus %]]</f>
        <v>65607.47</v>
      </c>
      <c r="P523">
        <f>YEAR(TBL_Employees[[#This Row],[Hire Date]])</f>
        <v>2016</v>
      </c>
      <c r="Q523" t="e">
        <f>YEAR(TBL_Employees[[#This Row],[Exit Date]])</f>
        <v>#VALUE!</v>
      </c>
      <c r="R523" s="10" t="e">
        <f>TBL_Employees[[#This Row],[MOVE DATE]]-TBL_Employees[[#This Row],[ENTRY YEAR]]</f>
        <v>#VALUE!</v>
      </c>
      <c r="S523" s="10" t="e">
        <f>(TBL_Employees[[#This Row],[MOVE DATE]]-TBL_Employees[[#This Row],[ENTRY YEAR]])</f>
        <v>#VALUE!</v>
      </c>
      <c r="T523" s="10"/>
    </row>
    <row r="524" spans="1:20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>
        <f>TBL_Employees[[#This Row],[Annual Salary]]*TBL_Employees[[#This Row],[Bonus %]]</f>
        <v>6592.95</v>
      </c>
      <c r="P524">
        <f>YEAR(TBL_Employees[[#This Row],[Hire Date]])</f>
        <v>2020</v>
      </c>
      <c r="Q524" t="e">
        <f>YEAR(TBL_Employees[[#This Row],[Exit Date]])</f>
        <v>#VALUE!</v>
      </c>
      <c r="R524" s="10" t="e">
        <f>TBL_Employees[[#This Row],[MOVE DATE]]-TBL_Employees[[#This Row],[ENTRY YEAR]]</f>
        <v>#VALUE!</v>
      </c>
      <c r="S524" s="10" t="e">
        <f>(TBL_Employees[[#This Row],[MOVE DATE]]-TBL_Employees[[#This Row],[ENTRY YEAR]])</f>
        <v>#VALUE!</v>
      </c>
      <c r="T524" s="10"/>
    </row>
    <row r="525" spans="1:20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>
        <f>TBL_Employees[[#This Row],[Annual Salary]]*TBL_Employees[[#This Row],[Bonus %]]</f>
        <v>10882.6</v>
      </c>
      <c r="P525">
        <f>YEAR(TBL_Employees[[#This Row],[Hire Date]])</f>
        <v>2021</v>
      </c>
      <c r="Q525" t="e">
        <f>YEAR(TBL_Employees[[#This Row],[Exit Date]])</f>
        <v>#VALUE!</v>
      </c>
      <c r="R525" s="10" t="e">
        <f>TBL_Employees[[#This Row],[MOVE DATE]]-TBL_Employees[[#This Row],[ENTRY YEAR]]</f>
        <v>#VALUE!</v>
      </c>
      <c r="S525" s="10" t="e">
        <f>(TBL_Employees[[#This Row],[MOVE DATE]]-TBL_Employees[[#This Row],[ENTRY YEAR]])</f>
        <v>#VALUE!</v>
      </c>
      <c r="T525" s="10"/>
    </row>
    <row r="526" spans="1:20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>
        <f>TBL_Employees[[#This Row],[Annual Salary]]*TBL_Employees[[#This Row],[Bonus %]]</f>
        <v>0</v>
      </c>
      <c r="P526">
        <f>YEAR(TBL_Employees[[#This Row],[Hire Date]])</f>
        <v>2016</v>
      </c>
      <c r="Q526" t="e">
        <f>YEAR(TBL_Employees[[#This Row],[Exit Date]])</f>
        <v>#VALUE!</v>
      </c>
      <c r="R526" s="10" t="e">
        <f>TBL_Employees[[#This Row],[MOVE DATE]]-TBL_Employees[[#This Row],[ENTRY YEAR]]</f>
        <v>#VALUE!</v>
      </c>
      <c r="S526" s="10" t="e">
        <f>(TBL_Employees[[#This Row],[MOVE DATE]]-TBL_Employees[[#This Row],[ENTRY YEAR]])</f>
        <v>#VALUE!</v>
      </c>
      <c r="T526" s="10"/>
    </row>
    <row r="527" spans="1:20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>
        <f>TBL_Employees[[#This Row],[Annual Salary]]*TBL_Employees[[#This Row],[Bonus %]]</f>
        <v>0</v>
      </c>
      <c r="P527">
        <f>YEAR(TBL_Employees[[#This Row],[Hire Date]])</f>
        <v>1994</v>
      </c>
      <c r="Q527" t="e">
        <f>YEAR(TBL_Employees[[#This Row],[Exit Date]])</f>
        <v>#VALUE!</v>
      </c>
      <c r="R527" s="10" t="e">
        <f>TBL_Employees[[#This Row],[MOVE DATE]]-TBL_Employees[[#This Row],[ENTRY YEAR]]</f>
        <v>#VALUE!</v>
      </c>
      <c r="S527" s="10" t="e">
        <f>(TBL_Employees[[#This Row],[MOVE DATE]]-TBL_Employees[[#This Row],[ENTRY YEAR]])</f>
        <v>#VALUE!</v>
      </c>
      <c r="T527" s="10"/>
    </row>
    <row r="528" spans="1:20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>
        <f>TBL_Employees[[#This Row],[Annual Salary]]*TBL_Employees[[#This Row],[Bonus %]]</f>
        <v>6834.54</v>
      </c>
      <c r="P528">
        <f>YEAR(TBL_Employees[[#This Row],[Hire Date]])</f>
        <v>2013</v>
      </c>
      <c r="Q528" t="e">
        <f>YEAR(TBL_Employees[[#This Row],[Exit Date]])</f>
        <v>#VALUE!</v>
      </c>
      <c r="R528" s="10" t="e">
        <f>TBL_Employees[[#This Row],[MOVE DATE]]-TBL_Employees[[#This Row],[ENTRY YEAR]]</f>
        <v>#VALUE!</v>
      </c>
      <c r="S528" s="10" t="e">
        <f>(TBL_Employees[[#This Row],[MOVE DATE]]-TBL_Employees[[#This Row],[ENTRY YEAR]])</f>
        <v>#VALUE!</v>
      </c>
      <c r="T528" s="10"/>
    </row>
    <row r="529" spans="1:20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>
        <f>TBL_Employees[[#This Row],[Annual Salary]]*TBL_Employees[[#This Row],[Bonus %]]</f>
        <v>0</v>
      </c>
      <c r="P529">
        <f>YEAR(TBL_Employees[[#This Row],[Hire Date]])</f>
        <v>2020</v>
      </c>
      <c r="Q529" t="e">
        <f>YEAR(TBL_Employees[[#This Row],[Exit Date]])</f>
        <v>#VALUE!</v>
      </c>
      <c r="R529" s="10" t="e">
        <f>TBL_Employees[[#This Row],[MOVE DATE]]-TBL_Employees[[#This Row],[ENTRY YEAR]]</f>
        <v>#VALUE!</v>
      </c>
      <c r="S529" s="10" t="e">
        <f>(TBL_Employees[[#This Row],[MOVE DATE]]-TBL_Employees[[#This Row],[ENTRY YEAR]])</f>
        <v>#VALUE!</v>
      </c>
      <c r="T529" s="10"/>
    </row>
    <row r="530" spans="1:20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>
        <f>TBL_Employees[[#This Row],[Annual Salary]]*TBL_Employees[[#This Row],[Bonus %]]</f>
        <v>8960.1299999999992</v>
      </c>
      <c r="P530">
        <f>YEAR(TBL_Employees[[#This Row],[Hire Date]])</f>
        <v>2013</v>
      </c>
      <c r="Q530" t="e">
        <f>YEAR(TBL_Employees[[#This Row],[Exit Date]])</f>
        <v>#VALUE!</v>
      </c>
      <c r="R530" s="10" t="e">
        <f>TBL_Employees[[#This Row],[MOVE DATE]]-TBL_Employees[[#This Row],[ENTRY YEAR]]</f>
        <v>#VALUE!</v>
      </c>
      <c r="S530" s="10" t="e">
        <f>(TBL_Employees[[#This Row],[MOVE DATE]]-TBL_Employees[[#This Row],[ENTRY YEAR]])</f>
        <v>#VALUE!</v>
      </c>
      <c r="T530" s="10"/>
    </row>
    <row r="531" spans="1:20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>
        <f>TBL_Employees[[#This Row],[Annual Salary]]*TBL_Employees[[#This Row],[Bonus %]]</f>
        <v>0</v>
      </c>
      <c r="P531">
        <f>YEAR(TBL_Employees[[#This Row],[Hire Date]])</f>
        <v>2018</v>
      </c>
      <c r="Q531" t="e">
        <f>YEAR(TBL_Employees[[#This Row],[Exit Date]])</f>
        <v>#VALUE!</v>
      </c>
      <c r="R531" s="10" t="e">
        <f>TBL_Employees[[#This Row],[MOVE DATE]]-TBL_Employees[[#This Row],[ENTRY YEAR]]</f>
        <v>#VALUE!</v>
      </c>
      <c r="S531" s="10" t="e">
        <f>(TBL_Employees[[#This Row],[MOVE DATE]]-TBL_Employees[[#This Row],[ENTRY YEAR]])</f>
        <v>#VALUE!</v>
      </c>
      <c r="T531" s="10"/>
    </row>
    <row r="532" spans="1:20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>
        <f>TBL_Employees[[#This Row],[Annual Salary]]*TBL_Employees[[#This Row],[Bonus %]]</f>
        <v>0</v>
      </c>
      <c r="P532">
        <f>YEAR(TBL_Employees[[#This Row],[Hire Date]])</f>
        <v>2011</v>
      </c>
      <c r="Q532" t="e">
        <f>YEAR(TBL_Employees[[#This Row],[Exit Date]])</f>
        <v>#VALUE!</v>
      </c>
      <c r="R532" s="10" t="e">
        <f>TBL_Employees[[#This Row],[MOVE DATE]]-TBL_Employees[[#This Row],[ENTRY YEAR]]</f>
        <v>#VALUE!</v>
      </c>
      <c r="S532" s="10" t="e">
        <f>(TBL_Employees[[#This Row],[MOVE DATE]]-TBL_Employees[[#This Row],[ENTRY YEAR]])</f>
        <v>#VALUE!</v>
      </c>
      <c r="T532" s="10"/>
    </row>
    <row r="533" spans="1:20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>
        <f>TBL_Employees[[#This Row],[Annual Salary]]*TBL_Employees[[#This Row],[Bonus %]]</f>
        <v>63511.360000000001</v>
      </c>
      <c r="P533">
        <f>YEAR(TBL_Employees[[#This Row],[Hire Date]])</f>
        <v>2011</v>
      </c>
      <c r="Q533" t="e">
        <f>YEAR(TBL_Employees[[#This Row],[Exit Date]])</f>
        <v>#VALUE!</v>
      </c>
      <c r="R533" s="10" t="e">
        <f>TBL_Employees[[#This Row],[MOVE DATE]]-TBL_Employees[[#This Row],[ENTRY YEAR]]</f>
        <v>#VALUE!</v>
      </c>
      <c r="S533" s="10" t="e">
        <f>(TBL_Employees[[#This Row],[MOVE DATE]]-TBL_Employees[[#This Row],[ENTRY YEAR]])</f>
        <v>#VALUE!</v>
      </c>
      <c r="T533" s="10"/>
    </row>
    <row r="534" spans="1:20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>
        <f>TBL_Employees[[#This Row],[Annual Salary]]*TBL_Employees[[#This Row],[Bonus %]]</f>
        <v>16884.12</v>
      </c>
      <c r="P534">
        <f>YEAR(TBL_Employees[[#This Row],[Hire Date]])</f>
        <v>2006</v>
      </c>
      <c r="Q534" t="e">
        <f>YEAR(TBL_Employees[[#This Row],[Exit Date]])</f>
        <v>#VALUE!</v>
      </c>
      <c r="R534" s="10" t="e">
        <f>TBL_Employees[[#This Row],[MOVE DATE]]-TBL_Employees[[#This Row],[ENTRY YEAR]]</f>
        <v>#VALUE!</v>
      </c>
      <c r="S534" s="10" t="e">
        <f>(TBL_Employees[[#This Row],[MOVE DATE]]-TBL_Employees[[#This Row],[ENTRY YEAR]])</f>
        <v>#VALUE!</v>
      </c>
      <c r="T534" s="10"/>
    </row>
    <row r="535" spans="1:20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>
        <f>TBL_Employees[[#This Row],[Annual Salary]]*TBL_Employees[[#This Row],[Bonus %]]</f>
        <v>62463</v>
      </c>
      <c r="P535">
        <f>YEAR(TBL_Employees[[#This Row],[Hire Date]])</f>
        <v>2018</v>
      </c>
      <c r="Q535" t="e">
        <f>YEAR(TBL_Employees[[#This Row],[Exit Date]])</f>
        <v>#VALUE!</v>
      </c>
      <c r="R535" s="10" t="e">
        <f>TBL_Employees[[#This Row],[MOVE DATE]]-TBL_Employees[[#This Row],[ENTRY YEAR]]</f>
        <v>#VALUE!</v>
      </c>
      <c r="S535" s="10" t="e">
        <f>(TBL_Employees[[#This Row],[MOVE DATE]]-TBL_Employees[[#This Row],[ENTRY YEAR]])</f>
        <v>#VALUE!</v>
      </c>
      <c r="T535" s="10"/>
    </row>
    <row r="536" spans="1:20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>
        <f>TBL_Employees[[#This Row],[Annual Salary]]*TBL_Employees[[#This Row],[Bonus %]]</f>
        <v>0</v>
      </c>
      <c r="P536">
        <f>YEAR(TBL_Employees[[#This Row],[Hire Date]])</f>
        <v>2015</v>
      </c>
      <c r="Q536" t="e">
        <f>YEAR(TBL_Employees[[#This Row],[Exit Date]])</f>
        <v>#VALUE!</v>
      </c>
      <c r="R536" s="10" t="e">
        <f>TBL_Employees[[#This Row],[MOVE DATE]]-TBL_Employees[[#This Row],[ENTRY YEAR]]</f>
        <v>#VALUE!</v>
      </c>
      <c r="S536" s="10" t="e">
        <f>(TBL_Employees[[#This Row],[MOVE DATE]]-TBL_Employees[[#This Row],[ENTRY YEAR]])</f>
        <v>#VALUE!</v>
      </c>
      <c r="T536" s="10"/>
    </row>
    <row r="537" spans="1:20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>
        <f>TBL_Employees[[#This Row],[Annual Salary]]*TBL_Employees[[#This Row],[Bonus %]]</f>
        <v>0</v>
      </c>
      <c r="P537">
        <f>YEAR(TBL_Employees[[#This Row],[Hire Date]])</f>
        <v>2017</v>
      </c>
      <c r="Q537" t="e">
        <f>YEAR(TBL_Employees[[#This Row],[Exit Date]])</f>
        <v>#VALUE!</v>
      </c>
      <c r="R537" s="10" t="e">
        <f>TBL_Employees[[#This Row],[MOVE DATE]]-TBL_Employees[[#This Row],[ENTRY YEAR]]</f>
        <v>#VALUE!</v>
      </c>
      <c r="S537" s="10" t="e">
        <f>(TBL_Employees[[#This Row],[MOVE DATE]]-TBL_Employees[[#This Row],[ENTRY YEAR]])</f>
        <v>#VALUE!</v>
      </c>
      <c r="T537" s="10"/>
    </row>
    <row r="538" spans="1:20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>
        <f>TBL_Employees[[#This Row],[Annual Salary]]*TBL_Employees[[#This Row],[Bonus %]]</f>
        <v>8880.48</v>
      </c>
      <c r="P538">
        <f>YEAR(TBL_Employees[[#This Row],[Hire Date]])</f>
        <v>2021</v>
      </c>
      <c r="Q538" t="e">
        <f>YEAR(TBL_Employees[[#This Row],[Exit Date]])</f>
        <v>#VALUE!</v>
      </c>
      <c r="R538" s="10" t="e">
        <f>TBL_Employees[[#This Row],[MOVE DATE]]-TBL_Employees[[#This Row],[ENTRY YEAR]]</f>
        <v>#VALUE!</v>
      </c>
      <c r="S538" s="10" t="e">
        <f>(TBL_Employees[[#This Row],[MOVE DATE]]-TBL_Employees[[#This Row],[ENTRY YEAR]])</f>
        <v>#VALUE!</v>
      </c>
      <c r="T538" s="10"/>
    </row>
    <row r="539" spans="1:20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>
        <f>TBL_Employees[[#This Row],[Annual Salary]]*TBL_Employees[[#This Row],[Bonus %]]</f>
        <v>0</v>
      </c>
      <c r="P539">
        <f>YEAR(TBL_Employees[[#This Row],[Hire Date]])</f>
        <v>1994</v>
      </c>
      <c r="Q539" t="e">
        <f>YEAR(TBL_Employees[[#This Row],[Exit Date]])</f>
        <v>#VALUE!</v>
      </c>
      <c r="R539" s="10" t="e">
        <f>TBL_Employees[[#This Row],[MOVE DATE]]-TBL_Employees[[#This Row],[ENTRY YEAR]]</f>
        <v>#VALUE!</v>
      </c>
      <c r="S539" s="10" t="e">
        <f>(TBL_Employees[[#This Row],[MOVE DATE]]-TBL_Employees[[#This Row],[ENTRY YEAR]])</f>
        <v>#VALUE!</v>
      </c>
      <c r="T539" s="10"/>
    </row>
    <row r="540" spans="1:20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>
        <f>TBL_Employees[[#This Row],[Annual Salary]]*TBL_Employees[[#This Row],[Bonus %]]</f>
        <v>44315.519999999997</v>
      </c>
      <c r="P540">
        <f>YEAR(TBL_Employees[[#This Row],[Hire Date]])</f>
        <v>2007</v>
      </c>
      <c r="Q540" t="e">
        <f>YEAR(TBL_Employees[[#This Row],[Exit Date]])</f>
        <v>#VALUE!</v>
      </c>
      <c r="R540" s="10" t="e">
        <f>TBL_Employees[[#This Row],[MOVE DATE]]-TBL_Employees[[#This Row],[ENTRY YEAR]]</f>
        <v>#VALUE!</v>
      </c>
      <c r="S540" s="10" t="e">
        <f>(TBL_Employees[[#This Row],[MOVE DATE]]-TBL_Employees[[#This Row],[ENTRY YEAR]])</f>
        <v>#VALUE!</v>
      </c>
      <c r="T540" s="10"/>
    </row>
    <row r="541" spans="1:20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>
        <f>TBL_Employees[[#This Row],[Annual Salary]]*TBL_Employees[[#This Row],[Bonus %]]</f>
        <v>81798.42</v>
      </c>
      <c r="P541">
        <f>YEAR(TBL_Employees[[#This Row],[Hire Date]])</f>
        <v>2001</v>
      </c>
      <c r="Q541" t="e">
        <f>YEAR(TBL_Employees[[#This Row],[Exit Date]])</f>
        <v>#VALUE!</v>
      </c>
      <c r="R541" s="10" t="e">
        <f>TBL_Employees[[#This Row],[MOVE DATE]]-TBL_Employees[[#This Row],[ENTRY YEAR]]</f>
        <v>#VALUE!</v>
      </c>
      <c r="S541" s="10" t="e">
        <f>(TBL_Employees[[#This Row],[MOVE DATE]]-TBL_Employees[[#This Row],[ENTRY YEAR]])</f>
        <v>#VALUE!</v>
      </c>
      <c r="T541" s="10"/>
    </row>
    <row r="542" spans="1:20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>
        <f>TBL_Employees[[#This Row],[Annual Salary]]*TBL_Employees[[#This Row],[Bonus %]]</f>
        <v>0</v>
      </c>
      <c r="P542">
        <f>YEAR(TBL_Employees[[#This Row],[Hire Date]])</f>
        <v>2009</v>
      </c>
      <c r="Q542" t="e">
        <f>YEAR(TBL_Employees[[#This Row],[Exit Date]])</f>
        <v>#VALUE!</v>
      </c>
      <c r="R542" s="10" t="e">
        <f>TBL_Employees[[#This Row],[MOVE DATE]]-TBL_Employees[[#This Row],[ENTRY YEAR]]</f>
        <v>#VALUE!</v>
      </c>
      <c r="S542" s="10" t="e">
        <f>(TBL_Employees[[#This Row],[MOVE DATE]]-TBL_Employees[[#This Row],[ENTRY YEAR]])</f>
        <v>#VALUE!</v>
      </c>
      <c r="T542" s="10"/>
    </row>
    <row r="543" spans="1:20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>
        <f>TBL_Employees[[#This Row],[Annual Salary]]*TBL_Employees[[#This Row],[Bonus %]]</f>
        <v>8043.77</v>
      </c>
      <c r="P543">
        <f>YEAR(TBL_Employees[[#This Row],[Hire Date]])</f>
        <v>2014</v>
      </c>
      <c r="Q543" t="e">
        <f>YEAR(TBL_Employees[[#This Row],[Exit Date]])</f>
        <v>#VALUE!</v>
      </c>
      <c r="R543" s="10" t="e">
        <f>TBL_Employees[[#This Row],[MOVE DATE]]-TBL_Employees[[#This Row],[ENTRY YEAR]]</f>
        <v>#VALUE!</v>
      </c>
      <c r="S543" s="10" t="e">
        <f>(TBL_Employees[[#This Row],[MOVE DATE]]-TBL_Employees[[#This Row],[ENTRY YEAR]])</f>
        <v>#VALUE!</v>
      </c>
      <c r="T543" s="10"/>
    </row>
    <row r="544" spans="1:20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>
        <f>TBL_Employees[[#This Row],[Annual Salary]]*TBL_Employees[[#This Row],[Bonus %]]</f>
        <v>13858.8</v>
      </c>
      <c r="P544">
        <f>YEAR(TBL_Employees[[#This Row],[Hire Date]])</f>
        <v>2018</v>
      </c>
      <c r="Q544" t="e">
        <f>YEAR(TBL_Employees[[#This Row],[Exit Date]])</f>
        <v>#VALUE!</v>
      </c>
      <c r="R544" s="10" t="e">
        <f>TBL_Employees[[#This Row],[MOVE DATE]]-TBL_Employees[[#This Row],[ENTRY YEAR]]</f>
        <v>#VALUE!</v>
      </c>
      <c r="S544" s="10" t="e">
        <f>(TBL_Employees[[#This Row],[MOVE DATE]]-TBL_Employees[[#This Row],[ENTRY YEAR]])</f>
        <v>#VALUE!</v>
      </c>
      <c r="T544" s="10"/>
    </row>
    <row r="545" spans="1:20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>
        <f>TBL_Employees[[#This Row],[Annual Salary]]*TBL_Employees[[#This Row],[Bonus %]]</f>
        <v>8309.5600000000013</v>
      </c>
      <c r="P545">
        <f>YEAR(TBL_Employees[[#This Row],[Hire Date]])</f>
        <v>2012</v>
      </c>
      <c r="Q545" t="e">
        <f>YEAR(TBL_Employees[[#This Row],[Exit Date]])</f>
        <v>#VALUE!</v>
      </c>
      <c r="R545" s="10" t="e">
        <f>TBL_Employees[[#This Row],[MOVE DATE]]-TBL_Employees[[#This Row],[ENTRY YEAR]]</f>
        <v>#VALUE!</v>
      </c>
      <c r="S545" s="10" t="e">
        <f>(TBL_Employees[[#This Row],[MOVE DATE]]-TBL_Employees[[#This Row],[ENTRY YEAR]])</f>
        <v>#VALUE!</v>
      </c>
      <c r="T545" s="10"/>
    </row>
    <row r="546" spans="1:20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>
        <f>TBL_Employees[[#This Row],[Annual Salary]]*TBL_Employees[[#This Row],[Bonus %]]</f>
        <v>39529.800000000003</v>
      </c>
      <c r="P546">
        <f>YEAR(TBL_Employees[[#This Row],[Hire Date]])</f>
        <v>2017</v>
      </c>
      <c r="Q546" t="e">
        <f>YEAR(TBL_Employees[[#This Row],[Exit Date]])</f>
        <v>#VALUE!</v>
      </c>
      <c r="R546" s="10" t="e">
        <f>TBL_Employees[[#This Row],[MOVE DATE]]-TBL_Employees[[#This Row],[ENTRY YEAR]]</f>
        <v>#VALUE!</v>
      </c>
      <c r="S546" s="10" t="e">
        <f>(TBL_Employees[[#This Row],[MOVE DATE]]-TBL_Employees[[#This Row],[ENTRY YEAR]])</f>
        <v>#VALUE!</v>
      </c>
      <c r="T546" s="10"/>
    </row>
    <row r="547" spans="1:20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>
        <f>TBL_Employees[[#This Row],[Annual Salary]]*TBL_Employees[[#This Row],[Bonus %]]</f>
        <v>0</v>
      </c>
      <c r="P547">
        <f>YEAR(TBL_Employees[[#This Row],[Hire Date]])</f>
        <v>2020</v>
      </c>
      <c r="Q547" t="e">
        <f>YEAR(TBL_Employees[[#This Row],[Exit Date]])</f>
        <v>#VALUE!</v>
      </c>
      <c r="R547" s="10" t="e">
        <f>TBL_Employees[[#This Row],[MOVE DATE]]-TBL_Employees[[#This Row],[ENTRY YEAR]]</f>
        <v>#VALUE!</v>
      </c>
      <c r="S547" s="10" t="e">
        <f>(TBL_Employees[[#This Row],[MOVE DATE]]-TBL_Employees[[#This Row],[ENTRY YEAR]])</f>
        <v>#VALUE!</v>
      </c>
      <c r="T547" s="10"/>
    </row>
    <row r="548" spans="1:20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>
        <f>TBL_Employees[[#This Row],[Annual Salary]]*TBL_Employees[[#This Row],[Bonus %]]</f>
        <v>0</v>
      </c>
      <c r="P548">
        <f>YEAR(TBL_Employees[[#This Row],[Hire Date]])</f>
        <v>2019</v>
      </c>
      <c r="Q548" t="e">
        <f>YEAR(TBL_Employees[[#This Row],[Exit Date]])</f>
        <v>#VALUE!</v>
      </c>
      <c r="R548" s="10" t="e">
        <f>TBL_Employees[[#This Row],[MOVE DATE]]-TBL_Employees[[#This Row],[ENTRY YEAR]]</f>
        <v>#VALUE!</v>
      </c>
      <c r="S548" s="10" t="e">
        <f>(TBL_Employees[[#This Row],[MOVE DATE]]-TBL_Employees[[#This Row],[ENTRY YEAR]])</f>
        <v>#VALUE!</v>
      </c>
      <c r="T548" s="10"/>
    </row>
    <row r="549" spans="1:20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>
        <f>TBL_Employees[[#This Row],[Annual Salary]]*TBL_Employees[[#This Row],[Bonus %]]</f>
        <v>0</v>
      </c>
      <c r="P549">
        <f>YEAR(TBL_Employees[[#This Row],[Hire Date]])</f>
        <v>2014</v>
      </c>
      <c r="Q549" t="e">
        <f>YEAR(TBL_Employees[[#This Row],[Exit Date]])</f>
        <v>#VALUE!</v>
      </c>
      <c r="R549" s="10" t="e">
        <f>TBL_Employees[[#This Row],[MOVE DATE]]-TBL_Employees[[#This Row],[ENTRY YEAR]]</f>
        <v>#VALUE!</v>
      </c>
      <c r="S549" s="10" t="e">
        <f>(TBL_Employees[[#This Row],[MOVE DATE]]-TBL_Employees[[#This Row],[ENTRY YEAR]])</f>
        <v>#VALUE!</v>
      </c>
      <c r="T549" s="10"/>
    </row>
    <row r="550" spans="1:20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>
        <f>TBL_Employees[[#This Row],[Annual Salary]]*TBL_Employees[[#This Row],[Bonus %]]</f>
        <v>0</v>
      </c>
      <c r="P550">
        <f>YEAR(TBL_Employees[[#This Row],[Hire Date]])</f>
        <v>2009</v>
      </c>
      <c r="Q550" t="e">
        <f>YEAR(TBL_Employees[[#This Row],[Exit Date]])</f>
        <v>#VALUE!</v>
      </c>
      <c r="R550" s="10" t="e">
        <f>TBL_Employees[[#This Row],[MOVE DATE]]-TBL_Employees[[#This Row],[ENTRY YEAR]]</f>
        <v>#VALUE!</v>
      </c>
      <c r="S550" s="10" t="e">
        <f>(TBL_Employees[[#This Row],[MOVE DATE]]-TBL_Employees[[#This Row],[ENTRY YEAR]])</f>
        <v>#VALUE!</v>
      </c>
      <c r="T550" s="10"/>
    </row>
    <row r="551" spans="1:20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>
        <f>TBL_Employees[[#This Row],[Annual Salary]]*TBL_Employees[[#This Row],[Bonus %]]</f>
        <v>90017.9</v>
      </c>
      <c r="P551">
        <f>YEAR(TBL_Employees[[#This Row],[Hire Date]])</f>
        <v>2014</v>
      </c>
      <c r="Q551" t="e">
        <f>YEAR(TBL_Employees[[#This Row],[Exit Date]])</f>
        <v>#VALUE!</v>
      </c>
      <c r="R551" s="10" t="e">
        <f>TBL_Employees[[#This Row],[MOVE DATE]]-TBL_Employees[[#This Row],[ENTRY YEAR]]</f>
        <v>#VALUE!</v>
      </c>
      <c r="S551" s="10" t="e">
        <f>(TBL_Employees[[#This Row],[MOVE DATE]]-TBL_Employees[[#This Row],[ENTRY YEAR]])</f>
        <v>#VALUE!</v>
      </c>
      <c r="T551" s="10"/>
    </row>
    <row r="552" spans="1:20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>
        <f>TBL_Employees[[#This Row],[Annual Salary]]*TBL_Employees[[#This Row],[Bonus %]]</f>
        <v>0</v>
      </c>
      <c r="P552">
        <f>YEAR(TBL_Employees[[#This Row],[Hire Date]])</f>
        <v>2012</v>
      </c>
      <c r="Q552" t="e">
        <f>YEAR(TBL_Employees[[#This Row],[Exit Date]])</f>
        <v>#VALUE!</v>
      </c>
      <c r="R552" s="10" t="e">
        <f>TBL_Employees[[#This Row],[MOVE DATE]]-TBL_Employees[[#This Row],[ENTRY YEAR]]</f>
        <v>#VALUE!</v>
      </c>
      <c r="S552" s="10" t="e">
        <f>(TBL_Employees[[#This Row],[MOVE DATE]]-TBL_Employees[[#This Row],[ENTRY YEAR]])</f>
        <v>#VALUE!</v>
      </c>
      <c r="T552" s="10"/>
    </row>
    <row r="553" spans="1:20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>
        <f>TBL_Employees[[#This Row],[Annual Salary]]*TBL_Employees[[#This Row],[Bonus %]]</f>
        <v>0</v>
      </c>
      <c r="P553">
        <f>YEAR(TBL_Employees[[#This Row],[Hire Date]])</f>
        <v>2011</v>
      </c>
      <c r="Q553" t="e">
        <f>YEAR(TBL_Employees[[#This Row],[Exit Date]])</f>
        <v>#VALUE!</v>
      </c>
      <c r="R553" s="10" t="e">
        <f>TBL_Employees[[#This Row],[MOVE DATE]]-TBL_Employees[[#This Row],[ENTRY YEAR]]</f>
        <v>#VALUE!</v>
      </c>
      <c r="S553" s="10" t="e">
        <f>(TBL_Employees[[#This Row],[MOVE DATE]]-TBL_Employees[[#This Row],[ENTRY YEAR]])</f>
        <v>#VALUE!</v>
      </c>
      <c r="T553" s="10"/>
    </row>
    <row r="554" spans="1:20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>
        <f>TBL_Employees[[#This Row],[Annual Salary]]*TBL_Employees[[#This Row],[Bonus %]]</f>
        <v>0</v>
      </c>
      <c r="P554">
        <f>YEAR(TBL_Employees[[#This Row],[Hire Date]])</f>
        <v>2015</v>
      </c>
      <c r="Q554" t="e">
        <f>YEAR(TBL_Employees[[#This Row],[Exit Date]])</f>
        <v>#VALUE!</v>
      </c>
      <c r="R554" s="10" t="e">
        <f>TBL_Employees[[#This Row],[MOVE DATE]]-TBL_Employees[[#This Row],[ENTRY YEAR]]</f>
        <v>#VALUE!</v>
      </c>
      <c r="S554" s="10" t="e">
        <f>(TBL_Employees[[#This Row],[MOVE DATE]]-TBL_Employees[[#This Row],[ENTRY YEAR]])</f>
        <v>#VALUE!</v>
      </c>
      <c r="T554" s="10"/>
    </row>
    <row r="555" spans="1:20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>
        <f>TBL_Employees[[#This Row],[Annual Salary]]*TBL_Employees[[#This Row],[Bonus %]]</f>
        <v>35898.800000000003</v>
      </c>
      <c r="P555">
        <f>YEAR(TBL_Employees[[#This Row],[Hire Date]])</f>
        <v>2002</v>
      </c>
      <c r="Q555" t="e">
        <f>YEAR(TBL_Employees[[#This Row],[Exit Date]])</f>
        <v>#VALUE!</v>
      </c>
      <c r="R555" s="10" t="e">
        <f>TBL_Employees[[#This Row],[MOVE DATE]]-TBL_Employees[[#This Row],[ENTRY YEAR]]</f>
        <v>#VALUE!</v>
      </c>
      <c r="S555" s="10" t="e">
        <f>(TBL_Employees[[#This Row],[MOVE DATE]]-TBL_Employees[[#This Row],[ENTRY YEAR]])</f>
        <v>#VALUE!</v>
      </c>
      <c r="T555" s="10"/>
    </row>
    <row r="556" spans="1:20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>
        <f>TBL_Employees[[#This Row],[Annual Salary]]*TBL_Employees[[#This Row],[Bonus %]]</f>
        <v>0</v>
      </c>
      <c r="P556">
        <f>YEAR(TBL_Employees[[#This Row],[Hire Date]])</f>
        <v>2016</v>
      </c>
      <c r="Q556" t="e">
        <f>YEAR(TBL_Employees[[#This Row],[Exit Date]])</f>
        <v>#VALUE!</v>
      </c>
      <c r="R556" s="10" t="e">
        <f>TBL_Employees[[#This Row],[MOVE DATE]]-TBL_Employees[[#This Row],[ENTRY YEAR]]</f>
        <v>#VALUE!</v>
      </c>
      <c r="S556" s="10" t="e">
        <f>(TBL_Employees[[#This Row],[MOVE DATE]]-TBL_Employees[[#This Row],[ENTRY YEAR]])</f>
        <v>#VALUE!</v>
      </c>
      <c r="T556" s="10"/>
    </row>
    <row r="557" spans="1:20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>
        <f>TBL_Employees[[#This Row],[Annual Salary]]*TBL_Employees[[#This Row],[Bonus %]]</f>
        <v>17398.32</v>
      </c>
      <c r="P557">
        <f>YEAR(TBL_Employees[[#This Row],[Hire Date]])</f>
        <v>2017</v>
      </c>
      <c r="Q557" t="e">
        <f>YEAR(TBL_Employees[[#This Row],[Exit Date]])</f>
        <v>#VALUE!</v>
      </c>
      <c r="R557" s="10" t="e">
        <f>TBL_Employees[[#This Row],[MOVE DATE]]-TBL_Employees[[#This Row],[ENTRY YEAR]]</f>
        <v>#VALUE!</v>
      </c>
      <c r="S557" s="10" t="e">
        <f>(TBL_Employees[[#This Row],[MOVE DATE]]-TBL_Employees[[#This Row],[ENTRY YEAR]])</f>
        <v>#VALUE!</v>
      </c>
      <c r="T557" s="10"/>
    </row>
    <row r="558" spans="1:20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>
        <f>TBL_Employees[[#This Row],[Annual Salary]]*TBL_Employees[[#This Row],[Bonus %]]</f>
        <v>0</v>
      </c>
      <c r="P558">
        <f>YEAR(TBL_Employees[[#This Row],[Hire Date]])</f>
        <v>2000</v>
      </c>
      <c r="Q558" t="e">
        <f>YEAR(TBL_Employees[[#This Row],[Exit Date]])</f>
        <v>#VALUE!</v>
      </c>
      <c r="R558" s="10" t="e">
        <f>TBL_Employees[[#This Row],[MOVE DATE]]-TBL_Employees[[#This Row],[ENTRY YEAR]]</f>
        <v>#VALUE!</v>
      </c>
      <c r="S558" s="10" t="e">
        <f>(TBL_Employees[[#This Row],[MOVE DATE]]-TBL_Employees[[#This Row],[ENTRY YEAR]])</f>
        <v>#VALUE!</v>
      </c>
      <c r="T558" s="10"/>
    </row>
    <row r="559" spans="1:20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>
        <f>TBL_Employees[[#This Row],[Annual Salary]]*TBL_Employees[[#This Row],[Bonus %]]</f>
        <v>0</v>
      </c>
      <c r="P559">
        <f>YEAR(TBL_Employees[[#This Row],[Hire Date]])</f>
        <v>2021</v>
      </c>
      <c r="Q559" t="e">
        <f>YEAR(TBL_Employees[[#This Row],[Exit Date]])</f>
        <v>#VALUE!</v>
      </c>
      <c r="R559" s="10" t="e">
        <f>TBL_Employees[[#This Row],[MOVE DATE]]-TBL_Employees[[#This Row],[ENTRY YEAR]]</f>
        <v>#VALUE!</v>
      </c>
      <c r="S559" s="10" t="e">
        <f>(TBL_Employees[[#This Row],[MOVE DATE]]-TBL_Employees[[#This Row],[ENTRY YEAR]])</f>
        <v>#VALUE!</v>
      </c>
      <c r="T559" s="10"/>
    </row>
    <row r="560" spans="1:20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>
        <f>TBL_Employees[[#This Row],[Annual Salary]]*TBL_Employees[[#This Row],[Bonus %]]</f>
        <v>0</v>
      </c>
      <c r="P560">
        <f>YEAR(TBL_Employees[[#This Row],[Hire Date]])</f>
        <v>2020</v>
      </c>
      <c r="Q560" t="e">
        <f>YEAR(TBL_Employees[[#This Row],[Exit Date]])</f>
        <v>#VALUE!</v>
      </c>
      <c r="R560" s="10" t="e">
        <f>TBL_Employees[[#This Row],[MOVE DATE]]-TBL_Employees[[#This Row],[ENTRY YEAR]]</f>
        <v>#VALUE!</v>
      </c>
      <c r="S560" s="10" t="e">
        <f>(TBL_Employees[[#This Row],[MOVE DATE]]-TBL_Employees[[#This Row],[ENTRY YEAR]])</f>
        <v>#VALUE!</v>
      </c>
      <c r="T560" s="10"/>
    </row>
    <row r="561" spans="1:20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>
        <f>TBL_Employees[[#This Row],[Annual Salary]]*TBL_Employees[[#This Row],[Bonus %]]</f>
        <v>0</v>
      </c>
      <c r="P561">
        <f>YEAR(TBL_Employees[[#This Row],[Hire Date]])</f>
        <v>2014</v>
      </c>
      <c r="Q561" t="e">
        <f>YEAR(TBL_Employees[[#This Row],[Exit Date]])</f>
        <v>#VALUE!</v>
      </c>
      <c r="R561" s="10" t="e">
        <f>TBL_Employees[[#This Row],[MOVE DATE]]-TBL_Employees[[#This Row],[ENTRY YEAR]]</f>
        <v>#VALUE!</v>
      </c>
      <c r="S561" s="10" t="e">
        <f>(TBL_Employees[[#This Row],[MOVE DATE]]-TBL_Employees[[#This Row],[ENTRY YEAR]])</f>
        <v>#VALUE!</v>
      </c>
      <c r="T561" s="10"/>
    </row>
    <row r="562" spans="1:20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>
        <f>TBL_Employees[[#This Row],[Annual Salary]]*TBL_Employees[[#This Row],[Bonus %]]</f>
        <v>8162.64</v>
      </c>
      <c r="P562">
        <f>YEAR(TBL_Employees[[#This Row],[Hire Date]])</f>
        <v>2012</v>
      </c>
      <c r="Q562" t="e">
        <f>YEAR(TBL_Employees[[#This Row],[Exit Date]])</f>
        <v>#VALUE!</v>
      </c>
      <c r="R562" s="10" t="e">
        <f>TBL_Employees[[#This Row],[MOVE DATE]]-TBL_Employees[[#This Row],[ENTRY YEAR]]</f>
        <v>#VALUE!</v>
      </c>
      <c r="S562" s="10" t="e">
        <f>(TBL_Employees[[#This Row],[MOVE DATE]]-TBL_Employees[[#This Row],[ENTRY YEAR]])</f>
        <v>#VALUE!</v>
      </c>
      <c r="T562" s="10"/>
    </row>
    <row r="563" spans="1:20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>
        <f>TBL_Employees[[#This Row],[Annual Salary]]*TBL_Employees[[#This Row],[Bonus %]]</f>
        <v>39463.58</v>
      </c>
      <c r="P563">
        <f>YEAR(TBL_Employees[[#This Row],[Hire Date]])</f>
        <v>2021</v>
      </c>
      <c r="Q563" t="e">
        <f>YEAR(TBL_Employees[[#This Row],[Exit Date]])</f>
        <v>#VALUE!</v>
      </c>
      <c r="R563" s="10" t="e">
        <f>TBL_Employees[[#This Row],[MOVE DATE]]-TBL_Employees[[#This Row],[ENTRY YEAR]]</f>
        <v>#VALUE!</v>
      </c>
      <c r="S563" s="10" t="e">
        <f>(TBL_Employees[[#This Row],[MOVE DATE]]-TBL_Employees[[#This Row],[ENTRY YEAR]])</f>
        <v>#VALUE!</v>
      </c>
      <c r="T563" s="10"/>
    </row>
    <row r="564" spans="1:20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>
        <f>TBL_Employees[[#This Row],[Annual Salary]]*TBL_Employees[[#This Row],[Bonus %]]</f>
        <v>28927.88</v>
      </c>
      <c r="P564">
        <f>YEAR(TBL_Employees[[#This Row],[Hire Date]])</f>
        <v>2018</v>
      </c>
      <c r="Q564" t="e">
        <f>YEAR(TBL_Employees[[#This Row],[Exit Date]])</f>
        <v>#VALUE!</v>
      </c>
      <c r="R564" s="10" t="e">
        <f>TBL_Employees[[#This Row],[MOVE DATE]]-TBL_Employees[[#This Row],[ENTRY YEAR]]</f>
        <v>#VALUE!</v>
      </c>
      <c r="S564" s="10" t="e">
        <f>(TBL_Employees[[#This Row],[MOVE DATE]]-TBL_Employees[[#This Row],[ENTRY YEAR]])</f>
        <v>#VALUE!</v>
      </c>
      <c r="T564" s="10"/>
    </row>
    <row r="565" spans="1:20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>
        <f>TBL_Employees[[#This Row],[Annual Salary]]*TBL_Employees[[#This Row],[Bonus %]]</f>
        <v>21826.7</v>
      </c>
      <c r="P565">
        <f>YEAR(TBL_Employees[[#This Row],[Hire Date]])</f>
        <v>2014</v>
      </c>
      <c r="Q565" t="e">
        <f>YEAR(TBL_Employees[[#This Row],[Exit Date]])</f>
        <v>#VALUE!</v>
      </c>
      <c r="R565" s="10" t="e">
        <f>TBL_Employees[[#This Row],[MOVE DATE]]-TBL_Employees[[#This Row],[ENTRY YEAR]]</f>
        <v>#VALUE!</v>
      </c>
      <c r="S565" s="10" t="e">
        <f>(TBL_Employees[[#This Row],[MOVE DATE]]-TBL_Employees[[#This Row],[ENTRY YEAR]])</f>
        <v>#VALUE!</v>
      </c>
      <c r="T565" s="10"/>
    </row>
    <row r="566" spans="1:20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>
        <f>TBL_Employees[[#This Row],[Annual Salary]]*TBL_Employees[[#This Row],[Bonus %]]</f>
        <v>0</v>
      </c>
      <c r="P566">
        <f>YEAR(TBL_Employees[[#This Row],[Hire Date]])</f>
        <v>2016</v>
      </c>
      <c r="Q566" t="e">
        <f>YEAR(TBL_Employees[[#This Row],[Exit Date]])</f>
        <v>#VALUE!</v>
      </c>
      <c r="R566" s="10" t="e">
        <f>TBL_Employees[[#This Row],[MOVE DATE]]-TBL_Employees[[#This Row],[ENTRY YEAR]]</f>
        <v>#VALUE!</v>
      </c>
      <c r="S566" s="10" t="e">
        <f>(TBL_Employees[[#This Row],[MOVE DATE]]-TBL_Employees[[#This Row],[ENTRY YEAR]])</f>
        <v>#VALUE!</v>
      </c>
      <c r="T566" s="10"/>
    </row>
    <row r="567" spans="1:20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>
        <f>TBL_Employees[[#This Row],[Annual Salary]]*TBL_Employees[[#This Row],[Bonus %]]</f>
        <v>0</v>
      </c>
      <c r="P567">
        <f>YEAR(TBL_Employees[[#This Row],[Hire Date]])</f>
        <v>2017</v>
      </c>
      <c r="Q567" t="e">
        <f>YEAR(TBL_Employees[[#This Row],[Exit Date]])</f>
        <v>#VALUE!</v>
      </c>
      <c r="R567" s="10" t="e">
        <f>TBL_Employees[[#This Row],[MOVE DATE]]-TBL_Employees[[#This Row],[ENTRY YEAR]]</f>
        <v>#VALUE!</v>
      </c>
      <c r="S567" s="10" t="e">
        <f>(TBL_Employees[[#This Row],[MOVE DATE]]-TBL_Employees[[#This Row],[ENTRY YEAR]])</f>
        <v>#VALUE!</v>
      </c>
      <c r="T567" s="10"/>
    </row>
    <row r="568" spans="1:20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>
        <f>TBL_Employees[[#This Row],[Annual Salary]]*TBL_Employees[[#This Row],[Bonus %]]</f>
        <v>0</v>
      </c>
      <c r="P568">
        <f>YEAR(TBL_Employees[[#This Row],[Hire Date]])</f>
        <v>1992</v>
      </c>
      <c r="Q568" t="e">
        <f>YEAR(TBL_Employees[[#This Row],[Exit Date]])</f>
        <v>#VALUE!</v>
      </c>
      <c r="R568" s="10" t="e">
        <f>TBL_Employees[[#This Row],[MOVE DATE]]-TBL_Employees[[#This Row],[ENTRY YEAR]]</f>
        <v>#VALUE!</v>
      </c>
      <c r="S568" s="10" t="e">
        <f>(TBL_Employees[[#This Row],[MOVE DATE]]-TBL_Employees[[#This Row],[ENTRY YEAR]])</f>
        <v>#VALUE!</v>
      </c>
      <c r="T568" s="10"/>
    </row>
    <row r="569" spans="1:20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>
        <f>TBL_Employees[[#This Row],[Annual Salary]]*TBL_Employees[[#This Row],[Bonus %]]</f>
        <v>0</v>
      </c>
      <c r="P569">
        <f>YEAR(TBL_Employees[[#This Row],[Hire Date]])</f>
        <v>2021</v>
      </c>
      <c r="Q569" t="e">
        <f>YEAR(TBL_Employees[[#This Row],[Exit Date]])</f>
        <v>#VALUE!</v>
      </c>
      <c r="R569" s="10" t="e">
        <f>TBL_Employees[[#This Row],[MOVE DATE]]-TBL_Employees[[#This Row],[ENTRY YEAR]]</f>
        <v>#VALUE!</v>
      </c>
      <c r="S569" s="10" t="e">
        <f>(TBL_Employees[[#This Row],[MOVE DATE]]-TBL_Employees[[#This Row],[ENTRY YEAR]])</f>
        <v>#VALUE!</v>
      </c>
      <c r="T569" s="10"/>
    </row>
    <row r="570" spans="1:20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>
        <f>TBL_Employees[[#This Row],[Annual Salary]]*TBL_Employees[[#This Row],[Bonus %]]</f>
        <v>0</v>
      </c>
      <c r="P570">
        <f>YEAR(TBL_Employees[[#This Row],[Hire Date]])</f>
        <v>2015</v>
      </c>
      <c r="Q570" t="e">
        <f>YEAR(TBL_Employees[[#This Row],[Exit Date]])</f>
        <v>#VALUE!</v>
      </c>
      <c r="R570" s="10" t="e">
        <f>TBL_Employees[[#This Row],[MOVE DATE]]-TBL_Employees[[#This Row],[ENTRY YEAR]]</f>
        <v>#VALUE!</v>
      </c>
      <c r="S570" s="10" t="e">
        <f>(TBL_Employees[[#This Row],[MOVE DATE]]-TBL_Employees[[#This Row],[ENTRY YEAR]])</f>
        <v>#VALUE!</v>
      </c>
      <c r="T570" s="10"/>
    </row>
    <row r="571" spans="1:20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>
        <f>TBL_Employees[[#This Row],[Annual Salary]]*TBL_Employees[[#This Row],[Bonus %]]</f>
        <v>0</v>
      </c>
      <c r="P571">
        <f>YEAR(TBL_Employees[[#This Row],[Hire Date]])</f>
        <v>1994</v>
      </c>
      <c r="Q571" t="e">
        <f>YEAR(TBL_Employees[[#This Row],[Exit Date]])</f>
        <v>#VALUE!</v>
      </c>
      <c r="R571" s="10" t="e">
        <f>TBL_Employees[[#This Row],[MOVE DATE]]-TBL_Employees[[#This Row],[ENTRY YEAR]]</f>
        <v>#VALUE!</v>
      </c>
      <c r="S571" s="10" t="e">
        <f>(TBL_Employees[[#This Row],[MOVE DATE]]-TBL_Employees[[#This Row],[ENTRY YEAR]])</f>
        <v>#VALUE!</v>
      </c>
      <c r="T571" s="10"/>
    </row>
    <row r="572" spans="1:20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>
        <f>TBL_Employees[[#This Row],[Annual Salary]]*TBL_Employees[[#This Row],[Bonus %]]</f>
        <v>0</v>
      </c>
      <c r="P572">
        <f>YEAR(TBL_Employees[[#This Row],[Hire Date]])</f>
        <v>2018</v>
      </c>
      <c r="Q572" t="e">
        <f>YEAR(TBL_Employees[[#This Row],[Exit Date]])</f>
        <v>#VALUE!</v>
      </c>
      <c r="R572" s="10" t="e">
        <f>TBL_Employees[[#This Row],[MOVE DATE]]-TBL_Employees[[#This Row],[ENTRY YEAR]]</f>
        <v>#VALUE!</v>
      </c>
      <c r="S572" s="10" t="e">
        <f>(TBL_Employees[[#This Row],[MOVE DATE]]-TBL_Employees[[#This Row],[ENTRY YEAR]])</f>
        <v>#VALUE!</v>
      </c>
      <c r="T572" s="10"/>
    </row>
    <row r="573" spans="1:20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>
        <f>TBL_Employees[[#This Row],[Annual Salary]]*TBL_Employees[[#This Row],[Bonus %]]</f>
        <v>0</v>
      </c>
      <c r="P573">
        <f>YEAR(TBL_Employees[[#This Row],[Hire Date]])</f>
        <v>2020</v>
      </c>
      <c r="Q573" t="e">
        <f>YEAR(TBL_Employees[[#This Row],[Exit Date]])</f>
        <v>#VALUE!</v>
      </c>
      <c r="R573" s="10" t="e">
        <f>TBL_Employees[[#This Row],[MOVE DATE]]-TBL_Employees[[#This Row],[ENTRY YEAR]]</f>
        <v>#VALUE!</v>
      </c>
      <c r="S573" s="10" t="e">
        <f>(TBL_Employees[[#This Row],[MOVE DATE]]-TBL_Employees[[#This Row],[ENTRY YEAR]])</f>
        <v>#VALUE!</v>
      </c>
      <c r="T573" s="10"/>
    </row>
    <row r="574" spans="1:20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>
        <f>TBL_Employees[[#This Row],[Annual Salary]]*TBL_Employees[[#This Row],[Bonus %]]</f>
        <v>86695.069999999992</v>
      </c>
      <c r="P574">
        <f>YEAR(TBL_Employees[[#This Row],[Hire Date]])</f>
        <v>2007</v>
      </c>
      <c r="Q574" t="e">
        <f>YEAR(TBL_Employees[[#This Row],[Exit Date]])</f>
        <v>#VALUE!</v>
      </c>
      <c r="R574" s="10" t="e">
        <f>TBL_Employees[[#This Row],[MOVE DATE]]-TBL_Employees[[#This Row],[ENTRY YEAR]]</f>
        <v>#VALUE!</v>
      </c>
      <c r="S574" s="10" t="e">
        <f>(TBL_Employees[[#This Row],[MOVE DATE]]-TBL_Employees[[#This Row],[ENTRY YEAR]])</f>
        <v>#VALUE!</v>
      </c>
      <c r="T574" s="10"/>
    </row>
    <row r="575" spans="1:20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>
        <f>TBL_Employees[[#This Row],[Annual Salary]]*TBL_Employees[[#This Row],[Bonus %]]</f>
        <v>21329.420000000002</v>
      </c>
      <c r="P575">
        <f>YEAR(TBL_Employees[[#This Row],[Hire Date]])</f>
        <v>2011</v>
      </c>
      <c r="Q575" t="e">
        <f>YEAR(TBL_Employees[[#This Row],[Exit Date]])</f>
        <v>#VALUE!</v>
      </c>
      <c r="R575" s="10" t="e">
        <f>TBL_Employees[[#This Row],[MOVE DATE]]-TBL_Employees[[#This Row],[ENTRY YEAR]]</f>
        <v>#VALUE!</v>
      </c>
      <c r="S575" s="10" t="e">
        <f>(TBL_Employees[[#This Row],[MOVE DATE]]-TBL_Employees[[#This Row],[ENTRY YEAR]])</f>
        <v>#VALUE!</v>
      </c>
      <c r="T575" s="10"/>
    </row>
    <row r="576" spans="1:20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>
        <f>TBL_Employees[[#This Row],[Annual Salary]]*TBL_Employees[[#This Row],[Bonus %]]</f>
        <v>14972.88</v>
      </c>
      <c r="P576">
        <f>YEAR(TBL_Employees[[#This Row],[Hire Date]])</f>
        <v>2010</v>
      </c>
      <c r="Q576" t="e">
        <f>YEAR(TBL_Employees[[#This Row],[Exit Date]])</f>
        <v>#VALUE!</v>
      </c>
      <c r="R576" s="10" t="e">
        <f>TBL_Employees[[#This Row],[MOVE DATE]]-TBL_Employees[[#This Row],[ENTRY YEAR]]</f>
        <v>#VALUE!</v>
      </c>
      <c r="S576" s="10" t="e">
        <f>(TBL_Employees[[#This Row],[MOVE DATE]]-TBL_Employees[[#This Row],[ENTRY YEAR]])</f>
        <v>#VALUE!</v>
      </c>
      <c r="T576" s="10"/>
    </row>
    <row r="577" spans="1:20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>
        <f>TBL_Employees[[#This Row],[Annual Salary]]*TBL_Employees[[#This Row],[Bonus %]]</f>
        <v>43979.600000000006</v>
      </c>
      <c r="P577">
        <f>YEAR(TBL_Employees[[#This Row],[Hire Date]])</f>
        <v>2010</v>
      </c>
      <c r="Q577" t="e">
        <f>YEAR(TBL_Employees[[#This Row],[Exit Date]])</f>
        <v>#VALUE!</v>
      </c>
      <c r="R577" s="10" t="e">
        <f>TBL_Employees[[#This Row],[MOVE DATE]]-TBL_Employees[[#This Row],[ENTRY YEAR]]</f>
        <v>#VALUE!</v>
      </c>
      <c r="S577" s="10" t="e">
        <f>(TBL_Employees[[#This Row],[MOVE DATE]]-TBL_Employees[[#This Row],[ENTRY YEAR]])</f>
        <v>#VALUE!</v>
      </c>
      <c r="T577" s="10"/>
    </row>
    <row r="578" spans="1:20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>
        <f>TBL_Employees[[#This Row],[Annual Salary]]*TBL_Employees[[#This Row],[Bonus %]]</f>
        <v>19519.95</v>
      </c>
      <c r="P578">
        <f>YEAR(TBL_Employees[[#This Row],[Hire Date]])</f>
        <v>2019</v>
      </c>
      <c r="Q578">
        <f>YEAR(TBL_Employees[[#This Row],[Exit Date]])</f>
        <v>2022</v>
      </c>
      <c r="R578" s="10">
        <f>TBL_Employees[[#This Row],[MOVE DATE]]-TBL_Employees[[#This Row],[ENTRY YEAR]]</f>
        <v>3</v>
      </c>
      <c r="S578" s="10">
        <f>(TBL_Employees[[#This Row],[MOVE DATE]]-TBL_Employees[[#This Row],[ENTRY YEAR]])</f>
        <v>3</v>
      </c>
      <c r="T578" s="10"/>
    </row>
    <row r="579" spans="1:20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>
        <f>TBL_Employees[[#This Row],[Annual Salary]]*TBL_Employees[[#This Row],[Bonus %]]</f>
        <v>6526.8</v>
      </c>
      <c r="P579">
        <f>YEAR(TBL_Employees[[#This Row],[Hire Date]])</f>
        <v>2019</v>
      </c>
      <c r="Q579" t="e">
        <f>YEAR(TBL_Employees[[#This Row],[Exit Date]])</f>
        <v>#VALUE!</v>
      </c>
      <c r="R579" s="10" t="e">
        <f>TBL_Employees[[#This Row],[MOVE DATE]]-TBL_Employees[[#This Row],[ENTRY YEAR]]</f>
        <v>#VALUE!</v>
      </c>
      <c r="S579" s="10" t="e">
        <f>(TBL_Employees[[#This Row],[MOVE DATE]]-TBL_Employees[[#This Row],[ENTRY YEAR]])</f>
        <v>#VALUE!</v>
      </c>
      <c r="T579" s="10"/>
    </row>
    <row r="580" spans="1:20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>
        <f>TBL_Employees[[#This Row],[Annual Salary]]*TBL_Employees[[#This Row],[Bonus %]]</f>
        <v>24296.48</v>
      </c>
      <c r="P580">
        <f>YEAR(TBL_Employees[[#This Row],[Hire Date]])</f>
        <v>2020</v>
      </c>
      <c r="Q580" t="e">
        <f>YEAR(TBL_Employees[[#This Row],[Exit Date]])</f>
        <v>#VALUE!</v>
      </c>
      <c r="R580" s="10" t="e">
        <f>TBL_Employees[[#This Row],[MOVE DATE]]-TBL_Employees[[#This Row],[ENTRY YEAR]]</f>
        <v>#VALUE!</v>
      </c>
      <c r="S580" s="10" t="e">
        <f>(TBL_Employees[[#This Row],[MOVE DATE]]-TBL_Employees[[#This Row],[ENTRY YEAR]])</f>
        <v>#VALUE!</v>
      </c>
      <c r="T580" s="10"/>
    </row>
    <row r="581" spans="1:20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>
        <f>TBL_Employees[[#This Row],[Annual Salary]]*TBL_Employees[[#This Row],[Bonus %]]</f>
        <v>0</v>
      </c>
      <c r="P581">
        <f>YEAR(TBL_Employees[[#This Row],[Hire Date]])</f>
        <v>2006</v>
      </c>
      <c r="Q581" t="e">
        <f>YEAR(TBL_Employees[[#This Row],[Exit Date]])</f>
        <v>#VALUE!</v>
      </c>
      <c r="R581" s="10" t="e">
        <f>TBL_Employees[[#This Row],[MOVE DATE]]-TBL_Employees[[#This Row],[ENTRY YEAR]]</f>
        <v>#VALUE!</v>
      </c>
      <c r="S581" s="10" t="e">
        <f>(TBL_Employees[[#This Row],[MOVE DATE]]-TBL_Employees[[#This Row],[ENTRY YEAR]])</f>
        <v>#VALUE!</v>
      </c>
      <c r="T581" s="10"/>
    </row>
    <row r="582" spans="1:20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>
        <f>TBL_Employees[[#This Row],[Annual Salary]]*TBL_Employees[[#This Row],[Bonus %]]</f>
        <v>0</v>
      </c>
      <c r="P582">
        <f>YEAR(TBL_Employees[[#This Row],[Hire Date]])</f>
        <v>2008</v>
      </c>
      <c r="Q582" t="e">
        <f>YEAR(TBL_Employees[[#This Row],[Exit Date]])</f>
        <v>#VALUE!</v>
      </c>
      <c r="R582" s="10" t="e">
        <f>TBL_Employees[[#This Row],[MOVE DATE]]-TBL_Employees[[#This Row],[ENTRY YEAR]]</f>
        <v>#VALUE!</v>
      </c>
      <c r="S582" s="10" t="e">
        <f>(TBL_Employees[[#This Row],[MOVE DATE]]-TBL_Employees[[#This Row],[ENTRY YEAR]])</f>
        <v>#VALUE!</v>
      </c>
      <c r="T582" s="10"/>
    </row>
    <row r="583" spans="1:20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>
        <f>TBL_Employees[[#This Row],[Annual Salary]]*TBL_Employees[[#This Row],[Bonus %]]</f>
        <v>0</v>
      </c>
      <c r="P583">
        <f>YEAR(TBL_Employees[[#This Row],[Hire Date]])</f>
        <v>2001</v>
      </c>
      <c r="Q583" t="e">
        <f>YEAR(TBL_Employees[[#This Row],[Exit Date]])</f>
        <v>#VALUE!</v>
      </c>
      <c r="R583" s="10" t="e">
        <f>TBL_Employees[[#This Row],[MOVE DATE]]-TBL_Employees[[#This Row],[ENTRY YEAR]]</f>
        <v>#VALUE!</v>
      </c>
      <c r="S583" s="10" t="e">
        <f>(TBL_Employees[[#This Row],[MOVE DATE]]-TBL_Employees[[#This Row],[ENTRY YEAR]])</f>
        <v>#VALUE!</v>
      </c>
      <c r="T583" s="10"/>
    </row>
    <row r="584" spans="1:20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>
        <f>TBL_Employees[[#This Row],[Annual Salary]]*TBL_Employees[[#This Row],[Bonus %]]</f>
        <v>0</v>
      </c>
      <c r="P584">
        <f>YEAR(TBL_Employees[[#This Row],[Hire Date]])</f>
        <v>2012</v>
      </c>
      <c r="Q584" t="e">
        <f>YEAR(TBL_Employees[[#This Row],[Exit Date]])</f>
        <v>#VALUE!</v>
      </c>
      <c r="R584" s="10" t="e">
        <f>TBL_Employees[[#This Row],[MOVE DATE]]-TBL_Employees[[#This Row],[ENTRY YEAR]]</f>
        <v>#VALUE!</v>
      </c>
      <c r="S584" s="10" t="e">
        <f>(TBL_Employees[[#This Row],[MOVE DATE]]-TBL_Employees[[#This Row],[ENTRY YEAR]])</f>
        <v>#VALUE!</v>
      </c>
      <c r="T584" s="10"/>
    </row>
    <row r="585" spans="1:20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>
        <f>TBL_Employees[[#This Row],[Annual Salary]]*TBL_Employees[[#This Row],[Bonus %]]</f>
        <v>15995.000000000002</v>
      </c>
      <c r="P585">
        <f>YEAR(TBL_Employees[[#This Row],[Hire Date]])</f>
        <v>2011</v>
      </c>
      <c r="Q585" t="e">
        <f>YEAR(TBL_Employees[[#This Row],[Exit Date]])</f>
        <v>#VALUE!</v>
      </c>
      <c r="R585" s="10" t="e">
        <f>TBL_Employees[[#This Row],[MOVE DATE]]-TBL_Employees[[#This Row],[ENTRY YEAR]]</f>
        <v>#VALUE!</v>
      </c>
      <c r="S585" s="10" t="e">
        <f>(TBL_Employees[[#This Row],[MOVE DATE]]-TBL_Employees[[#This Row],[ENTRY YEAR]])</f>
        <v>#VALUE!</v>
      </c>
      <c r="T585" s="10"/>
    </row>
    <row r="586" spans="1:20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>
        <f>TBL_Employees[[#This Row],[Annual Salary]]*TBL_Employees[[#This Row],[Bonus %]]</f>
        <v>4911.55</v>
      </c>
      <c r="P586">
        <f>YEAR(TBL_Employees[[#This Row],[Hire Date]])</f>
        <v>2020</v>
      </c>
      <c r="Q586" t="e">
        <f>YEAR(TBL_Employees[[#This Row],[Exit Date]])</f>
        <v>#VALUE!</v>
      </c>
      <c r="R586" s="10" t="e">
        <f>TBL_Employees[[#This Row],[MOVE DATE]]-TBL_Employees[[#This Row],[ENTRY YEAR]]</f>
        <v>#VALUE!</v>
      </c>
      <c r="S586" s="10" t="e">
        <f>(TBL_Employees[[#This Row],[MOVE DATE]]-TBL_Employees[[#This Row],[ENTRY YEAR]])</f>
        <v>#VALUE!</v>
      </c>
      <c r="T586" s="10"/>
    </row>
    <row r="587" spans="1:20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>
        <f>TBL_Employees[[#This Row],[Annual Salary]]*TBL_Employees[[#This Row],[Bonus %]]</f>
        <v>7634.130000000001</v>
      </c>
      <c r="P587">
        <f>YEAR(TBL_Employees[[#This Row],[Hire Date]])</f>
        <v>2000</v>
      </c>
      <c r="Q587" t="e">
        <f>YEAR(TBL_Employees[[#This Row],[Exit Date]])</f>
        <v>#VALUE!</v>
      </c>
      <c r="R587" s="10" t="e">
        <f>TBL_Employees[[#This Row],[MOVE DATE]]-TBL_Employees[[#This Row],[ENTRY YEAR]]</f>
        <v>#VALUE!</v>
      </c>
      <c r="S587" s="10" t="e">
        <f>(TBL_Employees[[#This Row],[MOVE DATE]]-TBL_Employees[[#This Row],[ENTRY YEAR]])</f>
        <v>#VALUE!</v>
      </c>
      <c r="T587" s="10"/>
    </row>
    <row r="588" spans="1:20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>
        <f>TBL_Employees[[#This Row],[Annual Salary]]*TBL_Employees[[#This Row],[Bonus %]]</f>
        <v>0</v>
      </c>
      <c r="P588">
        <f>YEAR(TBL_Employees[[#This Row],[Hire Date]])</f>
        <v>2015</v>
      </c>
      <c r="Q588" t="e">
        <f>YEAR(TBL_Employees[[#This Row],[Exit Date]])</f>
        <v>#VALUE!</v>
      </c>
      <c r="R588" s="10" t="e">
        <f>TBL_Employees[[#This Row],[MOVE DATE]]-TBL_Employees[[#This Row],[ENTRY YEAR]]</f>
        <v>#VALUE!</v>
      </c>
      <c r="S588" s="10" t="e">
        <f>(TBL_Employees[[#This Row],[MOVE DATE]]-TBL_Employees[[#This Row],[ENTRY YEAR]])</f>
        <v>#VALUE!</v>
      </c>
      <c r="T588" s="10"/>
    </row>
    <row r="589" spans="1:20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>
        <f>TBL_Employees[[#This Row],[Annual Salary]]*TBL_Employees[[#This Row],[Bonus %]]</f>
        <v>0</v>
      </c>
      <c r="P589">
        <f>YEAR(TBL_Employees[[#This Row],[Hire Date]])</f>
        <v>2012</v>
      </c>
      <c r="Q589" t="e">
        <f>YEAR(TBL_Employees[[#This Row],[Exit Date]])</f>
        <v>#VALUE!</v>
      </c>
      <c r="R589" s="10" t="e">
        <f>TBL_Employees[[#This Row],[MOVE DATE]]-TBL_Employees[[#This Row],[ENTRY YEAR]]</f>
        <v>#VALUE!</v>
      </c>
      <c r="S589" s="10" t="e">
        <f>(TBL_Employees[[#This Row],[MOVE DATE]]-TBL_Employees[[#This Row],[ENTRY YEAR]])</f>
        <v>#VALUE!</v>
      </c>
      <c r="T589" s="10"/>
    </row>
    <row r="590" spans="1:20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>
        <f>TBL_Employees[[#This Row],[Annual Salary]]*TBL_Employees[[#This Row],[Bonus %]]</f>
        <v>0</v>
      </c>
      <c r="P590">
        <f>YEAR(TBL_Employees[[#This Row],[Hire Date]])</f>
        <v>2013</v>
      </c>
      <c r="Q590" t="e">
        <f>YEAR(TBL_Employees[[#This Row],[Exit Date]])</f>
        <v>#VALUE!</v>
      </c>
      <c r="R590" s="10" t="e">
        <f>TBL_Employees[[#This Row],[MOVE DATE]]-TBL_Employees[[#This Row],[ENTRY YEAR]]</f>
        <v>#VALUE!</v>
      </c>
      <c r="S590" s="10" t="e">
        <f>(TBL_Employees[[#This Row],[MOVE DATE]]-TBL_Employees[[#This Row],[ENTRY YEAR]])</f>
        <v>#VALUE!</v>
      </c>
      <c r="T590" s="10"/>
    </row>
    <row r="591" spans="1:20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>
        <f>TBL_Employees[[#This Row],[Annual Salary]]*TBL_Employees[[#This Row],[Bonus %]]</f>
        <v>0</v>
      </c>
      <c r="P591">
        <f>YEAR(TBL_Employees[[#This Row],[Hire Date]])</f>
        <v>2009</v>
      </c>
      <c r="Q591" t="e">
        <f>YEAR(TBL_Employees[[#This Row],[Exit Date]])</f>
        <v>#VALUE!</v>
      </c>
      <c r="R591" s="10" t="e">
        <f>TBL_Employees[[#This Row],[MOVE DATE]]-TBL_Employees[[#This Row],[ENTRY YEAR]]</f>
        <v>#VALUE!</v>
      </c>
      <c r="S591" s="10" t="e">
        <f>(TBL_Employees[[#This Row],[MOVE DATE]]-TBL_Employees[[#This Row],[ENTRY YEAR]])</f>
        <v>#VALUE!</v>
      </c>
      <c r="T591" s="10"/>
    </row>
    <row r="592" spans="1:20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>
        <f>TBL_Employees[[#This Row],[Annual Salary]]*TBL_Employees[[#This Row],[Bonus %]]</f>
        <v>36888.550000000003</v>
      </c>
      <c r="P592">
        <f>YEAR(TBL_Employees[[#This Row],[Hire Date]])</f>
        <v>2021</v>
      </c>
      <c r="Q592">
        <f>YEAR(TBL_Employees[[#This Row],[Exit Date]])</f>
        <v>2021</v>
      </c>
      <c r="R592" s="10">
        <f>TBL_Employees[[#This Row],[MOVE DATE]]-TBL_Employees[[#This Row],[ENTRY YEAR]]</f>
        <v>0</v>
      </c>
      <c r="S592" s="10">
        <f>(TBL_Employees[[#This Row],[MOVE DATE]]-TBL_Employees[[#This Row],[ENTRY YEAR]])</f>
        <v>0</v>
      </c>
      <c r="T592" s="10"/>
    </row>
    <row r="593" spans="1:20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>
        <f>TBL_Employees[[#This Row],[Annual Salary]]*TBL_Employees[[#This Row],[Bonus %]]</f>
        <v>78905.97</v>
      </c>
      <c r="P593">
        <f>YEAR(TBL_Employees[[#This Row],[Hire Date]])</f>
        <v>2014</v>
      </c>
      <c r="Q593" t="e">
        <f>YEAR(TBL_Employees[[#This Row],[Exit Date]])</f>
        <v>#VALUE!</v>
      </c>
      <c r="R593" s="10" t="e">
        <f>TBL_Employees[[#This Row],[MOVE DATE]]-TBL_Employees[[#This Row],[ENTRY YEAR]]</f>
        <v>#VALUE!</v>
      </c>
      <c r="S593" s="10" t="e">
        <f>(TBL_Employees[[#This Row],[MOVE DATE]]-TBL_Employees[[#This Row],[ENTRY YEAR]])</f>
        <v>#VALUE!</v>
      </c>
      <c r="T593" s="10"/>
    </row>
    <row r="594" spans="1:20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>
        <f>TBL_Employees[[#This Row],[Annual Salary]]*TBL_Employees[[#This Row],[Bonus %]]</f>
        <v>15571.05</v>
      </c>
      <c r="P594">
        <f>YEAR(TBL_Employees[[#This Row],[Hire Date]])</f>
        <v>2020</v>
      </c>
      <c r="Q594" t="e">
        <f>YEAR(TBL_Employees[[#This Row],[Exit Date]])</f>
        <v>#VALUE!</v>
      </c>
      <c r="R594" s="10" t="e">
        <f>TBL_Employees[[#This Row],[MOVE DATE]]-TBL_Employees[[#This Row],[ENTRY YEAR]]</f>
        <v>#VALUE!</v>
      </c>
      <c r="S594" s="10" t="e">
        <f>(TBL_Employees[[#This Row],[MOVE DATE]]-TBL_Employees[[#This Row],[ENTRY YEAR]])</f>
        <v>#VALUE!</v>
      </c>
      <c r="T594" s="10"/>
    </row>
    <row r="595" spans="1:20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>
        <f>TBL_Employees[[#This Row],[Annual Salary]]*TBL_Employees[[#This Row],[Bonus %]]</f>
        <v>33292.799999999996</v>
      </c>
      <c r="P595">
        <f>YEAR(TBL_Employees[[#This Row],[Hire Date]])</f>
        <v>2020</v>
      </c>
      <c r="Q595" t="e">
        <f>YEAR(TBL_Employees[[#This Row],[Exit Date]])</f>
        <v>#VALUE!</v>
      </c>
      <c r="R595" s="10" t="e">
        <f>TBL_Employees[[#This Row],[MOVE DATE]]-TBL_Employees[[#This Row],[ENTRY YEAR]]</f>
        <v>#VALUE!</v>
      </c>
      <c r="S595" s="10" t="e">
        <f>(TBL_Employees[[#This Row],[MOVE DATE]]-TBL_Employees[[#This Row],[ENTRY YEAR]])</f>
        <v>#VALUE!</v>
      </c>
      <c r="T595" s="10"/>
    </row>
    <row r="596" spans="1:20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>
        <f>TBL_Employees[[#This Row],[Annual Salary]]*TBL_Employees[[#This Row],[Bonus %]]</f>
        <v>68693.52</v>
      </c>
      <c r="P596">
        <f>YEAR(TBL_Employees[[#This Row],[Hire Date]])</f>
        <v>2011</v>
      </c>
      <c r="Q596" t="e">
        <f>YEAR(TBL_Employees[[#This Row],[Exit Date]])</f>
        <v>#VALUE!</v>
      </c>
      <c r="R596" s="10" t="e">
        <f>TBL_Employees[[#This Row],[MOVE DATE]]-TBL_Employees[[#This Row],[ENTRY YEAR]]</f>
        <v>#VALUE!</v>
      </c>
      <c r="S596" s="10" t="e">
        <f>(TBL_Employees[[#This Row],[MOVE DATE]]-TBL_Employees[[#This Row],[ENTRY YEAR]])</f>
        <v>#VALUE!</v>
      </c>
      <c r="T596" s="10"/>
    </row>
    <row r="597" spans="1:20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>
        <f>TBL_Employees[[#This Row],[Annual Salary]]*TBL_Employees[[#This Row],[Bonus %]]</f>
        <v>0</v>
      </c>
      <c r="P597">
        <f>YEAR(TBL_Employees[[#This Row],[Hire Date]])</f>
        <v>2009</v>
      </c>
      <c r="Q597" t="e">
        <f>YEAR(TBL_Employees[[#This Row],[Exit Date]])</f>
        <v>#VALUE!</v>
      </c>
      <c r="R597" s="10" t="e">
        <f>TBL_Employees[[#This Row],[MOVE DATE]]-TBL_Employees[[#This Row],[ENTRY YEAR]]</f>
        <v>#VALUE!</v>
      </c>
      <c r="S597" s="10" t="e">
        <f>(TBL_Employees[[#This Row],[MOVE DATE]]-TBL_Employees[[#This Row],[ENTRY YEAR]])</f>
        <v>#VALUE!</v>
      </c>
      <c r="T597" s="10"/>
    </row>
    <row r="598" spans="1:20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>
        <f>TBL_Employees[[#This Row],[Annual Salary]]*TBL_Employees[[#This Row],[Bonus %]]</f>
        <v>0</v>
      </c>
      <c r="P598">
        <f>YEAR(TBL_Employees[[#This Row],[Hire Date]])</f>
        <v>2000</v>
      </c>
      <c r="Q598" t="e">
        <f>YEAR(TBL_Employees[[#This Row],[Exit Date]])</f>
        <v>#VALUE!</v>
      </c>
      <c r="R598" s="10" t="e">
        <f>TBL_Employees[[#This Row],[MOVE DATE]]-TBL_Employees[[#This Row],[ENTRY YEAR]]</f>
        <v>#VALUE!</v>
      </c>
      <c r="S598" s="10" t="e">
        <f>(TBL_Employees[[#This Row],[MOVE DATE]]-TBL_Employees[[#This Row],[ENTRY YEAR]])</f>
        <v>#VALUE!</v>
      </c>
      <c r="T598" s="10"/>
    </row>
    <row r="599" spans="1:20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>
        <f>TBL_Employees[[#This Row],[Annual Salary]]*TBL_Employees[[#This Row],[Bonus %]]</f>
        <v>18205.46</v>
      </c>
      <c r="P599">
        <f>YEAR(TBL_Employees[[#This Row],[Hire Date]])</f>
        <v>2017</v>
      </c>
      <c r="Q599" t="e">
        <f>YEAR(TBL_Employees[[#This Row],[Exit Date]])</f>
        <v>#VALUE!</v>
      </c>
      <c r="R599" s="10" t="e">
        <f>TBL_Employees[[#This Row],[MOVE DATE]]-TBL_Employees[[#This Row],[ENTRY YEAR]]</f>
        <v>#VALUE!</v>
      </c>
      <c r="S599" s="10" t="e">
        <f>(TBL_Employees[[#This Row],[MOVE DATE]]-TBL_Employees[[#This Row],[ENTRY YEAR]])</f>
        <v>#VALUE!</v>
      </c>
      <c r="T599" s="10"/>
    </row>
    <row r="600" spans="1:20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>
        <f>TBL_Employees[[#This Row],[Annual Salary]]*TBL_Employees[[#This Row],[Bonus %]]</f>
        <v>0</v>
      </c>
      <c r="P600">
        <f>YEAR(TBL_Employees[[#This Row],[Hire Date]])</f>
        <v>2018</v>
      </c>
      <c r="Q600" t="e">
        <f>YEAR(TBL_Employees[[#This Row],[Exit Date]])</f>
        <v>#VALUE!</v>
      </c>
      <c r="R600" s="10" t="e">
        <f>TBL_Employees[[#This Row],[MOVE DATE]]-TBL_Employees[[#This Row],[ENTRY YEAR]]</f>
        <v>#VALUE!</v>
      </c>
      <c r="S600" s="10" t="e">
        <f>(TBL_Employees[[#This Row],[MOVE DATE]]-TBL_Employees[[#This Row],[ENTRY YEAR]])</f>
        <v>#VALUE!</v>
      </c>
      <c r="T600" s="10"/>
    </row>
    <row r="601" spans="1:20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>
        <f>TBL_Employees[[#This Row],[Annual Salary]]*TBL_Employees[[#This Row],[Bonus %]]</f>
        <v>5141.9500000000007</v>
      </c>
      <c r="P601">
        <f>YEAR(TBL_Employees[[#This Row],[Hire Date]])</f>
        <v>2010</v>
      </c>
      <c r="Q601" t="e">
        <f>YEAR(TBL_Employees[[#This Row],[Exit Date]])</f>
        <v>#VALUE!</v>
      </c>
      <c r="R601" s="10" t="e">
        <f>TBL_Employees[[#This Row],[MOVE DATE]]-TBL_Employees[[#This Row],[ENTRY YEAR]]</f>
        <v>#VALUE!</v>
      </c>
      <c r="S601" s="10" t="e">
        <f>(TBL_Employees[[#This Row],[MOVE DATE]]-TBL_Employees[[#This Row],[ENTRY YEAR]])</f>
        <v>#VALUE!</v>
      </c>
      <c r="T601" s="10"/>
    </row>
    <row r="602" spans="1:20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>
        <f>TBL_Employees[[#This Row],[Annual Salary]]*TBL_Employees[[#This Row],[Bonus %]]</f>
        <v>41954.43</v>
      </c>
      <c r="P602">
        <f>YEAR(TBL_Employees[[#This Row],[Hire Date]])</f>
        <v>2021</v>
      </c>
      <c r="Q602">
        <f>YEAR(TBL_Employees[[#This Row],[Exit Date]])</f>
        <v>2022</v>
      </c>
      <c r="R602" s="10">
        <f>TBL_Employees[[#This Row],[MOVE DATE]]-TBL_Employees[[#This Row],[ENTRY YEAR]]</f>
        <v>1</v>
      </c>
      <c r="S602" s="10">
        <f>(TBL_Employees[[#This Row],[MOVE DATE]]-TBL_Employees[[#This Row],[ENTRY YEAR]])</f>
        <v>1</v>
      </c>
      <c r="T602" s="10"/>
    </row>
    <row r="603" spans="1:20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>
        <f>TBL_Employees[[#This Row],[Annual Salary]]*TBL_Employees[[#This Row],[Bonus %]]</f>
        <v>0</v>
      </c>
      <c r="P603">
        <f>YEAR(TBL_Employees[[#This Row],[Hire Date]])</f>
        <v>2021</v>
      </c>
      <c r="Q603" t="e">
        <f>YEAR(TBL_Employees[[#This Row],[Exit Date]])</f>
        <v>#VALUE!</v>
      </c>
      <c r="R603" s="10" t="e">
        <f>TBL_Employees[[#This Row],[MOVE DATE]]-TBL_Employees[[#This Row],[ENTRY YEAR]]</f>
        <v>#VALUE!</v>
      </c>
      <c r="S603" s="10" t="e">
        <f>(TBL_Employees[[#This Row],[MOVE DATE]]-TBL_Employees[[#This Row],[ENTRY YEAR]])</f>
        <v>#VALUE!</v>
      </c>
      <c r="T603" s="10"/>
    </row>
    <row r="604" spans="1:20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>
        <f>TBL_Employees[[#This Row],[Annual Salary]]*TBL_Employees[[#This Row],[Bonus %]]</f>
        <v>7310.170000000001</v>
      </c>
      <c r="P604">
        <f>YEAR(TBL_Employees[[#This Row],[Hire Date]])</f>
        <v>1997</v>
      </c>
      <c r="Q604" t="e">
        <f>YEAR(TBL_Employees[[#This Row],[Exit Date]])</f>
        <v>#VALUE!</v>
      </c>
      <c r="R604" s="10" t="e">
        <f>TBL_Employees[[#This Row],[MOVE DATE]]-TBL_Employees[[#This Row],[ENTRY YEAR]]</f>
        <v>#VALUE!</v>
      </c>
      <c r="S604" s="10" t="e">
        <f>(TBL_Employees[[#This Row],[MOVE DATE]]-TBL_Employees[[#This Row],[ENTRY YEAR]])</f>
        <v>#VALUE!</v>
      </c>
      <c r="T604" s="10"/>
    </row>
    <row r="605" spans="1:20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>
        <f>TBL_Employees[[#This Row],[Annual Salary]]*TBL_Employees[[#This Row],[Bonus %]]</f>
        <v>0</v>
      </c>
      <c r="P605">
        <f>YEAR(TBL_Employees[[#This Row],[Hire Date]])</f>
        <v>2021</v>
      </c>
      <c r="Q605" t="e">
        <f>YEAR(TBL_Employees[[#This Row],[Exit Date]])</f>
        <v>#VALUE!</v>
      </c>
      <c r="R605" s="10" t="e">
        <f>TBL_Employees[[#This Row],[MOVE DATE]]-TBL_Employees[[#This Row],[ENTRY YEAR]]</f>
        <v>#VALUE!</v>
      </c>
      <c r="S605" s="10" t="e">
        <f>(TBL_Employees[[#This Row],[MOVE DATE]]-TBL_Employees[[#This Row],[ENTRY YEAR]])</f>
        <v>#VALUE!</v>
      </c>
      <c r="T605" s="10"/>
    </row>
    <row r="606" spans="1:20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>
        <f>TBL_Employees[[#This Row],[Annual Salary]]*TBL_Employees[[#This Row],[Bonus %]]</f>
        <v>0</v>
      </c>
      <c r="P606">
        <f>YEAR(TBL_Employees[[#This Row],[Hire Date]])</f>
        <v>2019</v>
      </c>
      <c r="Q606">
        <f>YEAR(TBL_Employees[[#This Row],[Exit Date]])</f>
        <v>2021</v>
      </c>
      <c r="R606" s="10">
        <f>TBL_Employees[[#This Row],[MOVE DATE]]-TBL_Employees[[#This Row],[ENTRY YEAR]]</f>
        <v>2</v>
      </c>
      <c r="S606" s="10">
        <f>(TBL_Employees[[#This Row],[MOVE DATE]]-TBL_Employees[[#This Row],[ENTRY YEAR]])</f>
        <v>2</v>
      </c>
      <c r="T606" s="10"/>
    </row>
    <row r="607" spans="1:20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>
        <f>TBL_Employees[[#This Row],[Annual Salary]]*TBL_Employees[[#This Row],[Bonus %]]</f>
        <v>52118.640000000007</v>
      </c>
      <c r="P607">
        <f>YEAR(TBL_Employees[[#This Row],[Hire Date]])</f>
        <v>2008</v>
      </c>
      <c r="Q607" t="e">
        <f>YEAR(TBL_Employees[[#This Row],[Exit Date]])</f>
        <v>#VALUE!</v>
      </c>
      <c r="R607" s="10" t="e">
        <f>TBL_Employees[[#This Row],[MOVE DATE]]-TBL_Employees[[#This Row],[ENTRY YEAR]]</f>
        <v>#VALUE!</v>
      </c>
      <c r="S607" s="10" t="e">
        <f>(TBL_Employees[[#This Row],[MOVE DATE]]-TBL_Employees[[#This Row],[ENTRY YEAR]])</f>
        <v>#VALUE!</v>
      </c>
      <c r="T607" s="10"/>
    </row>
    <row r="608" spans="1:20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>
        <f>TBL_Employees[[#This Row],[Annual Salary]]*TBL_Employees[[#This Row],[Bonus %]]</f>
        <v>0</v>
      </c>
      <c r="P608">
        <f>YEAR(TBL_Employees[[#This Row],[Hire Date]])</f>
        <v>2010</v>
      </c>
      <c r="Q608" t="e">
        <f>YEAR(TBL_Employees[[#This Row],[Exit Date]])</f>
        <v>#VALUE!</v>
      </c>
      <c r="R608" s="10" t="e">
        <f>TBL_Employees[[#This Row],[MOVE DATE]]-TBL_Employees[[#This Row],[ENTRY YEAR]]</f>
        <v>#VALUE!</v>
      </c>
      <c r="S608" s="10" t="e">
        <f>(TBL_Employees[[#This Row],[MOVE DATE]]-TBL_Employees[[#This Row],[ENTRY YEAR]])</f>
        <v>#VALUE!</v>
      </c>
      <c r="T608" s="10"/>
    </row>
    <row r="609" spans="1:20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>
        <f>TBL_Employees[[#This Row],[Annual Salary]]*TBL_Employees[[#This Row],[Bonus %]]</f>
        <v>17971.32</v>
      </c>
      <c r="P609">
        <f>YEAR(TBL_Employees[[#This Row],[Hire Date]])</f>
        <v>2016</v>
      </c>
      <c r="Q609" t="e">
        <f>YEAR(TBL_Employees[[#This Row],[Exit Date]])</f>
        <v>#VALUE!</v>
      </c>
      <c r="R609" s="10" t="e">
        <f>TBL_Employees[[#This Row],[MOVE DATE]]-TBL_Employees[[#This Row],[ENTRY YEAR]]</f>
        <v>#VALUE!</v>
      </c>
      <c r="S609" s="10" t="e">
        <f>(TBL_Employees[[#This Row],[MOVE DATE]]-TBL_Employees[[#This Row],[ENTRY YEAR]])</f>
        <v>#VALUE!</v>
      </c>
      <c r="T609" s="10"/>
    </row>
    <row r="610" spans="1:20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>
        <f>TBL_Employees[[#This Row],[Annual Salary]]*TBL_Employees[[#This Row],[Bonus %]]</f>
        <v>16416.010000000002</v>
      </c>
      <c r="P610">
        <f>YEAR(TBL_Employees[[#This Row],[Hire Date]])</f>
        <v>2007</v>
      </c>
      <c r="Q610" t="e">
        <f>YEAR(TBL_Employees[[#This Row],[Exit Date]])</f>
        <v>#VALUE!</v>
      </c>
      <c r="R610" s="10" t="e">
        <f>TBL_Employees[[#This Row],[MOVE DATE]]-TBL_Employees[[#This Row],[ENTRY YEAR]]</f>
        <v>#VALUE!</v>
      </c>
      <c r="S610" s="10" t="e">
        <f>(TBL_Employees[[#This Row],[MOVE DATE]]-TBL_Employees[[#This Row],[ENTRY YEAR]])</f>
        <v>#VALUE!</v>
      </c>
      <c r="T610" s="10"/>
    </row>
    <row r="611" spans="1:20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>
        <f>TBL_Employees[[#This Row],[Annual Salary]]*TBL_Employees[[#This Row],[Bonus %]]</f>
        <v>7177.86</v>
      </c>
      <c r="P611">
        <f>YEAR(TBL_Employees[[#This Row],[Hire Date]])</f>
        <v>2013</v>
      </c>
      <c r="Q611" t="e">
        <f>YEAR(TBL_Employees[[#This Row],[Exit Date]])</f>
        <v>#VALUE!</v>
      </c>
      <c r="R611" s="10" t="e">
        <f>TBL_Employees[[#This Row],[MOVE DATE]]-TBL_Employees[[#This Row],[ENTRY YEAR]]</f>
        <v>#VALUE!</v>
      </c>
      <c r="S611" s="10" t="e">
        <f>(TBL_Employees[[#This Row],[MOVE DATE]]-TBL_Employees[[#This Row],[ENTRY YEAR]])</f>
        <v>#VALUE!</v>
      </c>
      <c r="T611" s="10"/>
    </row>
    <row r="612" spans="1:20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>
        <f>TBL_Employees[[#This Row],[Annual Salary]]*TBL_Employees[[#This Row],[Bonus %]]</f>
        <v>100058.79000000001</v>
      </c>
      <c r="P612">
        <f>YEAR(TBL_Employees[[#This Row],[Hire Date]])</f>
        <v>2020</v>
      </c>
      <c r="Q612" t="e">
        <f>YEAR(TBL_Employees[[#This Row],[Exit Date]])</f>
        <v>#VALUE!</v>
      </c>
      <c r="R612" s="10" t="e">
        <f>TBL_Employees[[#This Row],[MOVE DATE]]-TBL_Employees[[#This Row],[ENTRY YEAR]]</f>
        <v>#VALUE!</v>
      </c>
      <c r="S612" s="10" t="e">
        <f>(TBL_Employees[[#This Row],[MOVE DATE]]-TBL_Employees[[#This Row],[ENTRY YEAR]])</f>
        <v>#VALUE!</v>
      </c>
      <c r="T612" s="10"/>
    </row>
    <row r="613" spans="1:20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>
        <f>TBL_Employees[[#This Row],[Annual Salary]]*TBL_Employees[[#This Row],[Bonus %]]</f>
        <v>0</v>
      </c>
      <c r="P613">
        <f>YEAR(TBL_Employees[[#This Row],[Hire Date]])</f>
        <v>2020</v>
      </c>
      <c r="Q613" t="e">
        <f>YEAR(TBL_Employees[[#This Row],[Exit Date]])</f>
        <v>#VALUE!</v>
      </c>
      <c r="R613" s="10" t="e">
        <f>TBL_Employees[[#This Row],[MOVE DATE]]-TBL_Employees[[#This Row],[ENTRY YEAR]]</f>
        <v>#VALUE!</v>
      </c>
      <c r="S613" s="10" t="e">
        <f>(TBL_Employees[[#This Row],[MOVE DATE]]-TBL_Employees[[#This Row],[ENTRY YEAR]])</f>
        <v>#VALUE!</v>
      </c>
      <c r="T613" s="10"/>
    </row>
    <row r="614" spans="1:20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>
        <f>TBL_Employees[[#This Row],[Annual Salary]]*TBL_Employees[[#This Row],[Bonus %]]</f>
        <v>15889.7</v>
      </c>
      <c r="P614">
        <f>YEAR(TBL_Employees[[#This Row],[Hire Date]])</f>
        <v>2004</v>
      </c>
      <c r="Q614" t="e">
        <f>YEAR(TBL_Employees[[#This Row],[Exit Date]])</f>
        <v>#VALUE!</v>
      </c>
      <c r="R614" s="10" t="e">
        <f>TBL_Employees[[#This Row],[MOVE DATE]]-TBL_Employees[[#This Row],[ENTRY YEAR]]</f>
        <v>#VALUE!</v>
      </c>
      <c r="S614" s="10" t="e">
        <f>(TBL_Employees[[#This Row],[MOVE DATE]]-TBL_Employees[[#This Row],[ENTRY YEAR]])</f>
        <v>#VALUE!</v>
      </c>
      <c r="T614" s="10"/>
    </row>
    <row r="615" spans="1:20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>
        <f>TBL_Employees[[#This Row],[Annual Salary]]*TBL_Employees[[#This Row],[Bonus %]]</f>
        <v>0</v>
      </c>
      <c r="P615">
        <f>YEAR(TBL_Employees[[#This Row],[Hire Date]])</f>
        <v>2008</v>
      </c>
      <c r="Q615" t="e">
        <f>YEAR(TBL_Employees[[#This Row],[Exit Date]])</f>
        <v>#VALUE!</v>
      </c>
      <c r="R615" s="10" t="e">
        <f>TBL_Employees[[#This Row],[MOVE DATE]]-TBL_Employees[[#This Row],[ENTRY YEAR]]</f>
        <v>#VALUE!</v>
      </c>
      <c r="S615" s="10" t="e">
        <f>(TBL_Employees[[#This Row],[MOVE DATE]]-TBL_Employees[[#This Row],[ENTRY YEAR]])</f>
        <v>#VALUE!</v>
      </c>
      <c r="T615" s="10"/>
    </row>
    <row r="616" spans="1:20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>
        <f>TBL_Employees[[#This Row],[Annual Salary]]*TBL_Employees[[#This Row],[Bonus %]]</f>
        <v>0</v>
      </c>
      <c r="P616">
        <f>YEAR(TBL_Employees[[#This Row],[Hire Date]])</f>
        <v>2014</v>
      </c>
      <c r="Q616">
        <f>YEAR(TBL_Employees[[#This Row],[Exit Date]])</f>
        <v>2019</v>
      </c>
      <c r="R616" s="10">
        <f>TBL_Employees[[#This Row],[MOVE DATE]]-TBL_Employees[[#This Row],[ENTRY YEAR]]</f>
        <v>5</v>
      </c>
      <c r="S616" s="10">
        <f>(TBL_Employees[[#This Row],[MOVE DATE]]-TBL_Employees[[#This Row],[ENTRY YEAR]])</f>
        <v>5</v>
      </c>
      <c r="T616" s="10"/>
    </row>
    <row r="617" spans="1:20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>
        <f>TBL_Employees[[#This Row],[Annual Salary]]*TBL_Employees[[#This Row],[Bonus %]]</f>
        <v>8654.8000000000011</v>
      </c>
      <c r="P617">
        <f>YEAR(TBL_Employees[[#This Row],[Hire Date]])</f>
        <v>2011</v>
      </c>
      <c r="Q617" t="e">
        <f>YEAR(TBL_Employees[[#This Row],[Exit Date]])</f>
        <v>#VALUE!</v>
      </c>
      <c r="R617" s="10" t="e">
        <f>TBL_Employees[[#This Row],[MOVE DATE]]-TBL_Employees[[#This Row],[ENTRY YEAR]]</f>
        <v>#VALUE!</v>
      </c>
      <c r="S617" s="10" t="e">
        <f>(TBL_Employees[[#This Row],[MOVE DATE]]-TBL_Employees[[#This Row],[ENTRY YEAR]])</f>
        <v>#VALUE!</v>
      </c>
      <c r="T617" s="10"/>
    </row>
    <row r="618" spans="1:20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>
        <f>TBL_Employees[[#This Row],[Annual Salary]]*TBL_Employees[[#This Row],[Bonus %]]</f>
        <v>0</v>
      </c>
      <c r="P618">
        <f>YEAR(TBL_Employees[[#This Row],[Hire Date]])</f>
        <v>2014</v>
      </c>
      <c r="Q618" t="e">
        <f>YEAR(TBL_Employees[[#This Row],[Exit Date]])</f>
        <v>#VALUE!</v>
      </c>
      <c r="R618" s="10" t="e">
        <f>TBL_Employees[[#This Row],[MOVE DATE]]-TBL_Employees[[#This Row],[ENTRY YEAR]]</f>
        <v>#VALUE!</v>
      </c>
      <c r="S618" s="10" t="e">
        <f>(TBL_Employees[[#This Row],[MOVE DATE]]-TBL_Employees[[#This Row],[ENTRY YEAR]])</f>
        <v>#VALUE!</v>
      </c>
      <c r="T618" s="10"/>
    </row>
    <row r="619" spans="1:20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>
        <f>TBL_Employees[[#This Row],[Annual Salary]]*TBL_Employees[[#This Row],[Bonus %]]</f>
        <v>0</v>
      </c>
      <c r="P619">
        <f>YEAR(TBL_Employees[[#This Row],[Hire Date]])</f>
        <v>2003</v>
      </c>
      <c r="Q619" t="e">
        <f>YEAR(TBL_Employees[[#This Row],[Exit Date]])</f>
        <v>#VALUE!</v>
      </c>
      <c r="R619" s="10" t="e">
        <f>TBL_Employees[[#This Row],[MOVE DATE]]-TBL_Employees[[#This Row],[ENTRY YEAR]]</f>
        <v>#VALUE!</v>
      </c>
      <c r="S619" s="10" t="e">
        <f>(TBL_Employees[[#This Row],[MOVE DATE]]-TBL_Employees[[#This Row],[ENTRY YEAR]])</f>
        <v>#VALUE!</v>
      </c>
      <c r="T619" s="10"/>
    </row>
    <row r="620" spans="1:20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>
        <f>TBL_Employees[[#This Row],[Annual Salary]]*TBL_Employees[[#This Row],[Bonus %]]</f>
        <v>0</v>
      </c>
      <c r="P620">
        <f>YEAR(TBL_Employees[[#This Row],[Hire Date]])</f>
        <v>2007</v>
      </c>
      <c r="Q620" t="e">
        <f>YEAR(TBL_Employees[[#This Row],[Exit Date]])</f>
        <v>#VALUE!</v>
      </c>
      <c r="R620" s="10" t="e">
        <f>TBL_Employees[[#This Row],[MOVE DATE]]-TBL_Employees[[#This Row],[ENTRY YEAR]]</f>
        <v>#VALUE!</v>
      </c>
      <c r="S620" s="10" t="e">
        <f>(TBL_Employees[[#This Row],[MOVE DATE]]-TBL_Employees[[#This Row],[ENTRY YEAR]])</f>
        <v>#VALUE!</v>
      </c>
      <c r="T620" s="10"/>
    </row>
    <row r="621" spans="1:20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>
        <f>TBL_Employees[[#This Row],[Annual Salary]]*TBL_Employees[[#This Row],[Bonus %]]</f>
        <v>25713.899999999998</v>
      </c>
      <c r="P621">
        <f>YEAR(TBL_Employees[[#This Row],[Hire Date]])</f>
        <v>2017</v>
      </c>
      <c r="Q621">
        <f>YEAR(TBL_Employees[[#This Row],[Exit Date]])</f>
        <v>2017</v>
      </c>
      <c r="R621" s="10">
        <f>TBL_Employees[[#This Row],[MOVE DATE]]-TBL_Employees[[#This Row],[ENTRY YEAR]]</f>
        <v>0</v>
      </c>
      <c r="S621" s="10">
        <f>(TBL_Employees[[#This Row],[MOVE DATE]]-TBL_Employees[[#This Row],[ENTRY YEAR]])</f>
        <v>0</v>
      </c>
      <c r="T621" s="10"/>
    </row>
    <row r="622" spans="1:20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>
        <f>TBL_Employees[[#This Row],[Annual Salary]]*TBL_Employees[[#This Row],[Bonus %]]</f>
        <v>0</v>
      </c>
      <c r="P622">
        <f>YEAR(TBL_Employees[[#This Row],[Hire Date]])</f>
        <v>2021</v>
      </c>
      <c r="Q622" t="e">
        <f>YEAR(TBL_Employees[[#This Row],[Exit Date]])</f>
        <v>#VALUE!</v>
      </c>
      <c r="R622" s="10" t="e">
        <f>TBL_Employees[[#This Row],[MOVE DATE]]-TBL_Employees[[#This Row],[ENTRY YEAR]]</f>
        <v>#VALUE!</v>
      </c>
      <c r="S622" s="10" t="e">
        <f>(TBL_Employees[[#This Row],[MOVE DATE]]-TBL_Employees[[#This Row],[ENTRY YEAR]])</f>
        <v>#VALUE!</v>
      </c>
      <c r="T622" s="10"/>
    </row>
    <row r="623" spans="1:20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>
        <f>TBL_Employees[[#This Row],[Annual Salary]]*TBL_Employees[[#This Row],[Bonus %]]</f>
        <v>71489.279999999999</v>
      </c>
      <c r="P623">
        <f>YEAR(TBL_Employees[[#This Row],[Hire Date]])</f>
        <v>2018</v>
      </c>
      <c r="Q623" t="e">
        <f>YEAR(TBL_Employees[[#This Row],[Exit Date]])</f>
        <v>#VALUE!</v>
      </c>
      <c r="R623" s="10" t="e">
        <f>TBL_Employees[[#This Row],[MOVE DATE]]-TBL_Employees[[#This Row],[ENTRY YEAR]]</f>
        <v>#VALUE!</v>
      </c>
      <c r="S623" s="10" t="e">
        <f>(TBL_Employees[[#This Row],[MOVE DATE]]-TBL_Employees[[#This Row],[ENTRY YEAR]])</f>
        <v>#VALUE!</v>
      </c>
      <c r="T623" s="10"/>
    </row>
    <row r="624" spans="1:20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>
        <f>TBL_Employees[[#This Row],[Annual Salary]]*TBL_Employees[[#This Row],[Bonus %]]</f>
        <v>0</v>
      </c>
      <c r="P624">
        <f>YEAR(TBL_Employees[[#This Row],[Hire Date]])</f>
        <v>2014</v>
      </c>
      <c r="Q624" t="e">
        <f>YEAR(TBL_Employees[[#This Row],[Exit Date]])</f>
        <v>#VALUE!</v>
      </c>
      <c r="R624" s="10" t="e">
        <f>TBL_Employees[[#This Row],[MOVE DATE]]-TBL_Employees[[#This Row],[ENTRY YEAR]]</f>
        <v>#VALUE!</v>
      </c>
      <c r="S624" s="10" t="e">
        <f>(TBL_Employees[[#This Row],[MOVE DATE]]-TBL_Employees[[#This Row],[ENTRY YEAR]])</f>
        <v>#VALUE!</v>
      </c>
      <c r="T624" s="10"/>
    </row>
    <row r="625" spans="1:20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>
        <f>TBL_Employees[[#This Row],[Annual Salary]]*TBL_Employees[[#This Row],[Bonus %]]</f>
        <v>78401.87999999999</v>
      </c>
      <c r="P625">
        <f>YEAR(TBL_Employees[[#This Row],[Hire Date]])</f>
        <v>2007</v>
      </c>
      <c r="Q625" t="e">
        <f>YEAR(TBL_Employees[[#This Row],[Exit Date]])</f>
        <v>#VALUE!</v>
      </c>
      <c r="R625" s="10" t="e">
        <f>TBL_Employees[[#This Row],[MOVE DATE]]-TBL_Employees[[#This Row],[ENTRY YEAR]]</f>
        <v>#VALUE!</v>
      </c>
      <c r="S625" s="10" t="e">
        <f>(TBL_Employees[[#This Row],[MOVE DATE]]-TBL_Employees[[#This Row],[ENTRY YEAR]])</f>
        <v>#VALUE!</v>
      </c>
      <c r="T625" s="10"/>
    </row>
    <row r="626" spans="1:20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>
        <f>TBL_Employees[[#This Row],[Annual Salary]]*TBL_Employees[[#This Row],[Bonus %]]</f>
        <v>0</v>
      </c>
      <c r="P626">
        <f>YEAR(TBL_Employees[[#This Row],[Hire Date]])</f>
        <v>2004</v>
      </c>
      <c r="Q626" t="e">
        <f>YEAR(TBL_Employees[[#This Row],[Exit Date]])</f>
        <v>#VALUE!</v>
      </c>
      <c r="R626" s="10" t="e">
        <f>TBL_Employees[[#This Row],[MOVE DATE]]-TBL_Employees[[#This Row],[ENTRY YEAR]]</f>
        <v>#VALUE!</v>
      </c>
      <c r="S626" s="10" t="e">
        <f>(TBL_Employees[[#This Row],[MOVE DATE]]-TBL_Employees[[#This Row],[ENTRY YEAR]])</f>
        <v>#VALUE!</v>
      </c>
      <c r="T626" s="10"/>
    </row>
    <row r="627" spans="1:20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>
        <f>TBL_Employees[[#This Row],[Annual Salary]]*TBL_Employees[[#This Row],[Bonus %]]</f>
        <v>0</v>
      </c>
      <c r="P627">
        <f>YEAR(TBL_Employees[[#This Row],[Hire Date]])</f>
        <v>2007</v>
      </c>
      <c r="Q627" t="e">
        <f>YEAR(TBL_Employees[[#This Row],[Exit Date]])</f>
        <v>#VALUE!</v>
      </c>
      <c r="R627" s="10" t="e">
        <f>TBL_Employees[[#This Row],[MOVE DATE]]-TBL_Employees[[#This Row],[ENTRY YEAR]]</f>
        <v>#VALUE!</v>
      </c>
      <c r="S627" s="10" t="e">
        <f>(TBL_Employees[[#This Row],[MOVE DATE]]-TBL_Employees[[#This Row],[ENTRY YEAR]])</f>
        <v>#VALUE!</v>
      </c>
      <c r="T627" s="10"/>
    </row>
    <row r="628" spans="1:20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>
        <f>TBL_Employees[[#This Row],[Annual Salary]]*TBL_Employees[[#This Row],[Bonus %]]</f>
        <v>0</v>
      </c>
      <c r="P628">
        <f>YEAR(TBL_Employees[[#This Row],[Hire Date]])</f>
        <v>2018</v>
      </c>
      <c r="Q628" t="e">
        <f>YEAR(TBL_Employees[[#This Row],[Exit Date]])</f>
        <v>#VALUE!</v>
      </c>
      <c r="R628" s="10" t="e">
        <f>TBL_Employees[[#This Row],[MOVE DATE]]-TBL_Employees[[#This Row],[ENTRY YEAR]]</f>
        <v>#VALUE!</v>
      </c>
      <c r="S628" s="10" t="e">
        <f>(TBL_Employees[[#This Row],[MOVE DATE]]-TBL_Employees[[#This Row],[ENTRY YEAR]])</f>
        <v>#VALUE!</v>
      </c>
      <c r="T628" s="10"/>
    </row>
    <row r="629" spans="1:20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>
        <f>TBL_Employees[[#This Row],[Annual Salary]]*TBL_Employees[[#This Row],[Bonus %]]</f>
        <v>0</v>
      </c>
      <c r="P629">
        <f>YEAR(TBL_Employees[[#This Row],[Hire Date]])</f>
        <v>2020</v>
      </c>
      <c r="Q629">
        <f>YEAR(TBL_Employees[[#This Row],[Exit Date]])</f>
        <v>2021</v>
      </c>
      <c r="R629" s="10">
        <f>TBL_Employees[[#This Row],[MOVE DATE]]-TBL_Employees[[#This Row],[ENTRY YEAR]]</f>
        <v>1</v>
      </c>
      <c r="S629" s="10">
        <f>(TBL_Employees[[#This Row],[MOVE DATE]]-TBL_Employees[[#This Row],[ENTRY YEAR]])</f>
        <v>1</v>
      </c>
      <c r="T629" s="10"/>
    </row>
    <row r="630" spans="1:20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>
        <f>TBL_Employees[[#This Row],[Annual Salary]]*TBL_Employees[[#This Row],[Bonus %]]</f>
        <v>28956.6</v>
      </c>
      <c r="P630">
        <f>YEAR(TBL_Employees[[#This Row],[Hire Date]])</f>
        <v>2007</v>
      </c>
      <c r="Q630" t="e">
        <f>YEAR(TBL_Employees[[#This Row],[Exit Date]])</f>
        <v>#VALUE!</v>
      </c>
      <c r="R630" s="10" t="e">
        <f>TBL_Employees[[#This Row],[MOVE DATE]]-TBL_Employees[[#This Row],[ENTRY YEAR]]</f>
        <v>#VALUE!</v>
      </c>
      <c r="S630" s="10" t="e">
        <f>(TBL_Employees[[#This Row],[MOVE DATE]]-TBL_Employees[[#This Row],[ENTRY YEAR]])</f>
        <v>#VALUE!</v>
      </c>
      <c r="T630" s="10"/>
    </row>
    <row r="631" spans="1:20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>
        <f>TBL_Employees[[#This Row],[Annual Salary]]*TBL_Employees[[#This Row],[Bonus %]]</f>
        <v>0</v>
      </c>
      <c r="P631">
        <f>YEAR(TBL_Employees[[#This Row],[Hire Date]])</f>
        <v>2011</v>
      </c>
      <c r="Q631">
        <f>YEAR(TBL_Employees[[#This Row],[Exit Date]])</f>
        <v>2015</v>
      </c>
      <c r="R631" s="10">
        <f>TBL_Employees[[#This Row],[MOVE DATE]]-TBL_Employees[[#This Row],[ENTRY YEAR]]</f>
        <v>4</v>
      </c>
      <c r="S631" s="10">
        <f>(TBL_Employees[[#This Row],[MOVE DATE]]-TBL_Employees[[#This Row],[ENTRY YEAR]])</f>
        <v>4</v>
      </c>
      <c r="T631" s="10"/>
    </row>
    <row r="632" spans="1:20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>
        <f>TBL_Employees[[#This Row],[Annual Salary]]*TBL_Employees[[#This Row],[Bonus %]]</f>
        <v>14481.72</v>
      </c>
      <c r="P632">
        <f>YEAR(TBL_Employees[[#This Row],[Hire Date]])</f>
        <v>2019</v>
      </c>
      <c r="Q632" t="e">
        <f>YEAR(TBL_Employees[[#This Row],[Exit Date]])</f>
        <v>#VALUE!</v>
      </c>
      <c r="R632" s="10" t="e">
        <f>TBL_Employees[[#This Row],[MOVE DATE]]-TBL_Employees[[#This Row],[ENTRY YEAR]]</f>
        <v>#VALUE!</v>
      </c>
      <c r="S632" s="10" t="e">
        <f>(TBL_Employees[[#This Row],[MOVE DATE]]-TBL_Employees[[#This Row],[ENTRY YEAR]])</f>
        <v>#VALUE!</v>
      </c>
      <c r="T632" s="10"/>
    </row>
    <row r="633" spans="1:20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>
        <f>TBL_Employees[[#This Row],[Annual Salary]]*TBL_Employees[[#This Row],[Bonus %]]</f>
        <v>37644.25</v>
      </c>
      <c r="P633">
        <f>YEAR(TBL_Employees[[#This Row],[Hire Date]])</f>
        <v>2008</v>
      </c>
      <c r="Q633" t="e">
        <f>YEAR(TBL_Employees[[#This Row],[Exit Date]])</f>
        <v>#VALUE!</v>
      </c>
      <c r="R633" s="10" t="e">
        <f>TBL_Employees[[#This Row],[MOVE DATE]]-TBL_Employees[[#This Row],[ENTRY YEAR]]</f>
        <v>#VALUE!</v>
      </c>
      <c r="S633" s="10" t="e">
        <f>(TBL_Employees[[#This Row],[MOVE DATE]]-TBL_Employees[[#This Row],[ENTRY YEAR]])</f>
        <v>#VALUE!</v>
      </c>
      <c r="T633" s="10"/>
    </row>
    <row r="634" spans="1:20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>
        <f>TBL_Employees[[#This Row],[Annual Salary]]*TBL_Employees[[#This Row],[Bonus %]]</f>
        <v>9609.49</v>
      </c>
      <c r="P634">
        <f>YEAR(TBL_Employees[[#This Row],[Hire Date]])</f>
        <v>2018</v>
      </c>
      <c r="Q634" t="e">
        <f>YEAR(TBL_Employees[[#This Row],[Exit Date]])</f>
        <v>#VALUE!</v>
      </c>
      <c r="R634" s="10" t="e">
        <f>TBL_Employees[[#This Row],[MOVE DATE]]-TBL_Employees[[#This Row],[ENTRY YEAR]]</f>
        <v>#VALUE!</v>
      </c>
      <c r="S634" s="10" t="e">
        <f>(TBL_Employees[[#This Row],[MOVE DATE]]-TBL_Employees[[#This Row],[ENTRY YEAR]])</f>
        <v>#VALUE!</v>
      </c>
      <c r="T634" s="10"/>
    </row>
    <row r="635" spans="1:20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>
        <f>TBL_Employees[[#This Row],[Annual Salary]]*TBL_Employees[[#This Row],[Bonus %]]</f>
        <v>0</v>
      </c>
      <c r="P635">
        <f>YEAR(TBL_Employees[[#This Row],[Hire Date]])</f>
        <v>2014</v>
      </c>
      <c r="Q635" t="e">
        <f>YEAR(TBL_Employees[[#This Row],[Exit Date]])</f>
        <v>#VALUE!</v>
      </c>
      <c r="R635" s="10" t="e">
        <f>TBL_Employees[[#This Row],[MOVE DATE]]-TBL_Employees[[#This Row],[ENTRY YEAR]]</f>
        <v>#VALUE!</v>
      </c>
      <c r="S635" s="10" t="e">
        <f>(TBL_Employees[[#This Row],[MOVE DATE]]-TBL_Employees[[#This Row],[ENTRY YEAR]])</f>
        <v>#VALUE!</v>
      </c>
      <c r="T635" s="10"/>
    </row>
    <row r="636" spans="1:20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>
        <f>TBL_Employees[[#This Row],[Annual Salary]]*TBL_Employees[[#This Row],[Bonus %]]</f>
        <v>0</v>
      </c>
      <c r="P636">
        <f>YEAR(TBL_Employees[[#This Row],[Hire Date]])</f>
        <v>2017</v>
      </c>
      <c r="Q636" t="e">
        <f>YEAR(TBL_Employees[[#This Row],[Exit Date]])</f>
        <v>#VALUE!</v>
      </c>
      <c r="R636" s="10" t="e">
        <f>TBL_Employees[[#This Row],[MOVE DATE]]-TBL_Employees[[#This Row],[ENTRY YEAR]]</f>
        <v>#VALUE!</v>
      </c>
      <c r="S636" s="10" t="e">
        <f>(TBL_Employees[[#This Row],[MOVE DATE]]-TBL_Employees[[#This Row],[ENTRY YEAR]])</f>
        <v>#VALUE!</v>
      </c>
      <c r="T636" s="10"/>
    </row>
    <row r="637" spans="1:20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>
        <f>TBL_Employees[[#This Row],[Annual Salary]]*TBL_Employees[[#This Row],[Bonus %]]</f>
        <v>0</v>
      </c>
      <c r="P637">
        <f>YEAR(TBL_Employees[[#This Row],[Hire Date]])</f>
        <v>2003</v>
      </c>
      <c r="Q637" t="e">
        <f>YEAR(TBL_Employees[[#This Row],[Exit Date]])</f>
        <v>#VALUE!</v>
      </c>
      <c r="R637" s="10" t="e">
        <f>TBL_Employees[[#This Row],[MOVE DATE]]-TBL_Employees[[#This Row],[ENTRY YEAR]]</f>
        <v>#VALUE!</v>
      </c>
      <c r="S637" s="10" t="e">
        <f>(TBL_Employees[[#This Row],[MOVE DATE]]-TBL_Employees[[#This Row],[ENTRY YEAR]])</f>
        <v>#VALUE!</v>
      </c>
      <c r="T637" s="10"/>
    </row>
    <row r="638" spans="1:20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>
        <f>TBL_Employees[[#This Row],[Annual Salary]]*TBL_Employees[[#This Row],[Bonus %]]</f>
        <v>0</v>
      </c>
      <c r="P638">
        <f>YEAR(TBL_Employees[[#This Row],[Hire Date]])</f>
        <v>2014</v>
      </c>
      <c r="Q638" t="e">
        <f>YEAR(TBL_Employees[[#This Row],[Exit Date]])</f>
        <v>#VALUE!</v>
      </c>
      <c r="R638" s="10" t="e">
        <f>TBL_Employees[[#This Row],[MOVE DATE]]-TBL_Employees[[#This Row],[ENTRY YEAR]]</f>
        <v>#VALUE!</v>
      </c>
      <c r="S638" s="10" t="e">
        <f>(TBL_Employees[[#This Row],[MOVE DATE]]-TBL_Employees[[#This Row],[ENTRY YEAR]])</f>
        <v>#VALUE!</v>
      </c>
      <c r="T638" s="10"/>
    </row>
    <row r="639" spans="1:20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>
        <f>TBL_Employees[[#This Row],[Annual Salary]]*TBL_Employees[[#This Row],[Bonus %]]</f>
        <v>0</v>
      </c>
      <c r="P639">
        <f>YEAR(TBL_Employees[[#This Row],[Hire Date]])</f>
        <v>2018</v>
      </c>
      <c r="Q639" t="e">
        <f>YEAR(TBL_Employees[[#This Row],[Exit Date]])</f>
        <v>#VALUE!</v>
      </c>
      <c r="R639" s="10" t="e">
        <f>TBL_Employees[[#This Row],[MOVE DATE]]-TBL_Employees[[#This Row],[ENTRY YEAR]]</f>
        <v>#VALUE!</v>
      </c>
      <c r="S639" s="10" t="e">
        <f>(TBL_Employees[[#This Row],[MOVE DATE]]-TBL_Employees[[#This Row],[ENTRY YEAR]])</f>
        <v>#VALUE!</v>
      </c>
      <c r="T639" s="10"/>
    </row>
    <row r="640" spans="1:20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>
        <f>TBL_Employees[[#This Row],[Annual Salary]]*TBL_Employees[[#This Row],[Bonus %]]</f>
        <v>6618.12</v>
      </c>
      <c r="P640">
        <f>YEAR(TBL_Employees[[#This Row],[Hire Date]])</f>
        <v>2010</v>
      </c>
      <c r="Q640" t="e">
        <f>YEAR(TBL_Employees[[#This Row],[Exit Date]])</f>
        <v>#VALUE!</v>
      </c>
      <c r="R640" s="10" t="e">
        <f>TBL_Employees[[#This Row],[MOVE DATE]]-TBL_Employees[[#This Row],[ENTRY YEAR]]</f>
        <v>#VALUE!</v>
      </c>
      <c r="S640" s="10" t="e">
        <f>(TBL_Employees[[#This Row],[MOVE DATE]]-TBL_Employees[[#This Row],[ENTRY YEAR]])</f>
        <v>#VALUE!</v>
      </c>
      <c r="T640" s="10"/>
    </row>
    <row r="641" spans="1:20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>
        <f>TBL_Employees[[#This Row],[Annual Salary]]*TBL_Employees[[#This Row],[Bonus %]]</f>
        <v>44929.2</v>
      </c>
      <c r="P641">
        <f>YEAR(TBL_Employees[[#This Row],[Hire Date]])</f>
        <v>2018</v>
      </c>
      <c r="Q641">
        <f>YEAR(TBL_Employees[[#This Row],[Exit Date]])</f>
        <v>2022</v>
      </c>
      <c r="R641" s="10">
        <f>TBL_Employees[[#This Row],[MOVE DATE]]-TBL_Employees[[#This Row],[ENTRY YEAR]]</f>
        <v>4</v>
      </c>
      <c r="S641" s="10">
        <f>(TBL_Employees[[#This Row],[MOVE DATE]]-TBL_Employees[[#This Row],[ENTRY YEAR]])</f>
        <v>4</v>
      </c>
      <c r="T641" s="10"/>
    </row>
    <row r="642" spans="1:20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>
        <f>TBL_Employees[[#This Row],[Annual Salary]]*TBL_Employees[[#This Row],[Bonus %]]</f>
        <v>0</v>
      </c>
      <c r="P642">
        <f>YEAR(TBL_Employees[[#This Row],[Hire Date]])</f>
        <v>2011</v>
      </c>
      <c r="Q642" t="e">
        <f>YEAR(TBL_Employees[[#This Row],[Exit Date]])</f>
        <v>#VALUE!</v>
      </c>
      <c r="R642" s="10" t="e">
        <f>TBL_Employees[[#This Row],[MOVE DATE]]-TBL_Employees[[#This Row],[ENTRY YEAR]]</f>
        <v>#VALUE!</v>
      </c>
      <c r="S642" s="10" t="e">
        <f>(TBL_Employees[[#This Row],[MOVE DATE]]-TBL_Employees[[#This Row],[ENTRY YEAR]])</f>
        <v>#VALUE!</v>
      </c>
      <c r="T642" s="10"/>
    </row>
    <row r="643" spans="1:20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>
        <f>TBL_Employees[[#This Row],[Annual Salary]]*TBL_Employees[[#This Row],[Bonus %]]</f>
        <v>94022.37000000001</v>
      </c>
      <c r="P643">
        <f>YEAR(TBL_Employees[[#This Row],[Hire Date]])</f>
        <v>2009</v>
      </c>
      <c r="Q643" t="e">
        <f>YEAR(TBL_Employees[[#This Row],[Exit Date]])</f>
        <v>#VALUE!</v>
      </c>
      <c r="R643" s="10" t="e">
        <f>TBL_Employees[[#This Row],[MOVE DATE]]-TBL_Employees[[#This Row],[ENTRY YEAR]]</f>
        <v>#VALUE!</v>
      </c>
      <c r="S643" s="10" t="e">
        <f>(TBL_Employees[[#This Row],[MOVE DATE]]-TBL_Employees[[#This Row],[ENTRY YEAR]])</f>
        <v>#VALUE!</v>
      </c>
      <c r="T643" s="10"/>
    </row>
    <row r="644" spans="1:20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>
        <f>TBL_Employees[[#This Row],[Annual Salary]]*TBL_Employees[[#This Row],[Bonus %]]</f>
        <v>80569.8</v>
      </c>
      <c r="P644">
        <f>YEAR(TBL_Employees[[#This Row],[Hire Date]])</f>
        <v>2018</v>
      </c>
      <c r="Q644" t="e">
        <f>YEAR(TBL_Employees[[#This Row],[Exit Date]])</f>
        <v>#VALUE!</v>
      </c>
      <c r="R644" s="10" t="e">
        <f>TBL_Employees[[#This Row],[MOVE DATE]]-TBL_Employees[[#This Row],[ENTRY YEAR]]</f>
        <v>#VALUE!</v>
      </c>
      <c r="S644" s="10" t="e">
        <f>(TBL_Employees[[#This Row],[MOVE DATE]]-TBL_Employees[[#This Row],[ENTRY YEAR]])</f>
        <v>#VALUE!</v>
      </c>
      <c r="T644" s="10"/>
    </row>
    <row r="645" spans="1:20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>
        <f>TBL_Employees[[#This Row],[Annual Salary]]*TBL_Employees[[#This Row],[Bonus %]]</f>
        <v>25881.440000000002</v>
      </c>
      <c r="P645">
        <f>YEAR(TBL_Employees[[#This Row],[Hire Date]])</f>
        <v>2021</v>
      </c>
      <c r="Q645" t="e">
        <f>YEAR(TBL_Employees[[#This Row],[Exit Date]])</f>
        <v>#VALUE!</v>
      </c>
      <c r="R645" s="10" t="e">
        <f>TBL_Employees[[#This Row],[MOVE DATE]]-TBL_Employees[[#This Row],[ENTRY YEAR]]</f>
        <v>#VALUE!</v>
      </c>
      <c r="S645" s="10" t="e">
        <f>(TBL_Employees[[#This Row],[MOVE DATE]]-TBL_Employees[[#This Row],[ENTRY YEAR]])</f>
        <v>#VALUE!</v>
      </c>
      <c r="T645" s="10"/>
    </row>
    <row r="646" spans="1:20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>
        <f>TBL_Employees[[#This Row],[Annual Salary]]*TBL_Employees[[#This Row],[Bonus %]]</f>
        <v>9589.9</v>
      </c>
      <c r="P646">
        <f>YEAR(TBL_Employees[[#This Row],[Hire Date]])</f>
        <v>2019</v>
      </c>
      <c r="Q646">
        <f>YEAR(TBL_Employees[[#This Row],[Exit Date]])</f>
        <v>2021</v>
      </c>
      <c r="R646" s="10">
        <f>TBL_Employees[[#This Row],[MOVE DATE]]-TBL_Employees[[#This Row],[ENTRY YEAR]]</f>
        <v>2</v>
      </c>
      <c r="S646" s="10">
        <f>(TBL_Employees[[#This Row],[MOVE DATE]]-TBL_Employees[[#This Row],[ENTRY YEAR]])</f>
        <v>2</v>
      </c>
      <c r="T646" s="10"/>
    </row>
    <row r="647" spans="1:20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>
        <f>TBL_Employees[[#This Row],[Annual Salary]]*TBL_Employees[[#This Row],[Bonus %]]</f>
        <v>0</v>
      </c>
      <c r="P647">
        <f>YEAR(TBL_Employees[[#This Row],[Hire Date]])</f>
        <v>2019</v>
      </c>
      <c r="Q647" t="e">
        <f>YEAR(TBL_Employees[[#This Row],[Exit Date]])</f>
        <v>#VALUE!</v>
      </c>
      <c r="R647" s="10" t="e">
        <f>TBL_Employees[[#This Row],[MOVE DATE]]-TBL_Employees[[#This Row],[ENTRY YEAR]]</f>
        <v>#VALUE!</v>
      </c>
      <c r="S647" s="10" t="e">
        <f>(TBL_Employees[[#This Row],[MOVE DATE]]-TBL_Employees[[#This Row],[ENTRY YEAR]])</f>
        <v>#VALUE!</v>
      </c>
      <c r="T647" s="10"/>
    </row>
    <row r="648" spans="1:20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>
        <f>TBL_Employees[[#This Row],[Annual Salary]]*TBL_Employees[[#This Row],[Bonus %]]</f>
        <v>6406.8</v>
      </c>
      <c r="P648">
        <f>YEAR(TBL_Employees[[#This Row],[Hire Date]])</f>
        <v>1997</v>
      </c>
      <c r="Q648" t="e">
        <f>YEAR(TBL_Employees[[#This Row],[Exit Date]])</f>
        <v>#VALUE!</v>
      </c>
      <c r="R648" s="10" t="e">
        <f>TBL_Employees[[#This Row],[MOVE DATE]]-TBL_Employees[[#This Row],[ENTRY YEAR]]</f>
        <v>#VALUE!</v>
      </c>
      <c r="S648" s="10" t="e">
        <f>(TBL_Employees[[#This Row],[MOVE DATE]]-TBL_Employees[[#This Row],[ENTRY YEAR]])</f>
        <v>#VALUE!</v>
      </c>
      <c r="T648" s="10"/>
    </row>
    <row r="649" spans="1:20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>
        <f>TBL_Employees[[#This Row],[Annual Salary]]*TBL_Employees[[#This Row],[Bonus %]]</f>
        <v>0</v>
      </c>
      <c r="P649">
        <f>YEAR(TBL_Employees[[#This Row],[Hire Date]])</f>
        <v>2017</v>
      </c>
      <c r="Q649" t="e">
        <f>YEAR(TBL_Employees[[#This Row],[Exit Date]])</f>
        <v>#VALUE!</v>
      </c>
      <c r="R649" s="10" t="e">
        <f>TBL_Employees[[#This Row],[MOVE DATE]]-TBL_Employees[[#This Row],[ENTRY YEAR]]</f>
        <v>#VALUE!</v>
      </c>
      <c r="S649" s="10" t="e">
        <f>(TBL_Employees[[#This Row],[MOVE DATE]]-TBL_Employees[[#This Row],[ENTRY YEAR]])</f>
        <v>#VALUE!</v>
      </c>
      <c r="T649" s="10"/>
    </row>
    <row r="650" spans="1:20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>
        <f>TBL_Employees[[#This Row],[Annual Salary]]*TBL_Employees[[#This Row],[Bonus %]]</f>
        <v>0</v>
      </c>
      <c r="P650">
        <f>YEAR(TBL_Employees[[#This Row],[Hire Date]])</f>
        <v>1992</v>
      </c>
      <c r="Q650">
        <f>YEAR(TBL_Employees[[#This Row],[Exit Date]])</f>
        <v>1994</v>
      </c>
      <c r="R650" s="10">
        <f>TBL_Employees[[#This Row],[MOVE DATE]]-TBL_Employees[[#This Row],[ENTRY YEAR]]</f>
        <v>2</v>
      </c>
      <c r="S650" s="10">
        <f>(TBL_Employees[[#This Row],[MOVE DATE]]-TBL_Employees[[#This Row],[ENTRY YEAR]])</f>
        <v>2</v>
      </c>
      <c r="T650" s="10"/>
    </row>
    <row r="651" spans="1:20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>
        <f>TBL_Employees[[#This Row],[Annual Salary]]*TBL_Employees[[#This Row],[Bonus %]]</f>
        <v>70272</v>
      </c>
      <c r="P651">
        <f>YEAR(TBL_Employees[[#This Row],[Hire Date]])</f>
        <v>2018</v>
      </c>
      <c r="Q651" t="e">
        <f>YEAR(TBL_Employees[[#This Row],[Exit Date]])</f>
        <v>#VALUE!</v>
      </c>
      <c r="R651" s="10" t="e">
        <f>TBL_Employees[[#This Row],[MOVE DATE]]-TBL_Employees[[#This Row],[ENTRY YEAR]]</f>
        <v>#VALUE!</v>
      </c>
      <c r="S651" s="10" t="e">
        <f>(TBL_Employees[[#This Row],[MOVE DATE]]-TBL_Employees[[#This Row],[ENTRY YEAR]])</f>
        <v>#VALUE!</v>
      </c>
      <c r="T651" s="10"/>
    </row>
    <row r="652" spans="1:20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>
        <f>TBL_Employees[[#This Row],[Annual Salary]]*TBL_Employees[[#This Row],[Bonus %]]</f>
        <v>0</v>
      </c>
      <c r="P652">
        <f>YEAR(TBL_Employees[[#This Row],[Hire Date]])</f>
        <v>2016</v>
      </c>
      <c r="Q652" t="e">
        <f>YEAR(TBL_Employees[[#This Row],[Exit Date]])</f>
        <v>#VALUE!</v>
      </c>
      <c r="R652" s="10" t="e">
        <f>TBL_Employees[[#This Row],[MOVE DATE]]-TBL_Employees[[#This Row],[ENTRY YEAR]]</f>
        <v>#VALUE!</v>
      </c>
      <c r="S652" s="10" t="e">
        <f>(TBL_Employees[[#This Row],[MOVE DATE]]-TBL_Employees[[#This Row],[ENTRY YEAR]])</f>
        <v>#VALUE!</v>
      </c>
      <c r="T652" s="10"/>
    </row>
    <row r="653" spans="1:20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>
        <f>TBL_Employees[[#This Row],[Annual Salary]]*TBL_Employees[[#This Row],[Bonus %]]</f>
        <v>0</v>
      </c>
      <c r="P653">
        <f>YEAR(TBL_Employees[[#This Row],[Hire Date]])</f>
        <v>2020</v>
      </c>
      <c r="Q653" t="e">
        <f>YEAR(TBL_Employees[[#This Row],[Exit Date]])</f>
        <v>#VALUE!</v>
      </c>
      <c r="R653" s="10" t="e">
        <f>TBL_Employees[[#This Row],[MOVE DATE]]-TBL_Employees[[#This Row],[ENTRY YEAR]]</f>
        <v>#VALUE!</v>
      </c>
      <c r="S653" s="10" t="e">
        <f>(TBL_Employees[[#This Row],[MOVE DATE]]-TBL_Employees[[#This Row],[ENTRY YEAR]])</f>
        <v>#VALUE!</v>
      </c>
      <c r="T653" s="10"/>
    </row>
    <row r="654" spans="1:20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>
        <f>TBL_Employees[[#This Row],[Annual Salary]]*TBL_Employees[[#This Row],[Bonus %]]</f>
        <v>0</v>
      </c>
      <c r="P654">
        <f>YEAR(TBL_Employees[[#This Row],[Hire Date]])</f>
        <v>2016</v>
      </c>
      <c r="Q654" t="e">
        <f>YEAR(TBL_Employees[[#This Row],[Exit Date]])</f>
        <v>#VALUE!</v>
      </c>
      <c r="R654" s="10" t="e">
        <f>TBL_Employees[[#This Row],[MOVE DATE]]-TBL_Employees[[#This Row],[ENTRY YEAR]]</f>
        <v>#VALUE!</v>
      </c>
      <c r="S654" s="10" t="e">
        <f>(TBL_Employees[[#This Row],[MOVE DATE]]-TBL_Employees[[#This Row],[ENTRY YEAR]])</f>
        <v>#VALUE!</v>
      </c>
      <c r="T654" s="10"/>
    </row>
    <row r="655" spans="1:20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>
        <f>TBL_Employees[[#This Row],[Annual Salary]]*TBL_Employees[[#This Row],[Bonus %]]</f>
        <v>0</v>
      </c>
      <c r="P655">
        <f>YEAR(TBL_Employees[[#This Row],[Hire Date]])</f>
        <v>2020</v>
      </c>
      <c r="Q655">
        <f>YEAR(TBL_Employees[[#This Row],[Exit Date]])</f>
        <v>2021</v>
      </c>
      <c r="R655" s="10">
        <f>TBL_Employees[[#This Row],[MOVE DATE]]-TBL_Employees[[#This Row],[ENTRY YEAR]]</f>
        <v>1</v>
      </c>
      <c r="S655" s="10">
        <f>(TBL_Employees[[#This Row],[MOVE DATE]]-TBL_Employees[[#This Row],[ENTRY YEAR]])</f>
        <v>1</v>
      </c>
      <c r="T655" s="10"/>
    </row>
    <row r="656" spans="1:20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>
        <f>TBL_Employees[[#This Row],[Annual Salary]]*TBL_Employees[[#This Row],[Bonus %]]</f>
        <v>22805.399999999998</v>
      </c>
      <c r="P656">
        <f>YEAR(TBL_Employees[[#This Row],[Hire Date]])</f>
        <v>2019</v>
      </c>
      <c r="Q656" t="e">
        <f>YEAR(TBL_Employees[[#This Row],[Exit Date]])</f>
        <v>#VALUE!</v>
      </c>
      <c r="R656" s="10" t="e">
        <f>TBL_Employees[[#This Row],[MOVE DATE]]-TBL_Employees[[#This Row],[ENTRY YEAR]]</f>
        <v>#VALUE!</v>
      </c>
      <c r="S656" s="10" t="e">
        <f>(TBL_Employees[[#This Row],[MOVE DATE]]-TBL_Employees[[#This Row],[ENTRY YEAR]])</f>
        <v>#VALUE!</v>
      </c>
      <c r="T656" s="10"/>
    </row>
    <row r="657" spans="1:20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>
        <f>TBL_Employees[[#This Row],[Annual Salary]]*TBL_Employees[[#This Row],[Bonus %]]</f>
        <v>0</v>
      </c>
      <c r="P657">
        <f>YEAR(TBL_Employees[[#This Row],[Hire Date]])</f>
        <v>2021</v>
      </c>
      <c r="Q657" t="e">
        <f>YEAR(TBL_Employees[[#This Row],[Exit Date]])</f>
        <v>#VALUE!</v>
      </c>
      <c r="R657" s="10" t="e">
        <f>TBL_Employees[[#This Row],[MOVE DATE]]-TBL_Employees[[#This Row],[ENTRY YEAR]]</f>
        <v>#VALUE!</v>
      </c>
      <c r="S657" s="10" t="e">
        <f>(TBL_Employees[[#This Row],[MOVE DATE]]-TBL_Employees[[#This Row],[ENTRY YEAR]])</f>
        <v>#VALUE!</v>
      </c>
      <c r="T657" s="10"/>
    </row>
    <row r="658" spans="1:20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>
        <f>TBL_Employees[[#This Row],[Annual Salary]]*TBL_Employees[[#This Row],[Bonus %]]</f>
        <v>0</v>
      </c>
      <c r="P658">
        <f>YEAR(TBL_Employees[[#This Row],[Hire Date]])</f>
        <v>2019</v>
      </c>
      <c r="Q658" t="e">
        <f>YEAR(TBL_Employees[[#This Row],[Exit Date]])</f>
        <v>#VALUE!</v>
      </c>
      <c r="R658" s="10" t="e">
        <f>TBL_Employees[[#This Row],[MOVE DATE]]-TBL_Employees[[#This Row],[ENTRY YEAR]]</f>
        <v>#VALUE!</v>
      </c>
      <c r="S658" s="10" t="e">
        <f>(TBL_Employees[[#This Row],[MOVE DATE]]-TBL_Employees[[#This Row],[ENTRY YEAR]])</f>
        <v>#VALUE!</v>
      </c>
      <c r="T658" s="10"/>
    </row>
    <row r="659" spans="1:20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>
        <f>TBL_Employees[[#This Row],[Annual Salary]]*TBL_Employees[[#This Row],[Bonus %]]</f>
        <v>99172.71</v>
      </c>
      <c r="P659">
        <f>YEAR(TBL_Employees[[#This Row],[Hire Date]])</f>
        <v>2013</v>
      </c>
      <c r="Q659" t="e">
        <f>YEAR(TBL_Employees[[#This Row],[Exit Date]])</f>
        <v>#VALUE!</v>
      </c>
      <c r="R659" s="10" t="e">
        <f>TBL_Employees[[#This Row],[MOVE DATE]]-TBL_Employees[[#This Row],[ENTRY YEAR]]</f>
        <v>#VALUE!</v>
      </c>
      <c r="S659" s="10" t="e">
        <f>(TBL_Employees[[#This Row],[MOVE DATE]]-TBL_Employees[[#This Row],[ENTRY YEAR]])</f>
        <v>#VALUE!</v>
      </c>
      <c r="T659" s="10"/>
    </row>
    <row r="660" spans="1:20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>
        <f>TBL_Employees[[#This Row],[Annual Salary]]*TBL_Employees[[#This Row],[Bonus %]]</f>
        <v>3455.5</v>
      </c>
      <c r="P660">
        <f>YEAR(TBL_Employees[[#This Row],[Hire Date]])</f>
        <v>2019</v>
      </c>
      <c r="Q660" t="e">
        <f>YEAR(TBL_Employees[[#This Row],[Exit Date]])</f>
        <v>#VALUE!</v>
      </c>
      <c r="R660" s="10" t="e">
        <f>TBL_Employees[[#This Row],[MOVE DATE]]-TBL_Employees[[#This Row],[ENTRY YEAR]]</f>
        <v>#VALUE!</v>
      </c>
      <c r="S660" s="10" t="e">
        <f>(TBL_Employees[[#This Row],[MOVE DATE]]-TBL_Employees[[#This Row],[ENTRY YEAR]])</f>
        <v>#VALUE!</v>
      </c>
      <c r="T660" s="10"/>
    </row>
    <row r="661" spans="1:20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>
        <f>TBL_Employees[[#This Row],[Annual Salary]]*TBL_Employees[[#This Row],[Bonus %]]</f>
        <v>80346.760000000009</v>
      </c>
      <c r="P661">
        <f>YEAR(TBL_Employees[[#This Row],[Hire Date]])</f>
        <v>2002</v>
      </c>
      <c r="Q661" t="e">
        <f>YEAR(TBL_Employees[[#This Row],[Exit Date]])</f>
        <v>#VALUE!</v>
      </c>
      <c r="R661" s="10" t="e">
        <f>TBL_Employees[[#This Row],[MOVE DATE]]-TBL_Employees[[#This Row],[ENTRY YEAR]]</f>
        <v>#VALUE!</v>
      </c>
      <c r="S661" s="10" t="e">
        <f>(TBL_Employees[[#This Row],[MOVE DATE]]-TBL_Employees[[#This Row],[ENTRY YEAR]])</f>
        <v>#VALUE!</v>
      </c>
      <c r="T661" s="10"/>
    </row>
    <row r="662" spans="1:20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>
        <f>TBL_Employees[[#This Row],[Annual Salary]]*TBL_Employees[[#This Row],[Bonus %]]</f>
        <v>0</v>
      </c>
      <c r="P662">
        <f>YEAR(TBL_Employees[[#This Row],[Hire Date]])</f>
        <v>2007</v>
      </c>
      <c r="Q662" t="e">
        <f>YEAR(TBL_Employees[[#This Row],[Exit Date]])</f>
        <v>#VALUE!</v>
      </c>
      <c r="R662" s="10" t="e">
        <f>TBL_Employees[[#This Row],[MOVE DATE]]-TBL_Employees[[#This Row],[ENTRY YEAR]]</f>
        <v>#VALUE!</v>
      </c>
      <c r="S662" s="10" t="e">
        <f>(TBL_Employees[[#This Row],[MOVE DATE]]-TBL_Employees[[#This Row],[ENTRY YEAR]])</f>
        <v>#VALUE!</v>
      </c>
      <c r="T662" s="10"/>
    </row>
    <row r="663" spans="1:20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>
        <f>TBL_Employees[[#This Row],[Annual Salary]]*TBL_Employees[[#This Row],[Bonus %]]</f>
        <v>69533.64</v>
      </c>
      <c r="P663">
        <f>YEAR(TBL_Employees[[#This Row],[Hire Date]])</f>
        <v>2021</v>
      </c>
      <c r="Q663" t="e">
        <f>YEAR(TBL_Employees[[#This Row],[Exit Date]])</f>
        <v>#VALUE!</v>
      </c>
      <c r="R663" s="10" t="e">
        <f>TBL_Employees[[#This Row],[MOVE DATE]]-TBL_Employees[[#This Row],[ENTRY YEAR]]</f>
        <v>#VALUE!</v>
      </c>
      <c r="S663" s="10" t="e">
        <f>(TBL_Employees[[#This Row],[MOVE DATE]]-TBL_Employees[[#This Row],[ENTRY YEAR]])</f>
        <v>#VALUE!</v>
      </c>
      <c r="T663" s="10"/>
    </row>
    <row r="664" spans="1:20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>
        <f>TBL_Employees[[#This Row],[Annual Salary]]*TBL_Employees[[#This Row],[Bonus %]]</f>
        <v>0</v>
      </c>
      <c r="P664">
        <f>YEAR(TBL_Employees[[#This Row],[Hire Date]])</f>
        <v>2021</v>
      </c>
      <c r="Q664" t="e">
        <f>YEAR(TBL_Employees[[#This Row],[Exit Date]])</f>
        <v>#VALUE!</v>
      </c>
      <c r="R664" s="10" t="e">
        <f>TBL_Employees[[#This Row],[MOVE DATE]]-TBL_Employees[[#This Row],[ENTRY YEAR]]</f>
        <v>#VALUE!</v>
      </c>
      <c r="S664" s="10" t="e">
        <f>(TBL_Employees[[#This Row],[MOVE DATE]]-TBL_Employees[[#This Row],[ENTRY YEAR]])</f>
        <v>#VALUE!</v>
      </c>
      <c r="T664" s="10"/>
    </row>
    <row r="665" spans="1:20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>
        <f>TBL_Employees[[#This Row],[Annual Salary]]*TBL_Employees[[#This Row],[Bonus %]]</f>
        <v>5342.9000000000005</v>
      </c>
      <c r="P665">
        <f>YEAR(TBL_Employees[[#This Row],[Hire Date]])</f>
        <v>2015</v>
      </c>
      <c r="Q665" t="e">
        <f>YEAR(TBL_Employees[[#This Row],[Exit Date]])</f>
        <v>#VALUE!</v>
      </c>
      <c r="R665" s="10" t="e">
        <f>TBL_Employees[[#This Row],[MOVE DATE]]-TBL_Employees[[#This Row],[ENTRY YEAR]]</f>
        <v>#VALUE!</v>
      </c>
      <c r="S665" s="10" t="e">
        <f>(TBL_Employees[[#This Row],[MOVE DATE]]-TBL_Employees[[#This Row],[ENTRY YEAR]])</f>
        <v>#VALUE!</v>
      </c>
      <c r="T665" s="10"/>
    </row>
    <row r="666" spans="1:20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>
        <f>TBL_Employees[[#This Row],[Annual Salary]]*TBL_Employees[[#This Row],[Bonus %]]</f>
        <v>26483.960000000003</v>
      </c>
      <c r="P666">
        <f>YEAR(TBL_Employees[[#This Row],[Hire Date]])</f>
        <v>2015</v>
      </c>
      <c r="Q666" t="e">
        <f>YEAR(TBL_Employees[[#This Row],[Exit Date]])</f>
        <v>#VALUE!</v>
      </c>
      <c r="R666" s="10" t="e">
        <f>TBL_Employees[[#This Row],[MOVE DATE]]-TBL_Employees[[#This Row],[ENTRY YEAR]]</f>
        <v>#VALUE!</v>
      </c>
      <c r="S666" s="10" t="e">
        <f>(TBL_Employees[[#This Row],[MOVE DATE]]-TBL_Employees[[#This Row],[ENTRY YEAR]])</f>
        <v>#VALUE!</v>
      </c>
      <c r="T666" s="10"/>
    </row>
    <row r="667" spans="1:20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>
        <f>TBL_Employees[[#This Row],[Annual Salary]]*TBL_Employees[[#This Row],[Bonus %]]</f>
        <v>0</v>
      </c>
      <c r="P667">
        <f>YEAR(TBL_Employees[[#This Row],[Hire Date]])</f>
        <v>2019</v>
      </c>
      <c r="Q667" t="e">
        <f>YEAR(TBL_Employees[[#This Row],[Exit Date]])</f>
        <v>#VALUE!</v>
      </c>
      <c r="R667" s="10" t="e">
        <f>TBL_Employees[[#This Row],[MOVE DATE]]-TBL_Employees[[#This Row],[ENTRY YEAR]]</f>
        <v>#VALUE!</v>
      </c>
      <c r="S667" s="10" t="e">
        <f>(TBL_Employees[[#This Row],[MOVE DATE]]-TBL_Employees[[#This Row],[ENTRY YEAR]])</f>
        <v>#VALUE!</v>
      </c>
      <c r="T667" s="10"/>
    </row>
    <row r="668" spans="1:20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>
        <f>TBL_Employees[[#This Row],[Annual Salary]]*TBL_Employees[[#This Row],[Bonus %]]</f>
        <v>0</v>
      </c>
      <c r="P668">
        <f>YEAR(TBL_Employees[[#This Row],[Hire Date]])</f>
        <v>2021</v>
      </c>
      <c r="Q668" t="e">
        <f>YEAR(TBL_Employees[[#This Row],[Exit Date]])</f>
        <v>#VALUE!</v>
      </c>
      <c r="R668" s="10" t="e">
        <f>TBL_Employees[[#This Row],[MOVE DATE]]-TBL_Employees[[#This Row],[ENTRY YEAR]]</f>
        <v>#VALUE!</v>
      </c>
      <c r="S668" s="10" t="e">
        <f>(TBL_Employees[[#This Row],[MOVE DATE]]-TBL_Employees[[#This Row],[ENTRY YEAR]])</f>
        <v>#VALUE!</v>
      </c>
      <c r="T668" s="10"/>
    </row>
    <row r="669" spans="1:20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>
        <f>TBL_Employees[[#This Row],[Annual Salary]]*TBL_Employees[[#This Row],[Bonus %]]</f>
        <v>0</v>
      </c>
      <c r="P669">
        <f>YEAR(TBL_Employees[[#This Row],[Hire Date]])</f>
        <v>2000</v>
      </c>
      <c r="Q669" t="e">
        <f>YEAR(TBL_Employees[[#This Row],[Exit Date]])</f>
        <v>#VALUE!</v>
      </c>
      <c r="R669" s="10" t="e">
        <f>TBL_Employees[[#This Row],[MOVE DATE]]-TBL_Employees[[#This Row],[ENTRY YEAR]]</f>
        <v>#VALUE!</v>
      </c>
      <c r="S669" s="10" t="e">
        <f>(TBL_Employees[[#This Row],[MOVE DATE]]-TBL_Employees[[#This Row],[ENTRY YEAR]])</f>
        <v>#VALUE!</v>
      </c>
      <c r="T669" s="10"/>
    </row>
    <row r="670" spans="1:20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>
        <f>TBL_Employees[[#This Row],[Annual Salary]]*TBL_Employees[[#This Row],[Bonus %]]</f>
        <v>0</v>
      </c>
      <c r="P670">
        <f>YEAR(TBL_Employees[[#This Row],[Hire Date]])</f>
        <v>2010</v>
      </c>
      <c r="Q670" t="e">
        <f>YEAR(TBL_Employees[[#This Row],[Exit Date]])</f>
        <v>#VALUE!</v>
      </c>
      <c r="R670" s="10" t="e">
        <f>TBL_Employees[[#This Row],[MOVE DATE]]-TBL_Employees[[#This Row],[ENTRY YEAR]]</f>
        <v>#VALUE!</v>
      </c>
      <c r="S670" s="10" t="e">
        <f>(TBL_Employees[[#This Row],[MOVE DATE]]-TBL_Employees[[#This Row],[ENTRY YEAR]])</f>
        <v>#VALUE!</v>
      </c>
      <c r="T670" s="10"/>
    </row>
    <row r="671" spans="1:20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>
        <f>TBL_Employees[[#This Row],[Annual Salary]]*TBL_Employees[[#This Row],[Bonus %]]</f>
        <v>0</v>
      </c>
      <c r="P671">
        <f>YEAR(TBL_Employees[[#This Row],[Hire Date]])</f>
        <v>1994</v>
      </c>
      <c r="Q671" t="e">
        <f>YEAR(TBL_Employees[[#This Row],[Exit Date]])</f>
        <v>#VALUE!</v>
      </c>
      <c r="R671" s="10" t="e">
        <f>TBL_Employees[[#This Row],[MOVE DATE]]-TBL_Employees[[#This Row],[ENTRY YEAR]]</f>
        <v>#VALUE!</v>
      </c>
      <c r="S671" s="10" t="e">
        <f>(TBL_Employees[[#This Row],[MOVE DATE]]-TBL_Employees[[#This Row],[ENTRY YEAR]])</f>
        <v>#VALUE!</v>
      </c>
      <c r="T671" s="10"/>
    </row>
    <row r="672" spans="1:20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>
        <f>TBL_Employees[[#This Row],[Annual Salary]]*TBL_Employees[[#This Row],[Bonus %]]</f>
        <v>0</v>
      </c>
      <c r="P672">
        <f>YEAR(TBL_Employees[[#This Row],[Hire Date]])</f>
        <v>2015</v>
      </c>
      <c r="Q672">
        <f>YEAR(TBL_Employees[[#This Row],[Exit Date]])</f>
        <v>2021</v>
      </c>
      <c r="R672" s="10">
        <f>TBL_Employees[[#This Row],[MOVE DATE]]-TBL_Employees[[#This Row],[ENTRY YEAR]]</f>
        <v>6</v>
      </c>
      <c r="S672" s="10">
        <f>(TBL_Employees[[#This Row],[MOVE DATE]]-TBL_Employees[[#This Row],[ENTRY YEAR]])</f>
        <v>6</v>
      </c>
      <c r="T672" s="10"/>
    </row>
    <row r="673" spans="1:20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>
        <f>TBL_Employees[[#This Row],[Annual Salary]]*TBL_Employees[[#This Row],[Bonus %]]</f>
        <v>0</v>
      </c>
      <c r="P673">
        <f>YEAR(TBL_Employees[[#This Row],[Hire Date]])</f>
        <v>2003</v>
      </c>
      <c r="Q673" t="e">
        <f>YEAR(TBL_Employees[[#This Row],[Exit Date]])</f>
        <v>#VALUE!</v>
      </c>
      <c r="R673" s="10" t="e">
        <f>TBL_Employees[[#This Row],[MOVE DATE]]-TBL_Employees[[#This Row],[ENTRY YEAR]]</f>
        <v>#VALUE!</v>
      </c>
      <c r="S673" s="10" t="e">
        <f>(TBL_Employees[[#This Row],[MOVE DATE]]-TBL_Employees[[#This Row],[ENTRY YEAR]])</f>
        <v>#VALUE!</v>
      </c>
      <c r="T673" s="10"/>
    </row>
    <row r="674" spans="1:20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>
        <f>TBL_Employees[[#This Row],[Annual Salary]]*TBL_Employees[[#This Row],[Bonus %]]</f>
        <v>101317.6</v>
      </c>
      <c r="P674">
        <f>YEAR(TBL_Employees[[#This Row],[Hire Date]])</f>
        <v>2020</v>
      </c>
      <c r="Q674" t="e">
        <f>YEAR(TBL_Employees[[#This Row],[Exit Date]])</f>
        <v>#VALUE!</v>
      </c>
      <c r="R674" s="10" t="e">
        <f>TBL_Employees[[#This Row],[MOVE DATE]]-TBL_Employees[[#This Row],[ENTRY YEAR]]</f>
        <v>#VALUE!</v>
      </c>
      <c r="S674" s="10" t="e">
        <f>(TBL_Employees[[#This Row],[MOVE DATE]]-TBL_Employees[[#This Row],[ENTRY YEAR]])</f>
        <v>#VALUE!</v>
      </c>
      <c r="T674" s="10"/>
    </row>
    <row r="675" spans="1:20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>
        <f>TBL_Employees[[#This Row],[Annual Salary]]*TBL_Employees[[#This Row],[Bonus %]]</f>
        <v>0</v>
      </c>
      <c r="P675">
        <f>YEAR(TBL_Employees[[#This Row],[Hire Date]])</f>
        <v>2007</v>
      </c>
      <c r="Q675" t="e">
        <f>YEAR(TBL_Employees[[#This Row],[Exit Date]])</f>
        <v>#VALUE!</v>
      </c>
      <c r="R675" s="10" t="e">
        <f>TBL_Employees[[#This Row],[MOVE DATE]]-TBL_Employees[[#This Row],[ENTRY YEAR]]</f>
        <v>#VALUE!</v>
      </c>
      <c r="S675" s="10" t="e">
        <f>(TBL_Employees[[#This Row],[MOVE DATE]]-TBL_Employees[[#This Row],[ENTRY YEAR]])</f>
        <v>#VALUE!</v>
      </c>
      <c r="T675" s="10"/>
    </row>
    <row r="676" spans="1:20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>
        <f>TBL_Employees[[#This Row],[Annual Salary]]*TBL_Employees[[#This Row],[Bonus %]]</f>
        <v>0</v>
      </c>
      <c r="P676">
        <f>YEAR(TBL_Employees[[#This Row],[Hire Date]])</f>
        <v>2018</v>
      </c>
      <c r="Q676" t="e">
        <f>YEAR(TBL_Employees[[#This Row],[Exit Date]])</f>
        <v>#VALUE!</v>
      </c>
      <c r="R676" s="10" t="e">
        <f>TBL_Employees[[#This Row],[MOVE DATE]]-TBL_Employees[[#This Row],[ENTRY YEAR]]</f>
        <v>#VALUE!</v>
      </c>
      <c r="S676" s="10" t="e">
        <f>(TBL_Employees[[#This Row],[MOVE DATE]]-TBL_Employees[[#This Row],[ENTRY YEAR]])</f>
        <v>#VALUE!</v>
      </c>
      <c r="T676" s="10"/>
    </row>
    <row r="677" spans="1:20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>
        <f>TBL_Employees[[#This Row],[Annual Salary]]*TBL_Employees[[#This Row],[Bonus %]]</f>
        <v>0</v>
      </c>
      <c r="P677">
        <f>YEAR(TBL_Employees[[#This Row],[Hire Date]])</f>
        <v>2017</v>
      </c>
      <c r="Q677">
        <f>YEAR(TBL_Employees[[#This Row],[Exit Date]])</f>
        <v>2019</v>
      </c>
      <c r="R677" s="10">
        <f>TBL_Employees[[#This Row],[MOVE DATE]]-TBL_Employees[[#This Row],[ENTRY YEAR]]</f>
        <v>2</v>
      </c>
      <c r="S677" s="10">
        <f>(TBL_Employees[[#This Row],[MOVE DATE]]-TBL_Employees[[#This Row],[ENTRY YEAR]])</f>
        <v>2</v>
      </c>
      <c r="T677" s="10"/>
    </row>
    <row r="678" spans="1:20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>
        <f>TBL_Employees[[#This Row],[Annual Salary]]*TBL_Employees[[#This Row],[Bonus %]]</f>
        <v>7323.24</v>
      </c>
      <c r="P678">
        <f>YEAR(TBL_Employees[[#This Row],[Hire Date]])</f>
        <v>2016</v>
      </c>
      <c r="Q678" t="e">
        <f>YEAR(TBL_Employees[[#This Row],[Exit Date]])</f>
        <v>#VALUE!</v>
      </c>
      <c r="R678" s="10" t="e">
        <f>TBL_Employees[[#This Row],[MOVE DATE]]-TBL_Employees[[#This Row],[ENTRY YEAR]]</f>
        <v>#VALUE!</v>
      </c>
      <c r="S678" s="10" t="e">
        <f>(TBL_Employees[[#This Row],[MOVE DATE]]-TBL_Employees[[#This Row],[ENTRY YEAR]])</f>
        <v>#VALUE!</v>
      </c>
      <c r="T678" s="10"/>
    </row>
    <row r="679" spans="1:20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>
        <f>TBL_Employees[[#This Row],[Annual Salary]]*TBL_Employees[[#This Row],[Bonus %]]</f>
        <v>33420</v>
      </c>
      <c r="P679">
        <f>YEAR(TBL_Employees[[#This Row],[Hire Date]])</f>
        <v>2018</v>
      </c>
      <c r="Q679" t="e">
        <f>YEAR(TBL_Employees[[#This Row],[Exit Date]])</f>
        <v>#VALUE!</v>
      </c>
      <c r="R679" s="10" t="e">
        <f>TBL_Employees[[#This Row],[MOVE DATE]]-TBL_Employees[[#This Row],[ENTRY YEAR]]</f>
        <v>#VALUE!</v>
      </c>
      <c r="S679" s="10" t="e">
        <f>(TBL_Employees[[#This Row],[MOVE DATE]]-TBL_Employees[[#This Row],[ENTRY YEAR]])</f>
        <v>#VALUE!</v>
      </c>
      <c r="T679" s="10"/>
    </row>
    <row r="680" spans="1:20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>
        <f>TBL_Employees[[#This Row],[Annual Salary]]*TBL_Employees[[#This Row],[Bonus %]]</f>
        <v>0</v>
      </c>
      <c r="P680">
        <f>YEAR(TBL_Employees[[#This Row],[Hire Date]])</f>
        <v>1997</v>
      </c>
      <c r="Q680" t="e">
        <f>YEAR(TBL_Employees[[#This Row],[Exit Date]])</f>
        <v>#VALUE!</v>
      </c>
      <c r="R680" s="10" t="e">
        <f>TBL_Employees[[#This Row],[MOVE DATE]]-TBL_Employees[[#This Row],[ENTRY YEAR]]</f>
        <v>#VALUE!</v>
      </c>
      <c r="S680" s="10" t="e">
        <f>(TBL_Employees[[#This Row],[MOVE DATE]]-TBL_Employees[[#This Row],[ENTRY YEAR]])</f>
        <v>#VALUE!</v>
      </c>
      <c r="T680" s="10"/>
    </row>
    <row r="681" spans="1:20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>
        <f>TBL_Employees[[#This Row],[Annual Salary]]*TBL_Employees[[#This Row],[Bonus %]]</f>
        <v>9317.16</v>
      </c>
      <c r="P681">
        <f>YEAR(TBL_Employees[[#This Row],[Hire Date]])</f>
        <v>2020</v>
      </c>
      <c r="Q681" t="e">
        <f>YEAR(TBL_Employees[[#This Row],[Exit Date]])</f>
        <v>#VALUE!</v>
      </c>
      <c r="R681" s="10" t="e">
        <f>TBL_Employees[[#This Row],[MOVE DATE]]-TBL_Employees[[#This Row],[ENTRY YEAR]]</f>
        <v>#VALUE!</v>
      </c>
      <c r="S681" s="10" t="e">
        <f>(TBL_Employees[[#This Row],[MOVE DATE]]-TBL_Employees[[#This Row],[ENTRY YEAR]])</f>
        <v>#VALUE!</v>
      </c>
      <c r="T681" s="10"/>
    </row>
    <row r="682" spans="1:20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>
        <f>TBL_Employees[[#This Row],[Annual Salary]]*TBL_Employees[[#This Row],[Bonus %]]</f>
        <v>5995.3</v>
      </c>
      <c r="P682">
        <f>YEAR(TBL_Employees[[#This Row],[Hire Date]])</f>
        <v>2017</v>
      </c>
      <c r="Q682" t="e">
        <f>YEAR(TBL_Employees[[#This Row],[Exit Date]])</f>
        <v>#VALUE!</v>
      </c>
      <c r="R682" s="10" t="e">
        <f>TBL_Employees[[#This Row],[MOVE DATE]]-TBL_Employees[[#This Row],[ENTRY YEAR]]</f>
        <v>#VALUE!</v>
      </c>
      <c r="S682" s="10" t="e">
        <f>(TBL_Employees[[#This Row],[MOVE DATE]]-TBL_Employees[[#This Row],[ENTRY YEAR]])</f>
        <v>#VALUE!</v>
      </c>
      <c r="T682" s="10"/>
    </row>
    <row r="683" spans="1:20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>
        <f>TBL_Employees[[#This Row],[Annual Salary]]*TBL_Employees[[#This Row],[Bonus %]]</f>
        <v>0</v>
      </c>
      <c r="P683">
        <f>YEAR(TBL_Employees[[#This Row],[Hire Date]])</f>
        <v>2020</v>
      </c>
      <c r="Q683" t="e">
        <f>YEAR(TBL_Employees[[#This Row],[Exit Date]])</f>
        <v>#VALUE!</v>
      </c>
      <c r="R683" s="10" t="e">
        <f>TBL_Employees[[#This Row],[MOVE DATE]]-TBL_Employees[[#This Row],[ENTRY YEAR]]</f>
        <v>#VALUE!</v>
      </c>
      <c r="S683" s="10" t="e">
        <f>(TBL_Employees[[#This Row],[MOVE DATE]]-TBL_Employees[[#This Row],[ENTRY YEAR]])</f>
        <v>#VALUE!</v>
      </c>
      <c r="T683" s="10"/>
    </row>
    <row r="684" spans="1:20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>
        <f>TBL_Employees[[#This Row],[Annual Salary]]*TBL_Employees[[#This Row],[Bonus %]]</f>
        <v>0</v>
      </c>
      <c r="P684">
        <f>YEAR(TBL_Employees[[#This Row],[Hire Date]])</f>
        <v>2003</v>
      </c>
      <c r="Q684" t="e">
        <f>YEAR(TBL_Employees[[#This Row],[Exit Date]])</f>
        <v>#VALUE!</v>
      </c>
      <c r="R684" s="10" t="e">
        <f>TBL_Employees[[#This Row],[MOVE DATE]]-TBL_Employees[[#This Row],[ENTRY YEAR]]</f>
        <v>#VALUE!</v>
      </c>
      <c r="S684" s="10" t="e">
        <f>(TBL_Employees[[#This Row],[MOVE DATE]]-TBL_Employees[[#This Row],[ENTRY YEAR]])</f>
        <v>#VALUE!</v>
      </c>
      <c r="T684" s="10"/>
    </row>
    <row r="685" spans="1:20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>
        <f>TBL_Employees[[#This Row],[Annual Salary]]*TBL_Employees[[#This Row],[Bonus %]]</f>
        <v>0</v>
      </c>
      <c r="P685">
        <f>YEAR(TBL_Employees[[#This Row],[Hire Date]])</f>
        <v>2017</v>
      </c>
      <c r="Q685" t="e">
        <f>YEAR(TBL_Employees[[#This Row],[Exit Date]])</f>
        <v>#VALUE!</v>
      </c>
      <c r="R685" s="10" t="e">
        <f>TBL_Employees[[#This Row],[MOVE DATE]]-TBL_Employees[[#This Row],[ENTRY YEAR]]</f>
        <v>#VALUE!</v>
      </c>
      <c r="S685" s="10" t="e">
        <f>(TBL_Employees[[#This Row],[MOVE DATE]]-TBL_Employees[[#This Row],[ENTRY YEAR]])</f>
        <v>#VALUE!</v>
      </c>
      <c r="T685" s="10"/>
    </row>
    <row r="686" spans="1:20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>
        <f>TBL_Employees[[#This Row],[Annual Salary]]*TBL_Employees[[#This Row],[Bonus %]]</f>
        <v>12462.900000000001</v>
      </c>
      <c r="P686">
        <f>YEAR(TBL_Employees[[#This Row],[Hire Date]])</f>
        <v>2017</v>
      </c>
      <c r="Q686" t="e">
        <f>YEAR(TBL_Employees[[#This Row],[Exit Date]])</f>
        <v>#VALUE!</v>
      </c>
      <c r="R686" s="10" t="e">
        <f>TBL_Employees[[#This Row],[MOVE DATE]]-TBL_Employees[[#This Row],[ENTRY YEAR]]</f>
        <v>#VALUE!</v>
      </c>
      <c r="S686" s="10" t="e">
        <f>(TBL_Employees[[#This Row],[MOVE DATE]]-TBL_Employees[[#This Row],[ENTRY YEAR]])</f>
        <v>#VALUE!</v>
      </c>
      <c r="T686" s="10"/>
    </row>
    <row r="687" spans="1:20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>
        <f>TBL_Employees[[#This Row],[Annual Salary]]*TBL_Employees[[#This Row],[Bonus %]]</f>
        <v>90421.5</v>
      </c>
      <c r="P687">
        <f>YEAR(TBL_Employees[[#This Row],[Hire Date]])</f>
        <v>2021</v>
      </c>
      <c r="Q687" t="e">
        <f>YEAR(TBL_Employees[[#This Row],[Exit Date]])</f>
        <v>#VALUE!</v>
      </c>
      <c r="R687" s="10" t="e">
        <f>TBL_Employees[[#This Row],[MOVE DATE]]-TBL_Employees[[#This Row],[ENTRY YEAR]]</f>
        <v>#VALUE!</v>
      </c>
      <c r="S687" s="10" t="e">
        <f>(TBL_Employees[[#This Row],[MOVE DATE]]-TBL_Employees[[#This Row],[ENTRY YEAR]])</f>
        <v>#VALUE!</v>
      </c>
      <c r="T687" s="10"/>
    </row>
    <row r="688" spans="1:20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>
        <f>TBL_Employees[[#This Row],[Annual Salary]]*TBL_Employees[[#This Row],[Bonus %]]</f>
        <v>10266.32</v>
      </c>
      <c r="P688">
        <f>YEAR(TBL_Employees[[#This Row],[Hire Date]])</f>
        <v>2018</v>
      </c>
      <c r="Q688" t="e">
        <f>YEAR(TBL_Employees[[#This Row],[Exit Date]])</f>
        <v>#VALUE!</v>
      </c>
      <c r="R688" s="10" t="e">
        <f>TBL_Employees[[#This Row],[MOVE DATE]]-TBL_Employees[[#This Row],[ENTRY YEAR]]</f>
        <v>#VALUE!</v>
      </c>
      <c r="S688" s="10" t="e">
        <f>(TBL_Employees[[#This Row],[MOVE DATE]]-TBL_Employees[[#This Row],[ENTRY YEAR]])</f>
        <v>#VALUE!</v>
      </c>
      <c r="T688" s="10"/>
    </row>
    <row r="689" spans="1:20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>
        <f>TBL_Employees[[#This Row],[Annual Salary]]*TBL_Employees[[#This Row],[Bonus %]]</f>
        <v>63251.22</v>
      </c>
      <c r="P689">
        <f>YEAR(TBL_Employees[[#This Row],[Hire Date]])</f>
        <v>2021</v>
      </c>
      <c r="Q689" t="e">
        <f>YEAR(TBL_Employees[[#This Row],[Exit Date]])</f>
        <v>#VALUE!</v>
      </c>
      <c r="R689" s="10" t="e">
        <f>TBL_Employees[[#This Row],[MOVE DATE]]-TBL_Employees[[#This Row],[ENTRY YEAR]]</f>
        <v>#VALUE!</v>
      </c>
      <c r="S689" s="10" t="e">
        <f>(TBL_Employees[[#This Row],[MOVE DATE]]-TBL_Employees[[#This Row],[ENTRY YEAR]])</f>
        <v>#VALUE!</v>
      </c>
      <c r="T689" s="10"/>
    </row>
    <row r="690" spans="1:20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>
        <f>TBL_Employees[[#This Row],[Annual Salary]]*TBL_Employees[[#This Row],[Bonus %]]</f>
        <v>17007.2</v>
      </c>
      <c r="P690">
        <f>YEAR(TBL_Employees[[#This Row],[Hire Date]])</f>
        <v>2021</v>
      </c>
      <c r="Q690" t="e">
        <f>YEAR(TBL_Employees[[#This Row],[Exit Date]])</f>
        <v>#VALUE!</v>
      </c>
      <c r="R690" s="10" t="e">
        <f>TBL_Employees[[#This Row],[MOVE DATE]]-TBL_Employees[[#This Row],[ENTRY YEAR]]</f>
        <v>#VALUE!</v>
      </c>
      <c r="S690" s="10" t="e">
        <f>(TBL_Employees[[#This Row],[MOVE DATE]]-TBL_Employees[[#This Row],[ENTRY YEAR]])</f>
        <v>#VALUE!</v>
      </c>
      <c r="T690" s="10"/>
    </row>
    <row r="691" spans="1:20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>
        <f>TBL_Employees[[#This Row],[Annual Salary]]*TBL_Employees[[#This Row],[Bonus %]]</f>
        <v>36786</v>
      </c>
      <c r="P691">
        <f>YEAR(TBL_Employees[[#This Row],[Hire Date]])</f>
        <v>2010</v>
      </c>
      <c r="Q691" t="e">
        <f>YEAR(TBL_Employees[[#This Row],[Exit Date]])</f>
        <v>#VALUE!</v>
      </c>
      <c r="R691" s="10" t="e">
        <f>TBL_Employees[[#This Row],[MOVE DATE]]-TBL_Employees[[#This Row],[ENTRY YEAR]]</f>
        <v>#VALUE!</v>
      </c>
      <c r="S691" s="10" t="e">
        <f>(TBL_Employees[[#This Row],[MOVE DATE]]-TBL_Employees[[#This Row],[ENTRY YEAR]])</f>
        <v>#VALUE!</v>
      </c>
      <c r="T691" s="10"/>
    </row>
    <row r="692" spans="1:20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>
        <f>TBL_Employees[[#This Row],[Annual Salary]]*TBL_Employees[[#This Row],[Bonus %]]</f>
        <v>0</v>
      </c>
      <c r="P692">
        <f>YEAR(TBL_Employees[[#This Row],[Hire Date]])</f>
        <v>2020</v>
      </c>
      <c r="Q692" t="e">
        <f>YEAR(TBL_Employees[[#This Row],[Exit Date]])</f>
        <v>#VALUE!</v>
      </c>
      <c r="R692" s="10" t="e">
        <f>TBL_Employees[[#This Row],[MOVE DATE]]-TBL_Employees[[#This Row],[ENTRY YEAR]]</f>
        <v>#VALUE!</v>
      </c>
      <c r="S692" s="10" t="e">
        <f>(TBL_Employees[[#This Row],[MOVE DATE]]-TBL_Employees[[#This Row],[ENTRY YEAR]])</f>
        <v>#VALUE!</v>
      </c>
      <c r="T692" s="10"/>
    </row>
    <row r="693" spans="1:20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>
        <f>TBL_Employees[[#This Row],[Annual Salary]]*TBL_Employees[[#This Row],[Bonus %]]</f>
        <v>76606.080000000002</v>
      </c>
      <c r="P693">
        <f>YEAR(TBL_Employees[[#This Row],[Hire Date]])</f>
        <v>1999</v>
      </c>
      <c r="Q693" t="e">
        <f>YEAR(TBL_Employees[[#This Row],[Exit Date]])</f>
        <v>#VALUE!</v>
      </c>
      <c r="R693" s="10" t="e">
        <f>TBL_Employees[[#This Row],[MOVE DATE]]-TBL_Employees[[#This Row],[ENTRY YEAR]]</f>
        <v>#VALUE!</v>
      </c>
      <c r="S693" s="10" t="e">
        <f>(TBL_Employees[[#This Row],[MOVE DATE]]-TBL_Employees[[#This Row],[ENTRY YEAR]])</f>
        <v>#VALUE!</v>
      </c>
      <c r="T693" s="10"/>
    </row>
    <row r="694" spans="1:20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>
        <f>TBL_Employees[[#This Row],[Annual Salary]]*TBL_Employees[[#This Row],[Bonus %]]</f>
        <v>0</v>
      </c>
      <c r="P694">
        <f>YEAR(TBL_Employees[[#This Row],[Hire Date]])</f>
        <v>2002</v>
      </c>
      <c r="Q694" t="e">
        <f>YEAR(TBL_Employees[[#This Row],[Exit Date]])</f>
        <v>#VALUE!</v>
      </c>
      <c r="R694" s="10" t="e">
        <f>TBL_Employees[[#This Row],[MOVE DATE]]-TBL_Employees[[#This Row],[ENTRY YEAR]]</f>
        <v>#VALUE!</v>
      </c>
      <c r="S694" s="10" t="e">
        <f>(TBL_Employees[[#This Row],[MOVE DATE]]-TBL_Employees[[#This Row],[ENTRY YEAR]])</f>
        <v>#VALUE!</v>
      </c>
      <c r="T694" s="10"/>
    </row>
    <row r="695" spans="1:20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>
        <f>TBL_Employees[[#This Row],[Annual Salary]]*TBL_Employees[[#This Row],[Bonus %]]</f>
        <v>0</v>
      </c>
      <c r="P695">
        <f>YEAR(TBL_Employees[[#This Row],[Hire Date]])</f>
        <v>2018</v>
      </c>
      <c r="Q695" t="e">
        <f>YEAR(TBL_Employees[[#This Row],[Exit Date]])</f>
        <v>#VALUE!</v>
      </c>
      <c r="R695" s="10" t="e">
        <f>TBL_Employees[[#This Row],[MOVE DATE]]-TBL_Employees[[#This Row],[ENTRY YEAR]]</f>
        <v>#VALUE!</v>
      </c>
      <c r="S695" s="10" t="e">
        <f>(TBL_Employees[[#This Row],[MOVE DATE]]-TBL_Employees[[#This Row],[ENTRY YEAR]])</f>
        <v>#VALUE!</v>
      </c>
      <c r="T695" s="10"/>
    </row>
    <row r="696" spans="1:20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>
        <f>TBL_Employees[[#This Row],[Annual Salary]]*TBL_Employees[[#This Row],[Bonus %]]</f>
        <v>44552.119999999995</v>
      </c>
      <c r="P696">
        <f>YEAR(TBL_Employees[[#This Row],[Hire Date]])</f>
        <v>2020</v>
      </c>
      <c r="Q696">
        <f>YEAR(TBL_Employees[[#This Row],[Exit Date]])</f>
        <v>2020</v>
      </c>
      <c r="R696" s="10">
        <f>TBL_Employees[[#This Row],[MOVE DATE]]-TBL_Employees[[#This Row],[ENTRY YEAR]]</f>
        <v>0</v>
      </c>
      <c r="S696" s="10">
        <f>(TBL_Employees[[#This Row],[MOVE DATE]]-TBL_Employees[[#This Row],[ENTRY YEAR]])</f>
        <v>0</v>
      </c>
      <c r="T696" s="10"/>
    </row>
    <row r="697" spans="1:20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>
        <f>TBL_Employees[[#This Row],[Annual Salary]]*TBL_Employees[[#This Row],[Bonus %]]</f>
        <v>15700.41</v>
      </c>
      <c r="P697">
        <f>YEAR(TBL_Employees[[#This Row],[Hire Date]])</f>
        <v>2021</v>
      </c>
      <c r="Q697">
        <f>YEAR(TBL_Employees[[#This Row],[Exit Date]])</f>
        <v>2022</v>
      </c>
      <c r="R697" s="10">
        <f>TBL_Employees[[#This Row],[MOVE DATE]]-TBL_Employees[[#This Row],[ENTRY YEAR]]</f>
        <v>1</v>
      </c>
      <c r="S697" s="10">
        <f>(TBL_Employees[[#This Row],[MOVE DATE]]-TBL_Employees[[#This Row],[ENTRY YEAR]])</f>
        <v>1</v>
      </c>
      <c r="T697" s="10"/>
    </row>
    <row r="698" spans="1:20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>
        <f>TBL_Employees[[#This Row],[Annual Salary]]*TBL_Employees[[#This Row],[Bonus %]]</f>
        <v>16452.72</v>
      </c>
      <c r="P698">
        <f>YEAR(TBL_Employees[[#This Row],[Hire Date]])</f>
        <v>2020</v>
      </c>
      <c r="Q698" t="e">
        <f>YEAR(TBL_Employees[[#This Row],[Exit Date]])</f>
        <v>#VALUE!</v>
      </c>
      <c r="R698" s="10" t="e">
        <f>TBL_Employees[[#This Row],[MOVE DATE]]-TBL_Employees[[#This Row],[ENTRY YEAR]]</f>
        <v>#VALUE!</v>
      </c>
      <c r="S698" s="10" t="e">
        <f>(TBL_Employees[[#This Row],[MOVE DATE]]-TBL_Employees[[#This Row],[ENTRY YEAR]])</f>
        <v>#VALUE!</v>
      </c>
      <c r="T698" s="10"/>
    </row>
    <row r="699" spans="1:20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>
        <f>TBL_Employees[[#This Row],[Annual Salary]]*TBL_Employees[[#This Row],[Bonus %]]</f>
        <v>58636.480000000003</v>
      </c>
      <c r="P699">
        <f>YEAR(TBL_Employees[[#This Row],[Hire Date]])</f>
        <v>2007</v>
      </c>
      <c r="Q699" t="e">
        <f>YEAR(TBL_Employees[[#This Row],[Exit Date]])</f>
        <v>#VALUE!</v>
      </c>
      <c r="R699" s="10" t="e">
        <f>TBL_Employees[[#This Row],[MOVE DATE]]-TBL_Employees[[#This Row],[ENTRY YEAR]]</f>
        <v>#VALUE!</v>
      </c>
      <c r="S699" s="10" t="e">
        <f>(TBL_Employees[[#This Row],[MOVE DATE]]-TBL_Employees[[#This Row],[ENTRY YEAR]])</f>
        <v>#VALUE!</v>
      </c>
      <c r="T699" s="10"/>
    </row>
    <row r="700" spans="1:20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>
        <f>TBL_Employees[[#This Row],[Annual Salary]]*TBL_Employees[[#This Row],[Bonus %]]</f>
        <v>0</v>
      </c>
      <c r="P700">
        <f>YEAR(TBL_Employees[[#This Row],[Hire Date]])</f>
        <v>2019</v>
      </c>
      <c r="Q700" t="e">
        <f>YEAR(TBL_Employees[[#This Row],[Exit Date]])</f>
        <v>#VALUE!</v>
      </c>
      <c r="R700" s="10" t="e">
        <f>TBL_Employees[[#This Row],[MOVE DATE]]-TBL_Employees[[#This Row],[ENTRY YEAR]]</f>
        <v>#VALUE!</v>
      </c>
      <c r="S700" s="10" t="e">
        <f>(TBL_Employees[[#This Row],[MOVE DATE]]-TBL_Employees[[#This Row],[ENTRY YEAR]])</f>
        <v>#VALUE!</v>
      </c>
      <c r="T700" s="10"/>
    </row>
    <row r="701" spans="1:20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>
        <f>TBL_Employees[[#This Row],[Annual Salary]]*TBL_Employees[[#This Row],[Bonus %]]</f>
        <v>0</v>
      </c>
      <c r="P701">
        <f>YEAR(TBL_Employees[[#This Row],[Hire Date]])</f>
        <v>2006</v>
      </c>
      <c r="Q701" t="e">
        <f>YEAR(TBL_Employees[[#This Row],[Exit Date]])</f>
        <v>#VALUE!</v>
      </c>
      <c r="R701" s="10" t="e">
        <f>TBL_Employees[[#This Row],[MOVE DATE]]-TBL_Employees[[#This Row],[ENTRY YEAR]]</f>
        <v>#VALUE!</v>
      </c>
      <c r="S701" s="10" t="e">
        <f>(TBL_Employees[[#This Row],[MOVE DATE]]-TBL_Employees[[#This Row],[ENTRY YEAR]])</f>
        <v>#VALUE!</v>
      </c>
      <c r="T701" s="10"/>
    </row>
    <row r="702" spans="1:20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>
        <f>TBL_Employees[[#This Row],[Annual Salary]]*TBL_Employees[[#This Row],[Bonus %]]</f>
        <v>10813.400000000001</v>
      </c>
      <c r="P702">
        <f>YEAR(TBL_Employees[[#This Row],[Hire Date]])</f>
        <v>2012</v>
      </c>
      <c r="Q702" t="e">
        <f>YEAR(TBL_Employees[[#This Row],[Exit Date]])</f>
        <v>#VALUE!</v>
      </c>
      <c r="R702" s="10" t="e">
        <f>TBL_Employees[[#This Row],[MOVE DATE]]-TBL_Employees[[#This Row],[ENTRY YEAR]]</f>
        <v>#VALUE!</v>
      </c>
      <c r="S702" s="10" t="e">
        <f>(TBL_Employees[[#This Row],[MOVE DATE]]-TBL_Employees[[#This Row],[ENTRY YEAR]])</f>
        <v>#VALUE!</v>
      </c>
      <c r="T702" s="10"/>
    </row>
    <row r="703" spans="1:20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>
        <f>TBL_Employees[[#This Row],[Annual Salary]]*TBL_Employees[[#This Row],[Bonus %]]</f>
        <v>10255.5</v>
      </c>
      <c r="P703">
        <f>YEAR(TBL_Employees[[#This Row],[Hire Date]])</f>
        <v>1992</v>
      </c>
      <c r="Q703" t="e">
        <f>YEAR(TBL_Employees[[#This Row],[Exit Date]])</f>
        <v>#VALUE!</v>
      </c>
      <c r="R703" s="10" t="e">
        <f>TBL_Employees[[#This Row],[MOVE DATE]]-TBL_Employees[[#This Row],[ENTRY YEAR]]</f>
        <v>#VALUE!</v>
      </c>
      <c r="S703" s="10" t="e">
        <f>(TBL_Employees[[#This Row],[MOVE DATE]]-TBL_Employees[[#This Row],[ENTRY YEAR]])</f>
        <v>#VALUE!</v>
      </c>
      <c r="T703" s="10"/>
    </row>
    <row r="704" spans="1:20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>
        <f>TBL_Employees[[#This Row],[Annual Salary]]*TBL_Employees[[#This Row],[Bonus %]]</f>
        <v>54610.5</v>
      </c>
      <c r="P704">
        <f>YEAR(TBL_Employees[[#This Row],[Hire Date]])</f>
        <v>1998</v>
      </c>
      <c r="Q704" t="e">
        <f>YEAR(TBL_Employees[[#This Row],[Exit Date]])</f>
        <v>#VALUE!</v>
      </c>
      <c r="R704" s="10" t="e">
        <f>TBL_Employees[[#This Row],[MOVE DATE]]-TBL_Employees[[#This Row],[ENTRY YEAR]]</f>
        <v>#VALUE!</v>
      </c>
      <c r="S704" s="10" t="e">
        <f>(TBL_Employees[[#This Row],[MOVE DATE]]-TBL_Employees[[#This Row],[ENTRY YEAR]])</f>
        <v>#VALUE!</v>
      </c>
      <c r="T704" s="10"/>
    </row>
    <row r="705" spans="1:20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>
        <f>TBL_Employees[[#This Row],[Annual Salary]]*TBL_Employees[[#This Row],[Bonus %]]</f>
        <v>41711.880000000005</v>
      </c>
      <c r="P705">
        <f>YEAR(TBL_Employees[[#This Row],[Hire Date]])</f>
        <v>2017</v>
      </c>
      <c r="Q705" t="e">
        <f>YEAR(TBL_Employees[[#This Row],[Exit Date]])</f>
        <v>#VALUE!</v>
      </c>
      <c r="R705" s="10" t="e">
        <f>TBL_Employees[[#This Row],[MOVE DATE]]-TBL_Employees[[#This Row],[ENTRY YEAR]]</f>
        <v>#VALUE!</v>
      </c>
      <c r="S705" s="10" t="e">
        <f>(TBL_Employees[[#This Row],[MOVE DATE]]-TBL_Employees[[#This Row],[ENTRY YEAR]])</f>
        <v>#VALUE!</v>
      </c>
      <c r="T705" s="10"/>
    </row>
    <row r="706" spans="1:20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>
        <f>TBL_Employees[[#This Row],[Annual Salary]]*TBL_Employees[[#This Row],[Bonus %]]</f>
        <v>0</v>
      </c>
      <c r="P706">
        <f>YEAR(TBL_Employees[[#This Row],[Hire Date]])</f>
        <v>2019</v>
      </c>
      <c r="Q706" t="e">
        <f>YEAR(TBL_Employees[[#This Row],[Exit Date]])</f>
        <v>#VALUE!</v>
      </c>
      <c r="R706" s="10" t="e">
        <f>TBL_Employees[[#This Row],[MOVE DATE]]-TBL_Employees[[#This Row],[ENTRY YEAR]]</f>
        <v>#VALUE!</v>
      </c>
      <c r="S706" s="10" t="e">
        <f>(TBL_Employees[[#This Row],[MOVE DATE]]-TBL_Employees[[#This Row],[ENTRY YEAR]])</f>
        <v>#VALUE!</v>
      </c>
      <c r="T706" s="10"/>
    </row>
    <row r="707" spans="1:20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>
        <f>TBL_Employees[[#This Row],[Annual Salary]]*TBL_Employees[[#This Row],[Bonus %]]</f>
        <v>0</v>
      </c>
      <c r="P707">
        <f>YEAR(TBL_Employees[[#This Row],[Hire Date]])</f>
        <v>2010</v>
      </c>
      <c r="Q707" t="e">
        <f>YEAR(TBL_Employees[[#This Row],[Exit Date]])</f>
        <v>#VALUE!</v>
      </c>
      <c r="R707" s="10" t="e">
        <f>TBL_Employees[[#This Row],[MOVE DATE]]-TBL_Employees[[#This Row],[ENTRY YEAR]]</f>
        <v>#VALUE!</v>
      </c>
      <c r="S707" s="10" t="e">
        <f>(TBL_Employees[[#This Row],[MOVE DATE]]-TBL_Employees[[#This Row],[ENTRY YEAR]])</f>
        <v>#VALUE!</v>
      </c>
      <c r="T707" s="10"/>
    </row>
    <row r="708" spans="1:20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>
        <f>TBL_Employees[[#This Row],[Annual Salary]]*TBL_Employees[[#This Row],[Bonus %]]</f>
        <v>0</v>
      </c>
      <c r="P708">
        <f>YEAR(TBL_Employees[[#This Row],[Hire Date]])</f>
        <v>2018</v>
      </c>
      <c r="Q708" t="e">
        <f>YEAR(TBL_Employees[[#This Row],[Exit Date]])</f>
        <v>#VALUE!</v>
      </c>
      <c r="R708" s="10" t="e">
        <f>TBL_Employees[[#This Row],[MOVE DATE]]-TBL_Employees[[#This Row],[ENTRY YEAR]]</f>
        <v>#VALUE!</v>
      </c>
      <c r="S708" s="10" t="e">
        <f>(TBL_Employees[[#This Row],[MOVE DATE]]-TBL_Employees[[#This Row],[ENTRY YEAR]])</f>
        <v>#VALUE!</v>
      </c>
      <c r="T708" s="10"/>
    </row>
    <row r="709" spans="1:20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>
        <f>TBL_Employees[[#This Row],[Annual Salary]]*TBL_Employees[[#This Row],[Bonus %]]</f>
        <v>0</v>
      </c>
      <c r="P709">
        <f>YEAR(TBL_Employees[[#This Row],[Hire Date]])</f>
        <v>2005</v>
      </c>
      <c r="Q709" t="e">
        <f>YEAR(TBL_Employees[[#This Row],[Exit Date]])</f>
        <v>#VALUE!</v>
      </c>
      <c r="R709" s="10" t="e">
        <f>TBL_Employees[[#This Row],[MOVE DATE]]-TBL_Employees[[#This Row],[ENTRY YEAR]]</f>
        <v>#VALUE!</v>
      </c>
      <c r="S709" s="10" t="e">
        <f>(TBL_Employees[[#This Row],[MOVE DATE]]-TBL_Employees[[#This Row],[ENTRY YEAR]])</f>
        <v>#VALUE!</v>
      </c>
      <c r="T709" s="10"/>
    </row>
    <row r="710" spans="1:20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>
        <f>TBL_Employees[[#This Row],[Annual Salary]]*TBL_Employees[[#This Row],[Bonus %]]</f>
        <v>14131.48</v>
      </c>
      <c r="P710">
        <f>YEAR(TBL_Employees[[#This Row],[Hire Date]])</f>
        <v>2005</v>
      </c>
      <c r="Q710" t="e">
        <f>YEAR(TBL_Employees[[#This Row],[Exit Date]])</f>
        <v>#VALUE!</v>
      </c>
      <c r="R710" s="10" t="e">
        <f>TBL_Employees[[#This Row],[MOVE DATE]]-TBL_Employees[[#This Row],[ENTRY YEAR]]</f>
        <v>#VALUE!</v>
      </c>
      <c r="S710" s="10" t="e">
        <f>(TBL_Employees[[#This Row],[MOVE DATE]]-TBL_Employees[[#This Row],[ENTRY YEAR]])</f>
        <v>#VALUE!</v>
      </c>
      <c r="T710" s="10"/>
    </row>
    <row r="711" spans="1:20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>
        <f>TBL_Employees[[#This Row],[Annual Salary]]*TBL_Employees[[#This Row],[Bonus %]]</f>
        <v>6146.4</v>
      </c>
      <c r="P711">
        <f>YEAR(TBL_Employees[[#This Row],[Hire Date]])</f>
        <v>2011</v>
      </c>
      <c r="Q711" t="e">
        <f>YEAR(TBL_Employees[[#This Row],[Exit Date]])</f>
        <v>#VALUE!</v>
      </c>
      <c r="R711" s="10" t="e">
        <f>TBL_Employees[[#This Row],[MOVE DATE]]-TBL_Employees[[#This Row],[ENTRY YEAR]]</f>
        <v>#VALUE!</v>
      </c>
      <c r="S711" s="10" t="e">
        <f>(TBL_Employees[[#This Row],[MOVE DATE]]-TBL_Employees[[#This Row],[ENTRY YEAR]])</f>
        <v>#VALUE!</v>
      </c>
      <c r="T711" s="10"/>
    </row>
    <row r="712" spans="1:20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>
        <f>TBL_Employees[[#This Row],[Annual Salary]]*TBL_Employees[[#This Row],[Bonus %]]</f>
        <v>88782.84</v>
      </c>
      <c r="P712">
        <f>YEAR(TBL_Employees[[#This Row],[Hire Date]])</f>
        <v>2010</v>
      </c>
      <c r="Q712" t="e">
        <f>YEAR(TBL_Employees[[#This Row],[Exit Date]])</f>
        <v>#VALUE!</v>
      </c>
      <c r="R712" s="10" t="e">
        <f>TBL_Employees[[#This Row],[MOVE DATE]]-TBL_Employees[[#This Row],[ENTRY YEAR]]</f>
        <v>#VALUE!</v>
      </c>
      <c r="S712" s="10" t="e">
        <f>(TBL_Employees[[#This Row],[MOVE DATE]]-TBL_Employees[[#This Row],[ENTRY YEAR]])</f>
        <v>#VALUE!</v>
      </c>
      <c r="T712" s="10"/>
    </row>
    <row r="713" spans="1:20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>
        <f>TBL_Employees[[#This Row],[Annual Salary]]*TBL_Employees[[#This Row],[Bonus %]]</f>
        <v>6068.58</v>
      </c>
      <c r="P713">
        <f>YEAR(TBL_Employees[[#This Row],[Hire Date]])</f>
        <v>2017</v>
      </c>
      <c r="Q713" t="e">
        <f>YEAR(TBL_Employees[[#This Row],[Exit Date]])</f>
        <v>#VALUE!</v>
      </c>
      <c r="R713" s="10" t="e">
        <f>TBL_Employees[[#This Row],[MOVE DATE]]-TBL_Employees[[#This Row],[ENTRY YEAR]]</f>
        <v>#VALUE!</v>
      </c>
      <c r="S713" s="10" t="e">
        <f>(TBL_Employees[[#This Row],[MOVE DATE]]-TBL_Employees[[#This Row],[ENTRY YEAR]])</f>
        <v>#VALUE!</v>
      </c>
      <c r="T713" s="10"/>
    </row>
    <row r="714" spans="1:20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>
        <f>TBL_Employees[[#This Row],[Annual Salary]]*TBL_Employees[[#This Row],[Bonus %]]</f>
        <v>0</v>
      </c>
      <c r="P714">
        <f>YEAR(TBL_Employees[[#This Row],[Hire Date]])</f>
        <v>2005</v>
      </c>
      <c r="Q714">
        <f>YEAR(TBL_Employees[[#This Row],[Exit Date]])</f>
        <v>2009</v>
      </c>
      <c r="R714" s="10">
        <f>TBL_Employees[[#This Row],[MOVE DATE]]-TBL_Employees[[#This Row],[ENTRY YEAR]]</f>
        <v>4</v>
      </c>
      <c r="S714" s="10">
        <f>(TBL_Employees[[#This Row],[MOVE DATE]]-TBL_Employees[[#This Row],[ENTRY YEAR]])</f>
        <v>4</v>
      </c>
      <c r="T714" s="10"/>
    </row>
    <row r="715" spans="1:20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>
        <f>TBL_Employees[[#This Row],[Annual Salary]]*TBL_Employees[[#This Row],[Bonus %]]</f>
        <v>0</v>
      </c>
      <c r="P715">
        <f>YEAR(TBL_Employees[[#This Row],[Hire Date]])</f>
        <v>2015</v>
      </c>
      <c r="Q715" t="e">
        <f>YEAR(TBL_Employees[[#This Row],[Exit Date]])</f>
        <v>#VALUE!</v>
      </c>
      <c r="R715" s="10" t="e">
        <f>TBL_Employees[[#This Row],[MOVE DATE]]-TBL_Employees[[#This Row],[ENTRY YEAR]]</f>
        <v>#VALUE!</v>
      </c>
      <c r="S715" s="10" t="e">
        <f>(TBL_Employees[[#This Row],[MOVE DATE]]-TBL_Employees[[#This Row],[ENTRY YEAR]])</f>
        <v>#VALUE!</v>
      </c>
      <c r="T715" s="10"/>
    </row>
    <row r="716" spans="1:20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>
        <f>TBL_Employees[[#This Row],[Annual Salary]]*TBL_Employees[[#This Row],[Bonus %]]</f>
        <v>51049.880000000005</v>
      </c>
      <c r="P716">
        <f>YEAR(TBL_Employees[[#This Row],[Hire Date]])</f>
        <v>2019</v>
      </c>
      <c r="Q716" t="e">
        <f>YEAR(TBL_Employees[[#This Row],[Exit Date]])</f>
        <v>#VALUE!</v>
      </c>
      <c r="R716" s="10" t="e">
        <f>TBL_Employees[[#This Row],[MOVE DATE]]-TBL_Employees[[#This Row],[ENTRY YEAR]]</f>
        <v>#VALUE!</v>
      </c>
      <c r="S716" s="10" t="e">
        <f>(TBL_Employees[[#This Row],[MOVE DATE]]-TBL_Employees[[#This Row],[ENTRY YEAR]])</f>
        <v>#VALUE!</v>
      </c>
      <c r="T716" s="10"/>
    </row>
    <row r="717" spans="1:20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>
        <f>TBL_Employees[[#This Row],[Annual Salary]]*TBL_Employees[[#This Row],[Bonus %]]</f>
        <v>0</v>
      </c>
      <c r="P717">
        <f>YEAR(TBL_Employees[[#This Row],[Hire Date]])</f>
        <v>2014</v>
      </c>
      <c r="Q717">
        <f>YEAR(TBL_Employees[[#This Row],[Exit Date]])</f>
        <v>2017</v>
      </c>
      <c r="R717" s="10">
        <f>TBL_Employees[[#This Row],[MOVE DATE]]-TBL_Employees[[#This Row],[ENTRY YEAR]]</f>
        <v>3</v>
      </c>
      <c r="S717" s="10">
        <f>(TBL_Employees[[#This Row],[MOVE DATE]]-TBL_Employees[[#This Row],[ENTRY YEAR]])</f>
        <v>3</v>
      </c>
      <c r="T717" s="10"/>
    </row>
    <row r="718" spans="1:20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>
        <f>TBL_Employees[[#This Row],[Annual Salary]]*TBL_Employees[[#This Row],[Bonus %]]</f>
        <v>61302.720000000001</v>
      </c>
      <c r="P718">
        <f>YEAR(TBL_Employees[[#This Row],[Hire Date]])</f>
        <v>2012</v>
      </c>
      <c r="Q718" t="e">
        <f>YEAR(TBL_Employees[[#This Row],[Exit Date]])</f>
        <v>#VALUE!</v>
      </c>
      <c r="R718" s="10" t="e">
        <f>TBL_Employees[[#This Row],[MOVE DATE]]-TBL_Employees[[#This Row],[ENTRY YEAR]]</f>
        <v>#VALUE!</v>
      </c>
      <c r="S718" s="10" t="e">
        <f>(TBL_Employees[[#This Row],[MOVE DATE]]-TBL_Employees[[#This Row],[ENTRY YEAR]])</f>
        <v>#VALUE!</v>
      </c>
      <c r="T718" s="10"/>
    </row>
    <row r="719" spans="1:20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>
        <f>TBL_Employees[[#This Row],[Annual Salary]]*TBL_Employees[[#This Row],[Bonus %]]</f>
        <v>19572.150000000001</v>
      </c>
      <c r="P719">
        <f>YEAR(TBL_Employees[[#This Row],[Hire Date]])</f>
        <v>2009</v>
      </c>
      <c r="Q719" t="e">
        <f>YEAR(TBL_Employees[[#This Row],[Exit Date]])</f>
        <v>#VALUE!</v>
      </c>
      <c r="R719" s="10" t="e">
        <f>TBL_Employees[[#This Row],[MOVE DATE]]-TBL_Employees[[#This Row],[ENTRY YEAR]]</f>
        <v>#VALUE!</v>
      </c>
      <c r="S719" s="10" t="e">
        <f>(TBL_Employees[[#This Row],[MOVE DATE]]-TBL_Employees[[#This Row],[ENTRY YEAR]])</f>
        <v>#VALUE!</v>
      </c>
      <c r="T719" s="10"/>
    </row>
    <row r="720" spans="1:20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>
        <f>TBL_Employees[[#This Row],[Annual Salary]]*TBL_Employees[[#This Row],[Bonus %]]</f>
        <v>8602.3000000000011</v>
      </c>
      <c r="P720">
        <f>YEAR(TBL_Employees[[#This Row],[Hire Date]])</f>
        <v>2009</v>
      </c>
      <c r="Q720" t="e">
        <f>YEAR(TBL_Employees[[#This Row],[Exit Date]])</f>
        <v>#VALUE!</v>
      </c>
      <c r="R720" s="10" t="e">
        <f>TBL_Employees[[#This Row],[MOVE DATE]]-TBL_Employees[[#This Row],[ENTRY YEAR]]</f>
        <v>#VALUE!</v>
      </c>
      <c r="S720" s="10" t="e">
        <f>(TBL_Employees[[#This Row],[MOVE DATE]]-TBL_Employees[[#This Row],[ENTRY YEAR]])</f>
        <v>#VALUE!</v>
      </c>
      <c r="T720" s="10"/>
    </row>
    <row r="721" spans="1:20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>
        <f>TBL_Employees[[#This Row],[Annual Salary]]*TBL_Employees[[#This Row],[Bonus %]]</f>
        <v>80289.63</v>
      </c>
      <c r="P721">
        <f>YEAR(TBL_Employees[[#This Row],[Hire Date]])</f>
        <v>1997</v>
      </c>
      <c r="Q721" t="e">
        <f>YEAR(TBL_Employees[[#This Row],[Exit Date]])</f>
        <v>#VALUE!</v>
      </c>
      <c r="R721" s="10" t="e">
        <f>TBL_Employees[[#This Row],[MOVE DATE]]-TBL_Employees[[#This Row],[ENTRY YEAR]]</f>
        <v>#VALUE!</v>
      </c>
      <c r="S721" s="10" t="e">
        <f>(TBL_Employees[[#This Row],[MOVE DATE]]-TBL_Employees[[#This Row],[ENTRY YEAR]])</f>
        <v>#VALUE!</v>
      </c>
      <c r="T721" s="10"/>
    </row>
    <row r="722" spans="1:20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>
        <f>TBL_Employees[[#This Row],[Annual Salary]]*TBL_Employees[[#This Row],[Bonus %]]</f>
        <v>9950.85</v>
      </c>
      <c r="P722">
        <f>YEAR(TBL_Employees[[#This Row],[Hire Date]])</f>
        <v>2015</v>
      </c>
      <c r="Q722" t="e">
        <f>YEAR(TBL_Employees[[#This Row],[Exit Date]])</f>
        <v>#VALUE!</v>
      </c>
      <c r="R722" s="10" t="e">
        <f>TBL_Employees[[#This Row],[MOVE DATE]]-TBL_Employees[[#This Row],[ENTRY YEAR]]</f>
        <v>#VALUE!</v>
      </c>
      <c r="S722" s="10" t="e">
        <f>(TBL_Employees[[#This Row],[MOVE DATE]]-TBL_Employees[[#This Row],[ENTRY YEAR]])</f>
        <v>#VALUE!</v>
      </c>
      <c r="T722" s="10"/>
    </row>
    <row r="723" spans="1:20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>
        <f>TBL_Employees[[#This Row],[Annual Salary]]*TBL_Employees[[#This Row],[Bonus %]]</f>
        <v>0</v>
      </c>
      <c r="P723">
        <f>YEAR(TBL_Employees[[#This Row],[Hire Date]])</f>
        <v>2015</v>
      </c>
      <c r="Q723" t="e">
        <f>YEAR(TBL_Employees[[#This Row],[Exit Date]])</f>
        <v>#VALUE!</v>
      </c>
      <c r="R723" s="10" t="e">
        <f>TBL_Employees[[#This Row],[MOVE DATE]]-TBL_Employees[[#This Row],[ENTRY YEAR]]</f>
        <v>#VALUE!</v>
      </c>
      <c r="S723" s="10" t="e">
        <f>(TBL_Employees[[#This Row],[MOVE DATE]]-TBL_Employees[[#This Row],[ENTRY YEAR]])</f>
        <v>#VALUE!</v>
      </c>
      <c r="T723" s="10"/>
    </row>
    <row r="724" spans="1:20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>
        <f>TBL_Employees[[#This Row],[Annual Salary]]*TBL_Employees[[#This Row],[Bonus %]]</f>
        <v>0</v>
      </c>
      <c r="P724">
        <f>YEAR(TBL_Employees[[#This Row],[Hire Date]])</f>
        <v>2017</v>
      </c>
      <c r="Q724" t="e">
        <f>YEAR(TBL_Employees[[#This Row],[Exit Date]])</f>
        <v>#VALUE!</v>
      </c>
      <c r="R724" s="10" t="e">
        <f>TBL_Employees[[#This Row],[MOVE DATE]]-TBL_Employees[[#This Row],[ENTRY YEAR]]</f>
        <v>#VALUE!</v>
      </c>
      <c r="S724" s="10" t="e">
        <f>(TBL_Employees[[#This Row],[MOVE DATE]]-TBL_Employees[[#This Row],[ENTRY YEAR]])</f>
        <v>#VALUE!</v>
      </c>
      <c r="T724" s="10"/>
    </row>
    <row r="725" spans="1:20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>
        <f>TBL_Employees[[#This Row],[Annual Salary]]*TBL_Employees[[#This Row],[Bonus %]]</f>
        <v>28390.880000000001</v>
      </c>
      <c r="P725">
        <f>YEAR(TBL_Employees[[#This Row],[Hire Date]])</f>
        <v>2016</v>
      </c>
      <c r="Q725" t="e">
        <f>YEAR(TBL_Employees[[#This Row],[Exit Date]])</f>
        <v>#VALUE!</v>
      </c>
      <c r="R725" s="10" t="e">
        <f>TBL_Employees[[#This Row],[MOVE DATE]]-TBL_Employees[[#This Row],[ENTRY YEAR]]</f>
        <v>#VALUE!</v>
      </c>
      <c r="S725" s="10" t="e">
        <f>(TBL_Employees[[#This Row],[MOVE DATE]]-TBL_Employees[[#This Row],[ENTRY YEAR]])</f>
        <v>#VALUE!</v>
      </c>
      <c r="T725" s="10"/>
    </row>
    <row r="726" spans="1:20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>
        <f>TBL_Employees[[#This Row],[Annual Salary]]*TBL_Employees[[#This Row],[Bonus %]]</f>
        <v>0</v>
      </c>
      <c r="P726">
        <f>YEAR(TBL_Employees[[#This Row],[Hire Date]])</f>
        <v>2016</v>
      </c>
      <c r="Q726" t="e">
        <f>YEAR(TBL_Employees[[#This Row],[Exit Date]])</f>
        <v>#VALUE!</v>
      </c>
      <c r="R726" s="10" t="e">
        <f>TBL_Employees[[#This Row],[MOVE DATE]]-TBL_Employees[[#This Row],[ENTRY YEAR]]</f>
        <v>#VALUE!</v>
      </c>
      <c r="S726" s="10" t="e">
        <f>(TBL_Employees[[#This Row],[MOVE DATE]]-TBL_Employees[[#This Row],[ENTRY YEAR]])</f>
        <v>#VALUE!</v>
      </c>
      <c r="T726" s="10"/>
    </row>
    <row r="727" spans="1:20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>
        <f>TBL_Employees[[#This Row],[Annual Salary]]*TBL_Employees[[#This Row],[Bonus %]]</f>
        <v>0</v>
      </c>
      <c r="P727">
        <f>YEAR(TBL_Employees[[#This Row],[Hire Date]])</f>
        <v>2019</v>
      </c>
      <c r="Q727" t="e">
        <f>YEAR(TBL_Employees[[#This Row],[Exit Date]])</f>
        <v>#VALUE!</v>
      </c>
      <c r="R727" s="10" t="e">
        <f>TBL_Employees[[#This Row],[MOVE DATE]]-TBL_Employees[[#This Row],[ENTRY YEAR]]</f>
        <v>#VALUE!</v>
      </c>
      <c r="S727" s="10" t="e">
        <f>(TBL_Employees[[#This Row],[MOVE DATE]]-TBL_Employees[[#This Row],[ENTRY YEAR]])</f>
        <v>#VALUE!</v>
      </c>
      <c r="T727" s="10"/>
    </row>
    <row r="728" spans="1:20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>
        <f>TBL_Employees[[#This Row],[Annual Salary]]*TBL_Employees[[#This Row],[Bonus %]]</f>
        <v>10912.22</v>
      </c>
      <c r="P728">
        <f>YEAR(TBL_Employees[[#This Row],[Hire Date]])</f>
        <v>2014</v>
      </c>
      <c r="Q728" t="e">
        <f>YEAR(TBL_Employees[[#This Row],[Exit Date]])</f>
        <v>#VALUE!</v>
      </c>
      <c r="R728" s="10" t="e">
        <f>TBL_Employees[[#This Row],[MOVE DATE]]-TBL_Employees[[#This Row],[ENTRY YEAR]]</f>
        <v>#VALUE!</v>
      </c>
      <c r="S728" s="10" t="e">
        <f>(TBL_Employees[[#This Row],[MOVE DATE]]-TBL_Employees[[#This Row],[ENTRY YEAR]])</f>
        <v>#VALUE!</v>
      </c>
      <c r="T728" s="10"/>
    </row>
    <row r="729" spans="1:20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>
        <f>TBL_Employees[[#This Row],[Annual Salary]]*TBL_Employees[[#This Row],[Bonus %]]</f>
        <v>0</v>
      </c>
      <c r="P729">
        <f>YEAR(TBL_Employees[[#This Row],[Hire Date]])</f>
        <v>2007</v>
      </c>
      <c r="Q729" t="e">
        <f>YEAR(TBL_Employees[[#This Row],[Exit Date]])</f>
        <v>#VALUE!</v>
      </c>
      <c r="R729" s="10" t="e">
        <f>TBL_Employees[[#This Row],[MOVE DATE]]-TBL_Employees[[#This Row],[ENTRY YEAR]]</f>
        <v>#VALUE!</v>
      </c>
      <c r="S729" s="10" t="e">
        <f>(TBL_Employees[[#This Row],[MOVE DATE]]-TBL_Employees[[#This Row],[ENTRY YEAR]])</f>
        <v>#VALUE!</v>
      </c>
      <c r="T729" s="10"/>
    </row>
    <row r="730" spans="1:20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>
        <f>TBL_Employees[[#This Row],[Annual Salary]]*TBL_Employees[[#This Row],[Bonus %]]</f>
        <v>0</v>
      </c>
      <c r="P730">
        <f>YEAR(TBL_Employees[[#This Row],[Hire Date]])</f>
        <v>1992</v>
      </c>
      <c r="Q730">
        <f>YEAR(TBL_Employees[[#This Row],[Exit Date]])</f>
        <v>2014</v>
      </c>
      <c r="R730" s="10">
        <f>TBL_Employees[[#This Row],[MOVE DATE]]-TBL_Employees[[#This Row],[ENTRY YEAR]]</f>
        <v>22</v>
      </c>
      <c r="S730" s="10">
        <f>(TBL_Employees[[#This Row],[MOVE DATE]]-TBL_Employees[[#This Row],[ENTRY YEAR]])</f>
        <v>22</v>
      </c>
      <c r="T730" s="10"/>
    </row>
    <row r="731" spans="1:20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>
        <f>TBL_Employees[[#This Row],[Annual Salary]]*TBL_Employees[[#This Row],[Bonus %]]</f>
        <v>0</v>
      </c>
      <c r="P731">
        <f>YEAR(TBL_Employees[[#This Row],[Hire Date]])</f>
        <v>2012</v>
      </c>
      <c r="Q731">
        <f>YEAR(TBL_Employees[[#This Row],[Exit Date]])</f>
        <v>2018</v>
      </c>
      <c r="R731" s="10">
        <f>TBL_Employees[[#This Row],[MOVE DATE]]-TBL_Employees[[#This Row],[ENTRY YEAR]]</f>
        <v>6</v>
      </c>
      <c r="S731" s="10">
        <f>(TBL_Employees[[#This Row],[MOVE DATE]]-TBL_Employees[[#This Row],[ENTRY YEAR]])</f>
        <v>6</v>
      </c>
      <c r="T731" s="10"/>
    </row>
    <row r="732" spans="1:20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>
        <f>TBL_Employees[[#This Row],[Annual Salary]]*TBL_Employees[[#This Row],[Bonus %]]</f>
        <v>64857.599999999999</v>
      </c>
      <c r="P732">
        <f>YEAR(TBL_Employees[[#This Row],[Hire Date]])</f>
        <v>2015</v>
      </c>
      <c r="Q732">
        <f>YEAR(TBL_Employees[[#This Row],[Exit Date]])</f>
        <v>2022</v>
      </c>
      <c r="R732" s="10">
        <f>TBL_Employees[[#This Row],[MOVE DATE]]-TBL_Employees[[#This Row],[ENTRY YEAR]]</f>
        <v>7</v>
      </c>
      <c r="S732" s="10">
        <f>(TBL_Employees[[#This Row],[MOVE DATE]]-TBL_Employees[[#This Row],[ENTRY YEAR]])</f>
        <v>7</v>
      </c>
      <c r="T732" s="10"/>
    </row>
    <row r="733" spans="1:20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>
        <f>TBL_Employees[[#This Row],[Annual Salary]]*TBL_Employees[[#This Row],[Bonus %]]</f>
        <v>6971.49</v>
      </c>
      <c r="P733">
        <f>YEAR(TBL_Employees[[#This Row],[Hire Date]])</f>
        <v>2017</v>
      </c>
      <c r="Q733" t="e">
        <f>YEAR(TBL_Employees[[#This Row],[Exit Date]])</f>
        <v>#VALUE!</v>
      </c>
      <c r="R733" s="10" t="e">
        <f>TBL_Employees[[#This Row],[MOVE DATE]]-TBL_Employees[[#This Row],[ENTRY YEAR]]</f>
        <v>#VALUE!</v>
      </c>
      <c r="S733" s="10" t="e">
        <f>(TBL_Employees[[#This Row],[MOVE DATE]]-TBL_Employees[[#This Row],[ENTRY YEAR]])</f>
        <v>#VALUE!</v>
      </c>
      <c r="T733" s="10"/>
    </row>
    <row r="734" spans="1:20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>
        <f>TBL_Employees[[#This Row],[Annual Salary]]*TBL_Employees[[#This Row],[Bonus %]]</f>
        <v>0</v>
      </c>
      <c r="P734">
        <f>YEAR(TBL_Employees[[#This Row],[Hire Date]])</f>
        <v>2016</v>
      </c>
      <c r="Q734" t="e">
        <f>YEAR(TBL_Employees[[#This Row],[Exit Date]])</f>
        <v>#VALUE!</v>
      </c>
      <c r="R734" s="10" t="e">
        <f>TBL_Employees[[#This Row],[MOVE DATE]]-TBL_Employees[[#This Row],[ENTRY YEAR]]</f>
        <v>#VALUE!</v>
      </c>
      <c r="S734" s="10" t="e">
        <f>(TBL_Employees[[#This Row],[MOVE DATE]]-TBL_Employees[[#This Row],[ENTRY YEAR]])</f>
        <v>#VALUE!</v>
      </c>
      <c r="T734" s="10"/>
    </row>
    <row r="735" spans="1:20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>
        <f>TBL_Employees[[#This Row],[Annual Salary]]*TBL_Employees[[#This Row],[Bonus %]]</f>
        <v>44678.76</v>
      </c>
      <c r="P735">
        <f>YEAR(TBL_Employees[[#This Row],[Hire Date]])</f>
        <v>1997</v>
      </c>
      <c r="Q735" t="e">
        <f>YEAR(TBL_Employees[[#This Row],[Exit Date]])</f>
        <v>#VALUE!</v>
      </c>
      <c r="R735" s="10" t="e">
        <f>TBL_Employees[[#This Row],[MOVE DATE]]-TBL_Employees[[#This Row],[ENTRY YEAR]]</f>
        <v>#VALUE!</v>
      </c>
      <c r="S735" s="10" t="e">
        <f>(TBL_Employees[[#This Row],[MOVE DATE]]-TBL_Employees[[#This Row],[ENTRY YEAR]])</f>
        <v>#VALUE!</v>
      </c>
      <c r="T735" s="10"/>
    </row>
    <row r="736" spans="1:20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>
        <f>TBL_Employees[[#This Row],[Annual Salary]]*TBL_Employees[[#This Row],[Bonus %]]</f>
        <v>0</v>
      </c>
      <c r="P736">
        <f>YEAR(TBL_Employees[[#This Row],[Hire Date]])</f>
        <v>2012</v>
      </c>
      <c r="Q736" t="e">
        <f>YEAR(TBL_Employees[[#This Row],[Exit Date]])</f>
        <v>#VALUE!</v>
      </c>
      <c r="R736" s="10" t="e">
        <f>TBL_Employees[[#This Row],[MOVE DATE]]-TBL_Employees[[#This Row],[ENTRY YEAR]]</f>
        <v>#VALUE!</v>
      </c>
      <c r="S736" s="10" t="e">
        <f>(TBL_Employees[[#This Row],[MOVE DATE]]-TBL_Employees[[#This Row],[ENTRY YEAR]])</f>
        <v>#VALUE!</v>
      </c>
      <c r="T736" s="10"/>
    </row>
    <row r="737" spans="1:20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>
        <f>TBL_Employees[[#This Row],[Annual Salary]]*TBL_Employees[[#This Row],[Bonus %]]</f>
        <v>77416.02</v>
      </c>
      <c r="P737">
        <f>YEAR(TBL_Employees[[#This Row],[Hire Date]])</f>
        <v>2002</v>
      </c>
      <c r="Q737" t="e">
        <f>YEAR(TBL_Employees[[#This Row],[Exit Date]])</f>
        <v>#VALUE!</v>
      </c>
      <c r="R737" s="10" t="e">
        <f>TBL_Employees[[#This Row],[MOVE DATE]]-TBL_Employees[[#This Row],[ENTRY YEAR]]</f>
        <v>#VALUE!</v>
      </c>
      <c r="S737" s="10" t="e">
        <f>(TBL_Employees[[#This Row],[MOVE DATE]]-TBL_Employees[[#This Row],[ENTRY YEAR]])</f>
        <v>#VALUE!</v>
      </c>
      <c r="T737" s="10"/>
    </row>
    <row r="738" spans="1:20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>
        <f>TBL_Employees[[#This Row],[Annual Salary]]*TBL_Employees[[#This Row],[Bonus %]]</f>
        <v>0</v>
      </c>
      <c r="P738">
        <f>YEAR(TBL_Employees[[#This Row],[Hire Date]])</f>
        <v>2002</v>
      </c>
      <c r="Q738" t="e">
        <f>YEAR(TBL_Employees[[#This Row],[Exit Date]])</f>
        <v>#VALUE!</v>
      </c>
      <c r="R738" s="10" t="e">
        <f>TBL_Employees[[#This Row],[MOVE DATE]]-TBL_Employees[[#This Row],[ENTRY YEAR]]</f>
        <v>#VALUE!</v>
      </c>
      <c r="S738" s="10" t="e">
        <f>(TBL_Employees[[#This Row],[MOVE DATE]]-TBL_Employees[[#This Row],[ENTRY YEAR]])</f>
        <v>#VALUE!</v>
      </c>
      <c r="T738" s="10"/>
    </row>
    <row r="739" spans="1:20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>
        <f>TBL_Employees[[#This Row],[Annual Salary]]*TBL_Employees[[#This Row],[Bonus %]]</f>
        <v>10363.280000000001</v>
      </c>
      <c r="P739">
        <f>YEAR(TBL_Employees[[#This Row],[Hire Date]])</f>
        <v>2021</v>
      </c>
      <c r="Q739">
        <f>YEAR(TBL_Employees[[#This Row],[Exit Date]])</f>
        <v>2021</v>
      </c>
      <c r="R739" s="10">
        <f>TBL_Employees[[#This Row],[MOVE DATE]]-TBL_Employees[[#This Row],[ENTRY YEAR]]</f>
        <v>0</v>
      </c>
      <c r="S739" s="10">
        <f>(TBL_Employees[[#This Row],[MOVE DATE]]-TBL_Employees[[#This Row],[ENTRY YEAR]])</f>
        <v>0</v>
      </c>
      <c r="T739" s="10"/>
    </row>
    <row r="740" spans="1:20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>
        <f>TBL_Employees[[#This Row],[Annual Salary]]*TBL_Employees[[#This Row],[Bonus %]]</f>
        <v>46411.680000000008</v>
      </c>
      <c r="P740">
        <f>YEAR(TBL_Employees[[#This Row],[Hire Date]])</f>
        <v>2013</v>
      </c>
      <c r="Q740">
        <f>YEAR(TBL_Employees[[#This Row],[Exit Date]])</f>
        <v>2020</v>
      </c>
      <c r="R740" s="10">
        <f>TBL_Employees[[#This Row],[MOVE DATE]]-TBL_Employees[[#This Row],[ENTRY YEAR]]</f>
        <v>7</v>
      </c>
      <c r="S740" s="10">
        <f>(TBL_Employees[[#This Row],[MOVE DATE]]-TBL_Employees[[#This Row],[ENTRY YEAR]])</f>
        <v>7</v>
      </c>
      <c r="T740" s="10"/>
    </row>
    <row r="741" spans="1:20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>
        <f>TBL_Employees[[#This Row],[Annual Salary]]*TBL_Employees[[#This Row],[Bonus %]]</f>
        <v>17145.36</v>
      </c>
      <c r="P741">
        <f>YEAR(TBL_Employees[[#This Row],[Hire Date]])</f>
        <v>2010</v>
      </c>
      <c r="Q741" t="e">
        <f>YEAR(TBL_Employees[[#This Row],[Exit Date]])</f>
        <v>#VALUE!</v>
      </c>
      <c r="R741" s="10" t="e">
        <f>TBL_Employees[[#This Row],[MOVE DATE]]-TBL_Employees[[#This Row],[ENTRY YEAR]]</f>
        <v>#VALUE!</v>
      </c>
      <c r="S741" s="10" t="e">
        <f>(TBL_Employees[[#This Row],[MOVE DATE]]-TBL_Employees[[#This Row],[ENTRY YEAR]])</f>
        <v>#VALUE!</v>
      </c>
      <c r="T741" s="10"/>
    </row>
    <row r="742" spans="1:20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>
        <f>TBL_Employees[[#This Row],[Annual Salary]]*TBL_Employees[[#This Row],[Bonus %]]</f>
        <v>52637.760000000002</v>
      </c>
      <c r="P742">
        <f>YEAR(TBL_Employees[[#This Row],[Hire Date]])</f>
        <v>2006</v>
      </c>
      <c r="Q742" t="e">
        <f>YEAR(TBL_Employees[[#This Row],[Exit Date]])</f>
        <v>#VALUE!</v>
      </c>
      <c r="R742" s="10" t="e">
        <f>TBL_Employees[[#This Row],[MOVE DATE]]-TBL_Employees[[#This Row],[ENTRY YEAR]]</f>
        <v>#VALUE!</v>
      </c>
      <c r="S742" s="10" t="e">
        <f>(TBL_Employees[[#This Row],[MOVE DATE]]-TBL_Employees[[#This Row],[ENTRY YEAR]])</f>
        <v>#VALUE!</v>
      </c>
      <c r="T742" s="10"/>
    </row>
    <row r="743" spans="1:20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>
        <f>TBL_Employees[[#This Row],[Annual Salary]]*TBL_Employees[[#This Row],[Bonus %]]</f>
        <v>97422.39</v>
      </c>
      <c r="P743">
        <f>YEAR(TBL_Employees[[#This Row],[Hire Date]])</f>
        <v>2019</v>
      </c>
      <c r="Q743" t="e">
        <f>YEAR(TBL_Employees[[#This Row],[Exit Date]])</f>
        <v>#VALUE!</v>
      </c>
      <c r="R743" s="10" t="e">
        <f>TBL_Employees[[#This Row],[MOVE DATE]]-TBL_Employees[[#This Row],[ENTRY YEAR]]</f>
        <v>#VALUE!</v>
      </c>
      <c r="S743" s="10" t="e">
        <f>(TBL_Employees[[#This Row],[MOVE DATE]]-TBL_Employees[[#This Row],[ENTRY YEAR]])</f>
        <v>#VALUE!</v>
      </c>
      <c r="T743" s="10"/>
    </row>
    <row r="744" spans="1:20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>
        <f>TBL_Employees[[#This Row],[Annual Salary]]*TBL_Employees[[#This Row],[Bonus %]]</f>
        <v>0</v>
      </c>
      <c r="P744">
        <f>YEAR(TBL_Employees[[#This Row],[Hire Date]])</f>
        <v>2006</v>
      </c>
      <c r="Q744">
        <f>YEAR(TBL_Employees[[#This Row],[Exit Date]])</f>
        <v>2007</v>
      </c>
      <c r="R744" s="10">
        <f>TBL_Employees[[#This Row],[MOVE DATE]]-TBL_Employees[[#This Row],[ENTRY YEAR]]</f>
        <v>1</v>
      </c>
      <c r="S744" s="10">
        <f>(TBL_Employees[[#This Row],[MOVE DATE]]-TBL_Employees[[#This Row],[ENTRY YEAR]])</f>
        <v>1</v>
      </c>
      <c r="T744" s="10"/>
    </row>
    <row r="745" spans="1:20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>
        <f>TBL_Employees[[#This Row],[Annual Salary]]*TBL_Employees[[#This Row],[Bonus %]]</f>
        <v>0</v>
      </c>
      <c r="P745">
        <f>YEAR(TBL_Employees[[#This Row],[Hire Date]])</f>
        <v>2016</v>
      </c>
      <c r="Q745" t="e">
        <f>YEAR(TBL_Employees[[#This Row],[Exit Date]])</f>
        <v>#VALUE!</v>
      </c>
      <c r="R745" s="10" t="e">
        <f>TBL_Employees[[#This Row],[MOVE DATE]]-TBL_Employees[[#This Row],[ENTRY YEAR]]</f>
        <v>#VALUE!</v>
      </c>
      <c r="S745" s="10" t="e">
        <f>(TBL_Employees[[#This Row],[MOVE DATE]]-TBL_Employees[[#This Row],[ENTRY YEAR]])</f>
        <v>#VALUE!</v>
      </c>
      <c r="T745" s="10"/>
    </row>
    <row r="746" spans="1:20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>
        <f>TBL_Employees[[#This Row],[Annual Salary]]*TBL_Employees[[#This Row],[Bonus %]]</f>
        <v>0</v>
      </c>
      <c r="P746">
        <f>YEAR(TBL_Employees[[#This Row],[Hire Date]])</f>
        <v>2017</v>
      </c>
      <c r="Q746">
        <f>YEAR(TBL_Employees[[#This Row],[Exit Date]])</f>
        <v>2020</v>
      </c>
      <c r="R746" s="10">
        <f>TBL_Employees[[#This Row],[MOVE DATE]]-TBL_Employees[[#This Row],[ENTRY YEAR]]</f>
        <v>3</v>
      </c>
      <c r="S746" s="10">
        <f>(TBL_Employees[[#This Row],[MOVE DATE]]-TBL_Employees[[#This Row],[ENTRY YEAR]])</f>
        <v>3</v>
      </c>
      <c r="T746" s="10"/>
    </row>
    <row r="747" spans="1:20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>
        <f>TBL_Employees[[#This Row],[Annual Salary]]*TBL_Employees[[#This Row],[Bonus %]]</f>
        <v>70685.7</v>
      </c>
      <c r="P747">
        <f>YEAR(TBL_Employees[[#This Row],[Hire Date]])</f>
        <v>2013</v>
      </c>
      <c r="Q747" t="e">
        <f>YEAR(TBL_Employees[[#This Row],[Exit Date]])</f>
        <v>#VALUE!</v>
      </c>
      <c r="R747" s="10" t="e">
        <f>TBL_Employees[[#This Row],[MOVE DATE]]-TBL_Employees[[#This Row],[ENTRY YEAR]]</f>
        <v>#VALUE!</v>
      </c>
      <c r="S747" s="10" t="e">
        <f>(TBL_Employees[[#This Row],[MOVE DATE]]-TBL_Employees[[#This Row],[ENTRY YEAR]])</f>
        <v>#VALUE!</v>
      </c>
      <c r="T747" s="10"/>
    </row>
    <row r="748" spans="1:20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>
        <f>TBL_Employees[[#This Row],[Annual Salary]]*TBL_Employees[[#This Row],[Bonus %]]</f>
        <v>33693.659999999996</v>
      </c>
      <c r="P748">
        <f>YEAR(TBL_Employees[[#This Row],[Hire Date]])</f>
        <v>2020</v>
      </c>
      <c r="Q748" t="e">
        <f>YEAR(TBL_Employees[[#This Row],[Exit Date]])</f>
        <v>#VALUE!</v>
      </c>
      <c r="R748" s="10" t="e">
        <f>TBL_Employees[[#This Row],[MOVE DATE]]-TBL_Employees[[#This Row],[ENTRY YEAR]]</f>
        <v>#VALUE!</v>
      </c>
      <c r="S748" s="10" t="e">
        <f>(TBL_Employees[[#This Row],[MOVE DATE]]-TBL_Employees[[#This Row],[ENTRY YEAR]])</f>
        <v>#VALUE!</v>
      </c>
      <c r="T748" s="10"/>
    </row>
    <row r="749" spans="1:20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>
        <f>TBL_Employees[[#This Row],[Annual Salary]]*TBL_Employees[[#This Row],[Bonus %]]</f>
        <v>0</v>
      </c>
      <c r="P749">
        <f>YEAR(TBL_Employees[[#This Row],[Hire Date]])</f>
        <v>2005</v>
      </c>
      <c r="Q749">
        <f>YEAR(TBL_Employees[[#This Row],[Exit Date]])</f>
        <v>2006</v>
      </c>
      <c r="R749" s="10">
        <f>TBL_Employees[[#This Row],[MOVE DATE]]-TBL_Employees[[#This Row],[ENTRY YEAR]]</f>
        <v>1</v>
      </c>
      <c r="S749" s="10">
        <f>(TBL_Employees[[#This Row],[MOVE DATE]]-TBL_Employees[[#This Row],[ENTRY YEAR]])</f>
        <v>1</v>
      </c>
      <c r="T749" s="10"/>
    </row>
    <row r="750" spans="1:20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>
        <f>TBL_Employees[[#This Row],[Annual Salary]]*TBL_Employees[[#This Row],[Bonus %]]</f>
        <v>37422.239999999998</v>
      </c>
      <c r="P750">
        <f>YEAR(TBL_Employees[[#This Row],[Hire Date]])</f>
        <v>2007</v>
      </c>
      <c r="Q750">
        <f>YEAR(TBL_Employees[[#This Row],[Exit Date]])</f>
        <v>2008</v>
      </c>
      <c r="R750" s="10">
        <f>TBL_Employees[[#This Row],[MOVE DATE]]-TBL_Employees[[#This Row],[ENTRY YEAR]]</f>
        <v>1</v>
      </c>
      <c r="S750" s="10">
        <f>(TBL_Employees[[#This Row],[MOVE DATE]]-TBL_Employees[[#This Row],[ENTRY YEAR]])</f>
        <v>1</v>
      </c>
      <c r="T750" s="10"/>
    </row>
    <row r="751" spans="1:20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>
        <f>TBL_Employees[[#This Row],[Annual Salary]]*TBL_Employees[[#This Row],[Bonus %]]</f>
        <v>0</v>
      </c>
      <c r="P751">
        <f>YEAR(TBL_Employees[[#This Row],[Hire Date]])</f>
        <v>2016</v>
      </c>
      <c r="Q751" t="e">
        <f>YEAR(TBL_Employees[[#This Row],[Exit Date]])</f>
        <v>#VALUE!</v>
      </c>
      <c r="R751" s="10" t="e">
        <f>TBL_Employees[[#This Row],[MOVE DATE]]-TBL_Employees[[#This Row],[ENTRY YEAR]]</f>
        <v>#VALUE!</v>
      </c>
      <c r="S751" s="10" t="e">
        <f>(TBL_Employees[[#This Row],[MOVE DATE]]-TBL_Employees[[#This Row],[ENTRY YEAR]])</f>
        <v>#VALUE!</v>
      </c>
      <c r="T751" s="10"/>
    </row>
    <row r="752" spans="1:20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>
        <f>TBL_Employees[[#This Row],[Annual Salary]]*TBL_Employees[[#This Row],[Bonus %]]</f>
        <v>0</v>
      </c>
      <c r="P752">
        <f>YEAR(TBL_Employees[[#This Row],[Hire Date]])</f>
        <v>2019</v>
      </c>
      <c r="Q752">
        <f>YEAR(TBL_Employees[[#This Row],[Exit Date]])</f>
        <v>2022</v>
      </c>
      <c r="R752" s="10">
        <f>TBL_Employees[[#This Row],[MOVE DATE]]-TBL_Employees[[#This Row],[ENTRY YEAR]]</f>
        <v>3</v>
      </c>
      <c r="S752" s="10">
        <f>(TBL_Employees[[#This Row],[MOVE DATE]]-TBL_Employees[[#This Row],[ENTRY YEAR]])</f>
        <v>3</v>
      </c>
      <c r="T752" s="10"/>
    </row>
    <row r="753" spans="1:20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>
        <f>TBL_Employees[[#This Row],[Annual Salary]]*TBL_Employees[[#This Row],[Bonus %]]</f>
        <v>0</v>
      </c>
      <c r="P753">
        <f>YEAR(TBL_Employees[[#This Row],[Hire Date]])</f>
        <v>2003</v>
      </c>
      <c r="Q753" t="e">
        <f>YEAR(TBL_Employees[[#This Row],[Exit Date]])</f>
        <v>#VALUE!</v>
      </c>
      <c r="R753" s="10" t="e">
        <f>TBL_Employees[[#This Row],[MOVE DATE]]-TBL_Employees[[#This Row],[ENTRY YEAR]]</f>
        <v>#VALUE!</v>
      </c>
      <c r="S753" s="10" t="e">
        <f>(TBL_Employees[[#This Row],[MOVE DATE]]-TBL_Employees[[#This Row],[ENTRY YEAR]])</f>
        <v>#VALUE!</v>
      </c>
      <c r="T753" s="10"/>
    </row>
    <row r="754" spans="1:20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>
        <f>TBL_Employees[[#This Row],[Annual Salary]]*TBL_Employees[[#This Row],[Bonus %]]</f>
        <v>0</v>
      </c>
      <c r="P754">
        <f>YEAR(TBL_Employees[[#This Row],[Hire Date]])</f>
        <v>2017</v>
      </c>
      <c r="Q754" t="e">
        <f>YEAR(TBL_Employees[[#This Row],[Exit Date]])</f>
        <v>#VALUE!</v>
      </c>
      <c r="R754" s="10" t="e">
        <f>TBL_Employees[[#This Row],[MOVE DATE]]-TBL_Employees[[#This Row],[ENTRY YEAR]]</f>
        <v>#VALUE!</v>
      </c>
      <c r="S754" s="10" t="e">
        <f>(TBL_Employees[[#This Row],[MOVE DATE]]-TBL_Employees[[#This Row],[ENTRY YEAR]])</f>
        <v>#VALUE!</v>
      </c>
      <c r="T754" s="10"/>
    </row>
    <row r="755" spans="1:20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>
        <f>TBL_Employees[[#This Row],[Annual Salary]]*TBL_Employees[[#This Row],[Bonus %]]</f>
        <v>20821.2</v>
      </c>
      <c r="P755">
        <f>YEAR(TBL_Employees[[#This Row],[Hire Date]])</f>
        <v>2017</v>
      </c>
      <c r="Q755" t="e">
        <f>YEAR(TBL_Employees[[#This Row],[Exit Date]])</f>
        <v>#VALUE!</v>
      </c>
      <c r="R755" s="10" t="e">
        <f>TBL_Employees[[#This Row],[MOVE DATE]]-TBL_Employees[[#This Row],[ENTRY YEAR]]</f>
        <v>#VALUE!</v>
      </c>
      <c r="S755" s="10" t="e">
        <f>(TBL_Employees[[#This Row],[MOVE DATE]]-TBL_Employees[[#This Row],[ENTRY YEAR]])</f>
        <v>#VALUE!</v>
      </c>
      <c r="T755" s="10"/>
    </row>
    <row r="756" spans="1:20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>
        <f>TBL_Employees[[#This Row],[Annual Salary]]*TBL_Employees[[#This Row],[Bonus %]]</f>
        <v>0</v>
      </c>
      <c r="P756">
        <f>YEAR(TBL_Employees[[#This Row],[Hire Date]])</f>
        <v>2014</v>
      </c>
      <c r="Q756" t="e">
        <f>YEAR(TBL_Employees[[#This Row],[Exit Date]])</f>
        <v>#VALUE!</v>
      </c>
      <c r="R756" s="10" t="e">
        <f>TBL_Employees[[#This Row],[MOVE DATE]]-TBL_Employees[[#This Row],[ENTRY YEAR]]</f>
        <v>#VALUE!</v>
      </c>
      <c r="S756" s="10" t="e">
        <f>(TBL_Employees[[#This Row],[MOVE DATE]]-TBL_Employees[[#This Row],[ENTRY YEAR]])</f>
        <v>#VALUE!</v>
      </c>
      <c r="T756" s="10"/>
    </row>
    <row r="757" spans="1:20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>
        <f>TBL_Employees[[#This Row],[Annual Salary]]*TBL_Employees[[#This Row],[Bonus %]]</f>
        <v>48458.28</v>
      </c>
      <c r="P757">
        <f>YEAR(TBL_Employees[[#This Row],[Hire Date]])</f>
        <v>2004</v>
      </c>
      <c r="Q757" t="e">
        <f>YEAR(TBL_Employees[[#This Row],[Exit Date]])</f>
        <v>#VALUE!</v>
      </c>
      <c r="R757" s="10" t="e">
        <f>TBL_Employees[[#This Row],[MOVE DATE]]-TBL_Employees[[#This Row],[ENTRY YEAR]]</f>
        <v>#VALUE!</v>
      </c>
      <c r="S757" s="10" t="e">
        <f>(TBL_Employees[[#This Row],[MOVE DATE]]-TBL_Employees[[#This Row],[ENTRY YEAR]])</f>
        <v>#VALUE!</v>
      </c>
      <c r="T757" s="10"/>
    </row>
    <row r="758" spans="1:20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>
        <f>TBL_Employees[[#This Row],[Annual Salary]]*TBL_Employees[[#This Row],[Bonus %]]</f>
        <v>0</v>
      </c>
      <c r="P758">
        <f>YEAR(TBL_Employees[[#This Row],[Hire Date]])</f>
        <v>2015</v>
      </c>
      <c r="Q758" t="e">
        <f>YEAR(TBL_Employees[[#This Row],[Exit Date]])</f>
        <v>#VALUE!</v>
      </c>
      <c r="R758" s="10" t="e">
        <f>TBL_Employees[[#This Row],[MOVE DATE]]-TBL_Employees[[#This Row],[ENTRY YEAR]]</f>
        <v>#VALUE!</v>
      </c>
      <c r="S758" s="10" t="e">
        <f>(TBL_Employees[[#This Row],[MOVE DATE]]-TBL_Employees[[#This Row],[ENTRY YEAR]])</f>
        <v>#VALUE!</v>
      </c>
      <c r="T758" s="10"/>
    </row>
    <row r="759" spans="1:20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>
        <f>TBL_Employees[[#This Row],[Annual Salary]]*TBL_Employees[[#This Row],[Bonus %]]</f>
        <v>17878.919999999998</v>
      </c>
      <c r="P759">
        <f>YEAR(TBL_Employees[[#This Row],[Hire Date]])</f>
        <v>2018</v>
      </c>
      <c r="Q759" t="e">
        <f>YEAR(TBL_Employees[[#This Row],[Exit Date]])</f>
        <v>#VALUE!</v>
      </c>
      <c r="R759" s="10" t="e">
        <f>TBL_Employees[[#This Row],[MOVE DATE]]-TBL_Employees[[#This Row],[ENTRY YEAR]]</f>
        <v>#VALUE!</v>
      </c>
      <c r="S759" s="10" t="e">
        <f>(TBL_Employees[[#This Row],[MOVE DATE]]-TBL_Employees[[#This Row],[ENTRY YEAR]])</f>
        <v>#VALUE!</v>
      </c>
      <c r="T759" s="10"/>
    </row>
    <row r="760" spans="1:20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>
        <f>TBL_Employees[[#This Row],[Annual Salary]]*TBL_Employees[[#This Row],[Bonus %]]</f>
        <v>0</v>
      </c>
      <c r="P760">
        <f>YEAR(TBL_Employees[[#This Row],[Hire Date]])</f>
        <v>2008</v>
      </c>
      <c r="Q760" t="e">
        <f>YEAR(TBL_Employees[[#This Row],[Exit Date]])</f>
        <v>#VALUE!</v>
      </c>
      <c r="R760" s="10" t="e">
        <f>TBL_Employees[[#This Row],[MOVE DATE]]-TBL_Employees[[#This Row],[ENTRY YEAR]]</f>
        <v>#VALUE!</v>
      </c>
      <c r="S760" s="10" t="e">
        <f>(TBL_Employees[[#This Row],[MOVE DATE]]-TBL_Employees[[#This Row],[ENTRY YEAR]])</f>
        <v>#VALUE!</v>
      </c>
      <c r="T760" s="10"/>
    </row>
    <row r="761" spans="1:20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>
        <f>TBL_Employees[[#This Row],[Annual Salary]]*TBL_Employees[[#This Row],[Bonus %]]</f>
        <v>0</v>
      </c>
      <c r="P761">
        <f>YEAR(TBL_Employees[[#This Row],[Hire Date]])</f>
        <v>2007</v>
      </c>
      <c r="Q761" t="e">
        <f>YEAR(TBL_Employees[[#This Row],[Exit Date]])</f>
        <v>#VALUE!</v>
      </c>
      <c r="R761" s="10" t="e">
        <f>TBL_Employees[[#This Row],[MOVE DATE]]-TBL_Employees[[#This Row],[ENTRY YEAR]]</f>
        <v>#VALUE!</v>
      </c>
      <c r="S761" s="10" t="e">
        <f>(TBL_Employees[[#This Row],[MOVE DATE]]-TBL_Employees[[#This Row],[ENTRY YEAR]])</f>
        <v>#VALUE!</v>
      </c>
      <c r="T761" s="10"/>
    </row>
    <row r="762" spans="1:20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>
        <f>TBL_Employees[[#This Row],[Annual Salary]]*TBL_Employees[[#This Row],[Bonus %]]</f>
        <v>0</v>
      </c>
      <c r="P762">
        <f>YEAR(TBL_Employees[[#This Row],[Hire Date]])</f>
        <v>2021</v>
      </c>
      <c r="Q762" t="e">
        <f>YEAR(TBL_Employees[[#This Row],[Exit Date]])</f>
        <v>#VALUE!</v>
      </c>
      <c r="R762" s="10" t="e">
        <f>TBL_Employees[[#This Row],[MOVE DATE]]-TBL_Employees[[#This Row],[ENTRY YEAR]]</f>
        <v>#VALUE!</v>
      </c>
      <c r="S762" s="10" t="e">
        <f>(TBL_Employees[[#This Row],[MOVE DATE]]-TBL_Employees[[#This Row],[ENTRY YEAR]])</f>
        <v>#VALUE!</v>
      </c>
      <c r="T762" s="10"/>
    </row>
    <row r="763" spans="1:20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>
        <f>TBL_Employees[[#This Row],[Annual Salary]]*TBL_Employees[[#This Row],[Bonus %]]</f>
        <v>8373.44</v>
      </c>
      <c r="P763">
        <f>YEAR(TBL_Employees[[#This Row],[Hire Date]])</f>
        <v>1992</v>
      </c>
      <c r="Q763" t="e">
        <f>YEAR(TBL_Employees[[#This Row],[Exit Date]])</f>
        <v>#VALUE!</v>
      </c>
      <c r="R763" s="10" t="e">
        <f>TBL_Employees[[#This Row],[MOVE DATE]]-TBL_Employees[[#This Row],[ENTRY YEAR]]</f>
        <v>#VALUE!</v>
      </c>
      <c r="S763" s="10" t="e">
        <f>(TBL_Employees[[#This Row],[MOVE DATE]]-TBL_Employees[[#This Row],[ENTRY YEAR]])</f>
        <v>#VALUE!</v>
      </c>
      <c r="T763" s="10"/>
    </row>
    <row r="764" spans="1:20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>
        <f>TBL_Employees[[#This Row],[Annual Salary]]*TBL_Employees[[#This Row],[Bonus %]]</f>
        <v>0</v>
      </c>
      <c r="P764">
        <f>YEAR(TBL_Employees[[#This Row],[Hire Date]])</f>
        <v>2017</v>
      </c>
      <c r="Q764" t="e">
        <f>YEAR(TBL_Employees[[#This Row],[Exit Date]])</f>
        <v>#VALUE!</v>
      </c>
      <c r="R764" s="10" t="e">
        <f>TBL_Employees[[#This Row],[MOVE DATE]]-TBL_Employees[[#This Row],[ENTRY YEAR]]</f>
        <v>#VALUE!</v>
      </c>
      <c r="S764" s="10" t="e">
        <f>(TBL_Employees[[#This Row],[MOVE DATE]]-TBL_Employees[[#This Row],[ENTRY YEAR]])</f>
        <v>#VALUE!</v>
      </c>
      <c r="T764" s="10"/>
    </row>
    <row r="765" spans="1:20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>
        <f>TBL_Employees[[#This Row],[Annual Salary]]*TBL_Employees[[#This Row],[Bonus %]]</f>
        <v>8933.1200000000008</v>
      </c>
      <c r="P765">
        <f>YEAR(TBL_Employees[[#This Row],[Hire Date]])</f>
        <v>2018</v>
      </c>
      <c r="Q765" t="e">
        <f>YEAR(TBL_Employees[[#This Row],[Exit Date]])</f>
        <v>#VALUE!</v>
      </c>
      <c r="R765" s="10" t="e">
        <f>TBL_Employees[[#This Row],[MOVE DATE]]-TBL_Employees[[#This Row],[ENTRY YEAR]]</f>
        <v>#VALUE!</v>
      </c>
      <c r="S765" s="10" t="e">
        <f>(TBL_Employees[[#This Row],[MOVE DATE]]-TBL_Employees[[#This Row],[ENTRY YEAR]])</f>
        <v>#VALUE!</v>
      </c>
      <c r="T765" s="10"/>
    </row>
    <row r="766" spans="1:20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>
        <f>TBL_Employees[[#This Row],[Annual Salary]]*TBL_Employees[[#This Row],[Bonus %]]</f>
        <v>7691.81</v>
      </c>
      <c r="P766">
        <f>YEAR(TBL_Employees[[#This Row],[Hire Date]])</f>
        <v>2012</v>
      </c>
      <c r="Q766" t="e">
        <f>YEAR(TBL_Employees[[#This Row],[Exit Date]])</f>
        <v>#VALUE!</v>
      </c>
      <c r="R766" s="10" t="e">
        <f>TBL_Employees[[#This Row],[MOVE DATE]]-TBL_Employees[[#This Row],[ENTRY YEAR]]</f>
        <v>#VALUE!</v>
      </c>
      <c r="S766" s="10" t="e">
        <f>(TBL_Employees[[#This Row],[MOVE DATE]]-TBL_Employees[[#This Row],[ENTRY YEAR]])</f>
        <v>#VALUE!</v>
      </c>
      <c r="T766" s="10"/>
    </row>
    <row r="767" spans="1:20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>
        <f>TBL_Employees[[#This Row],[Annual Salary]]*TBL_Employees[[#This Row],[Bonus %]]</f>
        <v>0</v>
      </c>
      <c r="P767">
        <f>YEAR(TBL_Employees[[#This Row],[Hire Date]])</f>
        <v>2021</v>
      </c>
      <c r="Q767" t="e">
        <f>YEAR(TBL_Employees[[#This Row],[Exit Date]])</f>
        <v>#VALUE!</v>
      </c>
      <c r="R767" s="10" t="e">
        <f>TBL_Employees[[#This Row],[MOVE DATE]]-TBL_Employees[[#This Row],[ENTRY YEAR]]</f>
        <v>#VALUE!</v>
      </c>
      <c r="S767" s="10" t="e">
        <f>(TBL_Employees[[#This Row],[MOVE DATE]]-TBL_Employees[[#This Row],[ENTRY YEAR]])</f>
        <v>#VALUE!</v>
      </c>
      <c r="T767" s="10"/>
    </row>
    <row r="768" spans="1:20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>
        <f>TBL_Employees[[#This Row],[Annual Salary]]*TBL_Employees[[#This Row],[Bonus %]]</f>
        <v>14438.519999999999</v>
      </c>
      <c r="P768">
        <f>YEAR(TBL_Employees[[#This Row],[Hire Date]])</f>
        <v>2015</v>
      </c>
      <c r="Q768" t="e">
        <f>YEAR(TBL_Employees[[#This Row],[Exit Date]])</f>
        <v>#VALUE!</v>
      </c>
      <c r="R768" s="10" t="e">
        <f>TBL_Employees[[#This Row],[MOVE DATE]]-TBL_Employees[[#This Row],[ENTRY YEAR]]</f>
        <v>#VALUE!</v>
      </c>
      <c r="S768" s="10" t="e">
        <f>(TBL_Employees[[#This Row],[MOVE DATE]]-TBL_Employees[[#This Row],[ENTRY YEAR]])</f>
        <v>#VALUE!</v>
      </c>
      <c r="T768" s="10"/>
    </row>
    <row r="769" spans="1:20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>
        <f>TBL_Employees[[#This Row],[Annual Salary]]*TBL_Employees[[#This Row],[Bonus %]]</f>
        <v>0</v>
      </c>
      <c r="P769">
        <f>YEAR(TBL_Employees[[#This Row],[Hire Date]])</f>
        <v>2014</v>
      </c>
      <c r="Q769" t="e">
        <f>YEAR(TBL_Employees[[#This Row],[Exit Date]])</f>
        <v>#VALUE!</v>
      </c>
      <c r="R769" s="10" t="e">
        <f>TBL_Employees[[#This Row],[MOVE DATE]]-TBL_Employees[[#This Row],[ENTRY YEAR]]</f>
        <v>#VALUE!</v>
      </c>
      <c r="S769" s="10" t="e">
        <f>(TBL_Employees[[#This Row],[MOVE DATE]]-TBL_Employees[[#This Row],[ENTRY YEAR]])</f>
        <v>#VALUE!</v>
      </c>
      <c r="T769" s="10"/>
    </row>
    <row r="770" spans="1:20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>
        <f>TBL_Employees[[#This Row],[Annual Salary]]*TBL_Employees[[#This Row],[Bonus %]]</f>
        <v>45265.74</v>
      </c>
      <c r="P770">
        <f>YEAR(TBL_Employees[[#This Row],[Hire Date]])</f>
        <v>2009</v>
      </c>
      <c r="Q770" t="e">
        <f>YEAR(TBL_Employees[[#This Row],[Exit Date]])</f>
        <v>#VALUE!</v>
      </c>
      <c r="R770" s="10" t="e">
        <f>TBL_Employees[[#This Row],[MOVE DATE]]-TBL_Employees[[#This Row],[ENTRY YEAR]]</f>
        <v>#VALUE!</v>
      </c>
      <c r="S770" s="10" t="e">
        <f>(TBL_Employees[[#This Row],[MOVE DATE]]-TBL_Employees[[#This Row],[ENTRY YEAR]])</f>
        <v>#VALUE!</v>
      </c>
      <c r="T770" s="10"/>
    </row>
    <row r="771" spans="1:20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>
        <f>TBL_Employees[[#This Row],[Annual Salary]]*TBL_Employees[[#This Row],[Bonus %]]</f>
        <v>16731.39</v>
      </c>
      <c r="P771">
        <f>YEAR(TBL_Employees[[#This Row],[Hire Date]])</f>
        <v>2002</v>
      </c>
      <c r="Q771" t="e">
        <f>YEAR(TBL_Employees[[#This Row],[Exit Date]])</f>
        <v>#VALUE!</v>
      </c>
      <c r="R771" s="10" t="e">
        <f>TBL_Employees[[#This Row],[MOVE DATE]]-TBL_Employees[[#This Row],[ENTRY YEAR]]</f>
        <v>#VALUE!</v>
      </c>
      <c r="S771" s="10" t="e">
        <f>(TBL_Employees[[#This Row],[MOVE DATE]]-TBL_Employees[[#This Row],[ENTRY YEAR]])</f>
        <v>#VALUE!</v>
      </c>
      <c r="T771" s="10"/>
    </row>
    <row r="772" spans="1:20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>
        <f>TBL_Employees[[#This Row],[Annual Salary]]*TBL_Employees[[#This Row],[Bonus %]]</f>
        <v>0</v>
      </c>
      <c r="P772">
        <f>YEAR(TBL_Employees[[#This Row],[Hire Date]])</f>
        <v>2015</v>
      </c>
      <c r="Q772" t="e">
        <f>YEAR(TBL_Employees[[#This Row],[Exit Date]])</f>
        <v>#VALUE!</v>
      </c>
      <c r="R772" s="10" t="e">
        <f>TBL_Employees[[#This Row],[MOVE DATE]]-TBL_Employees[[#This Row],[ENTRY YEAR]]</f>
        <v>#VALUE!</v>
      </c>
      <c r="S772" s="10" t="e">
        <f>(TBL_Employees[[#This Row],[MOVE DATE]]-TBL_Employees[[#This Row],[ENTRY YEAR]])</f>
        <v>#VALUE!</v>
      </c>
      <c r="T772" s="10"/>
    </row>
    <row r="773" spans="1:20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>
        <f>TBL_Employees[[#This Row],[Annual Salary]]*TBL_Employees[[#This Row],[Bonus %]]</f>
        <v>0</v>
      </c>
      <c r="P773">
        <f>YEAR(TBL_Employees[[#This Row],[Hire Date]])</f>
        <v>2018</v>
      </c>
      <c r="Q773" t="e">
        <f>YEAR(TBL_Employees[[#This Row],[Exit Date]])</f>
        <v>#VALUE!</v>
      </c>
      <c r="R773" s="10" t="e">
        <f>TBL_Employees[[#This Row],[MOVE DATE]]-TBL_Employees[[#This Row],[ENTRY YEAR]]</f>
        <v>#VALUE!</v>
      </c>
      <c r="S773" s="10" t="e">
        <f>(TBL_Employees[[#This Row],[MOVE DATE]]-TBL_Employees[[#This Row],[ENTRY YEAR]])</f>
        <v>#VALUE!</v>
      </c>
      <c r="T773" s="10"/>
    </row>
    <row r="774" spans="1:20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>
        <f>TBL_Employees[[#This Row],[Annual Salary]]*TBL_Employees[[#This Row],[Bonus %]]</f>
        <v>9460.24</v>
      </c>
      <c r="P774">
        <f>YEAR(TBL_Employees[[#This Row],[Hire Date]])</f>
        <v>2012</v>
      </c>
      <c r="Q774" t="e">
        <f>YEAR(TBL_Employees[[#This Row],[Exit Date]])</f>
        <v>#VALUE!</v>
      </c>
      <c r="R774" s="10" t="e">
        <f>TBL_Employees[[#This Row],[MOVE DATE]]-TBL_Employees[[#This Row],[ENTRY YEAR]]</f>
        <v>#VALUE!</v>
      </c>
      <c r="S774" s="10" t="e">
        <f>(TBL_Employees[[#This Row],[MOVE DATE]]-TBL_Employees[[#This Row],[ENTRY YEAR]])</f>
        <v>#VALUE!</v>
      </c>
      <c r="T774" s="10"/>
    </row>
    <row r="775" spans="1:20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>
        <f>TBL_Employees[[#This Row],[Annual Salary]]*TBL_Employees[[#This Row],[Bonus %]]</f>
        <v>0</v>
      </c>
      <c r="P775">
        <f>YEAR(TBL_Employees[[#This Row],[Hire Date]])</f>
        <v>2004</v>
      </c>
      <c r="Q775" t="e">
        <f>YEAR(TBL_Employees[[#This Row],[Exit Date]])</f>
        <v>#VALUE!</v>
      </c>
      <c r="R775" s="10" t="e">
        <f>TBL_Employees[[#This Row],[MOVE DATE]]-TBL_Employees[[#This Row],[ENTRY YEAR]]</f>
        <v>#VALUE!</v>
      </c>
      <c r="S775" s="10" t="e">
        <f>(TBL_Employees[[#This Row],[MOVE DATE]]-TBL_Employees[[#This Row],[ENTRY YEAR]])</f>
        <v>#VALUE!</v>
      </c>
      <c r="T775" s="10"/>
    </row>
    <row r="776" spans="1:20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>
        <f>TBL_Employees[[#This Row],[Annual Salary]]*TBL_Employees[[#This Row],[Bonus %]]</f>
        <v>12695</v>
      </c>
      <c r="P776">
        <f>YEAR(TBL_Employees[[#This Row],[Hire Date]])</f>
        <v>2019</v>
      </c>
      <c r="Q776" t="e">
        <f>YEAR(TBL_Employees[[#This Row],[Exit Date]])</f>
        <v>#VALUE!</v>
      </c>
      <c r="R776" s="10" t="e">
        <f>TBL_Employees[[#This Row],[MOVE DATE]]-TBL_Employees[[#This Row],[ENTRY YEAR]]</f>
        <v>#VALUE!</v>
      </c>
      <c r="S776" s="10" t="e">
        <f>(TBL_Employees[[#This Row],[MOVE DATE]]-TBL_Employees[[#This Row],[ENTRY YEAR]])</f>
        <v>#VALUE!</v>
      </c>
      <c r="T776" s="10"/>
    </row>
    <row r="777" spans="1:20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>
        <f>TBL_Employees[[#This Row],[Annual Salary]]*TBL_Employees[[#This Row],[Bonus %]]</f>
        <v>0</v>
      </c>
      <c r="P777">
        <f>YEAR(TBL_Employees[[#This Row],[Hire Date]])</f>
        <v>2014</v>
      </c>
      <c r="Q777" t="e">
        <f>YEAR(TBL_Employees[[#This Row],[Exit Date]])</f>
        <v>#VALUE!</v>
      </c>
      <c r="R777" s="10" t="e">
        <f>TBL_Employees[[#This Row],[MOVE DATE]]-TBL_Employees[[#This Row],[ENTRY YEAR]]</f>
        <v>#VALUE!</v>
      </c>
      <c r="S777" s="10" t="e">
        <f>(TBL_Employees[[#This Row],[MOVE DATE]]-TBL_Employees[[#This Row],[ENTRY YEAR]])</f>
        <v>#VALUE!</v>
      </c>
      <c r="T777" s="10"/>
    </row>
    <row r="778" spans="1:20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>
        <f>TBL_Employees[[#This Row],[Annual Salary]]*TBL_Employees[[#This Row],[Bonus %]]</f>
        <v>0</v>
      </c>
      <c r="P778">
        <f>YEAR(TBL_Employees[[#This Row],[Hire Date]])</f>
        <v>2021</v>
      </c>
      <c r="Q778" t="e">
        <f>YEAR(TBL_Employees[[#This Row],[Exit Date]])</f>
        <v>#VALUE!</v>
      </c>
      <c r="R778" s="10" t="e">
        <f>TBL_Employees[[#This Row],[MOVE DATE]]-TBL_Employees[[#This Row],[ENTRY YEAR]]</f>
        <v>#VALUE!</v>
      </c>
      <c r="S778" s="10" t="e">
        <f>(TBL_Employees[[#This Row],[MOVE DATE]]-TBL_Employees[[#This Row],[ENTRY YEAR]])</f>
        <v>#VALUE!</v>
      </c>
      <c r="T778" s="10"/>
    </row>
    <row r="779" spans="1:20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>
        <f>TBL_Employees[[#This Row],[Annual Salary]]*TBL_Employees[[#This Row],[Bonus %]]</f>
        <v>0</v>
      </c>
      <c r="P779">
        <f>YEAR(TBL_Employees[[#This Row],[Hire Date]])</f>
        <v>2014</v>
      </c>
      <c r="Q779" t="e">
        <f>YEAR(TBL_Employees[[#This Row],[Exit Date]])</f>
        <v>#VALUE!</v>
      </c>
      <c r="R779" s="10" t="e">
        <f>TBL_Employees[[#This Row],[MOVE DATE]]-TBL_Employees[[#This Row],[ENTRY YEAR]]</f>
        <v>#VALUE!</v>
      </c>
      <c r="S779" s="10" t="e">
        <f>(TBL_Employees[[#This Row],[MOVE DATE]]-TBL_Employees[[#This Row],[ENTRY YEAR]])</f>
        <v>#VALUE!</v>
      </c>
      <c r="T779" s="10"/>
    </row>
    <row r="780" spans="1:20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>
        <f>TBL_Employees[[#This Row],[Annual Salary]]*TBL_Employees[[#This Row],[Bonus %]]</f>
        <v>0</v>
      </c>
      <c r="P780">
        <f>YEAR(TBL_Employees[[#This Row],[Hire Date]])</f>
        <v>2015</v>
      </c>
      <c r="Q780">
        <f>YEAR(TBL_Employees[[#This Row],[Exit Date]])</f>
        <v>2021</v>
      </c>
      <c r="R780" s="10">
        <f>TBL_Employees[[#This Row],[MOVE DATE]]-TBL_Employees[[#This Row],[ENTRY YEAR]]</f>
        <v>6</v>
      </c>
      <c r="S780" s="10">
        <f>(TBL_Employees[[#This Row],[MOVE DATE]]-TBL_Employees[[#This Row],[ENTRY YEAR]])</f>
        <v>6</v>
      </c>
      <c r="T780" s="10"/>
    </row>
    <row r="781" spans="1:20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>
        <f>TBL_Employees[[#This Row],[Annual Salary]]*TBL_Employees[[#This Row],[Bonus %]]</f>
        <v>0</v>
      </c>
      <c r="P781">
        <f>YEAR(TBL_Employees[[#This Row],[Hire Date]])</f>
        <v>2010</v>
      </c>
      <c r="Q781">
        <f>YEAR(TBL_Employees[[#This Row],[Exit Date]])</f>
        <v>2014</v>
      </c>
      <c r="R781" s="10">
        <f>TBL_Employees[[#This Row],[MOVE DATE]]-TBL_Employees[[#This Row],[ENTRY YEAR]]</f>
        <v>4</v>
      </c>
      <c r="S781" s="10">
        <f>(TBL_Employees[[#This Row],[MOVE DATE]]-TBL_Employees[[#This Row],[ENTRY YEAR]])</f>
        <v>4</v>
      </c>
      <c r="T781" s="10"/>
    </row>
    <row r="782" spans="1:20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>
        <f>TBL_Employees[[#This Row],[Annual Salary]]*TBL_Employees[[#This Row],[Bonus %]]</f>
        <v>0</v>
      </c>
      <c r="P782">
        <f>YEAR(TBL_Employees[[#This Row],[Hire Date]])</f>
        <v>1997</v>
      </c>
      <c r="Q782" t="e">
        <f>YEAR(TBL_Employees[[#This Row],[Exit Date]])</f>
        <v>#VALUE!</v>
      </c>
      <c r="R782" s="10" t="e">
        <f>TBL_Employees[[#This Row],[MOVE DATE]]-TBL_Employees[[#This Row],[ENTRY YEAR]]</f>
        <v>#VALUE!</v>
      </c>
      <c r="S782" s="10" t="e">
        <f>(TBL_Employees[[#This Row],[MOVE DATE]]-TBL_Employees[[#This Row],[ENTRY YEAR]])</f>
        <v>#VALUE!</v>
      </c>
      <c r="T782" s="10"/>
    </row>
    <row r="783" spans="1:20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>
        <f>TBL_Employees[[#This Row],[Annual Salary]]*TBL_Employees[[#This Row],[Bonus %]]</f>
        <v>0</v>
      </c>
      <c r="P783">
        <f>YEAR(TBL_Employees[[#This Row],[Hire Date]])</f>
        <v>2000</v>
      </c>
      <c r="Q783" t="e">
        <f>YEAR(TBL_Employees[[#This Row],[Exit Date]])</f>
        <v>#VALUE!</v>
      </c>
      <c r="R783" s="10" t="e">
        <f>TBL_Employees[[#This Row],[MOVE DATE]]-TBL_Employees[[#This Row],[ENTRY YEAR]]</f>
        <v>#VALUE!</v>
      </c>
      <c r="S783" s="10" t="e">
        <f>(TBL_Employees[[#This Row],[MOVE DATE]]-TBL_Employees[[#This Row],[ENTRY YEAR]])</f>
        <v>#VALUE!</v>
      </c>
      <c r="T783" s="10"/>
    </row>
    <row r="784" spans="1:20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>
        <f>TBL_Employees[[#This Row],[Annual Salary]]*TBL_Employees[[#This Row],[Bonus %]]</f>
        <v>0</v>
      </c>
      <c r="P784">
        <f>YEAR(TBL_Employees[[#This Row],[Hire Date]])</f>
        <v>2004</v>
      </c>
      <c r="Q784" t="e">
        <f>YEAR(TBL_Employees[[#This Row],[Exit Date]])</f>
        <v>#VALUE!</v>
      </c>
      <c r="R784" s="10" t="e">
        <f>TBL_Employees[[#This Row],[MOVE DATE]]-TBL_Employees[[#This Row],[ENTRY YEAR]]</f>
        <v>#VALUE!</v>
      </c>
      <c r="S784" s="10" t="e">
        <f>(TBL_Employees[[#This Row],[MOVE DATE]]-TBL_Employees[[#This Row],[ENTRY YEAR]])</f>
        <v>#VALUE!</v>
      </c>
      <c r="T784" s="10"/>
    </row>
    <row r="785" spans="1:20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>
        <f>TBL_Employees[[#This Row],[Annual Salary]]*TBL_Employees[[#This Row],[Bonus %]]</f>
        <v>0</v>
      </c>
      <c r="P785">
        <f>YEAR(TBL_Employees[[#This Row],[Hire Date]])</f>
        <v>2018</v>
      </c>
      <c r="Q785">
        <f>YEAR(TBL_Employees[[#This Row],[Exit Date]])</f>
        <v>2021</v>
      </c>
      <c r="R785" s="10">
        <f>TBL_Employees[[#This Row],[MOVE DATE]]-TBL_Employees[[#This Row],[ENTRY YEAR]]</f>
        <v>3</v>
      </c>
      <c r="S785" s="10">
        <f>(TBL_Employees[[#This Row],[MOVE DATE]]-TBL_Employees[[#This Row],[ENTRY YEAR]])</f>
        <v>3</v>
      </c>
      <c r="T785" s="10"/>
    </row>
    <row r="786" spans="1:20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>
        <f>TBL_Employees[[#This Row],[Annual Salary]]*TBL_Employees[[#This Row],[Bonus %]]</f>
        <v>0</v>
      </c>
      <c r="P786">
        <f>YEAR(TBL_Employees[[#This Row],[Hire Date]])</f>
        <v>1998</v>
      </c>
      <c r="Q786" t="e">
        <f>YEAR(TBL_Employees[[#This Row],[Exit Date]])</f>
        <v>#VALUE!</v>
      </c>
      <c r="R786" s="10" t="e">
        <f>TBL_Employees[[#This Row],[MOVE DATE]]-TBL_Employees[[#This Row],[ENTRY YEAR]]</f>
        <v>#VALUE!</v>
      </c>
      <c r="S786" s="10" t="e">
        <f>(TBL_Employees[[#This Row],[MOVE DATE]]-TBL_Employees[[#This Row],[ENTRY YEAR]])</f>
        <v>#VALUE!</v>
      </c>
      <c r="T786" s="10"/>
    </row>
    <row r="787" spans="1:20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>
        <f>TBL_Employees[[#This Row],[Annual Salary]]*TBL_Employees[[#This Row],[Bonus %]]</f>
        <v>0</v>
      </c>
      <c r="P787">
        <f>YEAR(TBL_Employees[[#This Row],[Hire Date]])</f>
        <v>2019</v>
      </c>
      <c r="Q787" t="e">
        <f>YEAR(TBL_Employees[[#This Row],[Exit Date]])</f>
        <v>#VALUE!</v>
      </c>
      <c r="R787" s="10" t="e">
        <f>TBL_Employees[[#This Row],[MOVE DATE]]-TBL_Employees[[#This Row],[ENTRY YEAR]]</f>
        <v>#VALUE!</v>
      </c>
      <c r="S787" s="10" t="e">
        <f>(TBL_Employees[[#This Row],[MOVE DATE]]-TBL_Employees[[#This Row],[ENTRY YEAR]])</f>
        <v>#VALUE!</v>
      </c>
      <c r="T787" s="10"/>
    </row>
    <row r="788" spans="1:20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>
        <f>TBL_Employees[[#This Row],[Annual Salary]]*TBL_Employees[[#This Row],[Bonus %]]</f>
        <v>0</v>
      </c>
      <c r="P788">
        <f>YEAR(TBL_Employees[[#This Row],[Hire Date]])</f>
        <v>2014</v>
      </c>
      <c r="Q788" t="e">
        <f>YEAR(TBL_Employees[[#This Row],[Exit Date]])</f>
        <v>#VALUE!</v>
      </c>
      <c r="R788" s="10" t="e">
        <f>TBL_Employees[[#This Row],[MOVE DATE]]-TBL_Employees[[#This Row],[ENTRY YEAR]]</f>
        <v>#VALUE!</v>
      </c>
      <c r="S788" s="10" t="e">
        <f>(TBL_Employees[[#This Row],[MOVE DATE]]-TBL_Employees[[#This Row],[ENTRY YEAR]])</f>
        <v>#VALUE!</v>
      </c>
      <c r="T788" s="10"/>
    </row>
    <row r="789" spans="1:20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>
        <f>TBL_Employees[[#This Row],[Annual Salary]]*TBL_Employees[[#This Row],[Bonus %]]</f>
        <v>0</v>
      </c>
      <c r="P789">
        <f>YEAR(TBL_Employees[[#This Row],[Hire Date]])</f>
        <v>2014</v>
      </c>
      <c r="Q789" t="e">
        <f>YEAR(TBL_Employees[[#This Row],[Exit Date]])</f>
        <v>#VALUE!</v>
      </c>
      <c r="R789" s="10" t="e">
        <f>TBL_Employees[[#This Row],[MOVE DATE]]-TBL_Employees[[#This Row],[ENTRY YEAR]]</f>
        <v>#VALUE!</v>
      </c>
      <c r="S789" s="10" t="e">
        <f>(TBL_Employees[[#This Row],[MOVE DATE]]-TBL_Employees[[#This Row],[ENTRY YEAR]])</f>
        <v>#VALUE!</v>
      </c>
      <c r="T789" s="10"/>
    </row>
    <row r="790" spans="1:20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>
        <f>TBL_Employees[[#This Row],[Annual Salary]]*TBL_Employees[[#This Row],[Bonus %]]</f>
        <v>7495.6799999999994</v>
      </c>
      <c r="P790">
        <f>YEAR(TBL_Employees[[#This Row],[Hire Date]])</f>
        <v>2016</v>
      </c>
      <c r="Q790" t="e">
        <f>YEAR(TBL_Employees[[#This Row],[Exit Date]])</f>
        <v>#VALUE!</v>
      </c>
      <c r="R790" s="10" t="e">
        <f>TBL_Employees[[#This Row],[MOVE DATE]]-TBL_Employees[[#This Row],[ENTRY YEAR]]</f>
        <v>#VALUE!</v>
      </c>
      <c r="S790" s="10" t="e">
        <f>(TBL_Employees[[#This Row],[MOVE DATE]]-TBL_Employees[[#This Row],[ENTRY YEAR]])</f>
        <v>#VALUE!</v>
      </c>
      <c r="T790" s="10"/>
    </row>
    <row r="791" spans="1:20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>
        <f>TBL_Employees[[#This Row],[Annual Salary]]*TBL_Employees[[#This Row],[Bonus %]]</f>
        <v>5411.05</v>
      </c>
      <c r="P791">
        <f>YEAR(TBL_Employees[[#This Row],[Hire Date]])</f>
        <v>2013</v>
      </c>
      <c r="Q791" t="e">
        <f>YEAR(TBL_Employees[[#This Row],[Exit Date]])</f>
        <v>#VALUE!</v>
      </c>
      <c r="R791" s="10" t="e">
        <f>TBL_Employees[[#This Row],[MOVE DATE]]-TBL_Employees[[#This Row],[ENTRY YEAR]]</f>
        <v>#VALUE!</v>
      </c>
      <c r="S791" s="10" t="e">
        <f>(TBL_Employees[[#This Row],[MOVE DATE]]-TBL_Employees[[#This Row],[ENTRY YEAR]])</f>
        <v>#VALUE!</v>
      </c>
      <c r="T791" s="10"/>
    </row>
    <row r="792" spans="1:20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>
        <f>TBL_Employees[[#This Row],[Annual Salary]]*TBL_Employees[[#This Row],[Bonus %]]</f>
        <v>0</v>
      </c>
      <c r="P792">
        <f>YEAR(TBL_Employees[[#This Row],[Hire Date]])</f>
        <v>2007</v>
      </c>
      <c r="Q792" t="e">
        <f>YEAR(TBL_Employees[[#This Row],[Exit Date]])</f>
        <v>#VALUE!</v>
      </c>
      <c r="R792" s="10" t="e">
        <f>TBL_Employees[[#This Row],[MOVE DATE]]-TBL_Employees[[#This Row],[ENTRY YEAR]]</f>
        <v>#VALUE!</v>
      </c>
      <c r="S792" s="10" t="e">
        <f>(TBL_Employees[[#This Row],[MOVE DATE]]-TBL_Employees[[#This Row],[ENTRY YEAR]])</f>
        <v>#VALUE!</v>
      </c>
      <c r="T792" s="10"/>
    </row>
    <row r="793" spans="1:20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>
        <f>TBL_Employees[[#This Row],[Annual Salary]]*TBL_Employees[[#This Row],[Bonus %]]</f>
        <v>16887.39</v>
      </c>
      <c r="P793">
        <f>YEAR(TBL_Employees[[#This Row],[Hire Date]])</f>
        <v>2015</v>
      </c>
      <c r="Q793" t="e">
        <f>YEAR(TBL_Employees[[#This Row],[Exit Date]])</f>
        <v>#VALUE!</v>
      </c>
      <c r="R793" s="10" t="e">
        <f>TBL_Employees[[#This Row],[MOVE DATE]]-TBL_Employees[[#This Row],[ENTRY YEAR]]</f>
        <v>#VALUE!</v>
      </c>
      <c r="S793" s="10" t="e">
        <f>(TBL_Employees[[#This Row],[MOVE DATE]]-TBL_Employees[[#This Row],[ENTRY YEAR]])</f>
        <v>#VALUE!</v>
      </c>
      <c r="T793" s="10"/>
    </row>
    <row r="794" spans="1:20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>
        <f>TBL_Employees[[#This Row],[Annual Salary]]*TBL_Employees[[#This Row],[Bonus %]]</f>
        <v>37374</v>
      </c>
      <c r="P794">
        <f>YEAR(TBL_Employees[[#This Row],[Hire Date]])</f>
        <v>2021</v>
      </c>
      <c r="Q794" t="e">
        <f>YEAR(TBL_Employees[[#This Row],[Exit Date]])</f>
        <v>#VALUE!</v>
      </c>
      <c r="R794" s="10" t="e">
        <f>TBL_Employees[[#This Row],[MOVE DATE]]-TBL_Employees[[#This Row],[ENTRY YEAR]]</f>
        <v>#VALUE!</v>
      </c>
      <c r="S794" s="10" t="e">
        <f>(TBL_Employees[[#This Row],[MOVE DATE]]-TBL_Employees[[#This Row],[ENTRY YEAR]])</f>
        <v>#VALUE!</v>
      </c>
      <c r="T794" s="10"/>
    </row>
    <row r="795" spans="1:20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>
        <f>TBL_Employees[[#This Row],[Annual Salary]]*TBL_Employees[[#This Row],[Bonus %]]</f>
        <v>0</v>
      </c>
      <c r="P795">
        <f>YEAR(TBL_Employees[[#This Row],[Hire Date]])</f>
        <v>2010</v>
      </c>
      <c r="Q795" t="e">
        <f>YEAR(TBL_Employees[[#This Row],[Exit Date]])</f>
        <v>#VALUE!</v>
      </c>
      <c r="R795" s="10" t="e">
        <f>TBL_Employees[[#This Row],[MOVE DATE]]-TBL_Employees[[#This Row],[ENTRY YEAR]]</f>
        <v>#VALUE!</v>
      </c>
      <c r="S795" s="10" t="e">
        <f>(TBL_Employees[[#This Row],[MOVE DATE]]-TBL_Employees[[#This Row],[ENTRY YEAR]])</f>
        <v>#VALUE!</v>
      </c>
      <c r="T795" s="10"/>
    </row>
    <row r="796" spans="1:20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>
        <f>TBL_Employees[[#This Row],[Annual Salary]]*TBL_Employees[[#This Row],[Bonus %]]</f>
        <v>0</v>
      </c>
      <c r="P796">
        <f>YEAR(TBL_Employees[[#This Row],[Hire Date]])</f>
        <v>2011</v>
      </c>
      <c r="Q796" t="e">
        <f>YEAR(TBL_Employees[[#This Row],[Exit Date]])</f>
        <v>#VALUE!</v>
      </c>
      <c r="R796" s="10" t="e">
        <f>TBL_Employees[[#This Row],[MOVE DATE]]-TBL_Employees[[#This Row],[ENTRY YEAR]]</f>
        <v>#VALUE!</v>
      </c>
      <c r="S796" s="10" t="e">
        <f>(TBL_Employees[[#This Row],[MOVE DATE]]-TBL_Employees[[#This Row],[ENTRY YEAR]])</f>
        <v>#VALUE!</v>
      </c>
      <c r="T796" s="10"/>
    </row>
    <row r="797" spans="1:20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>
        <f>TBL_Employees[[#This Row],[Annual Salary]]*TBL_Employees[[#This Row],[Bonus %]]</f>
        <v>0</v>
      </c>
      <c r="P797">
        <f>YEAR(TBL_Employees[[#This Row],[Hire Date]])</f>
        <v>2012</v>
      </c>
      <c r="Q797" t="e">
        <f>YEAR(TBL_Employees[[#This Row],[Exit Date]])</f>
        <v>#VALUE!</v>
      </c>
      <c r="R797" s="10" t="e">
        <f>TBL_Employees[[#This Row],[MOVE DATE]]-TBL_Employees[[#This Row],[ENTRY YEAR]]</f>
        <v>#VALUE!</v>
      </c>
      <c r="S797" s="10" t="e">
        <f>(TBL_Employees[[#This Row],[MOVE DATE]]-TBL_Employees[[#This Row],[ENTRY YEAR]])</f>
        <v>#VALUE!</v>
      </c>
      <c r="T797" s="10"/>
    </row>
    <row r="798" spans="1:20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>
        <f>TBL_Employees[[#This Row],[Annual Salary]]*TBL_Employees[[#This Row],[Bonus %]]</f>
        <v>0</v>
      </c>
      <c r="P798">
        <f>YEAR(TBL_Employees[[#This Row],[Hire Date]])</f>
        <v>2015</v>
      </c>
      <c r="Q798" t="e">
        <f>YEAR(TBL_Employees[[#This Row],[Exit Date]])</f>
        <v>#VALUE!</v>
      </c>
      <c r="R798" s="10" t="e">
        <f>TBL_Employees[[#This Row],[MOVE DATE]]-TBL_Employees[[#This Row],[ENTRY YEAR]]</f>
        <v>#VALUE!</v>
      </c>
      <c r="S798" s="10" t="e">
        <f>(TBL_Employees[[#This Row],[MOVE DATE]]-TBL_Employees[[#This Row],[ENTRY YEAR]])</f>
        <v>#VALUE!</v>
      </c>
      <c r="T798" s="10"/>
    </row>
    <row r="799" spans="1:20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>
        <f>TBL_Employees[[#This Row],[Annual Salary]]*TBL_Employees[[#This Row],[Bonus %]]</f>
        <v>9592.02</v>
      </c>
      <c r="P799">
        <f>YEAR(TBL_Employees[[#This Row],[Hire Date]])</f>
        <v>2010</v>
      </c>
      <c r="Q799" t="e">
        <f>YEAR(TBL_Employees[[#This Row],[Exit Date]])</f>
        <v>#VALUE!</v>
      </c>
      <c r="R799" s="10" t="e">
        <f>TBL_Employees[[#This Row],[MOVE DATE]]-TBL_Employees[[#This Row],[ENTRY YEAR]]</f>
        <v>#VALUE!</v>
      </c>
      <c r="S799" s="10" t="e">
        <f>(TBL_Employees[[#This Row],[MOVE DATE]]-TBL_Employees[[#This Row],[ENTRY YEAR]])</f>
        <v>#VALUE!</v>
      </c>
      <c r="T799" s="10"/>
    </row>
    <row r="800" spans="1:20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>
        <f>TBL_Employees[[#This Row],[Annual Salary]]*TBL_Employees[[#This Row],[Bonus %]]</f>
        <v>0</v>
      </c>
      <c r="P800">
        <f>YEAR(TBL_Employees[[#This Row],[Hire Date]])</f>
        <v>1999</v>
      </c>
      <c r="Q800" t="e">
        <f>YEAR(TBL_Employees[[#This Row],[Exit Date]])</f>
        <v>#VALUE!</v>
      </c>
      <c r="R800" s="10" t="e">
        <f>TBL_Employees[[#This Row],[MOVE DATE]]-TBL_Employees[[#This Row],[ENTRY YEAR]]</f>
        <v>#VALUE!</v>
      </c>
      <c r="S800" s="10" t="e">
        <f>(TBL_Employees[[#This Row],[MOVE DATE]]-TBL_Employees[[#This Row],[ENTRY YEAR]])</f>
        <v>#VALUE!</v>
      </c>
      <c r="T800" s="10"/>
    </row>
    <row r="801" spans="1:20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>
        <f>TBL_Employees[[#This Row],[Annual Salary]]*TBL_Employees[[#This Row],[Bonus %]]</f>
        <v>0</v>
      </c>
      <c r="P801">
        <f>YEAR(TBL_Employees[[#This Row],[Hire Date]])</f>
        <v>1997</v>
      </c>
      <c r="Q801" t="e">
        <f>YEAR(TBL_Employees[[#This Row],[Exit Date]])</f>
        <v>#VALUE!</v>
      </c>
      <c r="R801" s="10" t="e">
        <f>TBL_Employees[[#This Row],[MOVE DATE]]-TBL_Employees[[#This Row],[ENTRY YEAR]]</f>
        <v>#VALUE!</v>
      </c>
      <c r="S801" s="10" t="e">
        <f>(TBL_Employees[[#This Row],[MOVE DATE]]-TBL_Employees[[#This Row],[ENTRY YEAR]])</f>
        <v>#VALUE!</v>
      </c>
      <c r="T801" s="10"/>
    </row>
    <row r="802" spans="1:20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>
        <f>TBL_Employees[[#This Row],[Annual Salary]]*TBL_Employees[[#This Row],[Bonus %]]</f>
        <v>0</v>
      </c>
      <c r="P802">
        <f>YEAR(TBL_Employees[[#This Row],[Hire Date]])</f>
        <v>2010</v>
      </c>
      <c r="Q802" t="e">
        <f>YEAR(TBL_Employees[[#This Row],[Exit Date]])</f>
        <v>#VALUE!</v>
      </c>
      <c r="R802" s="10" t="e">
        <f>TBL_Employees[[#This Row],[MOVE DATE]]-TBL_Employees[[#This Row],[ENTRY YEAR]]</f>
        <v>#VALUE!</v>
      </c>
      <c r="S802" s="10" t="e">
        <f>(TBL_Employees[[#This Row],[MOVE DATE]]-TBL_Employees[[#This Row],[ENTRY YEAR]])</f>
        <v>#VALUE!</v>
      </c>
      <c r="T802" s="10"/>
    </row>
    <row r="803" spans="1:20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>
        <f>TBL_Employees[[#This Row],[Annual Salary]]*TBL_Employees[[#This Row],[Bonus %]]</f>
        <v>19676.849999999999</v>
      </c>
      <c r="P803">
        <f>YEAR(TBL_Employees[[#This Row],[Hire Date]])</f>
        <v>2013</v>
      </c>
      <c r="Q803" t="e">
        <f>YEAR(TBL_Employees[[#This Row],[Exit Date]])</f>
        <v>#VALUE!</v>
      </c>
      <c r="R803" s="10" t="e">
        <f>TBL_Employees[[#This Row],[MOVE DATE]]-TBL_Employees[[#This Row],[ENTRY YEAR]]</f>
        <v>#VALUE!</v>
      </c>
      <c r="S803" s="10" t="e">
        <f>(TBL_Employees[[#This Row],[MOVE DATE]]-TBL_Employees[[#This Row],[ENTRY YEAR]])</f>
        <v>#VALUE!</v>
      </c>
      <c r="T803" s="10"/>
    </row>
    <row r="804" spans="1:20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>
        <f>TBL_Employees[[#This Row],[Annual Salary]]*TBL_Employees[[#This Row],[Bonus %]]</f>
        <v>3694.9500000000003</v>
      </c>
      <c r="P804">
        <f>YEAR(TBL_Employees[[#This Row],[Hire Date]])</f>
        <v>2016</v>
      </c>
      <c r="Q804" t="e">
        <f>YEAR(TBL_Employees[[#This Row],[Exit Date]])</f>
        <v>#VALUE!</v>
      </c>
      <c r="R804" s="10" t="e">
        <f>TBL_Employees[[#This Row],[MOVE DATE]]-TBL_Employees[[#This Row],[ENTRY YEAR]]</f>
        <v>#VALUE!</v>
      </c>
      <c r="S804" s="10" t="e">
        <f>(TBL_Employees[[#This Row],[MOVE DATE]]-TBL_Employees[[#This Row],[ENTRY YEAR]])</f>
        <v>#VALUE!</v>
      </c>
      <c r="T804" s="10"/>
    </row>
    <row r="805" spans="1:20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>
        <f>TBL_Employees[[#This Row],[Annual Salary]]*TBL_Employees[[#This Row],[Bonus %]]</f>
        <v>100930</v>
      </c>
      <c r="P805">
        <f>YEAR(TBL_Employees[[#This Row],[Hire Date]])</f>
        <v>2013</v>
      </c>
      <c r="Q805" t="e">
        <f>YEAR(TBL_Employees[[#This Row],[Exit Date]])</f>
        <v>#VALUE!</v>
      </c>
      <c r="R805" s="10" t="e">
        <f>TBL_Employees[[#This Row],[MOVE DATE]]-TBL_Employees[[#This Row],[ENTRY YEAR]]</f>
        <v>#VALUE!</v>
      </c>
      <c r="S805" s="10" t="e">
        <f>(TBL_Employees[[#This Row],[MOVE DATE]]-TBL_Employees[[#This Row],[ENTRY YEAR]])</f>
        <v>#VALUE!</v>
      </c>
      <c r="T805" s="10"/>
    </row>
    <row r="806" spans="1:20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>
        <f>TBL_Employees[[#This Row],[Annual Salary]]*TBL_Employees[[#This Row],[Bonus %]]</f>
        <v>0</v>
      </c>
      <c r="P806">
        <f>YEAR(TBL_Employees[[#This Row],[Hire Date]])</f>
        <v>2015</v>
      </c>
      <c r="Q806" t="e">
        <f>YEAR(TBL_Employees[[#This Row],[Exit Date]])</f>
        <v>#VALUE!</v>
      </c>
      <c r="R806" s="10" t="e">
        <f>TBL_Employees[[#This Row],[MOVE DATE]]-TBL_Employees[[#This Row],[ENTRY YEAR]]</f>
        <v>#VALUE!</v>
      </c>
      <c r="S806" s="10" t="e">
        <f>(TBL_Employees[[#This Row],[MOVE DATE]]-TBL_Employees[[#This Row],[ENTRY YEAR]])</f>
        <v>#VALUE!</v>
      </c>
      <c r="T806" s="10"/>
    </row>
    <row r="807" spans="1:20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>
        <f>TBL_Employees[[#This Row],[Annual Salary]]*TBL_Employees[[#This Row],[Bonus %]]</f>
        <v>0</v>
      </c>
      <c r="P807">
        <f>YEAR(TBL_Employees[[#This Row],[Hire Date]])</f>
        <v>2020</v>
      </c>
      <c r="Q807" t="e">
        <f>YEAR(TBL_Employees[[#This Row],[Exit Date]])</f>
        <v>#VALUE!</v>
      </c>
      <c r="R807" s="10" t="e">
        <f>TBL_Employees[[#This Row],[MOVE DATE]]-TBL_Employees[[#This Row],[ENTRY YEAR]]</f>
        <v>#VALUE!</v>
      </c>
      <c r="S807" s="10" t="e">
        <f>(TBL_Employees[[#This Row],[MOVE DATE]]-TBL_Employees[[#This Row],[ENTRY YEAR]])</f>
        <v>#VALUE!</v>
      </c>
      <c r="T807" s="10"/>
    </row>
    <row r="808" spans="1:20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>
        <f>TBL_Employees[[#This Row],[Annual Salary]]*TBL_Employees[[#This Row],[Bonus %]]</f>
        <v>80377.440000000002</v>
      </c>
      <c r="P808">
        <f>YEAR(TBL_Employees[[#This Row],[Hire Date]])</f>
        <v>2021</v>
      </c>
      <c r="Q808" t="e">
        <f>YEAR(TBL_Employees[[#This Row],[Exit Date]])</f>
        <v>#VALUE!</v>
      </c>
      <c r="R808" s="10" t="e">
        <f>TBL_Employees[[#This Row],[MOVE DATE]]-TBL_Employees[[#This Row],[ENTRY YEAR]]</f>
        <v>#VALUE!</v>
      </c>
      <c r="S808" s="10" t="e">
        <f>(TBL_Employees[[#This Row],[MOVE DATE]]-TBL_Employees[[#This Row],[ENTRY YEAR]])</f>
        <v>#VALUE!</v>
      </c>
      <c r="T808" s="10"/>
    </row>
    <row r="809" spans="1:20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>
        <f>TBL_Employees[[#This Row],[Annual Salary]]*TBL_Employees[[#This Row],[Bonus %]]</f>
        <v>47802.239999999998</v>
      </c>
      <c r="P809">
        <f>YEAR(TBL_Employees[[#This Row],[Hire Date]])</f>
        <v>2001</v>
      </c>
      <c r="Q809" t="e">
        <f>YEAR(TBL_Employees[[#This Row],[Exit Date]])</f>
        <v>#VALUE!</v>
      </c>
      <c r="R809" s="10" t="e">
        <f>TBL_Employees[[#This Row],[MOVE DATE]]-TBL_Employees[[#This Row],[ENTRY YEAR]]</f>
        <v>#VALUE!</v>
      </c>
      <c r="S809" s="10" t="e">
        <f>(TBL_Employees[[#This Row],[MOVE DATE]]-TBL_Employees[[#This Row],[ENTRY YEAR]])</f>
        <v>#VALUE!</v>
      </c>
      <c r="T809" s="10"/>
    </row>
    <row r="810" spans="1:20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>
        <f>TBL_Employees[[#This Row],[Annual Salary]]*TBL_Employees[[#This Row],[Bonus %]]</f>
        <v>0</v>
      </c>
      <c r="P810">
        <f>YEAR(TBL_Employees[[#This Row],[Hire Date]])</f>
        <v>1996</v>
      </c>
      <c r="Q810" t="e">
        <f>YEAR(TBL_Employees[[#This Row],[Exit Date]])</f>
        <v>#VALUE!</v>
      </c>
      <c r="R810" s="10" t="e">
        <f>TBL_Employees[[#This Row],[MOVE DATE]]-TBL_Employees[[#This Row],[ENTRY YEAR]]</f>
        <v>#VALUE!</v>
      </c>
      <c r="S810" s="10" t="e">
        <f>(TBL_Employees[[#This Row],[MOVE DATE]]-TBL_Employees[[#This Row],[ENTRY YEAR]])</f>
        <v>#VALUE!</v>
      </c>
      <c r="T810" s="10"/>
    </row>
    <row r="811" spans="1:20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>
        <f>TBL_Employees[[#This Row],[Annual Salary]]*TBL_Employees[[#This Row],[Bonus %]]</f>
        <v>41099.75</v>
      </c>
      <c r="P811">
        <f>YEAR(TBL_Employees[[#This Row],[Hire Date]])</f>
        <v>1997</v>
      </c>
      <c r="Q811" t="e">
        <f>YEAR(TBL_Employees[[#This Row],[Exit Date]])</f>
        <v>#VALUE!</v>
      </c>
      <c r="R811" s="10" t="e">
        <f>TBL_Employees[[#This Row],[MOVE DATE]]-TBL_Employees[[#This Row],[ENTRY YEAR]]</f>
        <v>#VALUE!</v>
      </c>
      <c r="S811" s="10" t="e">
        <f>(TBL_Employees[[#This Row],[MOVE DATE]]-TBL_Employees[[#This Row],[ENTRY YEAR]])</f>
        <v>#VALUE!</v>
      </c>
      <c r="T811" s="10"/>
    </row>
    <row r="812" spans="1:20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>
        <f>TBL_Employees[[#This Row],[Annual Salary]]*TBL_Employees[[#This Row],[Bonus %]]</f>
        <v>20144.280000000002</v>
      </c>
      <c r="P812">
        <f>YEAR(TBL_Employees[[#This Row],[Hire Date]])</f>
        <v>2017</v>
      </c>
      <c r="Q812" t="e">
        <f>YEAR(TBL_Employees[[#This Row],[Exit Date]])</f>
        <v>#VALUE!</v>
      </c>
      <c r="R812" s="10" t="e">
        <f>TBL_Employees[[#This Row],[MOVE DATE]]-TBL_Employees[[#This Row],[ENTRY YEAR]]</f>
        <v>#VALUE!</v>
      </c>
      <c r="S812" s="10" t="e">
        <f>(TBL_Employees[[#This Row],[MOVE DATE]]-TBL_Employees[[#This Row],[ENTRY YEAR]])</f>
        <v>#VALUE!</v>
      </c>
      <c r="T812" s="10"/>
    </row>
    <row r="813" spans="1:20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>
        <f>TBL_Employees[[#This Row],[Annual Salary]]*TBL_Employees[[#This Row],[Bonus %]]</f>
        <v>17276.399999999998</v>
      </c>
      <c r="P813">
        <f>YEAR(TBL_Employees[[#This Row],[Hire Date]])</f>
        <v>2017</v>
      </c>
      <c r="Q813">
        <f>YEAR(TBL_Employees[[#This Row],[Exit Date]])</f>
        <v>2017</v>
      </c>
      <c r="R813" s="10">
        <f>TBL_Employees[[#This Row],[MOVE DATE]]-TBL_Employees[[#This Row],[ENTRY YEAR]]</f>
        <v>0</v>
      </c>
      <c r="S813" s="10">
        <f>(TBL_Employees[[#This Row],[MOVE DATE]]-TBL_Employees[[#This Row],[ENTRY YEAR]])</f>
        <v>0</v>
      </c>
      <c r="T813" s="10"/>
    </row>
    <row r="814" spans="1:20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>
        <f>TBL_Employees[[#This Row],[Annual Salary]]*TBL_Employees[[#This Row],[Bonus %]]</f>
        <v>45680.04</v>
      </c>
      <c r="P814">
        <f>YEAR(TBL_Employees[[#This Row],[Hire Date]])</f>
        <v>2020</v>
      </c>
      <c r="Q814" t="e">
        <f>YEAR(TBL_Employees[[#This Row],[Exit Date]])</f>
        <v>#VALUE!</v>
      </c>
      <c r="R814" s="10" t="e">
        <f>TBL_Employees[[#This Row],[MOVE DATE]]-TBL_Employees[[#This Row],[ENTRY YEAR]]</f>
        <v>#VALUE!</v>
      </c>
      <c r="S814" s="10" t="e">
        <f>(TBL_Employees[[#This Row],[MOVE DATE]]-TBL_Employees[[#This Row],[ENTRY YEAR]])</f>
        <v>#VALUE!</v>
      </c>
      <c r="T814" s="10"/>
    </row>
    <row r="815" spans="1:20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>
        <f>TBL_Employees[[#This Row],[Annual Salary]]*TBL_Employees[[#This Row],[Bonus %]]</f>
        <v>0</v>
      </c>
      <c r="P815">
        <f>YEAR(TBL_Employees[[#This Row],[Hire Date]])</f>
        <v>2020</v>
      </c>
      <c r="Q815" t="e">
        <f>YEAR(TBL_Employees[[#This Row],[Exit Date]])</f>
        <v>#VALUE!</v>
      </c>
      <c r="R815" s="10" t="e">
        <f>TBL_Employees[[#This Row],[MOVE DATE]]-TBL_Employees[[#This Row],[ENTRY YEAR]]</f>
        <v>#VALUE!</v>
      </c>
      <c r="S815" s="10" t="e">
        <f>(TBL_Employees[[#This Row],[MOVE DATE]]-TBL_Employees[[#This Row],[ENTRY YEAR]])</f>
        <v>#VALUE!</v>
      </c>
      <c r="T815" s="10"/>
    </row>
    <row r="816" spans="1:20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>
        <f>TBL_Employees[[#This Row],[Annual Salary]]*TBL_Employees[[#This Row],[Bonus %]]</f>
        <v>0</v>
      </c>
      <c r="P816">
        <f>YEAR(TBL_Employees[[#This Row],[Hire Date]])</f>
        <v>2017</v>
      </c>
      <c r="Q816" t="e">
        <f>YEAR(TBL_Employees[[#This Row],[Exit Date]])</f>
        <v>#VALUE!</v>
      </c>
      <c r="R816" s="10" t="e">
        <f>TBL_Employees[[#This Row],[MOVE DATE]]-TBL_Employees[[#This Row],[ENTRY YEAR]]</f>
        <v>#VALUE!</v>
      </c>
      <c r="S816" s="10" t="e">
        <f>(TBL_Employees[[#This Row],[MOVE DATE]]-TBL_Employees[[#This Row],[ENTRY YEAR]])</f>
        <v>#VALUE!</v>
      </c>
      <c r="T816" s="10"/>
    </row>
    <row r="817" spans="1:20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>
        <f>TBL_Employees[[#This Row],[Annual Salary]]*TBL_Employees[[#This Row],[Bonus %]]</f>
        <v>12097.199999999999</v>
      </c>
      <c r="P817">
        <f>YEAR(TBL_Employees[[#This Row],[Hire Date]])</f>
        <v>2016</v>
      </c>
      <c r="Q817" t="e">
        <f>YEAR(TBL_Employees[[#This Row],[Exit Date]])</f>
        <v>#VALUE!</v>
      </c>
      <c r="R817" s="10" t="e">
        <f>TBL_Employees[[#This Row],[MOVE DATE]]-TBL_Employees[[#This Row],[ENTRY YEAR]]</f>
        <v>#VALUE!</v>
      </c>
      <c r="S817" s="10" t="e">
        <f>(TBL_Employees[[#This Row],[MOVE DATE]]-TBL_Employees[[#This Row],[ENTRY YEAR]])</f>
        <v>#VALUE!</v>
      </c>
      <c r="T817" s="10"/>
    </row>
    <row r="818" spans="1:20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>
        <f>TBL_Employees[[#This Row],[Annual Salary]]*TBL_Employees[[#This Row],[Bonus %]]</f>
        <v>0</v>
      </c>
      <c r="P818">
        <f>YEAR(TBL_Employees[[#This Row],[Hire Date]])</f>
        <v>2019</v>
      </c>
      <c r="Q818" t="e">
        <f>YEAR(TBL_Employees[[#This Row],[Exit Date]])</f>
        <v>#VALUE!</v>
      </c>
      <c r="R818" s="10" t="e">
        <f>TBL_Employees[[#This Row],[MOVE DATE]]-TBL_Employees[[#This Row],[ENTRY YEAR]]</f>
        <v>#VALUE!</v>
      </c>
      <c r="S818" s="10" t="e">
        <f>(TBL_Employees[[#This Row],[MOVE DATE]]-TBL_Employees[[#This Row],[ENTRY YEAR]])</f>
        <v>#VALUE!</v>
      </c>
      <c r="T818" s="10"/>
    </row>
    <row r="819" spans="1:20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>
        <f>TBL_Employees[[#This Row],[Annual Salary]]*TBL_Employees[[#This Row],[Bonus %]]</f>
        <v>0</v>
      </c>
      <c r="P819">
        <f>YEAR(TBL_Employees[[#This Row],[Hire Date]])</f>
        <v>2017</v>
      </c>
      <c r="Q819" t="e">
        <f>YEAR(TBL_Employees[[#This Row],[Exit Date]])</f>
        <v>#VALUE!</v>
      </c>
      <c r="R819" s="10" t="e">
        <f>TBL_Employees[[#This Row],[MOVE DATE]]-TBL_Employees[[#This Row],[ENTRY YEAR]]</f>
        <v>#VALUE!</v>
      </c>
      <c r="S819" s="10" t="e">
        <f>(TBL_Employees[[#This Row],[MOVE DATE]]-TBL_Employees[[#This Row],[ENTRY YEAR]])</f>
        <v>#VALUE!</v>
      </c>
      <c r="T819" s="10"/>
    </row>
    <row r="820" spans="1:20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>
        <f>TBL_Employees[[#This Row],[Annual Salary]]*TBL_Employees[[#This Row],[Bonus %]]</f>
        <v>0</v>
      </c>
      <c r="P820">
        <f>YEAR(TBL_Employees[[#This Row],[Hire Date]])</f>
        <v>2004</v>
      </c>
      <c r="Q820" t="e">
        <f>YEAR(TBL_Employees[[#This Row],[Exit Date]])</f>
        <v>#VALUE!</v>
      </c>
      <c r="R820" s="10" t="e">
        <f>TBL_Employees[[#This Row],[MOVE DATE]]-TBL_Employees[[#This Row],[ENTRY YEAR]]</f>
        <v>#VALUE!</v>
      </c>
      <c r="S820" s="10" t="e">
        <f>(TBL_Employees[[#This Row],[MOVE DATE]]-TBL_Employees[[#This Row],[ENTRY YEAR]])</f>
        <v>#VALUE!</v>
      </c>
      <c r="T820" s="10"/>
    </row>
    <row r="821" spans="1:20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>
        <f>TBL_Employees[[#This Row],[Annual Salary]]*TBL_Employees[[#This Row],[Bonus %]]</f>
        <v>47674.84</v>
      </c>
      <c r="P821">
        <f>YEAR(TBL_Employees[[#This Row],[Hire Date]])</f>
        <v>2017</v>
      </c>
      <c r="Q821" t="e">
        <f>YEAR(TBL_Employees[[#This Row],[Exit Date]])</f>
        <v>#VALUE!</v>
      </c>
      <c r="R821" s="10" t="e">
        <f>TBL_Employees[[#This Row],[MOVE DATE]]-TBL_Employees[[#This Row],[ENTRY YEAR]]</f>
        <v>#VALUE!</v>
      </c>
      <c r="S821" s="10" t="e">
        <f>(TBL_Employees[[#This Row],[MOVE DATE]]-TBL_Employees[[#This Row],[ENTRY YEAR]])</f>
        <v>#VALUE!</v>
      </c>
      <c r="T821" s="10"/>
    </row>
    <row r="822" spans="1:20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>
        <f>TBL_Employees[[#This Row],[Annual Salary]]*TBL_Employees[[#This Row],[Bonus %]]</f>
        <v>0</v>
      </c>
      <c r="P822">
        <f>YEAR(TBL_Employees[[#This Row],[Hire Date]])</f>
        <v>2021</v>
      </c>
      <c r="Q822" t="e">
        <f>YEAR(TBL_Employees[[#This Row],[Exit Date]])</f>
        <v>#VALUE!</v>
      </c>
      <c r="R822" s="10" t="e">
        <f>TBL_Employees[[#This Row],[MOVE DATE]]-TBL_Employees[[#This Row],[ENTRY YEAR]]</f>
        <v>#VALUE!</v>
      </c>
      <c r="S822" s="10" t="e">
        <f>(TBL_Employees[[#This Row],[MOVE DATE]]-TBL_Employees[[#This Row],[ENTRY YEAR]])</f>
        <v>#VALUE!</v>
      </c>
      <c r="T822" s="10"/>
    </row>
    <row r="823" spans="1:20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>
        <f>TBL_Employees[[#This Row],[Annual Salary]]*TBL_Employees[[#This Row],[Bonus %]]</f>
        <v>9798.9600000000009</v>
      </c>
      <c r="P823">
        <f>YEAR(TBL_Employees[[#This Row],[Hire Date]])</f>
        <v>2004</v>
      </c>
      <c r="Q823" t="e">
        <f>YEAR(TBL_Employees[[#This Row],[Exit Date]])</f>
        <v>#VALUE!</v>
      </c>
      <c r="R823" s="10" t="e">
        <f>TBL_Employees[[#This Row],[MOVE DATE]]-TBL_Employees[[#This Row],[ENTRY YEAR]]</f>
        <v>#VALUE!</v>
      </c>
      <c r="S823" s="10" t="e">
        <f>(TBL_Employees[[#This Row],[MOVE DATE]]-TBL_Employees[[#This Row],[ENTRY YEAR]])</f>
        <v>#VALUE!</v>
      </c>
      <c r="T823" s="10"/>
    </row>
    <row r="824" spans="1:20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>
        <f>TBL_Employees[[#This Row],[Annual Salary]]*TBL_Employees[[#This Row],[Bonus %]]</f>
        <v>10187</v>
      </c>
      <c r="P824">
        <f>YEAR(TBL_Employees[[#This Row],[Hire Date]])</f>
        <v>2017</v>
      </c>
      <c r="Q824" t="e">
        <f>YEAR(TBL_Employees[[#This Row],[Exit Date]])</f>
        <v>#VALUE!</v>
      </c>
      <c r="R824" s="10" t="e">
        <f>TBL_Employees[[#This Row],[MOVE DATE]]-TBL_Employees[[#This Row],[ENTRY YEAR]]</f>
        <v>#VALUE!</v>
      </c>
      <c r="S824" s="10" t="e">
        <f>(TBL_Employees[[#This Row],[MOVE DATE]]-TBL_Employees[[#This Row],[ENTRY YEAR]])</f>
        <v>#VALUE!</v>
      </c>
      <c r="T824" s="10"/>
    </row>
    <row r="825" spans="1:20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>
        <f>TBL_Employees[[#This Row],[Annual Salary]]*TBL_Employees[[#This Row],[Bonus %]]</f>
        <v>0</v>
      </c>
      <c r="P825">
        <f>YEAR(TBL_Employees[[#This Row],[Hire Date]])</f>
        <v>2020</v>
      </c>
      <c r="Q825" t="e">
        <f>YEAR(TBL_Employees[[#This Row],[Exit Date]])</f>
        <v>#VALUE!</v>
      </c>
      <c r="R825" s="10" t="e">
        <f>TBL_Employees[[#This Row],[MOVE DATE]]-TBL_Employees[[#This Row],[ENTRY YEAR]]</f>
        <v>#VALUE!</v>
      </c>
      <c r="S825" s="10" t="e">
        <f>(TBL_Employees[[#This Row],[MOVE DATE]]-TBL_Employees[[#This Row],[ENTRY YEAR]])</f>
        <v>#VALUE!</v>
      </c>
      <c r="T825" s="10"/>
    </row>
    <row r="826" spans="1:20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>
        <f>TBL_Employees[[#This Row],[Annual Salary]]*TBL_Employees[[#This Row],[Bonus %]]</f>
        <v>5757.25</v>
      </c>
      <c r="P826">
        <f>YEAR(TBL_Employees[[#This Row],[Hire Date]])</f>
        <v>2005</v>
      </c>
      <c r="Q826" t="e">
        <f>YEAR(TBL_Employees[[#This Row],[Exit Date]])</f>
        <v>#VALUE!</v>
      </c>
      <c r="R826" s="10" t="e">
        <f>TBL_Employees[[#This Row],[MOVE DATE]]-TBL_Employees[[#This Row],[ENTRY YEAR]]</f>
        <v>#VALUE!</v>
      </c>
      <c r="S826" s="10" t="e">
        <f>(TBL_Employees[[#This Row],[MOVE DATE]]-TBL_Employees[[#This Row],[ENTRY YEAR]])</f>
        <v>#VALUE!</v>
      </c>
      <c r="T826" s="10"/>
    </row>
    <row r="827" spans="1:20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>
        <f>TBL_Employees[[#This Row],[Annual Salary]]*TBL_Employees[[#This Row],[Bonus %]]</f>
        <v>0</v>
      </c>
      <c r="P827">
        <f>YEAR(TBL_Employees[[#This Row],[Hire Date]])</f>
        <v>2009</v>
      </c>
      <c r="Q827" t="e">
        <f>YEAR(TBL_Employees[[#This Row],[Exit Date]])</f>
        <v>#VALUE!</v>
      </c>
      <c r="R827" s="10" t="e">
        <f>TBL_Employees[[#This Row],[MOVE DATE]]-TBL_Employees[[#This Row],[ENTRY YEAR]]</f>
        <v>#VALUE!</v>
      </c>
      <c r="S827" s="10" t="e">
        <f>(TBL_Employees[[#This Row],[MOVE DATE]]-TBL_Employees[[#This Row],[ENTRY YEAR]])</f>
        <v>#VALUE!</v>
      </c>
      <c r="T827" s="10"/>
    </row>
    <row r="828" spans="1:20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>
        <f>TBL_Employees[[#This Row],[Annual Salary]]*TBL_Employees[[#This Row],[Bonus %]]</f>
        <v>0</v>
      </c>
      <c r="P828">
        <f>YEAR(TBL_Employees[[#This Row],[Hire Date]])</f>
        <v>2006</v>
      </c>
      <c r="Q828" t="e">
        <f>YEAR(TBL_Employees[[#This Row],[Exit Date]])</f>
        <v>#VALUE!</v>
      </c>
      <c r="R828" s="10" t="e">
        <f>TBL_Employees[[#This Row],[MOVE DATE]]-TBL_Employees[[#This Row],[ENTRY YEAR]]</f>
        <v>#VALUE!</v>
      </c>
      <c r="S828" s="10" t="e">
        <f>(TBL_Employees[[#This Row],[MOVE DATE]]-TBL_Employees[[#This Row],[ENTRY YEAR]])</f>
        <v>#VALUE!</v>
      </c>
      <c r="T828" s="10"/>
    </row>
    <row r="829" spans="1:20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>
        <f>TBL_Employees[[#This Row],[Annual Salary]]*TBL_Employees[[#This Row],[Bonus %]]</f>
        <v>18365.620000000003</v>
      </c>
      <c r="P829">
        <f>YEAR(TBL_Employees[[#This Row],[Hire Date]])</f>
        <v>2011</v>
      </c>
      <c r="Q829">
        <f>YEAR(TBL_Employees[[#This Row],[Exit Date]])</f>
        <v>2016</v>
      </c>
      <c r="R829" s="10">
        <f>TBL_Employees[[#This Row],[MOVE DATE]]-TBL_Employees[[#This Row],[ENTRY YEAR]]</f>
        <v>5</v>
      </c>
      <c r="S829" s="10">
        <f>(TBL_Employees[[#This Row],[MOVE DATE]]-TBL_Employees[[#This Row],[ENTRY YEAR]])</f>
        <v>5</v>
      </c>
      <c r="T829" s="10"/>
    </row>
    <row r="830" spans="1:20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>
        <f>TBL_Employees[[#This Row],[Annual Salary]]*TBL_Employees[[#This Row],[Bonus %]]</f>
        <v>0</v>
      </c>
      <c r="P830">
        <f>YEAR(TBL_Employees[[#This Row],[Hire Date]])</f>
        <v>2002</v>
      </c>
      <c r="Q830" t="e">
        <f>YEAR(TBL_Employees[[#This Row],[Exit Date]])</f>
        <v>#VALUE!</v>
      </c>
      <c r="R830" s="10" t="e">
        <f>TBL_Employees[[#This Row],[MOVE DATE]]-TBL_Employees[[#This Row],[ENTRY YEAR]]</f>
        <v>#VALUE!</v>
      </c>
      <c r="S830" s="10" t="e">
        <f>(TBL_Employees[[#This Row],[MOVE DATE]]-TBL_Employees[[#This Row],[ENTRY YEAR]])</f>
        <v>#VALUE!</v>
      </c>
      <c r="T830" s="10"/>
    </row>
    <row r="831" spans="1:20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>
        <f>TBL_Employees[[#This Row],[Annual Salary]]*TBL_Employees[[#This Row],[Bonus %]]</f>
        <v>18846.84</v>
      </c>
      <c r="P831">
        <f>YEAR(TBL_Employees[[#This Row],[Hire Date]])</f>
        <v>1996</v>
      </c>
      <c r="Q831" t="e">
        <f>YEAR(TBL_Employees[[#This Row],[Exit Date]])</f>
        <v>#VALUE!</v>
      </c>
      <c r="R831" s="10" t="e">
        <f>TBL_Employees[[#This Row],[MOVE DATE]]-TBL_Employees[[#This Row],[ENTRY YEAR]]</f>
        <v>#VALUE!</v>
      </c>
      <c r="S831" s="10" t="e">
        <f>(TBL_Employees[[#This Row],[MOVE DATE]]-TBL_Employees[[#This Row],[ENTRY YEAR]])</f>
        <v>#VALUE!</v>
      </c>
      <c r="T831" s="10"/>
    </row>
    <row r="832" spans="1:20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>
        <f>TBL_Employees[[#This Row],[Annual Salary]]*TBL_Employees[[#This Row],[Bonus %]]</f>
        <v>0</v>
      </c>
      <c r="P832">
        <f>YEAR(TBL_Employees[[#This Row],[Hire Date]])</f>
        <v>2005</v>
      </c>
      <c r="Q832" t="e">
        <f>YEAR(TBL_Employees[[#This Row],[Exit Date]])</f>
        <v>#VALUE!</v>
      </c>
      <c r="R832" s="10" t="e">
        <f>TBL_Employees[[#This Row],[MOVE DATE]]-TBL_Employees[[#This Row],[ENTRY YEAR]]</f>
        <v>#VALUE!</v>
      </c>
      <c r="S832" s="10" t="e">
        <f>(TBL_Employees[[#This Row],[MOVE DATE]]-TBL_Employees[[#This Row],[ENTRY YEAR]])</f>
        <v>#VALUE!</v>
      </c>
      <c r="T832" s="10"/>
    </row>
    <row r="833" spans="1:20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>
        <f>TBL_Employees[[#This Row],[Annual Salary]]*TBL_Employees[[#This Row],[Bonus %]]</f>
        <v>0</v>
      </c>
      <c r="P833">
        <f>YEAR(TBL_Employees[[#This Row],[Hire Date]])</f>
        <v>2005</v>
      </c>
      <c r="Q833" t="e">
        <f>YEAR(TBL_Employees[[#This Row],[Exit Date]])</f>
        <v>#VALUE!</v>
      </c>
      <c r="R833" s="10" t="e">
        <f>TBL_Employees[[#This Row],[MOVE DATE]]-TBL_Employees[[#This Row],[ENTRY YEAR]]</f>
        <v>#VALUE!</v>
      </c>
      <c r="S833" s="10" t="e">
        <f>(TBL_Employees[[#This Row],[MOVE DATE]]-TBL_Employees[[#This Row],[ENTRY YEAR]])</f>
        <v>#VALUE!</v>
      </c>
      <c r="T833" s="10"/>
    </row>
    <row r="834" spans="1:20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>
        <f>TBL_Employees[[#This Row],[Annual Salary]]*TBL_Employees[[#This Row],[Bonus %]]</f>
        <v>17359.32</v>
      </c>
      <c r="P834">
        <f>YEAR(TBL_Employees[[#This Row],[Hire Date]])</f>
        <v>2001</v>
      </c>
      <c r="Q834" t="e">
        <f>YEAR(TBL_Employees[[#This Row],[Exit Date]])</f>
        <v>#VALUE!</v>
      </c>
      <c r="R834" s="10" t="e">
        <f>TBL_Employees[[#This Row],[MOVE DATE]]-TBL_Employees[[#This Row],[ENTRY YEAR]]</f>
        <v>#VALUE!</v>
      </c>
      <c r="S834" s="10" t="e">
        <f>(TBL_Employees[[#This Row],[MOVE DATE]]-TBL_Employees[[#This Row],[ENTRY YEAR]])</f>
        <v>#VALUE!</v>
      </c>
      <c r="T834" s="10"/>
    </row>
    <row r="835" spans="1:20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>
        <f>TBL_Employees[[#This Row],[Annual Salary]]*TBL_Employees[[#This Row],[Bonus %]]</f>
        <v>0</v>
      </c>
      <c r="P835">
        <f>YEAR(TBL_Employees[[#This Row],[Hire Date]])</f>
        <v>2018</v>
      </c>
      <c r="Q835" t="e">
        <f>YEAR(TBL_Employees[[#This Row],[Exit Date]])</f>
        <v>#VALUE!</v>
      </c>
      <c r="R835" s="10" t="e">
        <f>TBL_Employees[[#This Row],[MOVE DATE]]-TBL_Employees[[#This Row],[ENTRY YEAR]]</f>
        <v>#VALUE!</v>
      </c>
      <c r="S835" s="10" t="e">
        <f>(TBL_Employees[[#This Row],[MOVE DATE]]-TBL_Employees[[#This Row],[ENTRY YEAR]])</f>
        <v>#VALUE!</v>
      </c>
      <c r="T835" s="10"/>
    </row>
    <row r="836" spans="1:20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>
        <f>TBL_Employees[[#This Row],[Annual Salary]]*TBL_Employees[[#This Row],[Bonus %]]</f>
        <v>0</v>
      </c>
      <c r="P836">
        <f>YEAR(TBL_Employees[[#This Row],[Hire Date]])</f>
        <v>1996</v>
      </c>
      <c r="Q836">
        <f>YEAR(TBL_Employees[[#This Row],[Exit Date]])</f>
        <v>1996</v>
      </c>
      <c r="R836" s="10">
        <f>TBL_Employees[[#This Row],[MOVE DATE]]-TBL_Employees[[#This Row],[ENTRY YEAR]]</f>
        <v>0</v>
      </c>
      <c r="S836" s="10">
        <f>(TBL_Employees[[#This Row],[MOVE DATE]]-TBL_Employees[[#This Row],[ENTRY YEAR]])</f>
        <v>0</v>
      </c>
      <c r="T836" s="10"/>
    </row>
    <row r="837" spans="1:20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>
        <f>TBL_Employees[[#This Row],[Annual Salary]]*TBL_Employees[[#This Row],[Bonus %]]</f>
        <v>11051.320000000002</v>
      </c>
      <c r="P837">
        <f>YEAR(TBL_Employees[[#This Row],[Hire Date]])</f>
        <v>2018</v>
      </c>
      <c r="Q837" t="e">
        <f>YEAR(TBL_Employees[[#This Row],[Exit Date]])</f>
        <v>#VALUE!</v>
      </c>
      <c r="R837" s="10" t="e">
        <f>TBL_Employees[[#This Row],[MOVE DATE]]-TBL_Employees[[#This Row],[ENTRY YEAR]]</f>
        <v>#VALUE!</v>
      </c>
      <c r="S837" s="10" t="e">
        <f>(TBL_Employees[[#This Row],[MOVE DATE]]-TBL_Employees[[#This Row],[ENTRY YEAR]])</f>
        <v>#VALUE!</v>
      </c>
      <c r="T837" s="10"/>
    </row>
    <row r="838" spans="1:20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>
        <f>TBL_Employees[[#This Row],[Annual Salary]]*TBL_Employees[[#This Row],[Bonus %]]</f>
        <v>0</v>
      </c>
      <c r="P838">
        <f>YEAR(TBL_Employees[[#This Row],[Hire Date]])</f>
        <v>2008</v>
      </c>
      <c r="Q838" t="e">
        <f>YEAR(TBL_Employees[[#This Row],[Exit Date]])</f>
        <v>#VALUE!</v>
      </c>
      <c r="R838" s="10" t="e">
        <f>TBL_Employees[[#This Row],[MOVE DATE]]-TBL_Employees[[#This Row],[ENTRY YEAR]]</f>
        <v>#VALUE!</v>
      </c>
      <c r="S838" s="10" t="e">
        <f>(TBL_Employees[[#This Row],[MOVE DATE]]-TBL_Employees[[#This Row],[ENTRY YEAR]])</f>
        <v>#VALUE!</v>
      </c>
      <c r="T838" s="10"/>
    </row>
    <row r="839" spans="1:20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>
        <f>TBL_Employees[[#This Row],[Annual Salary]]*TBL_Employees[[#This Row],[Bonus %]]</f>
        <v>41517.090000000004</v>
      </c>
      <c r="P839">
        <f>YEAR(TBL_Employees[[#This Row],[Hire Date]])</f>
        <v>2010</v>
      </c>
      <c r="Q839" t="e">
        <f>YEAR(TBL_Employees[[#This Row],[Exit Date]])</f>
        <v>#VALUE!</v>
      </c>
      <c r="R839" s="10" t="e">
        <f>TBL_Employees[[#This Row],[MOVE DATE]]-TBL_Employees[[#This Row],[ENTRY YEAR]]</f>
        <v>#VALUE!</v>
      </c>
      <c r="S839" s="10" t="e">
        <f>(TBL_Employees[[#This Row],[MOVE DATE]]-TBL_Employees[[#This Row],[ENTRY YEAR]])</f>
        <v>#VALUE!</v>
      </c>
      <c r="T839" s="10"/>
    </row>
    <row r="840" spans="1:20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>
        <f>TBL_Employees[[#This Row],[Annual Salary]]*TBL_Employees[[#This Row],[Bonus %]]</f>
        <v>6205.38</v>
      </c>
      <c r="P840">
        <f>YEAR(TBL_Employees[[#This Row],[Hire Date]])</f>
        <v>2015</v>
      </c>
      <c r="Q840" t="e">
        <f>YEAR(TBL_Employees[[#This Row],[Exit Date]])</f>
        <v>#VALUE!</v>
      </c>
      <c r="R840" s="10" t="e">
        <f>TBL_Employees[[#This Row],[MOVE DATE]]-TBL_Employees[[#This Row],[ENTRY YEAR]]</f>
        <v>#VALUE!</v>
      </c>
      <c r="S840" s="10" t="e">
        <f>(TBL_Employees[[#This Row],[MOVE DATE]]-TBL_Employees[[#This Row],[ENTRY YEAR]])</f>
        <v>#VALUE!</v>
      </c>
      <c r="T840" s="10"/>
    </row>
    <row r="841" spans="1:20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>
        <f>TBL_Employees[[#This Row],[Annual Salary]]*TBL_Employees[[#This Row],[Bonus %]]</f>
        <v>0</v>
      </c>
      <c r="P841">
        <f>YEAR(TBL_Employees[[#This Row],[Hire Date]])</f>
        <v>2021</v>
      </c>
      <c r="Q841" t="e">
        <f>YEAR(TBL_Employees[[#This Row],[Exit Date]])</f>
        <v>#VALUE!</v>
      </c>
      <c r="R841" s="10" t="e">
        <f>TBL_Employees[[#This Row],[MOVE DATE]]-TBL_Employees[[#This Row],[ENTRY YEAR]]</f>
        <v>#VALUE!</v>
      </c>
      <c r="S841" s="10" t="e">
        <f>(TBL_Employees[[#This Row],[MOVE DATE]]-TBL_Employees[[#This Row],[ENTRY YEAR]])</f>
        <v>#VALUE!</v>
      </c>
      <c r="T841" s="10"/>
    </row>
    <row r="842" spans="1:20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>
        <f>TBL_Employees[[#This Row],[Annual Salary]]*TBL_Employees[[#This Row],[Bonus %]]</f>
        <v>0</v>
      </c>
      <c r="P842">
        <f>YEAR(TBL_Employees[[#This Row],[Hire Date]])</f>
        <v>2018</v>
      </c>
      <c r="Q842" t="e">
        <f>YEAR(TBL_Employees[[#This Row],[Exit Date]])</f>
        <v>#VALUE!</v>
      </c>
      <c r="R842" s="10" t="e">
        <f>TBL_Employees[[#This Row],[MOVE DATE]]-TBL_Employees[[#This Row],[ENTRY YEAR]]</f>
        <v>#VALUE!</v>
      </c>
      <c r="S842" s="10" t="e">
        <f>(TBL_Employees[[#This Row],[MOVE DATE]]-TBL_Employees[[#This Row],[ENTRY YEAR]])</f>
        <v>#VALUE!</v>
      </c>
      <c r="T842" s="10"/>
    </row>
    <row r="843" spans="1:20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>
        <f>TBL_Employees[[#This Row],[Annual Salary]]*TBL_Employees[[#This Row],[Bonus %]]</f>
        <v>6323.4</v>
      </c>
      <c r="P843">
        <f>YEAR(TBL_Employees[[#This Row],[Hire Date]])</f>
        <v>2013</v>
      </c>
      <c r="Q843" t="e">
        <f>YEAR(TBL_Employees[[#This Row],[Exit Date]])</f>
        <v>#VALUE!</v>
      </c>
      <c r="R843" s="10" t="e">
        <f>TBL_Employees[[#This Row],[MOVE DATE]]-TBL_Employees[[#This Row],[ENTRY YEAR]]</f>
        <v>#VALUE!</v>
      </c>
      <c r="S843" s="10" t="e">
        <f>(TBL_Employees[[#This Row],[MOVE DATE]]-TBL_Employees[[#This Row],[ENTRY YEAR]])</f>
        <v>#VALUE!</v>
      </c>
      <c r="T843" s="10"/>
    </row>
    <row r="844" spans="1:20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>
        <f>TBL_Employees[[#This Row],[Annual Salary]]*TBL_Employees[[#This Row],[Bonus %]]</f>
        <v>0</v>
      </c>
      <c r="P844">
        <f>YEAR(TBL_Employees[[#This Row],[Hire Date]])</f>
        <v>2021</v>
      </c>
      <c r="Q844" t="e">
        <f>YEAR(TBL_Employees[[#This Row],[Exit Date]])</f>
        <v>#VALUE!</v>
      </c>
      <c r="R844" s="10" t="e">
        <f>TBL_Employees[[#This Row],[MOVE DATE]]-TBL_Employees[[#This Row],[ENTRY YEAR]]</f>
        <v>#VALUE!</v>
      </c>
      <c r="S844" s="10" t="e">
        <f>(TBL_Employees[[#This Row],[MOVE DATE]]-TBL_Employees[[#This Row],[ENTRY YEAR]])</f>
        <v>#VALUE!</v>
      </c>
      <c r="T844" s="10"/>
    </row>
    <row r="845" spans="1:20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>
        <f>TBL_Employees[[#This Row],[Annual Salary]]*TBL_Employees[[#This Row],[Bonus %]]</f>
        <v>0</v>
      </c>
      <c r="P845">
        <f>YEAR(TBL_Employees[[#This Row],[Hire Date]])</f>
        <v>2017</v>
      </c>
      <c r="Q845" t="e">
        <f>YEAR(TBL_Employees[[#This Row],[Exit Date]])</f>
        <v>#VALUE!</v>
      </c>
      <c r="R845" s="10" t="e">
        <f>TBL_Employees[[#This Row],[MOVE DATE]]-TBL_Employees[[#This Row],[ENTRY YEAR]]</f>
        <v>#VALUE!</v>
      </c>
      <c r="S845" s="10" t="e">
        <f>(TBL_Employees[[#This Row],[MOVE DATE]]-TBL_Employees[[#This Row],[ENTRY YEAR]])</f>
        <v>#VALUE!</v>
      </c>
      <c r="T845" s="10"/>
    </row>
    <row r="846" spans="1:20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>
        <f>TBL_Employees[[#This Row],[Annual Salary]]*TBL_Employees[[#This Row],[Bonus %]]</f>
        <v>7138.9500000000007</v>
      </c>
      <c r="P846">
        <f>YEAR(TBL_Employees[[#This Row],[Hire Date]])</f>
        <v>2015</v>
      </c>
      <c r="Q846" t="e">
        <f>YEAR(TBL_Employees[[#This Row],[Exit Date]])</f>
        <v>#VALUE!</v>
      </c>
      <c r="R846" s="10" t="e">
        <f>TBL_Employees[[#This Row],[MOVE DATE]]-TBL_Employees[[#This Row],[ENTRY YEAR]]</f>
        <v>#VALUE!</v>
      </c>
      <c r="S846" s="10" t="e">
        <f>(TBL_Employees[[#This Row],[MOVE DATE]]-TBL_Employees[[#This Row],[ENTRY YEAR]])</f>
        <v>#VALUE!</v>
      </c>
      <c r="T846" s="10"/>
    </row>
    <row r="847" spans="1:20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>
        <f>TBL_Employees[[#This Row],[Annual Salary]]*TBL_Employees[[#This Row],[Bonus %]]</f>
        <v>59851.199999999997</v>
      </c>
      <c r="P847">
        <f>YEAR(TBL_Employees[[#This Row],[Hire Date]])</f>
        <v>2018</v>
      </c>
      <c r="Q847" t="e">
        <f>YEAR(TBL_Employees[[#This Row],[Exit Date]])</f>
        <v>#VALUE!</v>
      </c>
      <c r="R847" s="10" t="e">
        <f>TBL_Employees[[#This Row],[MOVE DATE]]-TBL_Employees[[#This Row],[ENTRY YEAR]]</f>
        <v>#VALUE!</v>
      </c>
      <c r="S847" s="10" t="e">
        <f>(TBL_Employees[[#This Row],[MOVE DATE]]-TBL_Employees[[#This Row],[ENTRY YEAR]])</f>
        <v>#VALUE!</v>
      </c>
      <c r="T847" s="10"/>
    </row>
    <row r="848" spans="1:20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>
        <f>TBL_Employees[[#This Row],[Annual Salary]]*TBL_Employees[[#This Row],[Bonus %]]</f>
        <v>16276.26</v>
      </c>
      <c r="P848">
        <f>YEAR(TBL_Employees[[#This Row],[Hire Date]])</f>
        <v>2006</v>
      </c>
      <c r="Q848">
        <f>YEAR(TBL_Employees[[#This Row],[Exit Date]])</f>
        <v>2019</v>
      </c>
      <c r="R848" s="10">
        <f>TBL_Employees[[#This Row],[MOVE DATE]]-TBL_Employees[[#This Row],[ENTRY YEAR]]</f>
        <v>13</v>
      </c>
      <c r="S848" s="10">
        <f>(TBL_Employees[[#This Row],[MOVE DATE]]-TBL_Employees[[#This Row],[ENTRY YEAR]])</f>
        <v>13</v>
      </c>
      <c r="T848" s="10"/>
    </row>
    <row r="849" spans="1:20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>
        <f>TBL_Employees[[#This Row],[Annual Salary]]*TBL_Employees[[#This Row],[Bonus %]]</f>
        <v>0</v>
      </c>
      <c r="P849">
        <f>YEAR(TBL_Employees[[#This Row],[Hire Date]])</f>
        <v>2014</v>
      </c>
      <c r="Q849" t="e">
        <f>YEAR(TBL_Employees[[#This Row],[Exit Date]])</f>
        <v>#VALUE!</v>
      </c>
      <c r="R849" s="10" t="e">
        <f>TBL_Employees[[#This Row],[MOVE DATE]]-TBL_Employees[[#This Row],[ENTRY YEAR]]</f>
        <v>#VALUE!</v>
      </c>
      <c r="S849" s="10" t="e">
        <f>(TBL_Employees[[#This Row],[MOVE DATE]]-TBL_Employees[[#This Row],[ENTRY YEAR]])</f>
        <v>#VALUE!</v>
      </c>
      <c r="T849" s="10"/>
    </row>
    <row r="850" spans="1:20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>
        <f>TBL_Employees[[#This Row],[Annual Salary]]*TBL_Employees[[#This Row],[Bonus %]]</f>
        <v>0</v>
      </c>
      <c r="P850">
        <f>YEAR(TBL_Employees[[#This Row],[Hire Date]])</f>
        <v>2011</v>
      </c>
      <c r="Q850" t="e">
        <f>YEAR(TBL_Employees[[#This Row],[Exit Date]])</f>
        <v>#VALUE!</v>
      </c>
      <c r="R850" s="10" t="e">
        <f>TBL_Employees[[#This Row],[MOVE DATE]]-TBL_Employees[[#This Row],[ENTRY YEAR]]</f>
        <v>#VALUE!</v>
      </c>
      <c r="S850" s="10" t="e">
        <f>(TBL_Employees[[#This Row],[MOVE DATE]]-TBL_Employees[[#This Row],[ENTRY YEAR]])</f>
        <v>#VALUE!</v>
      </c>
      <c r="T850" s="10"/>
    </row>
    <row r="851" spans="1:20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>
        <f>TBL_Employees[[#This Row],[Annual Salary]]*TBL_Employees[[#This Row],[Bonus %]]</f>
        <v>30564.16</v>
      </c>
      <c r="P851">
        <f>YEAR(TBL_Employees[[#This Row],[Hire Date]])</f>
        <v>2015</v>
      </c>
      <c r="Q851" t="e">
        <f>YEAR(TBL_Employees[[#This Row],[Exit Date]])</f>
        <v>#VALUE!</v>
      </c>
      <c r="R851" s="10" t="e">
        <f>TBL_Employees[[#This Row],[MOVE DATE]]-TBL_Employees[[#This Row],[ENTRY YEAR]]</f>
        <v>#VALUE!</v>
      </c>
      <c r="S851" s="10" t="e">
        <f>(TBL_Employees[[#This Row],[MOVE DATE]]-TBL_Employees[[#This Row],[ENTRY YEAR]])</f>
        <v>#VALUE!</v>
      </c>
      <c r="T851" s="10"/>
    </row>
    <row r="852" spans="1:20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>
        <f>TBL_Employees[[#This Row],[Annual Salary]]*TBL_Employees[[#This Row],[Bonus %]]</f>
        <v>59752</v>
      </c>
      <c r="P852">
        <f>YEAR(TBL_Employees[[#This Row],[Hire Date]])</f>
        <v>2010</v>
      </c>
      <c r="Q852" t="e">
        <f>YEAR(TBL_Employees[[#This Row],[Exit Date]])</f>
        <v>#VALUE!</v>
      </c>
      <c r="R852" s="10" t="e">
        <f>TBL_Employees[[#This Row],[MOVE DATE]]-TBL_Employees[[#This Row],[ENTRY YEAR]]</f>
        <v>#VALUE!</v>
      </c>
      <c r="S852" s="10" t="e">
        <f>(TBL_Employees[[#This Row],[MOVE DATE]]-TBL_Employees[[#This Row],[ENTRY YEAR]])</f>
        <v>#VALUE!</v>
      </c>
      <c r="T852" s="10"/>
    </row>
    <row r="853" spans="1:20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>
        <f>TBL_Employees[[#This Row],[Annual Salary]]*TBL_Employees[[#This Row],[Bonus %]]</f>
        <v>0</v>
      </c>
      <c r="P853">
        <f>YEAR(TBL_Employees[[#This Row],[Hire Date]])</f>
        <v>2009</v>
      </c>
      <c r="Q853" t="e">
        <f>YEAR(TBL_Employees[[#This Row],[Exit Date]])</f>
        <v>#VALUE!</v>
      </c>
      <c r="R853" s="10" t="e">
        <f>TBL_Employees[[#This Row],[MOVE DATE]]-TBL_Employees[[#This Row],[ENTRY YEAR]]</f>
        <v>#VALUE!</v>
      </c>
      <c r="S853" s="10" t="e">
        <f>(TBL_Employees[[#This Row],[MOVE DATE]]-TBL_Employees[[#This Row],[ENTRY YEAR]])</f>
        <v>#VALUE!</v>
      </c>
      <c r="T853" s="10"/>
    </row>
    <row r="854" spans="1:20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>
        <f>TBL_Employees[[#This Row],[Annual Salary]]*TBL_Employees[[#This Row],[Bonus %]]</f>
        <v>0</v>
      </c>
      <c r="P854">
        <f>YEAR(TBL_Employees[[#This Row],[Hire Date]])</f>
        <v>2010</v>
      </c>
      <c r="Q854" t="e">
        <f>YEAR(TBL_Employees[[#This Row],[Exit Date]])</f>
        <v>#VALUE!</v>
      </c>
      <c r="R854" s="10" t="e">
        <f>TBL_Employees[[#This Row],[MOVE DATE]]-TBL_Employees[[#This Row],[ENTRY YEAR]]</f>
        <v>#VALUE!</v>
      </c>
      <c r="S854" s="10" t="e">
        <f>(TBL_Employees[[#This Row],[MOVE DATE]]-TBL_Employees[[#This Row],[ENTRY YEAR]])</f>
        <v>#VALUE!</v>
      </c>
      <c r="T854" s="10"/>
    </row>
    <row r="855" spans="1:20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>
        <f>TBL_Employees[[#This Row],[Annual Salary]]*TBL_Employees[[#This Row],[Bonus %]]</f>
        <v>0</v>
      </c>
      <c r="P855">
        <f>YEAR(TBL_Employees[[#This Row],[Hire Date]])</f>
        <v>2021</v>
      </c>
      <c r="Q855" t="e">
        <f>YEAR(TBL_Employees[[#This Row],[Exit Date]])</f>
        <v>#VALUE!</v>
      </c>
      <c r="R855" s="10" t="e">
        <f>TBL_Employees[[#This Row],[MOVE DATE]]-TBL_Employees[[#This Row],[ENTRY YEAR]]</f>
        <v>#VALUE!</v>
      </c>
      <c r="S855" s="10" t="e">
        <f>(TBL_Employees[[#This Row],[MOVE DATE]]-TBL_Employees[[#This Row],[ENTRY YEAR]])</f>
        <v>#VALUE!</v>
      </c>
      <c r="T855" s="10"/>
    </row>
    <row r="856" spans="1:20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>
        <f>TBL_Employees[[#This Row],[Annual Salary]]*TBL_Employees[[#This Row],[Bonus %]]</f>
        <v>0</v>
      </c>
      <c r="P856">
        <f>YEAR(TBL_Employees[[#This Row],[Hire Date]])</f>
        <v>2021</v>
      </c>
      <c r="Q856" t="e">
        <f>YEAR(TBL_Employees[[#This Row],[Exit Date]])</f>
        <v>#VALUE!</v>
      </c>
      <c r="R856" s="10" t="e">
        <f>TBL_Employees[[#This Row],[MOVE DATE]]-TBL_Employees[[#This Row],[ENTRY YEAR]]</f>
        <v>#VALUE!</v>
      </c>
      <c r="S856" s="10" t="e">
        <f>(TBL_Employees[[#This Row],[MOVE DATE]]-TBL_Employees[[#This Row],[ENTRY YEAR]])</f>
        <v>#VALUE!</v>
      </c>
      <c r="T856" s="10"/>
    </row>
    <row r="857" spans="1:20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>
        <f>TBL_Employees[[#This Row],[Annual Salary]]*TBL_Employees[[#This Row],[Bonus %]]</f>
        <v>38490.25</v>
      </c>
      <c r="P857">
        <f>YEAR(TBL_Employees[[#This Row],[Hire Date]])</f>
        <v>2014</v>
      </c>
      <c r="Q857" t="e">
        <f>YEAR(TBL_Employees[[#This Row],[Exit Date]])</f>
        <v>#VALUE!</v>
      </c>
      <c r="R857" s="10" t="e">
        <f>TBL_Employees[[#This Row],[MOVE DATE]]-TBL_Employees[[#This Row],[ENTRY YEAR]]</f>
        <v>#VALUE!</v>
      </c>
      <c r="S857" s="10" t="e">
        <f>(TBL_Employees[[#This Row],[MOVE DATE]]-TBL_Employees[[#This Row],[ENTRY YEAR]])</f>
        <v>#VALUE!</v>
      </c>
      <c r="T857" s="10"/>
    </row>
    <row r="858" spans="1:20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>
        <f>TBL_Employees[[#This Row],[Annual Salary]]*TBL_Employees[[#This Row],[Bonus %]]</f>
        <v>0</v>
      </c>
      <c r="P858">
        <f>YEAR(TBL_Employees[[#This Row],[Hire Date]])</f>
        <v>2006</v>
      </c>
      <c r="Q858" t="e">
        <f>YEAR(TBL_Employees[[#This Row],[Exit Date]])</f>
        <v>#VALUE!</v>
      </c>
      <c r="R858" s="10" t="e">
        <f>TBL_Employees[[#This Row],[MOVE DATE]]-TBL_Employees[[#This Row],[ENTRY YEAR]]</f>
        <v>#VALUE!</v>
      </c>
      <c r="S858" s="10" t="e">
        <f>(TBL_Employees[[#This Row],[MOVE DATE]]-TBL_Employees[[#This Row],[ENTRY YEAR]])</f>
        <v>#VALUE!</v>
      </c>
      <c r="T858" s="10"/>
    </row>
    <row r="859" spans="1:20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>
        <f>TBL_Employees[[#This Row],[Annual Salary]]*TBL_Employees[[#This Row],[Bonus %]]</f>
        <v>17411.16</v>
      </c>
      <c r="P859">
        <f>YEAR(TBL_Employees[[#This Row],[Hire Date]])</f>
        <v>2010</v>
      </c>
      <c r="Q859" t="e">
        <f>YEAR(TBL_Employees[[#This Row],[Exit Date]])</f>
        <v>#VALUE!</v>
      </c>
      <c r="R859" s="10" t="e">
        <f>TBL_Employees[[#This Row],[MOVE DATE]]-TBL_Employees[[#This Row],[ENTRY YEAR]]</f>
        <v>#VALUE!</v>
      </c>
      <c r="S859" s="10" t="e">
        <f>(TBL_Employees[[#This Row],[MOVE DATE]]-TBL_Employees[[#This Row],[ENTRY YEAR]])</f>
        <v>#VALUE!</v>
      </c>
      <c r="T859" s="10"/>
    </row>
    <row r="860" spans="1:20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>
        <f>TBL_Employees[[#This Row],[Annual Salary]]*TBL_Employees[[#This Row],[Bonus %]]</f>
        <v>0</v>
      </c>
      <c r="P860">
        <f>YEAR(TBL_Employees[[#This Row],[Hire Date]])</f>
        <v>2021</v>
      </c>
      <c r="Q860" t="e">
        <f>YEAR(TBL_Employees[[#This Row],[Exit Date]])</f>
        <v>#VALUE!</v>
      </c>
      <c r="R860" s="10" t="e">
        <f>TBL_Employees[[#This Row],[MOVE DATE]]-TBL_Employees[[#This Row],[ENTRY YEAR]]</f>
        <v>#VALUE!</v>
      </c>
      <c r="S860" s="10" t="e">
        <f>(TBL_Employees[[#This Row],[MOVE DATE]]-TBL_Employees[[#This Row],[ENTRY YEAR]])</f>
        <v>#VALUE!</v>
      </c>
      <c r="T860" s="10"/>
    </row>
    <row r="861" spans="1:20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>
        <f>TBL_Employees[[#This Row],[Annual Salary]]*TBL_Employees[[#This Row],[Bonus %]]</f>
        <v>0</v>
      </c>
      <c r="P861">
        <f>YEAR(TBL_Employees[[#This Row],[Hire Date]])</f>
        <v>1996</v>
      </c>
      <c r="Q861" t="e">
        <f>YEAR(TBL_Employees[[#This Row],[Exit Date]])</f>
        <v>#VALUE!</v>
      </c>
      <c r="R861" s="10" t="e">
        <f>TBL_Employees[[#This Row],[MOVE DATE]]-TBL_Employees[[#This Row],[ENTRY YEAR]]</f>
        <v>#VALUE!</v>
      </c>
      <c r="S861" s="10" t="e">
        <f>(TBL_Employees[[#This Row],[MOVE DATE]]-TBL_Employees[[#This Row],[ENTRY YEAR]])</f>
        <v>#VALUE!</v>
      </c>
      <c r="T861" s="10"/>
    </row>
    <row r="862" spans="1:20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>
        <f>TBL_Employees[[#This Row],[Annual Salary]]*TBL_Employees[[#This Row],[Bonus %]]</f>
        <v>9647.5499999999993</v>
      </c>
      <c r="P862">
        <f>YEAR(TBL_Employees[[#This Row],[Hire Date]])</f>
        <v>2020</v>
      </c>
      <c r="Q862" t="e">
        <f>YEAR(TBL_Employees[[#This Row],[Exit Date]])</f>
        <v>#VALUE!</v>
      </c>
      <c r="R862" s="10" t="e">
        <f>TBL_Employees[[#This Row],[MOVE DATE]]-TBL_Employees[[#This Row],[ENTRY YEAR]]</f>
        <v>#VALUE!</v>
      </c>
      <c r="S862" s="10" t="e">
        <f>(TBL_Employees[[#This Row],[MOVE DATE]]-TBL_Employees[[#This Row],[ENTRY YEAR]])</f>
        <v>#VALUE!</v>
      </c>
      <c r="T862" s="10"/>
    </row>
    <row r="863" spans="1:20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>
        <f>TBL_Employees[[#This Row],[Annual Salary]]*TBL_Employees[[#This Row],[Bonus %]]</f>
        <v>19113.3</v>
      </c>
      <c r="P863">
        <f>YEAR(TBL_Employees[[#This Row],[Hire Date]])</f>
        <v>2018</v>
      </c>
      <c r="Q863" t="e">
        <f>YEAR(TBL_Employees[[#This Row],[Exit Date]])</f>
        <v>#VALUE!</v>
      </c>
      <c r="R863" s="10" t="e">
        <f>TBL_Employees[[#This Row],[MOVE DATE]]-TBL_Employees[[#This Row],[ENTRY YEAR]]</f>
        <v>#VALUE!</v>
      </c>
      <c r="S863" s="10" t="e">
        <f>(TBL_Employees[[#This Row],[MOVE DATE]]-TBL_Employees[[#This Row],[ENTRY YEAR]])</f>
        <v>#VALUE!</v>
      </c>
      <c r="T863" s="10"/>
    </row>
    <row r="864" spans="1:20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>
        <f>TBL_Employees[[#This Row],[Annual Salary]]*TBL_Employees[[#This Row],[Bonus %]]</f>
        <v>43542.630000000005</v>
      </c>
      <c r="P864">
        <f>YEAR(TBL_Employees[[#This Row],[Hire Date]])</f>
        <v>2017</v>
      </c>
      <c r="Q864" t="e">
        <f>YEAR(TBL_Employees[[#This Row],[Exit Date]])</f>
        <v>#VALUE!</v>
      </c>
      <c r="R864" s="10" t="e">
        <f>TBL_Employees[[#This Row],[MOVE DATE]]-TBL_Employees[[#This Row],[ENTRY YEAR]]</f>
        <v>#VALUE!</v>
      </c>
      <c r="S864" s="10" t="e">
        <f>(TBL_Employees[[#This Row],[MOVE DATE]]-TBL_Employees[[#This Row],[ENTRY YEAR]])</f>
        <v>#VALUE!</v>
      </c>
      <c r="T864" s="10"/>
    </row>
    <row r="865" spans="1:20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>
        <f>TBL_Employees[[#This Row],[Annual Salary]]*TBL_Employees[[#This Row],[Bonus %]]</f>
        <v>69171.3</v>
      </c>
      <c r="P865">
        <f>YEAR(TBL_Employees[[#This Row],[Hire Date]])</f>
        <v>2014</v>
      </c>
      <c r="Q865" t="e">
        <f>YEAR(TBL_Employees[[#This Row],[Exit Date]])</f>
        <v>#VALUE!</v>
      </c>
      <c r="R865" s="10" t="e">
        <f>TBL_Employees[[#This Row],[MOVE DATE]]-TBL_Employees[[#This Row],[ENTRY YEAR]]</f>
        <v>#VALUE!</v>
      </c>
      <c r="S865" s="10" t="e">
        <f>(TBL_Employees[[#This Row],[MOVE DATE]]-TBL_Employees[[#This Row],[ENTRY YEAR]])</f>
        <v>#VALUE!</v>
      </c>
      <c r="T865" s="10"/>
    </row>
    <row r="866" spans="1:20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>
        <f>TBL_Employees[[#This Row],[Annual Salary]]*TBL_Employees[[#This Row],[Bonus %]]</f>
        <v>14448.83</v>
      </c>
      <c r="P866">
        <f>YEAR(TBL_Employees[[#This Row],[Hire Date]])</f>
        <v>2011</v>
      </c>
      <c r="Q866" t="e">
        <f>YEAR(TBL_Employees[[#This Row],[Exit Date]])</f>
        <v>#VALUE!</v>
      </c>
      <c r="R866" s="10" t="e">
        <f>TBL_Employees[[#This Row],[MOVE DATE]]-TBL_Employees[[#This Row],[ENTRY YEAR]]</f>
        <v>#VALUE!</v>
      </c>
      <c r="S866" s="10" t="e">
        <f>(TBL_Employees[[#This Row],[MOVE DATE]]-TBL_Employees[[#This Row],[ENTRY YEAR]])</f>
        <v>#VALUE!</v>
      </c>
      <c r="T866" s="10"/>
    </row>
    <row r="867" spans="1:20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>
        <f>TBL_Employees[[#This Row],[Annual Salary]]*TBL_Employees[[#This Row],[Bonus %]]</f>
        <v>0</v>
      </c>
      <c r="P867">
        <f>YEAR(TBL_Employees[[#This Row],[Hire Date]])</f>
        <v>2010</v>
      </c>
      <c r="Q867" t="e">
        <f>YEAR(TBL_Employees[[#This Row],[Exit Date]])</f>
        <v>#VALUE!</v>
      </c>
      <c r="R867" s="10" t="e">
        <f>TBL_Employees[[#This Row],[MOVE DATE]]-TBL_Employees[[#This Row],[ENTRY YEAR]]</f>
        <v>#VALUE!</v>
      </c>
      <c r="S867" s="10" t="e">
        <f>(TBL_Employees[[#This Row],[MOVE DATE]]-TBL_Employees[[#This Row],[ENTRY YEAR]])</f>
        <v>#VALUE!</v>
      </c>
      <c r="T867" s="10"/>
    </row>
    <row r="868" spans="1:20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>
        <f>TBL_Employees[[#This Row],[Annual Salary]]*TBL_Employees[[#This Row],[Bonus %]]</f>
        <v>0</v>
      </c>
      <c r="P868">
        <f>YEAR(TBL_Employees[[#This Row],[Hire Date]])</f>
        <v>2019</v>
      </c>
      <c r="Q868" t="e">
        <f>YEAR(TBL_Employees[[#This Row],[Exit Date]])</f>
        <v>#VALUE!</v>
      </c>
      <c r="R868" s="10" t="e">
        <f>TBL_Employees[[#This Row],[MOVE DATE]]-TBL_Employees[[#This Row],[ENTRY YEAR]]</f>
        <v>#VALUE!</v>
      </c>
      <c r="S868" s="10" t="e">
        <f>(TBL_Employees[[#This Row],[MOVE DATE]]-TBL_Employees[[#This Row],[ENTRY YEAR]])</f>
        <v>#VALUE!</v>
      </c>
      <c r="T868" s="10"/>
    </row>
    <row r="869" spans="1:20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>
        <f>TBL_Employees[[#This Row],[Annual Salary]]*TBL_Employees[[#This Row],[Bonus %]]</f>
        <v>0</v>
      </c>
      <c r="P869">
        <f>YEAR(TBL_Employees[[#This Row],[Hire Date]])</f>
        <v>2019</v>
      </c>
      <c r="Q869" t="e">
        <f>YEAR(TBL_Employees[[#This Row],[Exit Date]])</f>
        <v>#VALUE!</v>
      </c>
      <c r="R869" s="10" t="e">
        <f>TBL_Employees[[#This Row],[MOVE DATE]]-TBL_Employees[[#This Row],[ENTRY YEAR]]</f>
        <v>#VALUE!</v>
      </c>
      <c r="S869" s="10" t="e">
        <f>(TBL_Employees[[#This Row],[MOVE DATE]]-TBL_Employees[[#This Row],[ENTRY YEAR]])</f>
        <v>#VALUE!</v>
      </c>
      <c r="T869" s="10"/>
    </row>
    <row r="870" spans="1:20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>
        <f>TBL_Employees[[#This Row],[Annual Salary]]*TBL_Employees[[#This Row],[Bonus %]]</f>
        <v>14851.060000000001</v>
      </c>
      <c r="P870">
        <f>YEAR(TBL_Employees[[#This Row],[Hire Date]])</f>
        <v>2018</v>
      </c>
      <c r="Q870">
        <f>YEAR(TBL_Employees[[#This Row],[Exit Date]])</f>
        <v>2021</v>
      </c>
      <c r="R870" s="10">
        <f>TBL_Employees[[#This Row],[MOVE DATE]]-TBL_Employees[[#This Row],[ENTRY YEAR]]</f>
        <v>3</v>
      </c>
      <c r="S870" s="10">
        <f>(TBL_Employees[[#This Row],[MOVE DATE]]-TBL_Employees[[#This Row],[ENTRY YEAR]])</f>
        <v>3</v>
      </c>
      <c r="T870" s="10"/>
    </row>
    <row r="871" spans="1:20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>
        <f>TBL_Employees[[#This Row],[Annual Salary]]*TBL_Employees[[#This Row],[Bonus %]]</f>
        <v>0</v>
      </c>
      <c r="P871">
        <f>YEAR(TBL_Employees[[#This Row],[Hire Date]])</f>
        <v>2017</v>
      </c>
      <c r="Q871" t="e">
        <f>YEAR(TBL_Employees[[#This Row],[Exit Date]])</f>
        <v>#VALUE!</v>
      </c>
      <c r="R871" s="10" t="e">
        <f>TBL_Employees[[#This Row],[MOVE DATE]]-TBL_Employees[[#This Row],[ENTRY YEAR]]</f>
        <v>#VALUE!</v>
      </c>
      <c r="S871" s="10" t="e">
        <f>(TBL_Employees[[#This Row],[MOVE DATE]]-TBL_Employees[[#This Row],[ENTRY YEAR]])</f>
        <v>#VALUE!</v>
      </c>
      <c r="T871" s="10"/>
    </row>
    <row r="872" spans="1:20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>
        <f>TBL_Employees[[#This Row],[Annual Salary]]*TBL_Employees[[#This Row],[Bonus %]]</f>
        <v>0</v>
      </c>
      <c r="P872">
        <f>YEAR(TBL_Employees[[#This Row],[Hire Date]])</f>
        <v>2019</v>
      </c>
      <c r="Q872" t="e">
        <f>YEAR(TBL_Employees[[#This Row],[Exit Date]])</f>
        <v>#VALUE!</v>
      </c>
      <c r="R872" s="10" t="e">
        <f>TBL_Employees[[#This Row],[MOVE DATE]]-TBL_Employees[[#This Row],[ENTRY YEAR]]</f>
        <v>#VALUE!</v>
      </c>
      <c r="S872" s="10" t="e">
        <f>(TBL_Employees[[#This Row],[MOVE DATE]]-TBL_Employees[[#This Row],[ENTRY YEAR]])</f>
        <v>#VALUE!</v>
      </c>
      <c r="T872" s="10"/>
    </row>
    <row r="873" spans="1:20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>
        <f>TBL_Employees[[#This Row],[Annual Salary]]*TBL_Employees[[#This Row],[Bonus %]]</f>
        <v>0</v>
      </c>
      <c r="P873">
        <f>YEAR(TBL_Employees[[#This Row],[Hire Date]])</f>
        <v>2020</v>
      </c>
      <c r="Q873" t="e">
        <f>YEAR(TBL_Employees[[#This Row],[Exit Date]])</f>
        <v>#VALUE!</v>
      </c>
      <c r="R873" s="10" t="e">
        <f>TBL_Employees[[#This Row],[MOVE DATE]]-TBL_Employees[[#This Row],[ENTRY YEAR]]</f>
        <v>#VALUE!</v>
      </c>
      <c r="S873" s="10" t="e">
        <f>(TBL_Employees[[#This Row],[MOVE DATE]]-TBL_Employees[[#This Row],[ENTRY YEAR]])</f>
        <v>#VALUE!</v>
      </c>
      <c r="T873" s="10"/>
    </row>
    <row r="874" spans="1:20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>
        <f>TBL_Employees[[#This Row],[Annual Salary]]*TBL_Employees[[#This Row],[Bonus %]]</f>
        <v>0</v>
      </c>
      <c r="P874">
        <f>YEAR(TBL_Employees[[#This Row],[Hire Date]])</f>
        <v>2011</v>
      </c>
      <c r="Q874" t="e">
        <f>YEAR(TBL_Employees[[#This Row],[Exit Date]])</f>
        <v>#VALUE!</v>
      </c>
      <c r="R874" s="10" t="e">
        <f>TBL_Employees[[#This Row],[MOVE DATE]]-TBL_Employees[[#This Row],[ENTRY YEAR]]</f>
        <v>#VALUE!</v>
      </c>
      <c r="S874" s="10" t="e">
        <f>(TBL_Employees[[#This Row],[MOVE DATE]]-TBL_Employees[[#This Row],[ENTRY YEAR]])</f>
        <v>#VALUE!</v>
      </c>
      <c r="T874" s="10"/>
    </row>
    <row r="875" spans="1:20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>
        <f>TBL_Employees[[#This Row],[Annual Salary]]*TBL_Employees[[#This Row],[Bonus %]]</f>
        <v>12762.6</v>
      </c>
      <c r="P875">
        <f>YEAR(TBL_Employees[[#This Row],[Hire Date]])</f>
        <v>2006</v>
      </c>
      <c r="Q875" t="e">
        <f>YEAR(TBL_Employees[[#This Row],[Exit Date]])</f>
        <v>#VALUE!</v>
      </c>
      <c r="R875" s="10" t="e">
        <f>TBL_Employees[[#This Row],[MOVE DATE]]-TBL_Employees[[#This Row],[ENTRY YEAR]]</f>
        <v>#VALUE!</v>
      </c>
      <c r="S875" s="10" t="e">
        <f>(TBL_Employees[[#This Row],[MOVE DATE]]-TBL_Employees[[#This Row],[ENTRY YEAR]])</f>
        <v>#VALUE!</v>
      </c>
      <c r="T875" s="10"/>
    </row>
    <row r="876" spans="1:20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>
        <f>TBL_Employees[[#This Row],[Annual Salary]]*TBL_Employees[[#This Row],[Bonus %]]</f>
        <v>0</v>
      </c>
      <c r="P876">
        <f>YEAR(TBL_Employees[[#This Row],[Hire Date]])</f>
        <v>2004</v>
      </c>
      <c r="Q876" t="e">
        <f>YEAR(TBL_Employees[[#This Row],[Exit Date]])</f>
        <v>#VALUE!</v>
      </c>
      <c r="R876" s="10" t="e">
        <f>TBL_Employees[[#This Row],[MOVE DATE]]-TBL_Employees[[#This Row],[ENTRY YEAR]]</f>
        <v>#VALUE!</v>
      </c>
      <c r="S876" s="10" t="e">
        <f>(TBL_Employees[[#This Row],[MOVE DATE]]-TBL_Employees[[#This Row],[ENTRY YEAR]])</f>
        <v>#VALUE!</v>
      </c>
      <c r="T876" s="10"/>
    </row>
    <row r="877" spans="1:20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>
        <f>TBL_Employees[[#This Row],[Annual Salary]]*TBL_Employees[[#This Row],[Bonus %]]</f>
        <v>6417.5300000000007</v>
      </c>
      <c r="P877">
        <f>YEAR(TBL_Employees[[#This Row],[Hire Date]])</f>
        <v>2014</v>
      </c>
      <c r="Q877" t="e">
        <f>YEAR(TBL_Employees[[#This Row],[Exit Date]])</f>
        <v>#VALUE!</v>
      </c>
      <c r="R877" s="10" t="e">
        <f>TBL_Employees[[#This Row],[MOVE DATE]]-TBL_Employees[[#This Row],[ENTRY YEAR]]</f>
        <v>#VALUE!</v>
      </c>
      <c r="S877" s="10" t="e">
        <f>(TBL_Employees[[#This Row],[MOVE DATE]]-TBL_Employees[[#This Row],[ENTRY YEAR]])</f>
        <v>#VALUE!</v>
      </c>
      <c r="T877" s="10"/>
    </row>
    <row r="878" spans="1:20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>
        <f>TBL_Employees[[#This Row],[Annual Salary]]*TBL_Employees[[#This Row],[Bonus %]]</f>
        <v>31975.68</v>
      </c>
      <c r="P878">
        <f>YEAR(TBL_Employees[[#This Row],[Hire Date]])</f>
        <v>1992</v>
      </c>
      <c r="Q878" t="e">
        <f>YEAR(TBL_Employees[[#This Row],[Exit Date]])</f>
        <v>#VALUE!</v>
      </c>
      <c r="R878" s="10" t="e">
        <f>TBL_Employees[[#This Row],[MOVE DATE]]-TBL_Employees[[#This Row],[ENTRY YEAR]]</f>
        <v>#VALUE!</v>
      </c>
      <c r="S878" s="10" t="e">
        <f>(TBL_Employees[[#This Row],[MOVE DATE]]-TBL_Employees[[#This Row],[ENTRY YEAR]])</f>
        <v>#VALUE!</v>
      </c>
      <c r="T878" s="10"/>
    </row>
    <row r="879" spans="1:20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>
        <f>TBL_Employees[[#This Row],[Annual Salary]]*TBL_Employees[[#This Row],[Bonus %]]</f>
        <v>0</v>
      </c>
      <c r="P879">
        <f>YEAR(TBL_Employees[[#This Row],[Hire Date]])</f>
        <v>2018</v>
      </c>
      <c r="Q879" t="e">
        <f>YEAR(TBL_Employees[[#This Row],[Exit Date]])</f>
        <v>#VALUE!</v>
      </c>
      <c r="R879" s="10" t="e">
        <f>TBL_Employees[[#This Row],[MOVE DATE]]-TBL_Employees[[#This Row],[ENTRY YEAR]]</f>
        <v>#VALUE!</v>
      </c>
      <c r="S879" s="10" t="e">
        <f>(TBL_Employees[[#This Row],[MOVE DATE]]-TBL_Employees[[#This Row],[ENTRY YEAR]])</f>
        <v>#VALUE!</v>
      </c>
      <c r="T879" s="10"/>
    </row>
    <row r="880" spans="1:20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>
        <f>TBL_Employees[[#This Row],[Annual Salary]]*TBL_Employees[[#This Row],[Bonus %]]</f>
        <v>23193.599999999999</v>
      </c>
      <c r="P880">
        <f>YEAR(TBL_Employees[[#This Row],[Hire Date]])</f>
        <v>2017</v>
      </c>
      <c r="Q880" t="e">
        <f>YEAR(TBL_Employees[[#This Row],[Exit Date]])</f>
        <v>#VALUE!</v>
      </c>
      <c r="R880" s="10" t="e">
        <f>TBL_Employees[[#This Row],[MOVE DATE]]-TBL_Employees[[#This Row],[ENTRY YEAR]]</f>
        <v>#VALUE!</v>
      </c>
      <c r="S880" s="10" t="e">
        <f>(TBL_Employees[[#This Row],[MOVE DATE]]-TBL_Employees[[#This Row],[ENTRY YEAR]])</f>
        <v>#VALUE!</v>
      </c>
      <c r="T880" s="10"/>
    </row>
    <row r="881" spans="1:20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>
        <f>TBL_Employees[[#This Row],[Annual Salary]]*TBL_Employees[[#This Row],[Bonus %]]</f>
        <v>0</v>
      </c>
      <c r="P881">
        <f>YEAR(TBL_Employees[[#This Row],[Hire Date]])</f>
        <v>2009</v>
      </c>
      <c r="Q881" t="e">
        <f>YEAR(TBL_Employees[[#This Row],[Exit Date]])</f>
        <v>#VALUE!</v>
      </c>
      <c r="R881" s="10" t="e">
        <f>TBL_Employees[[#This Row],[MOVE DATE]]-TBL_Employees[[#This Row],[ENTRY YEAR]]</f>
        <v>#VALUE!</v>
      </c>
      <c r="S881" s="10" t="e">
        <f>(TBL_Employees[[#This Row],[MOVE DATE]]-TBL_Employees[[#This Row],[ENTRY YEAR]])</f>
        <v>#VALUE!</v>
      </c>
      <c r="T881" s="10"/>
    </row>
    <row r="882" spans="1:20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>
        <f>TBL_Employees[[#This Row],[Annual Salary]]*TBL_Employees[[#This Row],[Bonus %]]</f>
        <v>0</v>
      </c>
      <c r="P882">
        <f>YEAR(TBL_Employees[[#This Row],[Hire Date]])</f>
        <v>1998</v>
      </c>
      <c r="Q882" t="e">
        <f>YEAR(TBL_Employees[[#This Row],[Exit Date]])</f>
        <v>#VALUE!</v>
      </c>
      <c r="R882" s="10" t="e">
        <f>TBL_Employees[[#This Row],[MOVE DATE]]-TBL_Employees[[#This Row],[ENTRY YEAR]]</f>
        <v>#VALUE!</v>
      </c>
      <c r="S882" s="10" t="e">
        <f>(TBL_Employees[[#This Row],[MOVE DATE]]-TBL_Employees[[#This Row],[ENTRY YEAR]])</f>
        <v>#VALUE!</v>
      </c>
      <c r="T882" s="10"/>
    </row>
    <row r="883" spans="1:20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>
        <f>TBL_Employees[[#This Row],[Annual Salary]]*TBL_Employees[[#This Row],[Bonus %]]</f>
        <v>17549.18</v>
      </c>
      <c r="P883">
        <f>YEAR(TBL_Employees[[#This Row],[Hire Date]])</f>
        <v>2014</v>
      </c>
      <c r="Q883" t="e">
        <f>YEAR(TBL_Employees[[#This Row],[Exit Date]])</f>
        <v>#VALUE!</v>
      </c>
      <c r="R883" s="10" t="e">
        <f>TBL_Employees[[#This Row],[MOVE DATE]]-TBL_Employees[[#This Row],[ENTRY YEAR]]</f>
        <v>#VALUE!</v>
      </c>
      <c r="S883" s="10" t="e">
        <f>(TBL_Employees[[#This Row],[MOVE DATE]]-TBL_Employees[[#This Row],[ENTRY YEAR]])</f>
        <v>#VALUE!</v>
      </c>
      <c r="T883" s="10"/>
    </row>
    <row r="884" spans="1:20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>
        <f>TBL_Employees[[#This Row],[Annual Salary]]*TBL_Employees[[#This Row],[Bonus %]]</f>
        <v>0</v>
      </c>
      <c r="P884">
        <f>YEAR(TBL_Employees[[#This Row],[Hire Date]])</f>
        <v>2018</v>
      </c>
      <c r="Q884" t="e">
        <f>YEAR(TBL_Employees[[#This Row],[Exit Date]])</f>
        <v>#VALUE!</v>
      </c>
      <c r="R884" s="10" t="e">
        <f>TBL_Employees[[#This Row],[MOVE DATE]]-TBL_Employees[[#This Row],[ENTRY YEAR]]</f>
        <v>#VALUE!</v>
      </c>
      <c r="S884" s="10" t="e">
        <f>(TBL_Employees[[#This Row],[MOVE DATE]]-TBL_Employees[[#This Row],[ENTRY YEAR]])</f>
        <v>#VALUE!</v>
      </c>
      <c r="T884" s="10"/>
    </row>
    <row r="885" spans="1:20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>
        <f>TBL_Employees[[#This Row],[Annual Salary]]*TBL_Employees[[#This Row],[Bonus %]]</f>
        <v>44721.82</v>
      </c>
      <c r="P885">
        <f>YEAR(TBL_Employees[[#This Row],[Hire Date]])</f>
        <v>2020</v>
      </c>
      <c r="Q885" t="e">
        <f>YEAR(TBL_Employees[[#This Row],[Exit Date]])</f>
        <v>#VALUE!</v>
      </c>
      <c r="R885" s="10" t="e">
        <f>TBL_Employees[[#This Row],[MOVE DATE]]-TBL_Employees[[#This Row],[ENTRY YEAR]]</f>
        <v>#VALUE!</v>
      </c>
      <c r="S885" s="10" t="e">
        <f>(TBL_Employees[[#This Row],[MOVE DATE]]-TBL_Employees[[#This Row],[ENTRY YEAR]])</f>
        <v>#VALUE!</v>
      </c>
      <c r="T885" s="10"/>
    </row>
    <row r="886" spans="1:20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>
        <f>TBL_Employees[[#This Row],[Annual Salary]]*TBL_Employees[[#This Row],[Bonus %]]</f>
        <v>79010.64</v>
      </c>
      <c r="P886">
        <f>YEAR(TBL_Employees[[#This Row],[Hire Date]])</f>
        <v>2011</v>
      </c>
      <c r="Q886" t="e">
        <f>YEAR(TBL_Employees[[#This Row],[Exit Date]])</f>
        <v>#VALUE!</v>
      </c>
      <c r="R886" s="10" t="e">
        <f>TBL_Employees[[#This Row],[MOVE DATE]]-TBL_Employees[[#This Row],[ENTRY YEAR]]</f>
        <v>#VALUE!</v>
      </c>
      <c r="S886" s="10" t="e">
        <f>(TBL_Employees[[#This Row],[MOVE DATE]]-TBL_Employees[[#This Row],[ENTRY YEAR]])</f>
        <v>#VALUE!</v>
      </c>
      <c r="T886" s="10"/>
    </row>
    <row r="887" spans="1:20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>
        <f>TBL_Employees[[#This Row],[Annual Salary]]*TBL_Employees[[#This Row],[Bonus %]]</f>
        <v>40115.450000000004</v>
      </c>
      <c r="P887">
        <f>YEAR(TBL_Employees[[#This Row],[Hire Date]])</f>
        <v>2019</v>
      </c>
      <c r="Q887" t="e">
        <f>YEAR(TBL_Employees[[#This Row],[Exit Date]])</f>
        <v>#VALUE!</v>
      </c>
      <c r="R887" s="10" t="e">
        <f>TBL_Employees[[#This Row],[MOVE DATE]]-TBL_Employees[[#This Row],[ENTRY YEAR]]</f>
        <v>#VALUE!</v>
      </c>
      <c r="S887" s="10" t="e">
        <f>(TBL_Employees[[#This Row],[MOVE DATE]]-TBL_Employees[[#This Row],[ENTRY YEAR]])</f>
        <v>#VALUE!</v>
      </c>
      <c r="T887" s="10"/>
    </row>
    <row r="888" spans="1:20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>
        <f>TBL_Employees[[#This Row],[Annual Salary]]*TBL_Employees[[#This Row],[Bonus %]]</f>
        <v>0</v>
      </c>
      <c r="P888">
        <f>YEAR(TBL_Employees[[#This Row],[Hire Date]])</f>
        <v>2021</v>
      </c>
      <c r="Q888" t="e">
        <f>YEAR(TBL_Employees[[#This Row],[Exit Date]])</f>
        <v>#VALUE!</v>
      </c>
      <c r="R888" s="10" t="e">
        <f>TBL_Employees[[#This Row],[MOVE DATE]]-TBL_Employees[[#This Row],[ENTRY YEAR]]</f>
        <v>#VALUE!</v>
      </c>
      <c r="S888" s="10" t="e">
        <f>(TBL_Employees[[#This Row],[MOVE DATE]]-TBL_Employees[[#This Row],[ENTRY YEAR]])</f>
        <v>#VALUE!</v>
      </c>
      <c r="T888" s="10"/>
    </row>
    <row r="889" spans="1:20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>
        <f>TBL_Employees[[#This Row],[Annual Salary]]*TBL_Employees[[#This Row],[Bonus %]]</f>
        <v>0</v>
      </c>
      <c r="P889">
        <f>YEAR(TBL_Employees[[#This Row],[Hire Date]])</f>
        <v>2021</v>
      </c>
      <c r="Q889" t="e">
        <f>YEAR(TBL_Employees[[#This Row],[Exit Date]])</f>
        <v>#VALUE!</v>
      </c>
      <c r="R889" s="10" t="e">
        <f>TBL_Employees[[#This Row],[MOVE DATE]]-TBL_Employees[[#This Row],[ENTRY YEAR]]</f>
        <v>#VALUE!</v>
      </c>
      <c r="S889" s="10" t="e">
        <f>(TBL_Employees[[#This Row],[MOVE DATE]]-TBL_Employees[[#This Row],[ENTRY YEAR]])</f>
        <v>#VALUE!</v>
      </c>
      <c r="T889" s="10"/>
    </row>
    <row r="890" spans="1:20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>
        <f>TBL_Employees[[#This Row],[Annual Salary]]*TBL_Employees[[#This Row],[Bonus %]]</f>
        <v>0</v>
      </c>
      <c r="P890">
        <f>YEAR(TBL_Employees[[#This Row],[Hire Date]])</f>
        <v>2005</v>
      </c>
      <c r="Q890" t="e">
        <f>YEAR(TBL_Employees[[#This Row],[Exit Date]])</f>
        <v>#VALUE!</v>
      </c>
      <c r="R890" s="10" t="e">
        <f>TBL_Employees[[#This Row],[MOVE DATE]]-TBL_Employees[[#This Row],[ENTRY YEAR]]</f>
        <v>#VALUE!</v>
      </c>
      <c r="S890" s="10" t="e">
        <f>(TBL_Employees[[#This Row],[MOVE DATE]]-TBL_Employees[[#This Row],[ENTRY YEAR]])</f>
        <v>#VALUE!</v>
      </c>
      <c r="T890" s="10"/>
    </row>
    <row r="891" spans="1:20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>
        <f>TBL_Employees[[#This Row],[Annual Salary]]*TBL_Employees[[#This Row],[Bonus %]]</f>
        <v>48680.75</v>
      </c>
      <c r="P891">
        <f>YEAR(TBL_Employees[[#This Row],[Hire Date]])</f>
        <v>2007</v>
      </c>
      <c r="Q891" t="e">
        <f>YEAR(TBL_Employees[[#This Row],[Exit Date]])</f>
        <v>#VALUE!</v>
      </c>
      <c r="R891" s="10" t="e">
        <f>TBL_Employees[[#This Row],[MOVE DATE]]-TBL_Employees[[#This Row],[ENTRY YEAR]]</f>
        <v>#VALUE!</v>
      </c>
      <c r="S891" s="10" t="e">
        <f>(TBL_Employees[[#This Row],[MOVE DATE]]-TBL_Employees[[#This Row],[ENTRY YEAR]])</f>
        <v>#VALUE!</v>
      </c>
      <c r="T891" s="10"/>
    </row>
    <row r="892" spans="1:20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>
        <f>TBL_Employees[[#This Row],[Annual Salary]]*TBL_Employees[[#This Row],[Bonus %]]</f>
        <v>7689.5000000000009</v>
      </c>
      <c r="P892">
        <f>YEAR(TBL_Employees[[#This Row],[Hire Date]])</f>
        <v>2012</v>
      </c>
      <c r="Q892">
        <f>YEAR(TBL_Employees[[#This Row],[Exit Date]])</f>
        <v>2020</v>
      </c>
      <c r="R892" s="10">
        <f>TBL_Employees[[#This Row],[MOVE DATE]]-TBL_Employees[[#This Row],[ENTRY YEAR]]</f>
        <v>8</v>
      </c>
      <c r="S892" s="10">
        <f>(TBL_Employees[[#This Row],[MOVE DATE]]-TBL_Employees[[#This Row],[ENTRY YEAR]])</f>
        <v>8</v>
      </c>
      <c r="T892" s="10"/>
    </row>
    <row r="893" spans="1:20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>
        <f>TBL_Employees[[#This Row],[Annual Salary]]*TBL_Employees[[#This Row],[Bonus %]]</f>
        <v>0</v>
      </c>
      <c r="P893">
        <f>YEAR(TBL_Employees[[#This Row],[Hire Date]])</f>
        <v>2014</v>
      </c>
      <c r="Q893" t="e">
        <f>YEAR(TBL_Employees[[#This Row],[Exit Date]])</f>
        <v>#VALUE!</v>
      </c>
      <c r="R893" s="10" t="e">
        <f>TBL_Employees[[#This Row],[MOVE DATE]]-TBL_Employees[[#This Row],[ENTRY YEAR]]</f>
        <v>#VALUE!</v>
      </c>
      <c r="S893" s="10" t="e">
        <f>(TBL_Employees[[#This Row],[MOVE DATE]]-TBL_Employees[[#This Row],[ENTRY YEAR]])</f>
        <v>#VALUE!</v>
      </c>
      <c r="T893" s="10"/>
    </row>
    <row r="894" spans="1:20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>
        <f>TBL_Employees[[#This Row],[Annual Salary]]*TBL_Employees[[#This Row],[Bonus %]]</f>
        <v>0</v>
      </c>
      <c r="P894">
        <f>YEAR(TBL_Employees[[#This Row],[Hire Date]])</f>
        <v>2010</v>
      </c>
      <c r="Q894" t="e">
        <f>YEAR(TBL_Employees[[#This Row],[Exit Date]])</f>
        <v>#VALUE!</v>
      </c>
      <c r="R894" s="10" t="e">
        <f>TBL_Employees[[#This Row],[MOVE DATE]]-TBL_Employees[[#This Row],[ENTRY YEAR]]</f>
        <v>#VALUE!</v>
      </c>
      <c r="S894" s="10" t="e">
        <f>(TBL_Employees[[#This Row],[MOVE DATE]]-TBL_Employees[[#This Row],[ENTRY YEAR]])</f>
        <v>#VALUE!</v>
      </c>
      <c r="T894" s="10"/>
    </row>
    <row r="895" spans="1:20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>
        <f>TBL_Employees[[#This Row],[Annual Salary]]*TBL_Employees[[#This Row],[Bonus %]]</f>
        <v>0</v>
      </c>
      <c r="P895">
        <f>YEAR(TBL_Employees[[#This Row],[Hire Date]])</f>
        <v>2016</v>
      </c>
      <c r="Q895" t="e">
        <f>YEAR(TBL_Employees[[#This Row],[Exit Date]])</f>
        <v>#VALUE!</v>
      </c>
      <c r="R895" s="10" t="e">
        <f>TBL_Employees[[#This Row],[MOVE DATE]]-TBL_Employees[[#This Row],[ENTRY YEAR]]</f>
        <v>#VALUE!</v>
      </c>
      <c r="S895" s="10" t="e">
        <f>(TBL_Employees[[#This Row],[MOVE DATE]]-TBL_Employees[[#This Row],[ENTRY YEAR]])</f>
        <v>#VALUE!</v>
      </c>
      <c r="T895" s="10"/>
    </row>
    <row r="896" spans="1:20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>
        <f>TBL_Employees[[#This Row],[Annual Salary]]*TBL_Employees[[#This Row],[Bonus %]]</f>
        <v>0</v>
      </c>
      <c r="P896">
        <f>YEAR(TBL_Employees[[#This Row],[Hire Date]])</f>
        <v>2018</v>
      </c>
      <c r="Q896" t="e">
        <f>YEAR(TBL_Employees[[#This Row],[Exit Date]])</f>
        <v>#VALUE!</v>
      </c>
      <c r="R896" s="10" t="e">
        <f>TBL_Employees[[#This Row],[MOVE DATE]]-TBL_Employees[[#This Row],[ENTRY YEAR]]</f>
        <v>#VALUE!</v>
      </c>
      <c r="S896" s="10" t="e">
        <f>(TBL_Employees[[#This Row],[MOVE DATE]]-TBL_Employees[[#This Row],[ENTRY YEAR]])</f>
        <v>#VALUE!</v>
      </c>
      <c r="T896" s="10"/>
    </row>
    <row r="897" spans="1:20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>
        <f>TBL_Employees[[#This Row],[Annual Salary]]*TBL_Employees[[#This Row],[Bonus %]]</f>
        <v>0</v>
      </c>
      <c r="P897">
        <f>YEAR(TBL_Employees[[#This Row],[Hire Date]])</f>
        <v>2017</v>
      </c>
      <c r="Q897">
        <f>YEAR(TBL_Employees[[#This Row],[Exit Date]])</f>
        <v>2018</v>
      </c>
      <c r="R897" s="10">
        <f>TBL_Employees[[#This Row],[MOVE DATE]]-TBL_Employees[[#This Row],[ENTRY YEAR]]</f>
        <v>1</v>
      </c>
      <c r="S897" s="10">
        <f>(TBL_Employees[[#This Row],[MOVE DATE]]-TBL_Employees[[#This Row],[ENTRY YEAR]])</f>
        <v>1</v>
      </c>
      <c r="T897" s="10"/>
    </row>
    <row r="898" spans="1:20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>
        <f>TBL_Employees[[#This Row],[Annual Salary]]*TBL_Employees[[#This Row],[Bonus %]]</f>
        <v>14674</v>
      </c>
      <c r="P898">
        <f>YEAR(TBL_Employees[[#This Row],[Hire Date]])</f>
        <v>2021</v>
      </c>
      <c r="Q898" t="e">
        <f>YEAR(TBL_Employees[[#This Row],[Exit Date]])</f>
        <v>#VALUE!</v>
      </c>
      <c r="R898" s="10" t="e">
        <f>TBL_Employees[[#This Row],[MOVE DATE]]-TBL_Employees[[#This Row],[ENTRY YEAR]]</f>
        <v>#VALUE!</v>
      </c>
      <c r="S898" s="10" t="e">
        <f>(TBL_Employees[[#This Row],[MOVE DATE]]-TBL_Employees[[#This Row],[ENTRY YEAR]])</f>
        <v>#VALUE!</v>
      </c>
      <c r="T898" s="10"/>
    </row>
    <row r="899" spans="1:20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>
        <f>TBL_Employees[[#This Row],[Annual Salary]]*TBL_Employees[[#This Row],[Bonus %]]</f>
        <v>0</v>
      </c>
      <c r="P899">
        <f>YEAR(TBL_Employees[[#This Row],[Hire Date]])</f>
        <v>2020</v>
      </c>
      <c r="Q899" t="e">
        <f>YEAR(TBL_Employees[[#This Row],[Exit Date]])</f>
        <v>#VALUE!</v>
      </c>
      <c r="R899" s="10" t="e">
        <f>TBL_Employees[[#This Row],[MOVE DATE]]-TBL_Employees[[#This Row],[ENTRY YEAR]]</f>
        <v>#VALUE!</v>
      </c>
      <c r="S899" s="10" t="e">
        <f>(TBL_Employees[[#This Row],[MOVE DATE]]-TBL_Employees[[#This Row],[ENTRY YEAR]])</f>
        <v>#VALUE!</v>
      </c>
      <c r="T899" s="10"/>
    </row>
    <row r="900" spans="1:20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>
        <f>TBL_Employees[[#This Row],[Annual Salary]]*TBL_Employees[[#This Row],[Bonus %]]</f>
        <v>0</v>
      </c>
      <c r="P900">
        <f>YEAR(TBL_Employees[[#This Row],[Hire Date]])</f>
        <v>2006</v>
      </c>
      <c r="Q900" t="e">
        <f>YEAR(TBL_Employees[[#This Row],[Exit Date]])</f>
        <v>#VALUE!</v>
      </c>
      <c r="R900" s="10" t="e">
        <f>TBL_Employees[[#This Row],[MOVE DATE]]-TBL_Employees[[#This Row],[ENTRY YEAR]]</f>
        <v>#VALUE!</v>
      </c>
      <c r="S900" s="10" t="e">
        <f>(TBL_Employees[[#This Row],[MOVE DATE]]-TBL_Employees[[#This Row],[ENTRY YEAR]])</f>
        <v>#VALUE!</v>
      </c>
      <c r="T900" s="10"/>
    </row>
    <row r="901" spans="1:20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>
        <f>TBL_Employees[[#This Row],[Annual Salary]]*TBL_Employees[[#This Row],[Bonus %]]</f>
        <v>0</v>
      </c>
      <c r="P901">
        <f>YEAR(TBL_Employees[[#This Row],[Hire Date]])</f>
        <v>2006</v>
      </c>
      <c r="Q901" t="e">
        <f>YEAR(TBL_Employees[[#This Row],[Exit Date]])</f>
        <v>#VALUE!</v>
      </c>
      <c r="R901" s="10" t="e">
        <f>TBL_Employees[[#This Row],[MOVE DATE]]-TBL_Employees[[#This Row],[ENTRY YEAR]]</f>
        <v>#VALUE!</v>
      </c>
      <c r="S901" s="10" t="e">
        <f>(TBL_Employees[[#This Row],[MOVE DATE]]-TBL_Employees[[#This Row],[ENTRY YEAR]])</f>
        <v>#VALUE!</v>
      </c>
      <c r="T901" s="10"/>
    </row>
    <row r="902" spans="1:20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>
        <f>TBL_Employees[[#This Row],[Annual Salary]]*TBL_Employees[[#This Row],[Bonus %]]</f>
        <v>77424.3</v>
      </c>
      <c r="P902">
        <f>YEAR(TBL_Employees[[#This Row],[Hire Date]])</f>
        <v>2000</v>
      </c>
      <c r="Q902" t="e">
        <f>YEAR(TBL_Employees[[#This Row],[Exit Date]])</f>
        <v>#VALUE!</v>
      </c>
      <c r="R902" s="10" t="e">
        <f>TBL_Employees[[#This Row],[MOVE DATE]]-TBL_Employees[[#This Row],[ENTRY YEAR]]</f>
        <v>#VALUE!</v>
      </c>
      <c r="S902" s="10" t="e">
        <f>(TBL_Employees[[#This Row],[MOVE DATE]]-TBL_Employees[[#This Row],[ENTRY YEAR]])</f>
        <v>#VALUE!</v>
      </c>
      <c r="T902" s="10"/>
    </row>
    <row r="903" spans="1:20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>
        <f>TBL_Employees[[#This Row],[Annual Salary]]*TBL_Employees[[#This Row],[Bonus %]]</f>
        <v>0</v>
      </c>
      <c r="P903">
        <f>YEAR(TBL_Employees[[#This Row],[Hire Date]])</f>
        <v>2020</v>
      </c>
      <c r="Q903" t="e">
        <f>YEAR(TBL_Employees[[#This Row],[Exit Date]])</f>
        <v>#VALUE!</v>
      </c>
      <c r="R903" s="10" t="e">
        <f>TBL_Employees[[#This Row],[MOVE DATE]]-TBL_Employees[[#This Row],[ENTRY YEAR]]</f>
        <v>#VALUE!</v>
      </c>
      <c r="S903" s="10" t="e">
        <f>(TBL_Employees[[#This Row],[MOVE DATE]]-TBL_Employees[[#This Row],[ENTRY YEAR]])</f>
        <v>#VALUE!</v>
      </c>
      <c r="T903" s="10"/>
    </row>
    <row r="904" spans="1:20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>
        <f>TBL_Employees[[#This Row],[Annual Salary]]*TBL_Employees[[#This Row],[Bonus %]]</f>
        <v>0</v>
      </c>
      <c r="P904">
        <f>YEAR(TBL_Employees[[#This Row],[Hire Date]])</f>
        <v>1998</v>
      </c>
      <c r="Q904" t="e">
        <f>YEAR(TBL_Employees[[#This Row],[Exit Date]])</f>
        <v>#VALUE!</v>
      </c>
      <c r="R904" s="10" t="e">
        <f>TBL_Employees[[#This Row],[MOVE DATE]]-TBL_Employees[[#This Row],[ENTRY YEAR]]</f>
        <v>#VALUE!</v>
      </c>
      <c r="S904" s="10" t="e">
        <f>(TBL_Employees[[#This Row],[MOVE DATE]]-TBL_Employees[[#This Row],[ENTRY YEAR]])</f>
        <v>#VALUE!</v>
      </c>
      <c r="T904" s="10"/>
    </row>
    <row r="905" spans="1:20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>
        <f>TBL_Employees[[#This Row],[Annual Salary]]*TBL_Employees[[#This Row],[Bonus %]]</f>
        <v>18004.079999999998</v>
      </c>
      <c r="P905">
        <f>YEAR(TBL_Employees[[#This Row],[Hire Date]])</f>
        <v>2011</v>
      </c>
      <c r="Q905" t="e">
        <f>YEAR(TBL_Employees[[#This Row],[Exit Date]])</f>
        <v>#VALUE!</v>
      </c>
      <c r="R905" s="10" t="e">
        <f>TBL_Employees[[#This Row],[MOVE DATE]]-TBL_Employees[[#This Row],[ENTRY YEAR]]</f>
        <v>#VALUE!</v>
      </c>
      <c r="S905" s="10" t="e">
        <f>(TBL_Employees[[#This Row],[MOVE DATE]]-TBL_Employees[[#This Row],[ENTRY YEAR]])</f>
        <v>#VALUE!</v>
      </c>
      <c r="T905" s="10"/>
    </row>
    <row r="906" spans="1:20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>
        <f>TBL_Employees[[#This Row],[Annual Salary]]*TBL_Employees[[#This Row],[Bonus %]]</f>
        <v>43683.64</v>
      </c>
      <c r="P906">
        <f>YEAR(TBL_Employees[[#This Row],[Hire Date]])</f>
        <v>2007</v>
      </c>
      <c r="Q906" t="e">
        <f>YEAR(TBL_Employees[[#This Row],[Exit Date]])</f>
        <v>#VALUE!</v>
      </c>
      <c r="R906" s="10" t="e">
        <f>TBL_Employees[[#This Row],[MOVE DATE]]-TBL_Employees[[#This Row],[ENTRY YEAR]]</f>
        <v>#VALUE!</v>
      </c>
      <c r="S906" s="10" t="e">
        <f>(TBL_Employees[[#This Row],[MOVE DATE]]-TBL_Employees[[#This Row],[ENTRY YEAR]])</f>
        <v>#VALUE!</v>
      </c>
      <c r="T906" s="10"/>
    </row>
    <row r="907" spans="1:20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>
        <f>TBL_Employees[[#This Row],[Annual Salary]]*TBL_Employees[[#This Row],[Bonus %]]</f>
        <v>0</v>
      </c>
      <c r="P907">
        <f>YEAR(TBL_Employees[[#This Row],[Hire Date]])</f>
        <v>2009</v>
      </c>
      <c r="Q907">
        <f>YEAR(TBL_Employees[[#This Row],[Exit Date]])</f>
        <v>2021</v>
      </c>
      <c r="R907" s="10">
        <f>TBL_Employees[[#This Row],[MOVE DATE]]-TBL_Employees[[#This Row],[ENTRY YEAR]]</f>
        <v>12</v>
      </c>
      <c r="S907" s="10">
        <f>(TBL_Employees[[#This Row],[MOVE DATE]]-TBL_Employees[[#This Row],[ENTRY YEAR]])</f>
        <v>12</v>
      </c>
      <c r="T907" s="10"/>
    </row>
    <row r="908" spans="1:20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>
        <f>TBL_Employees[[#This Row],[Annual Salary]]*TBL_Employees[[#This Row],[Bonus %]]</f>
        <v>13355.88</v>
      </c>
      <c r="P908">
        <f>YEAR(TBL_Employees[[#This Row],[Hire Date]])</f>
        <v>1992</v>
      </c>
      <c r="Q908" t="e">
        <f>YEAR(TBL_Employees[[#This Row],[Exit Date]])</f>
        <v>#VALUE!</v>
      </c>
      <c r="R908" s="10" t="e">
        <f>TBL_Employees[[#This Row],[MOVE DATE]]-TBL_Employees[[#This Row],[ENTRY YEAR]]</f>
        <v>#VALUE!</v>
      </c>
      <c r="S908" s="10" t="e">
        <f>(TBL_Employees[[#This Row],[MOVE DATE]]-TBL_Employees[[#This Row],[ENTRY YEAR]])</f>
        <v>#VALUE!</v>
      </c>
      <c r="T908" s="10"/>
    </row>
    <row r="909" spans="1:20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>
        <f>TBL_Employees[[#This Row],[Annual Salary]]*TBL_Employees[[#This Row],[Bonus %]]</f>
        <v>0</v>
      </c>
      <c r="P909">
        <f>YEAR(TBL_Employees[[#This Row],[Hire Date]])</f>
        <v>2019</v>
      </c>
      <c r="Q909" t="e">
        <f>YEAR(TBL_Employees[[#This Row],[Exit Date]])</f>
        <v>#VALUE!</v>
      </c>
      <c r="R909" s="10" t="e">
        <f>TBL_Employees[[#This Row],[MOVE DATE]]-TBL_Employees[[#This Row],[ENTRY YEAR]]</f>
        <v>#VALUE!</v>
      </c>
      <c r="S909" s="10" t="e">
        <f>(TBL_Employees[[#This Row],[MOVE DATE]]-TBL_Employees[[#This Row],[ENTRY YEAR]])</f>
        <v>#VALUE!</v>
      </c>
      <c r="T909" s="10"/>
    </row>
    <row r="910" spans="1:20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>
        <f>TBL_Employees[[#This Row],[Annual Salary]]*TBL_Employees[[#This Row],[Bonus %]]</f>
        <v>0</v>
      </c>
      <c r="P910">
        <f>YEAR(TBL_Employees[[#This Row],[Hire Date]])</f>
        <v>2019</v>
      </c>
      <c r="Q910">
        <f>YEAR(TBL_Employees[[#This Row],[Exit Date]])</f>
        <v>2021</v>
      </c>
      <c r="R910" s="10">
        <f>TBL_Employees[[#This Row],[MOVE DATE]]-TBL_Employees[[#This Row],[ENTRY YEAR]]</f>
        <v>2</v>
      </c>
      <c r="S910" s="10">
        <f>(TBL_Employees[[#This Row],[MOVE DATE]]-TBL_Employees[[#This Row],[ENTRY YEAR]])</f>
        <v>2</v>
      </c>
      <c r="T910" s="10"/>
    </row>
    <row r="911" spans="1:20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>
        <f>TBL_Employees[[#This Row],[Annual Salary]]*TBL_Employees[[#This Row],[Bonus %]]</f>
        <v>7052.7</v>
      </c>
      <c r="P911">
        <f>YEAR(TBL_Employees[[#This Row],[Hire Date]])</f>
        <v>2002</v>
      </c>
      <c r="Q911" t="e">
        <f>YEAR(TBL_Employees[[#This Row],[Exit Date]])</f>
        <v>#VALUE!</v>
      </c>
      <c r="R911" s="10" t="e">
        <f>TBL_Employees[[#This Row],[MOVE DATE]]-TBL_Employees[[#This Row],[ENTRY YEAR]]</f>
        <v>#VALUE!</v>
      </c>
      <c r="S911" s="10" t="e">
        <f>(TBL_Employees[[#This Row],[MOVE DATE]]-TBL_Employees[[#This Row],[ENTRY YEAR]])</f>
        <v>#VALUE!</v>
      </c>
      <c r="T911" s="10"/>
    </row>
    <row r="912" spans="1:20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>
        <f>TBL_Employees[[#This Row],[Annual Salary]]*TBL_Employees[[#This Row],[Bonus %]]</f>
        <v>9378.08</v>
      </c>
      <c r="P912">
        <f>YEAR(TBL_Employees[[#This Row],[Hire Date]])</f>
        <v>2012</v>
      </c>
      <c r="Q912" t="e">
        <f>YEAR(TBL_Employees[[#This Row],[Exit Date]])</f>
        <v>#VALUE!</v>
      </c>
      <c r="R912" s="10" t="e">
        <f>TBL_Employees[[#This Row],[MOVE DATE]]-TBL_Employees[[#This Row],[ENTRY YEAR]]</f>
        <v>#VALUE!</v>
      </c>
      <c r="S912" s="10" t="e">
        <f>(TBL_Employees[[#This Row],[MOVE DATE]]-TBL_Employees[[#This Row],[ENTRY YEAR]])</f>
        <v>#VALUE!</v>
      </c>
      <c r="T912" s="10"/>
    </row>
    <row r="913" spans="1:20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>
        <f>TBL_Employees[[#This Row],[Annual Salary]]*TBL_Employees[[#This Row],[Bonus %]]</f>
        <v>0</v>
      </c>
      <c r="P913">
        <f>YEAR(TBL_Employees[[#This Row],[Hire Date]])</f>
        <v>2019</v>
      </c>
      <c r="Q913" t="e">
        <f>YEAR(TBL_Employees[[#This Row],[Exit Date]])</f>
        <v>#VALUE!</v>
      </c>
      <c r="R913" s="10" t="e">
        <f>TBL_Employees[[#This Row],[MOVE DATE]]-TBL_Employees[[#This Row],[ENTRY YEAR]]</f>
        <v>#VALUE!</v>
      </c>
      <c r="S913" s="10" t="e">
        <f>(TBL_Employees[[#This Row],[MOVE DATE]]-TBL_Employees[[#This Row],[ENTRY YEAR]])</f>
        <v>#VALUE!</v>
      </c>
      <c r="T913" s="10"/>
    </row>
    <row r="914" spans="1:20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>
        <f>TBL_Employees[[#This Row],[Annual Salary]]*TBL_Employees[[#This Row],[Bonus %]]</f>
        <v>0</v>
      </c>
      <c r="P914">
        <f>YEAR(TBL_Employees[[#This Row],[Hire Date]])</f>
        <v>2016</v>
      </c>
      <c r="Q914" t="e">
        <f>YEAR(TBL_Employees[[#This Row],[Exit Date]])</f>
        <v>#VALUE!</v>
      </c>
      <c r="R914" s="10" t="e">
        <f>TBL_Employees[[#This Row],[MOVE DATE]]-TBL_Employees[[#This Row],[ENTRY YEAR]]</f>
        <v>#VALUE!</v>
      </c>
      <c r="S914" s="10" t="e">
        <f>(TBL_Employees[[#This Row],[MOVE DATE]]-TBL_Employees[[#This Row],[ENTRY YEAR]])</f>
        <v>#VALUE!</v>
      </c>
      <c r="T914" s="10"/>
    </row>
    <row r="915" spans="1:20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>
        <f>TBL_Employees[[#This Row],[Annual Salary]]*TBL_Employees[[#This Row],[Bonus %]]</f>
        <v>44942.17</v>
      </c>
      <c r="P915">
        <f>YEAR(TBL_Employees[[#This Row],[Hire Date]])</f>
        <v>2018</v>
      </c>
      <c r="Q915" t="e">
        <f>YEAR(TBL_Employees[[#This Row],[Exit Date]])</f>
        <v>#VALUE!</v>
      </c>
      <c r="R915" s="10" t="e">
        <f>TBL_Employees[[#This Row],[MOVE DATE]]-TBL_Employees[[#This Row],[ENTRY YEAR]]</f>
        <v>#VALUE!</v>
      </c>
      <c r="S915" s="10" t="e">
        <f>(TBL_Employees[[#This Row],[MOVE DATE]]-TBL_Employees[[#This Row],[ENTRY YEAR]])</f>
        <v>#VALUE!</v>
      </c>
      <c r="T915" s="10"/>
    </row>
    <row r="916" spans="1:20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>
        <f>TBL_Employees[[#This Row],[Annual Salary]]*TBL_Employees[[#This Row],[Bonus %]]</f>
        <v>0</v>
      </c>
      <c r="P916">
        <f>YEAR(TBL_Employees[[#This Row],[Hire Date]])</f>
        <v>2017</v>
      </c>
      <c r="Q916" t="e">
        <f>YEAR(TBL_Employees[[#This Row],[Exit Date]])</f>
        <v>#VALUE!</v>
      </c>
      <c r="R916" s="10" t="e">
        <f>TBL_Employees[[#This Row],[MOVE DATE]]-TBL_Employees[[#This Row],[ENTRY YEAR]]</f>
        <v>#VALUE!</v>
      </c>
      <c r="S916" s="10" t="e">
        <f>(TBL_Employees[[#This Row],[MOVE DATE]]-TBL_Employees[[#This Row],[ENTRY YEAR]])</f>
        <v>#VALUE!</v>
      </c>
      <c r="T916" s="10"/>
    </row>
    <row r="917" spans="1:20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>
        <f>TBL_Employees[[#This Row],[Annual Salary]]*TBL_Employees[[#This Row],[Bonus %]]</f>
        <v>0</v>
      </c>
      <c r="P917">
        <f>YEAR(TBL_Employees[[#This Row],[Hire Date]])</f>
        <v>2001</v>
      </c>
      <c r="Q917" t="e">
        <f>YEAR(TBL_Employees[[#This Row],[Exit Date]])</f>
        <v>#VALUE!</v>
      </c>
      <c r="R917" s="10" t="e">
        <f>TBL_Employees[[#This Row],[MOVE DATE]]-TBL_Employees[[#This Row],[ENTRY YEAR]]</f>
        <v>#VALUE!</v>
      </c>
      <c r="S917" s="10" t="e">
        <f>(TBL_Employees[[#This Row],[MOVE DATE]]-TBL_Employees[[#This Row],[ENTRY YEAR]])</f>
        <v>#VALUE!</v>
      </c>
      <c r="T917" s="10"/>
    </row>
    <row r="918" spans="1:20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>
        <f>TBL_Employees[[#This Row],[Annual Salary]]*TBL_Employees[[#This Row],[Bonus %]]</f>
        <v>33689.920000000006</v>
      </c>
      <c r="P918">
        <f>YEAR(TBL_Employees[[#This Row],[Hire Date]])</f>
        <v>2020</v>
      </c>
      <c r="Q918" t="e">
        <f>YEAR(TBL_Employees[[#This Row],[Exit Date]])</f>
        <v>#VALUE!</v>
      </c>
      <c r="R918" s="10" t="e">
        <f>TBL_Employees[[#This Row],[MOVE DATE]]-TBL_Employees[[#This Row],[ENTRY YEAR]]</f>
        <v>#VALUE!</v>
      </c>
      <c r="S918" s="10" t="e">
        <f>(TBL_Employees[[#This Row],[MOVE DATE]]-TBL_Employees[[#This Row],[ENTRY YEAR]])</f>
        <v>#VALUE!</v>
      </c>
      <c r="T918" s="10"/>
    </row>
    <row r="919" spans="1:20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>
        <f>TBL_Employees[[#This Row],[Annual Salary]]*TBL_Employees[[#This Row],[Bonus %]]</f>
        <v>0</v>
      </c>
      <c r="P919">
        <f>YEAR(TBL_Employees[[#This Row],[Hire Date]])</f>
        <v>2012</v>
      </c>
      <c r="Q919" t="e">
        <f>YEAR(TBL_Employees[[#This Row],[Exit Date]])</f>
        <v>#VALUE!</v>
      </c>
      <c r="R919" s="10" t="e">
        <f>TBL_Employees[[#This Row],[MOVE DATE]]-TBL_Employees[[#This Row],[ENTRY YEAR]]</f>
        <v>#VALUE!</v>
      </c>
      <c r="S919" s="10" t="e">
        <f>(TBL_Employees[[#This Row],[MOVE DATE]]-TBL_Employees[[#This Row],[ENTRY YEAR]])</f>
        <v>#VALUE!</v>
      </c>
      <c r="T919" s="10"/>
    </row>
    <row r="920" spans="1:20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>
        <f>TBL_Employees[[#This Row],[Annual Salary]]*TBL_Employees[[#This Row],[Bonus %]]</f>
        <v>0</v>
      </c>
      <c r="P920">
        <f>YEAR(TBL_Employees[[#This Row],[Hire Date]])</f>
        <v>2011</v>
      </c>
      <c r="Q920" t="e">
        <f>YEAR(TBL_Employees[[#This Row],[Exit Date]])</f>
        <v>#VALUE!</v>
      </c>
      <c r="R920" s="10" t="e">
        <f>TBL_Employees[[#This Row],[MOVE DATE]]-TBL_Employees[[#This Row],[ENTRY YEAR]]</f>
        <v>#VALUE!</v>
      </c>
      <c r="S920" s="10" t="e">
        <f>(TBL_Employees[[#This Row],[MOVE DATE]]-TBL_Employees[[#This Row],[ENTRY YEAR]])</f>
        <v>#VALUE!</v>
      </c>
      <c r="T920" s="10"/>
    </row>
    <row r="921" spans="1:20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>
        <f>TBL_Employees[[#This Row],[Annual Salary]]*TBL_Employees[[#This Row],[Bonus %]]</f>
        <v>0</v>
      </c>
      <c r="P921">
        <f>YEAR(TBL_Employees[[#This Row],[Hire Date]])</f>
        <v>2020</v>
      </c>
      <c r="Q921" t="e">
        <f>YEAR(TBL_Employees[[#This Row],[Exit Date]])</f>
        <v>#VALUE!</v>
      </c>
      <c r="R921" s="10" t="e">
        <f>TBL_Employees[[#This Row],[MOVE DATE]]-TBL_Employees[[#This Row],[ENTRY YEAR]]</f>
        <v>#VALUE!</v>
      </c>
      <c r="S921" s="10" t="e">
        <f>(TBL_Employees[[#This Row],[MOVE DATE]]-TBL_Employees[[#This Row],[ENTRY YEAR]])</f>
        <v>#VALUE!</v>
      </c>
      <c r="T921" s="10"/>
    </row>
    <row r="922" spans="1:20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>
        <f>TBL_Employees[[#This Row],[Annual Salary]]*TBL_Employees[[#This Row],[Bonus %]]</f>
        <v>5322.2000000000007</v>
      </c>
      <c r="P922">
        <f>YEAR(TBL_Employees[[#This Row],[Hire Date]])</f>
        <v>2003</v>
      </c>
      <c r="Q922" t="e">
        <f>YEAR(TBL_Employees[[#This Row],[Exit Date]])</f>
        <v>#VALUE!</v>
      </c>
      <c r="R922" s="10" t="e">
        <f>TBL_Employees[[#This Row],[MOVE DATE]]-TBL_Employees[[#This Row],[ENTRY YEAR]]</f>
        <v>#VALUE!</v>
      </c>
      <c r="S922" s="10" t="e">
        <f>(TBL_Employees[[#This Row],[MOVE DATE]]-TBL_Employees[[#This Row],[ENTRY YEAR]])</f>
        <v>#VALUE!</v>
      </c>
      <c r="T922" s="10"/>
    </row>
    <row r="923" spans="1:20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>
        <f>TBL_Employees[[#This Row],[Annual Salary]]*TBL_Employees[[#This Row],[Bonus %]]</f>
        <v>43940.680000000008</v>
      </c>
      <c r="P923">
        <f>YEAR(TBL_Employees[[#This Row],[Hire Date]])</f>
        <v>2017</v>
      </c>
      <c r="Q923" t="e">
        <f>YEAR(TBL_Employees[[#This Row],[Exit Date]])</f>
        <v>#VALUE!</v>
      </c>
      <c r="R923" s="10" t="e">
        <f>TBL_Employees[[#This Row],[MOVE DATE]]-TBL_Employees[[#This Row],[ENTRY YEAR]]</f>
        <v>#VALUE!</v>
      </c>
      <c r="S923" s="10" t="e">
        <f>(TBL_Employees[[#This Row],[MOVE DATE]]-TBL_Employees[[#This Row],[ENTRY YEAR]])</f>
        <v>#VALUE!</v>
      </c>
      <c r="T923" s="10"/>
    </row>
    <row r="924" spans="1:20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>
        <f>TBL_Employees[[#This Row],[Annual Salary]]*TBL_Employees[[#This Row],[Bonus %]]</f>
        <v>39412.800000000003</v>
      </c>
      <c r="P924">
        <f>YEAR(TBL_Employees[[#This Row],[Hire Date]])</f>
        <v>2014</v>
      </c>
      <c r="Q924" t="e">
        <f>YEAR(TBL_Employees[[#This Row],[Exit Date]])</f>
        <v>#VALUE!</v>
      </c>
      <c r="R924" s="10" t="e">
        <f>TBL_Employees[[#This Row],[MOVE DATE]]-TBL_Employees[[#This Row],[ENTRY YEAR]]</f>
        <v>#VALUE!</v>
      </c>
      <c r="S924" s="10" t="e">
        <f>(TBL_Employees[[#This Row],[MOVE DATE]]-TBL_Employees[[#This Row],[ENTRY YEAR]])</f>
        <v>#VALUE!</v>
      </c>
      <c r="T924" s="10"/>
    </row>
    <row r="925" spans="1:20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>
        <f>TBL_Employees[[#This Row],[Annual Salary]]*TBL_Employees[[#This Row],[Bonus %]]</f>
        <v>0</v>
      </c>
      <c r="P925">
        <f>YEAR(TBL_Employees[[#This Row],[Hire Date]])</f>
        <v>2009</v>
      </c>
      <c r="Q925" t="e">
        <f>YEAR(TBL_Employees[[#This Row],[Exit Date]])</f>
        <v>#VALUE!</v>
      </c>
      <c r="R925" s="10" t="e">
        <f>TBL_Employees[[#This Row],[MOVE DATE]]-TBL_Employees[[#This Row],[ENTRY YEAR]]</f>
        <v>#VALUE!</v>
      </c>
      <c r="S925" s="10" t="e">
        <f>(TBL_Employees[[#This Row],[MOVE DATE]]-TBL_Employees[[#This Row],[ENTRY YEAR]])</f>
        <v>#VALUE!</v>
      </c>
      <c r="T925" s="10"/>
    </row>
    <row r="926" spans="1:20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>
        <f>TBL_Employees[[#This Row],[Annual Salary]]*TBL_Employees[[#This Row],[Bonus %]]</f>
        <v>13298.74</v>
      </c>
      <c r="P926">
        <f>YEAR(TBL_Employees[[#This Row],[Hire Date]])</f>
        <v>2021</v>
      </c>
      <c r="Q926" t="e">
        <f>YEAR(TBL_Employees[[#This Row],[Exit Date]])</f>
        <v>#VALUE!</v>
      </c>
      <c r="R926" s="10" t="e">
        <f>TBL_Employees[[#This Row],[MOVE DATE]]-TBL_Employees[[#This Row],[ENTRY YEAR]]</f>
        <v>#VALUE!</v>
      </c>
      <c r="S926" s="10" t="e">
        <f>(TBL_Employees[[#This Row],[MOVE DATE]]-TBL_Employees[[#This Row],[ENTRY YEAR]])</f>
        <v>#VALUE!</v>
      </c>
      <c r="T926" s="10"/>
    </row>
    <row r="927" spans="1:20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>
        <f>TBL_Employees[[#This Row],[Annual Salary]]*TBL_Employees[[#This Row],[Bonus %]]</f>
        <v>17328.61</v>
      </c>
      <c r="P927">
        <f>YEAR(TBL_Employees[[#This Row],[Hire Date]])</f>
        <v>2019</v>
      </c>
      <c r="Q927" t="e">
        <f>YEAR(TBL_Employees[[#This Row],[Exit Date]])</f>
        <v>#VALUE!</v>
      </c>
      <c r="R927" s="10" t="e">
        <f>TBL_Employees[[#This Row],[MOVE DATE]]-TBL_Employees[[#This Row],[ENTRY YEAR]]</f>
        <v>#VALUE!</v>
      </c>
      <c r="S927" s="10" t="e">
        <f>(TBL_Employees[[#This Row],[MOVE DATE]]-TBL_Employees[[#This Row],[ENTRY YEAR]])</f>
        <v>#VALUE!</v>
      </c>
      <c r="T927" s="10"/>
    </row>
    <row r="928" spans="1:20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>
        <f>TBL_Employees[[#This Row],[Annual Salary]]*TBL_Employees[[#This Row],[Bonus %]]</f>
        <v>15508</v>
      </c>
      <c r="P928">
        <f>YEAR(TBL_Employees[[#This Row],[Hire Date]])</f>
        <v>2021</v>
      </c>
      <c r="Q928" t="e">
        <f>YEAR(TBL_Employees[[#This Row],[Exit Date]])</f>
        <v>#VALUE!</v>
      </c>
      <c r="R928" s="10" t="e">
        <f>TBL_Employees[[#This Row],[MOVE DATE]]-TBL_Employees[[#This Row],[ENTRY YEAR]]</f>
        <v>#VALUE!</v>
      </c>
      <c r="S928" s="10" t="e">
        <f>(TBL_Employees[[#This Row],[MOVE DATE]]-TBL_Employees[[#This Row],[ENTRY YEAR]])</f>
        <v>#VALUE!</v>
      </c>
      <c r="T928" s="10"/>
    </row>
    <row r="929" spans="1:20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>
        <f>TBL_Employees[[#This Row],[Annual Salary]]*TBL_Employees[[#This Row],[Bonus %]]</f>
        <v>0</v>
      </c>
      <c r="P929">
        <f>YEAR(TBL_Employees[[#This Row],[Hire Date]])</f>
        <v>2018</v>
      </c>
      <c r="Q929" t="e">
        <f>YEAR(TBL_Employees[[#This Row],[Exit Date]])</f>
        <v>#VALUE!</v>
      </c>
      <c r="R929" s="10" t="e">
        <f>TBL_Employees[[#This Row],[MOVE DATE]]-TBL_Employees[[#This Row],[ENTRY YEAR]]</f>
        <v>#VALUE!</v>
      </c>
      <c r="S929" s="10" t="e">
        <f>(TBL_Employees[[#This Row],[MOVE DATE]]-TBL_Employees[[#This Row],[ENTRY YEAR]])</f>
        <v>#VALUE!</v>
      </c>
      <c r="T929" s="10"/>
    </row>
    <row r="930" spans="1:20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>
        <f>TBL_Employees[[#This Row],[Annual Salary]]*TBL_Employees[[#This Row],[Bonus %]]</f>
        <v>19424.21</v>
      </c>
      <c r="P930">
        <f>YEAR(TBL_Employees[[#This Row],[Hire Date]])</f>
        <v>2000</v>
      </c>
      <c r="Q930" t="e">
        <f>YEAR(TBL_Employees[[#This Row],[Exit Date]])</f>
        <v>#VALUE!</v>
      </c>
      <c r="R930" s="10" t="e">
        <f>TBL_Employees[[#This Row],[MOVE DATE]]-TBL_Employees[[#This Row],[ENTRY YEAR]]</f>
        <v>#VALUE!</v>
      </c>
      <c r="S930" s="10" t="e">
        <f>(TBL_Employees[[#This Row],[MOVE DATE]]-TBL_Employees[[#This Row],[ENTRY YEAR]])</f>
        <v>#VALUE!</v>
      </c>
      <c r="T930" s="10"/>
    </row>
    <row r="931" spans="1:20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>
        <f>TBL_Employees[[#This Row],[Annual Salary]]*TBL_Employees[[#This Row],[Bonus %]]</f>
        <v>10194.209999999999</v>
      </c>
      <c r="P931">
        <f>YEAR(TBL_Employees[[#This Row],[Hire Date]])</f>
        <v>2012</v>
      </c>
      <c r="Q931" t="e">
        <f>YEAR(TBL_Employees[[#This Row],[Exit Date]])</f>
        <v>#VALUE!</v>
      </c>
      <c r="R931" s="10" t="e">
        <f>TBL_Employees[[#This Row],[MOVE DATE]]-TBL_Employees[[#This Row],[ENTRY YEAR]]</f>
        <v>#VALUE!</v>
      </c>
      <c r="S931" s="10" t="e">
        <f>(TBL_Employees[[#This Row],[MOVE DATE]]-TBL_Employees[[#This Row],[ENTRY YEAR]])</f>
        <v>#VALUE!</v>
      </c>
      <c r="T931" s="10"/>
    </row>
    <row r="932" spans="1:20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>
        <f>TBL_Employees[[#This Row],[Annual Salary]]*TBL_Employees[[#This Row],[Bonus %]]</f>
        <v>16405.919999999998</v>
      </c>
      <c r="P932">
        <f>YEAR(TBL_Employees[[#This Row],[Hire Date]])</f>
        <v>2017</v>
      </c>
      <c r="Q932" t="e">
        <f>YEAR(TBL_Employees[[#This Row],[Exit Date]])</f>
        <v>#VALUE!</v>
      </c>
      <c r="R932" s="10" t="e">
        <f>TBL_Employees[[#This Row],[MOVE DATE]]-TBL_Employees[[#This Row],[ENTRY YEAR]]</f>
        <v>#VALUE!</v>
      </c>
      <c r="S932" s="10" t="e">
        <f>(TBL_Employees[[#This Row],[MOVE DATE]]-TBL_Employees[[#This Row],[ENTRY YEAR]])</f>
        <v>#VALUE!</v>
      </c>
      <c r="T932" s="10"/>
    </row>
    <row r="933" spans="1:20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>
        <f>TBL_Employees[[#This Row],[Annual Salary]]*TBL_Employees[[#This Row],[Bonus %]]</f>
        <v>14717.279999999999</v>
      </c>
      <c r="P933">
        <f>YEAR(TBL_Employees[[#This Row],[Hire Date]])</f>
        <v>2011</v>
      </c>
      <c r="Q933" t="e">
        <f>YEAR(TBL_Employees[[#This Row],[Exit Date]])</f>
        <v>#VALUE!</v>
      </c>
      <c r="R933" s="10" t="e">
        <f>TBL_Employees[[#This Row],[MOVE DATE]]-TBL_Employees[[#This Row],[ENTRY YEAR]]</f>
        <v>#VALUE!</v>
      </c>
      <c r="S933" s="10" t="e">
        <f>(TBL_Employees[[#This Row],[MOVE DATE]]-TBL_Employees[[#This Row],[ENTRY YEAR]])</f>
        <v>#VALUE!</v>
      </c>
      <c r="T933" s="10"/>
    </row>
    <row r="934" spans="1:20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>
        <f>TBL_Employees[[#This Row],[Annual Salary]]*TBL_Employees[[#This Row],[Bonus %]]</f>
        <v>7449.9600000000009</v>
      </c>
      <c r="P934">
        <f>YEAR(TBL_Employees[[#This Row],[Hire Date]])</f>
        <v>2000</v>
      </c>
      <c r="Q934" t="e">
        <f>YEAR(TBL_Employees[[#This Row],[Exit Date]])</f>
        <v>#VALUE!</v>
      </c>
      <c r="R934" s="10" t="e">
        <f>TBL_Employees[[#This Row],[MOVE DATE]]-TBL_Employees[[#This Row],[ENTRY YEAR]]</f>
        <v>#VALUE!</v>
      </c>
      <c r="S934" s="10" t="e">
        <f>(TBL_Employees[[#This Row],[MOVE DATE]]-TBL_Employees[[#This Row],[ENTRY YEAR]])</f>
        <v>#VALUE!</v>
      </c>
      <c r="T934" s="10"/>
    </row>
    <row r="935" spans="1:20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>
        <f>TBL_Employees[[#This Row],[Annual Salary]]*TBL_Employees[[#This Row],[Bonus %]]</f>
        <v>73853.16</v>
      </c>
      <c r="P935">
        <f>YEAR(TBL_Employees[[#This Row],[Hire Date]])</f>
        <v>2009</v>
      </c>
      <c r="Q935" t="e">
        <f>YEAR(TBL_Employees[[#This Row],[Exit Date]])</f>
        <v>#VALUE!</v>
      </c>
      <c r="R935" s="10" t="e">
        <f>TBL_Employees[[#This Row],[MOVE DATE]]-TBL_Employees[[#This Row],[ENTRY YEAR]]</f>
        <v>#VALUE!</v>
      </c>
      <c r="S935" s="10" t="e">
        <f>(TBL_Employees[[#This Row],[MOVE DATE]]-TBL_Employees[[#This Row],[ENTRY YEAR]])</f>
        <v>#VALUE!</v>
      </c>
      <c r="T935" s="10"/>
    </row>
    <row r="936" spans="1:20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>
        <f>TBL_Employees[[#This Row],[Annual Salary]]*TBL_Employees[[#This Row],[Bonus %]]</f>
        <v>36780.720000000001</v>
      </c>
      <c r="P936">
        <f>YEAR(TBL_Employees[[#This Row],[Hire Date]])</f>
        <v>2012</v>
      </c>
      <c r="Q936" t="e">
        <f>YEAR(TBL_Employees[[#This Row],[Exit Date]])</f>
        <v>#VALUE!</v>
      </c>
      <c r="R936" s="10" t="e">
        <f>TBL_Employees[[#This Row],[MOVE DATE]]-TBL_Employees[[#This Row],[ENTRY YEAR]]</f>
        <v>#VALUE!</v>
      </c>
      <c r="S936" s="10" t="e">
        <f>(TBL_Employees[[#This Row],[MOVE DATE]]-TBL_Employees[[#This Row],[ENTRY YEAR]])</f>
        <v>#VALUE!</v>
      </c>
      <c r="T936" s="10"/>
    </row>
    <row r="937" spans="1:20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>
        <f>TBL_Employees[[#This Row],[Annual Salary]]*TBL_Employees[[#This Row],[Bonus %]]</f>
        <v>9333.6299999999992</v>
      </c>
      <c r="P937">
        <f>YEAR(TBL_Employees[[#This Row],[Hire Date]])</f>
        <v>2014</v>
      </c>
      <c r="Q937" t="e">
        <f>YEAR(TBL_Employees[[#This Row],[Exit Date]])</f>
        <v>#VALUE!</v>
      </c>
      <c r="R937" s="10" t="e">
        <f>TBL_Employees[[#This Row],[MOVE DATE]]-TBL_Employees[[#This Row],[ENTRY YEAR]]</f>
        <v>#VALUE!</v>
      </c>
      <c r="S937" s="10" t="e">
        <f>(TBL_Employees[[#This Row],[MOVE DATE]]-TBL_Employees[[#This Row],[ENTRY YEAR]])</f>
        <v>#VALUE!</v>
      </c>
      <c r="T937" s="10"/>
    </row>
    <row r="938" spans="1:20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>
        <f>TBL_Employees[[#This Row],[Annual Salary]]*TBL_Employees[[#This Row],[Bonus %]]</f>
        <v>90783.2</v>
      </c>
      <c r="P938">
        <f>YEAR(TBL_Employees[[#This Row],[Hire Date]])</f>
        <v>2012</v>
      </c>
      <c r="Q938" t="e">
        <f>YEAR(TBL_Employees[[#This Row],[Exit Date]])</f>
        <v>#VALUE!</v>
      </c>
      <c r="R938" s="10" t="e">
        <f>TBL_Employees[[#This Row],[MOVE DATE]]-TBL_Employees[[#This Row],[ENTRY YEAR]]</f>
        <v>#VALUE!</v>
      </c>
      <c r="S938" s="10" t="e">
        <f>(TBL_Employees[[#This Row],[MOVE DATE]]-TBL_Employees[[#This Row],[ENTRY YEAR]])</f>
        <v>#VALUE!</v>
      </c>
      <c r="T938" s="10"/>
    </row>
    <row r="939" spans="1:20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>
        <f>TBL_Employees[[#This Row],[Annual Salary]]*TBL_Employees[[#This Row],[Bonus %]]</f>
        <v>0</v>
      </c>
      <c r="P939">
        <f>YEAR(TBL_Employees[[#This Row],[Hire Date]])</f>
        <v>2021</v>
      </c>
      <c r="Q939" t="e">
        <f>YEAR(TBL_Employees[[#This Row],[Exit Date]])</f>
        <v>#VALUE!</v>
      </c>
      <c r="R939" s="10" t="e">
        <f>TBL_Employees[[#This Row],[MOVE DATE]]-TBL_Employees[[#This Row],[ENTRY YEAR]]</f>
        <v>#VALUE!</v>
      </c>
      <c r="S939" s="10" t="e">
        <f>(TBL_Employees[[#This Row],[MOVE DATE]]-TBL_Employees[[#This Row],[ENTRY YEAR]])</f>
        <v>#VALUE!</v>
      </c>
      <c r="T939" s="10"/>
    </row>
    <row r="940" spans="1:20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>
        <f>TBL_Employees[[#This Row],[Annual Salary]]*TBL_Employees[[#This Row],[Bonus %]]</f>
        <v>10128.800000000001</v>
      </c>
      <c r="P940">
        <f>YEAR(TBL_Employees[[#This Row],[Hire Date]])</f>
        <v>2015</v>
      </c>
      <c r="Q940" t="e">
        <f>YEAR(TBL_Employees[[#This Row],[Exit Date]])</f>
        <v>#VALUE!</v>
      </c>
      <c r="R940" s="10" t="e">
        <f>TBL_Employees[[#This Row],[MOVE DATE]]-TBL_Employees[[#This Row],[ENTRY YEAR]]</f>
        <v>#VALUE!</v>
      </c>
      <c r="S940" s="10" t="e">
        <f>(TBL_Employees[[#This Row],[MOVE DATE]]-TBL_Employees[[#This Row],[ENTRY YEAR]])</f>
        <v>#VALUE!</v>
      </c>
      <c r="T940" s="10"/>
    </row>
    <row r="941" spans="1:20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>
        <f>TBL_Employees[[#This Row],[Annual Salary]]*TBL_Employees[[#This Row],[Bonus %]]</f>
        <v>44360.75</v>
      </c>
      <c r="P941">
        <f>YEAR(TBL_Employees[[#This Row],[Hire Date]])</f>
        <v>1993</v>
      </c>
      <c r="Q941" t="e">
        <f>YEAR(TBL_Employees[[#This Row],[Exit Date]])</f>
        <v>#VALUE!</v>
      </c>
      <c r="R941" s="10" t="e">
        <f>TBL_Employees[[#This Row],[MOVE DATE]]-TBL_Employees[[#This Row],[ENTRY YEAR]]</f>
        <v>#VALUE!</v>
      </c>
      <c r="S941" s="10" t="e">
        <f>(TBL_Employees[[#This Row],[MOVE DATE]]-TBL_Employees[[#This Row],[ENTRY YEAR]])</f>
        <v>#VALUE!</v>
      </c>
      <c r="T941" s="10"/>
    </row>
    <row r="942" spans="1:20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>
        <f>TBL_Employees[[#This Row],[Annual Salary]]*TBL_Employees[[#This Row],[Bonus %]]</f>
        <v>0</v>
      </c>
      <c r="P942">
        <f>YEAR(TBL_Employees[[#This Row],[Hire Date]])</f>
        <v>2016</v>
      </c>
      <c r="Q942" t="e">
        <f>YEAR(TBL_Employees[[#This Row],[Exit Date]])</f>
        <v>#VALUE!</v>
      </c>
      <c r="R942" s="10" t="e">
        <f>TBL_Employees[[#This Row],[MOVE DATE]]-TBL_Employees[[#This Row],[ENTRY YEAR]]</f>
        <v>#VALUE!</v>
      </c>
      <c r="S942" s="10" t="e">
        <f>(TBL_Employees[[#This Row],[MOVE DATE]]-TBL_Employees[[#This Row],[ENTRY YEAR]])</f>
        <v>#VALUE!</v>
      </c>
      <c r="T942" s="10"/>
    </row>
    <row r="943" spans="1:20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>
        <f>TBL_Employees[[#This Row],[Annual Salary]]*TBL_Employees[[#This Row],[Bonus %]]</f>
        <v>59811.51</v>
      </c>
      <c r="P943">
        <f>YEAR(TBL_Employees[[#This Row],[Hire Date]])</f>
        <v>2007</v>
      </c>
      <c r="Q943" t="e">
        <f>YEAR(TBL_Employees[[#This Row],[Exit Date]])</f>
        <v>#VALUE!</v>
      </c>
      <c r="R943" s="10" t="e">
        <f>TBL_Employees[[#This Row],[MOVE DATE]]-TBL_Employees[[#This Row],[ENTRY YEAR]]</f>
        <v>#VALUE!</v>
      </c>
      <c r="S943" s="10" t="e">
        <f>(TBL_Employees[[#This Row],[MOVE DATE]]-TBL_Employees[[#This Row],[ENTRY YEAR]])</f>
        <v>#VALUE!</v>
      </c>
      <c r="T943" s="10"/>
    </row>
    <row r="944" spans="1:20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>
        <f>TBL_Employees[[#This Row],[Annual Salary]]*TBL_Employees[[#This Row],[Bonus %]]</f>
        <v>18978.120000000003</v>
      </c>
      <c r="P944">
        <f>YEAR(TBL_Employees[[#This Row],[Hire Date]])</f>
        <v>2003</v>
      </c>
      <c r="Q944" t="e">
        <f>YEAR(TBL_Employees[[#This Row],[Exit Date]])</f>
        <v>#VALUE!</v>
      </c>
      <c r="R944" s="10" t="e">
        <f>TBL_Employees[[#This Row],[MOVE DATE]]-TBL_Employees[[#This Row],[ENTRY YEAR]]</f>
        <v>#VALUE!</v>
      </c>
      <c r="S944" s="10" t="e">
        <f>(TBL_Employees[[#This Row],[MOVE DATE]]-TBL_Employees[[#This Row],[ENTRY YEAR]])</f>
        <v>#VALUE!</v>
      </c>
      <c r="T944" s="10"/>
    </row>
    <row r="945" spans="1:20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>
        <f>TBL_Employees[[#This Row],[Annual Salary]]*TBL_Employees[[#This Row],[Bonus %]]</f>
        <v>0</v>
      </c>
      <c r="P945">
        <f>YEAR(TBL_Employees[[#This Row],[Hire Date]])</f>
        <v>2011</v>
      </c>
      <c r="Q945" t="e">
        <f>YEAR(TBL_Employees[[#This Row],[Exit Date]])</f>
        <v>#VALUE!</v>
      </c>
      <c r="R945" s="10" t="e">
        <f>TBL_Employees[[#This Row],[MOVE DATE]]-TBL_Employees[[#This Row],[ENTRY YEAR]]</f>
        <v>#VALUE!</v>
      </c>
      <c r="S945" s="10" t="e">
        <f>(TBL_Employees[[#This Row],[MOVE DATE]]-TBL_Employees[[#This Row],[ENTRY YEAR]])</f>
        <v>#VALUE!</v>
      </c>
      <c r="T945" s="10"/>
    </row>
    <row r="946" spans="1:20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>
        <f>TBL_Employees[[#This Row],[Annual Salary]]*TBL_Employees[[#This Row],[Bonus %]]</f>
        <v>0</v>
      </c>
      <c r="P946">
        <f>YEAR(TBL_Employees[[#This Row],[Hire Date]])</f>
        <v>2019</v>
      </c>
      <c r="Q946" t="e">
        <f>YEAR(TBL_Employees[[#This Row],[Exit Date]])</f>
        <v>#VALUE!</v>
      </c>
      <c r="R946" s="10" t="e">
        <f>TBL_Employees[[#This Row],[MOVE DATE]]-TBL_Employees[[#This Row],[ENTRY YEAR]]</f>
        <v>#VALUE!</v>
      </c>
      <c r="S946" s="10" t="e">
        <f>(TBL_Employees[[#This Row],[MOVE DATE]]-TBL_Employees[[#This Row],[ENTRY YEAR]])</f>
        <v>#VALUE!</v>
      </c>
      <c r="T946" s="10"/>
    </row>
    <row r="947" spans="1:20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>
        <f>TBL_Employees[[#This Row],[Annual Salary]]*TBL_Employees[[#This Row],[Bonus %]]</f>
        <v>0</v>
      </c>
      <c r="P947">
        <f>YEAR(TBL_Employees[[#This Row],[Hire Date]])</f>
        <v>2007</v>
      </c>
      <c r="Q947" t="e">
        <f>YEAR(TBL_Employees[[#This Row],[Exit Date]])</f>
        <v>#VALUE!</v>
      </c>
      <c r="R947" s="10" t="e">
        <f>TBL_Employees[[#This Row],[MOVE DATE]]-TBL_Employees[[#This Row],[ENTRY YEAR]]</f>
        <v>#VALUE!</v>
      </c>
      <c r="S947" s="10" t="e">
        <f>(TBL_Employees[[#This Row],[MOVE DATE]]-TBL_Employees[[#This Row],[ENTRY YEAR]])</f>
        <v>#VALUE!</v>
      </c>
      <c r="T947" s="10"/>
    </row>
    <row r="948" spans="1:20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>
        <f>TBL_Employees[[#This Row],[Annual Salary]]*TBL_Employees[[#This Row],[Bonus %]]</f>
        <v>78208.5</v>
      </c>
      <c r="P948">
        <f>YEAR(TBL_Employees[[#This Row],[Hire Date]])</f>
        <v>2015</v>
      </c>
      <c r="Q948" t="e">
        <f>YEAR(TBL_Employees[[#This Row],[Exit Date]])</f>
        <v>#VALUE!</v>
      </c>
      <c r="R948" s="10" t="e">
        <f>TBL_Employees[[#This Row],[MOVE DATE]]-TBL_Employees[[#This Row],[ENTRY YEAR]]</f>
        <v>#VALUE!</v>
      </c>
      <c r="S948" s="10" t="e">
        <f>(TBL_Employees[[#This Row],[MOVE DATE]]-TBL_Employees[[#This Row],[ENTRY YEAR]])</f>
        <v>#VALUE!</v>
      </c>
      <c r="T948" s="10"/>
    </row>
    <row r="949" spans="1:20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>
        <f>TBL_Employees[[#This Row],[Annual Salary]]*TBL_Employees[[#This Row],[Bonus %]]</f>
        <v>17420.78</v>
      </c>
      <c r="P949">
        <f>YEAR(TBL_Employees[[#This Row],[Hire Date]])</f>
        <v>2010</v>
      </c>
      <c r="Q949" t="e">
        <f>YEAR(TBL_Employees[[#This Row],[Exit Date]])</f>
        <v>#VALUE!</v>
      </c>
      <c r="R949" s="10" t="e">
        <f>TBL_Employees[[#This Row],[MOVE DATE]]-TBL_Employees[[#This Row],[ENTRY YEAR]]</f>
        <v>#VALUE!</v>
      </c>
      <c r="S949" s="10" t="e">
        <f>(TBL_Employees[[#This Row],[MOVE DATE]]-TBL_Employees[[#This Row],[ENTRY YEAR]])</f>
        <v>#VALUE!</v>
      </c>
      <c r="T949" s="10"/>
    </row>
    <row r="950" spans="1:20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>
        <f>TBL_Employees[[#This Row],[Annual Salary]]*TBL_Employees[[#This Row],[Bonus %]]</f>
        <v>7216.72</v>
      </c>
      <c r="P950">
        <f>YEAR(TBL_Employees[[#This Row],[Hire Date]])</f>
        <v>2009</v>
      </c>
      <c r="Q950" t="e">
        <f>YEAR(TBL_Employees[[#This Row],[Exit Date]])</f>
        <v>#VALUE!</v>
      </c>
      <c r="R950" s="10" t="e">
        <f>TBL_Employees[[#This Row],[MOVE DATE]]-TBL_Employees[[#This Row],[ENTRY YEAR]]</f>
        <v>#VALUE!</v>
      </c>
      <c r="S950" s="10" t="e">
        <f>(TBL_Employees[[#This Row],[MOVE DATE]]-TBL_Employees[[#This Row],[ENTRY YEAR]])</f>
        <v>#VALUE!</v>
      </c>
      <c r="T950" s="10"/>
    </row>
    <row r="951" spans="1:20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>
        <f>TBL_Employees[[#This Row],[Annual Salary]]*TBL_Employees[[#This Row],[Bonus %]]</f>
        <v>0</v>
      </c>
      <c r="P951">
        <f>YEAR(TBL_Employees[[#This Row],[Hire Date]])</f>
        <v>2016</v>
      </c>
      <c r="Q951" t="e">
        <f>YEAR(TBL_Employees[[#This Row],[Exit Date]])</f>
        <v>#VALUE!</v>
      </c>
      <c r="R951" s="10" t="e">
        <f>TBL_Employees[[#This Row],[MOVE DATE]]-TBL_Employees[[#This Row],[ENTRY YEAR]]</f>
        <v>#VALUE!</v>
      </c>
      <c r="S951" s="10" t="e">
        <f>(TBL_Employees[[#This Row],[MOVE DATE]]-TBL_Employees[[#This Row],[ENTRY YEAR]])</f>
        <v>#VALUE!</v>
      </c>
      <c r="T951" s="10"/>
    </row>
    <row r="952" spans="1:20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>
        <f>TBL_Employees[[#This Row],[Annual Salary]]*TBL_Employees[[#This Row],[Bonus %]]</f>
        <v>13254.400000000001</v>
      </c>
      <c r="P952">
        <f>YEAR(TBL_Employees[[#This Row],[Hire Date]])</f>
        <v>2012</v>
      </c>
      <c r="Q952" t="e">
        <f>YEAR(TBL_Employees[[#This Row],[Exit Date]])</f>
        <v>#VALUE!</v>
      </c>
      <c r="R952" s="10" t="e">
        <f>TBL_Employees[[#This Row],[MOVE DATE]]-TBL_Employees[[#This Row],[ENTRY YEAR]]</f>
        <v>#VALUE!</v>
      </c>
      <c r="S952" s="10" t="e">
        <f>(TBL_Employees[[#This Row],[MOVE DATE]]-TBL_Employees[[#This Row],[ENTRY YEAR]])</f>
        <v>#VALUE!</v>
      </c>
      <c r="T952" s="10"/>
    </row>
    <row r="953" spans="1:20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>
        <f>TBL_Employees[[#This Row],[Annual Salary]]*TBL_Employees[[#This Row],[Bonus %]]</f>
        <v>11400.39</v>
      </c>
      <c r="P953">
        <f>YEAR(TBL_Employees[[#This Row],[Hire Date]])</f>
        <v>2020</v>
      </c>
      <c r="Q953" t="e">
        <f>YEAR(TBL_Employees[[#This Row],[Exit Date]])</f>
        <v>#VALUE!</v>
      </c>
      <c r="R953" s="10" t="e">
        <f>TBL_Employees[[#This Row],[MOVE DATE]]-TBL_Employees[[#This Row],[ENTRY YEAR]]</f>
        <v>#VALUE!</v>
      </c>
      <c r="S953" s="10" t="e">
        <f>(TBL_Employees[[#This Row],[MOVE DATE]]-TBL_Employees[[#This Row],[ENTRY YEAR]])</f>
        <v>#VALUE!</v>
      </c>
      <c r="T953" s="10"/>
    </row>
    <row r="954" spans="1:20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>
        <f>TBL_Employees[[#This Row],[Annual Salary]]*TBL_Employees[[#This Row],[Bonus %]]</f>
        <v>0</v>
      </c>
      <c r="P954">
        <f>YEAR(TBL_Employees[[#This Row],[Hire Date]])</f>
        <v>2021</v>
      </c>
      <c r="Q954" t="e">
        <f>YEAR(TBL_Employees[[#This Row],[Exit Date]])</f>
        <v>#VALUE!</v>
      </c>
      <c r="R954" s="10" t="e">
        <f>TBL_Employees[[#This Row],[MOVE DATE]]-TBL_Employees[[#This Row],[ENTRY YEAR]]</f>
        <v>#VALUE!</v>
      </c>
      <c r="S954" s="10" t="e">
        <f>(TBL_Employees[[#This Row],[MOVE DATE]]-TBL_Employees[[#This Row],[ENTRY YEAR]])</f>
        <v>#VALUE!</v>
      </c>
      <c r="T954" s="10"/>
    </row>
    <row r="955" spans="1:20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>
        <f>TBL_Employees[[#This Row],[Annual Salary]]*TBL_Employees[[#This Row],[Bonus %]]</f>
        <v>7098.4000000000005</v>
      </c>
      <c r="P955">
        <f>YEAR(TBL_Employees[[#This Row],[Hire Date]])</f>
        <v>2014</v>
      </c>
      <c r="Q955" t="e">
        <f>YEAR(TBL_Employees[[#This Row],[Exit Date]])</f>
        <v>#VALUE!</v>
      </c>
      <c r="R955" s="10" t="e">
        <f>TBL_Employees[[#This Row],[MOVE DATE]]-TBL_Employees[[#This Row],[ENTRY YEAR]]</f>
        <v>#VALUE!</v>
      </c>
      <c r="S955" s="10" t="e">
        <f>(TBL_Employees[[#This Row],[MOVE DATE]]-TBL_Employees[[#This Row],[ENTRY YEAR]])</f>
        <v>#VALUE!</v>
      </c>
      <c r="T955" s="10"/>
    </row>
    <row r="956" spans="1:20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>
        <f>TBL_Employees[[#This Row],[Annual Salary]]*TBL_Employees[[#This Row],[Bonus %]]</f>
        <v>0</v>
      </c>
      <c r="P956">
        <f>YEAR(TBL_Employees[[#This Row],[Hire Date]])</f>
        <v>2008</v>
      </c>
      <c r="Q956" t="e">
        <f>YEAR(TBL_Employees[[#This Row],[Exit Date]])</f>
        <v>#VALUE!</v>
      </c>
      <c r="R956" s="10" t="e">
        <f>TBL_Employees[[#This Row],[MOVE DATE]]-TBL_Employees[[#This Row],[ENTRY YEAR]]</f>
        <v>#VALUE!</v>
      </c>
      <c r="S956" s="10" t="e">
        <f>(TBL_Employees[[#This Row],[MOVE DATE]]-TBL_Employees[[#This Row],[ENTRY YEAR]])</f>
        <v>#VALUE!</v>
      </c>
      <c r="T956" s="10"/>
    </row>
    <row r="957" spans="1:20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>
        <f>TBL_Employees[[#This Row],[Annual Salary]]*TBL_Employees[[#This Row],[Bonus %]]</f>
        <v>31761.66</v>
      </c>
      <c r="P957">
        <f>YEAR(TBL_Employees[[#This Row],[Hire Date]])</f>
        <v>2006</v>
      </c>
      <c r="Q957" t="e">
        <f>YEAR(TBL_Employees[[#This Row],[Exit Date]])</f>
        <v>#VALUE!</v>
      </c>
      <c r="R957" s="10" t="e">
        <f>TBL_Employees[[#This Row],[MOVE DATE]]-TBL_Employees[[#This Row],[ENTRY YEAR]]</f>
        <v>#VALUE!</v>
      </c>
      <c r="S957" s="10" t="e">
        <f>(TBL_Employees[[#This Row],[MOVE DATE]]-TBL_Employees[[#This Row],[ENTRY YEAR]])</f>
        <v>#VALUE!</v>
      </c>
      <c r="T957" s="10"/>
    </row>
    <row r="958" spans="1:20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>
        <f>TBL_Employees[[#This Row],[Annual Salary]]*TBL_Employees[[#This Row],[Bonus %]]</f>
        <v>15438.800000000001</v>
      </c>
      <c r="P958">
        <f>YEAR(TBL_Employees[[#This Row],[Hire Date]])</f>
        <v>1997</v>
      </c>
      <c r="Q958" t="e">
        <f>YEAR(TBL_Employees[[#This Row],[Exit Date]])</f>
        <v>#VALUE!</v>
      </c>
      <c r="R958" s="10" t="e">
        <f>TBL_Employees[[#This Row],[MOVE DATE]]-TBL_Employees[[#This Row],[ENTRY YEAR]]</f>
        <v>#VALUE!</v>
      </c>
      <c r="S958" s="10" t="e">
        <f>(TBL_Employees[[#This Row],[MOVE DATE]]-TBL_Employees[[#This Row],[ENTRY YEAR]])</f>
        <v>#VALUE!</v>
      </c>
      <c r="T958" s="10"/>
    </row>
    <row r="959" spans="1:20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>
        <f>TBL_Employees[[#This Row],[Annual Salary]]*TBL_Employees[[#This Row],[Bonus %]]</f>
        <v>27706.260000000002</v>
      </c>
      <c r="P959">
        <f>YEAR(TBL_Employees[[#This Row],[Hire Date]])</f>
        <v>1994</v>
      </c>
      <c r="Q959">
        <f>YEAR(TBL_Employees[[#This Row],[Exit Date]])</f>
        <v>2004</v>
      </c>
      <c r="R959" s="10">
        <f>TBL_Employees[[#This Row],[MOVE DATE]]-TBL_Employees[[#This Row],[ENTRY YEAR]]</f>
        <v>10</v>
      </c>
      <c r="S959" s="10">
        <f>(TBL_Employees[[#This Row],[MOVE DATE]]-TBL_Employees[[#This Row],[ENTRY YEAR]])</f>
        <v>10</v>
      </c>
      <c r="T959" s="10"/>
    </row>
    <row r="960" spans="1:20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>
        <f>TBL_Employees[[#This Row],[Annual Salary]]*TBL_Employees[[#This Row],[Bonus %]]</f>
        <v>0</v>
      </c>
      <c r="P960">
        <f>YEAR(TBL_Employees[[#This Row],[Hire Date]])</f>
        <v>1993</v>
      </c>
      <c r="Q960" t="e">
        <f>YEAR(TBL_Employees[[#This Row],[Exit Date]])</f>
        <v>#VALUE!</v>
      </c>
      <c r="R960" s="10" t="e">
        <f>TBL_Employees[[#This Row],[MOVE DATE]]-TBL_Employees[[#This Row],[ENTRY YEAR]]</f>
        <v>#VALUE!</v>
      </c>
      <c r="S960" s="10" t="e">
        <f>(TBL_Employees[[#This Row],[MOVE DATE]]-TBL_Employees[[#This Row],[ENTRY YEAR]])</f>
        <v>#VALUE!</v>
      </c>
      <c r="T960" s="10"/>
    </row>
    <row r="961" spans="1:20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>
        <f>TBL_Employees[[#This Row],[Annual Salary]]*TBL_Employees[[#This Row],[Bonus %]]</f>
        <v>0</v>
      </c>
      <c r="P961">
        <f>YEAR(TBL_Employees[[#This Row],[Hire Date]])</f>
        <v>2021</v>
      </c>
      <c r="Q961" t="e">
        <f>YEAR(TBL_Employees[[#This Row],[Exit Date]])</f>
        <v>#VALUE!</v>
      </c>
      <c r="R961" s="10" t="e">
        <f>TBL_Employees[[#This Row],[MOVE DATE]]-TBL_Employees[[#This Row],[ENTRY YEAR]]</f>
        <v>#VALUE!</v>
      </c>
      <c r="S961" s="10" t="e">
        <f>(TBL_Employees[[#This Row],[MOVE DATE]]-TBL_Employees[[#This Row],[ENTRY YEAR]])</f>
        <v>#VALUE!</v>
      </c>
      <c r="T961" s="10"/>
    </row>
    <row r="962" spans="1:20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>
        <f>TBL_Employees[[#This Row],[Annual Salary]]*TBL_Employees[[#This Row],[Bonus %]]</f>
        <v>8156.89</v>
      </c>
      <c r="P962">
        <f>YEAR(TBL_Employees[[#This Row],[Hire Date]])</f>
        <v>1999</v>
      </c>
      <c r="Q962" t="e">
        <f>YEAR(TBL_Employees[[#This Row],[Exit Date]])</f>
        <v>#VALUE!</v>
      </c>
      <c r="R962" s="10" t="e">
        <f>TBL_Employees[[#This Row],[MOVE DATE]]-TBL_Employees[[#This Row],[ENTRY YEAR]]</f>
        <v>#VALUE!</v>
      </c>
      <c r="S962" s="10" t="e">
        <f>(TBL_Employees[[#This Row],[MOVE DATE]]-TBL_Employees[[#This Row],[ENTRY YEAR]])</f>
        <v>#VALUE!</v>
      </c>
      <c r="T962" s="10"/>
    </row>
    <row r="963" spans="1:20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>
        <f>TBL_Employees[[#This Row],[Annual Salary]]*TBL_Employees[[#This Row],[Bonus %]]</f>
        <v>50636.03</v>
      </c>
      <c r="P963">
        <f>YEAR(TBL_Employees[[#This Row],[Hire Date]])</f>
        <v>2019</v>
      </c>
      <c r="Q963" t="e">
        <f>YEAR(TBL_Employees[[#This Row],[Exit Date]])</f>
        <v>#VALUE!</v>
      </c>
      <c r="R963" s="10" t="e">
        <f>TBL_Employees[[#This Row],[MOVE DATE]]-TBL_Employees[[#This Row],[ENTRY YEAR]]</f>
        <v>#VALUE!</v>
      </c>
      <c r="S963" s="10" t="e">
        <f>(TBL_Employees[[#This Row],[MOVE DATE]]-TBL_Employees[[#This Row],[ENTRY YEAR]])</f>
        <v>#VALUE!</v>
      </c>
      <c r="T963" s="10"/>
    </row>
    <row r="964" spans="1:20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>
        <f>TBL_Employees[[#This Row],[Annual Salary]]*TBL_Employees[[#This Row],[Bonus %]]</f>
        <v>0</v>
      </c>
      <c r="P964">
        <f>YEAR(TBL_Employees[[#This Row],[Hire Date]])</f>
        <v>2006</v>
      </c>
      <c r="Q964" t="e">
        <f>YEAR(TBL_Employees[[#This Row],[Exit Date]])</f>
        <v>#VALUE!</v>
      </c>
      <c r="R964" s="10" t="e">
        <f>TBL_Employees[[#This Row],[MOVE DATE]]-TBL_Employees[[#This Row],[ENTRY YEAR]]</f>
        <v>#VALUE!</v>
      </c>
      <c r="S964" s="10" t="e">
        <f>(TBL_Employees[[#This Row],[MOVE DATE]]-TBL_Employees[[#This Row],[ENTRY YEAR]])</f>
        <v>#VALUE!</v>
      </c>
      <c r="T964" s="10"/>
    </row>
    <row r="965" spans="1:20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>
        <f>TBL_Employees[[#This Row],[Annual Salary]]*TBL_Employees[[#This Row],[Bonus %]]</f>
        <v>0</v>
      </c>
      <c r="P965">
        <f>YEAR(TBL_Employees[[#This Row],[Hire Date]])</f>
        <v>2019</v>
      </c>
      <c r="Q965">
        <f>YEAR(TBL_Employees[[#This Row],[Exit Date]])</f>
        <v>2021</v>
      </c>
      <c r="R965" s="10">
        <f>TBL_Employees[[#This Row],[MOVE DATE]]-TBL_Employees[[#This Row],[ENTRY YEAR]]</f>
        <v>2</v>
      </c>
      <c r="S965" s="10">
        <f>(TBL_Employees[[#This Row],[MOVE DATE]]-TBL_Employees[[#This Row],[ENTRY YEAR]])</f>
        <v>2</v>
      </c>
      <c r="T965" s="10"/>
    </row>
    <row r="966" spans="1:20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>
        <f>TBL_Employees[[#This Row],[Annual Salary]]*TBL_Employees[[#This Row],[Bonus %]]</f>
        <v>0</v>
      </c>
      <c r="P966">
        <f>YEAR(TBL_Employees[[#This Row],[Hire Date]])</f>
        <v>2016</v>
      </c>
      <c r="Q966" t="e">
        <f>YEAR(TBL_Employees[[#This Row],[Exit Date]])</f>
        <v>#VALUE!</v>
      </c>
      <c r="R966" s="10" t="e">
        <f>TBL_Employees[[#This Row],[MOVE DATE]]-TBL_Employees[[#This Row],[ENTRY YEAR]]</f>
        <v>#VALUE!</v>
      </c>
      <c r="S966" s="10" t="e">
        <f>(TBL_Employees[[#This Row],[MOVE DATE]]-TBL_Employees[[#This Row],[ENTRY YEAR]])</f>
        <v>#VALUE!</v>
      </c>
      <c r="T966" s="10"/>
    </row>
    <row r="967" spans="1:20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>
        <f>TBL_Employees[[#This Row],[Annual Salary]]*TBL_Employees[[#This Row],[Bonus %]]</f>
        <v>30311.200000000001</v>
      </c>
      <c r="P967">
        <f>YEAR(TBL_Employees[[#This Row],[Hire Date]])</f>
        <v>2019</v>
      </c>
      <c r="Q967" t="e">
        <f>YEAR(TBL_Employees[[#This Row],[Exit Date]])</f>
        <v>#VALUE!</v>
      </c>
      <c r="R967" s="10" t="e">
        <f>TBL_Employees[[#This Row],[MOVE DATE]]-TBL_Employees[[#This Row],[ENTRY YEAR]]</f>
        <v>#VALUE!</v>
      </c>
      <c r="S967" s="10" t="e">
        <f>(TBL_Employees[[#This Row],[MOVE DATE]]-TBL_Employees[[#This Row],[ENTRY YEAR]])</f>
        <v>#VALUE!</v>
      </c>
      <c r="T967" s="10"/>
    </row>
    <row r="968" spans="1:20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>
        <f>TBL_Employees[[#This Row],[Annual Salary]]*TBL_Employees[[#This Row],[Bonus %]]</f>
        <v>0</v>
      </c>
      <c r="P968">
        <f>YEAR(TBL_Employees[[#This Row],[Hire Date]])</f>
        <v>2020</v>
      </c>
      <c r="Q968" t="e">
        <f>YEAR(TBL_Employees[[#This Row],[Exit Date]])</f>
        <v>#VALUE!</v>
      </c>
      <c r="R968" s="10" t="e">
        <f>TBL_Employees[[#This Row],[MOVE DATE]]-TBL_Employees[[#This Row],[ENTRY YEAR]]</f>
        <v>#VALUE!</v>
      </c>
      <c r="S968" s="10" t="e">
        <f>(TBL_Employees[[#This Row],[MOVE DATE]]-TBL_Employees[[#This Row],[ENTRY YEAR]])</f>
        <v>#VALUE!</v>
      </c>
      <c r="T968" s="10"/>
    </row>
    <row r="969" spans="1:20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>
        <f>TBL_Employees[[#This Row],[Annual Salary]]*TBL_Employees[[#This Row],[Bonus %]]</f>
        <v>41030.85</v>
      </c>
      <c r="P969">
        <f>YEAR(TBL_Employees[[#This Row],[Hire Date]])</f>
        <v>2019</v>
      </c>
      <c r="Q969" t="e">
        <f>YEAR(TBL_Employees[[#This Row],[Exit Date]])</f>
        <v>#VALUE!</v>
      </c>
      <c r="R969" s="10" t="e">
        <f>TBL_Employees[[#This Row],[MOVE DATE]]-TBL_Employees[[#This Row],[ENTRY YEAR]]</f>
        <v>#VALUE!</v>
      </c>
      <c r="S969" s="10" t="e">
        <f>(TBL_Employees[[#This Row],[MOVE DATE]]-TBL_Employees[[#This Row],[ENTRY YEAR]])</f>
        <v>#VALUE!</v>
      </c>
      <c r="T969" s="10"/>
    </row>
    <row r="970" spans="1:20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>
        <f>TBL_Employees[[#This Row],[Annual Salary]]*TBL_Employees[[#This Row],[Bonus %]]</f>
        <v>0</v>
      </c>
      <c r="P970">
        <f>YEAR(TBL_Employees[[#This Row],[Hire Date]])</f>
        <v>2016</v>
      </c>
      <c r="Q970" t="e">
        <f>YEAR(TBL_Employees[[#This Row],[Exit Date]])</f>
        <v>#VALUE!</v>
      </c>
      <c r="R970" s="10" t="e">
        <f>TBL_Employees[[#This Row],[MOVE DATE]]-TBL_Employees[[#This Row],[ENTRY YEAR]]</f>
        <v>#VALUE!</v>
      </c>
      <c r="S970" s="10" t="e">
        <f>(TBL_Employees[[#This Row],[MOVE DATE]]-TBL_Employees[[#This Row],[ENTRY YEAR]])</f>
        <v>#VALUE!</v>
      </c>
      <c r="T970" s="10"/>
    </row>
    <row r="971" spans="1:20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>
        <f>TBL_Employees[[#This Row],[Annual Salary]]*TBL_Employees[[#This Row],[Bonus %]]</f>
        <v>0</v>
      </c>
      <c r="P971">
        <f>YEAR(TBL_Employees[[#This Row],[Hire Date]])</f>
        <v>2016</v>
      </c>
      <c r="Q971" t="e">
        <f>YEAR(TBL_Employees[[#This Row],[Exit Date]])</f>
        <v>#VALUE!</v>
      </c>
      <c r="R971" s="10" t="e">
        <f>TBL_Employees[[#This Row],[MOVE DATE]]-TBL_Employees[[#This Row],[ENTRY YEAR]]</f>
        <v>#VALUE!</v>
      </c>
      <c r="S971" s="10" t="e">
        <f>(TBL_Employees[[#This Row],[MOVE DATE]]-TBL_Employees[[#This Row],[ENTRY YEAR]])</f>
        <v>#VALUE!</v>
      </c>
      <c r="T971" s="10"/>
    </row>
    <row r="972" spans="1:20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>
        <f>TBL_Employees[[#This Row],[Annual Salary]]*TBL_Employees[[#This Row],[Bonus %]]</f>
        <v>0</v>
      </c>
      <c r="P972">
        <f>YEAR(TBL_Employees[[#This Row],[Hire Date]])</f>
        <v>2005</v>
      </c>
      <c r="Q972" t="e">
        <f>YEAR(TBL_Employees[[#This Row],[Exit Date]])</f>
        <v>#VALUE!</v>
      </c>
      <c r="R972" s="10" t="e">
        <f>TBL_Employees[[#This Row],[MOVE DATE]]-TBL_Employees[[#This Row],[ENTRY YEAR]]</f>
        <v>#VALUE!</v>
      </c>
      <c r="S972" s="10" t="e">
        <f>(TBL_Employees[[#This Row],[MOVE DATE]]-TBL_Employees[[#This Row],[ENTRY YEAR]])</f>
        <v>#VALUE!</v>
      </c>
      <c r="T972" s="10"/>
    </row>
    <row r="973" spans="1:20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>
        <f>TBL_Employees[[#This Row],[Annual Salary]]*TBL_Employees[[#This Row],[Bonus %]]</f>
        <v>15488.400000000001</v>
      </c>
      <c r="P973">
        <f>YEAR(TBL_Employees[[#This Row],[Hire Date]])</f>
        <v>2018</v>
      </c>
      <c r="Q973" t="e">
        <f>YEAR(TBL_Employees[[#This Row],[Exit Date]])</f>
        <v>#VALUE!</v>
      </c>
      <c r="R973" s="10" t="e">
        <f>TBL_Employees[[#This Row],[MOVE DATE]]-TBL_Employees[[#This Row],[ENTRY YEAR]]</f>
        <v>#VALUE!</v>
      </c>
      <c r="S973" s="10" t="e">
        <f>(TBL_Employees[[#This Row],[MOVE DATE]]-TBL_Employees[[#This Row],[ENTRY YEAR]])</f>
        <v>#VALUE!</v>
      </c>
      <c r="T973" s="10"/>
    </row>
    <row r="974" spans="1:20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>
        <f>TBL_Employees[[#This Row],[Annual Salary]]*TBL_Employees[[#This Row],[Bonus %]]</f>
        <v>0</v>
      </c>
      <c r="P974">
        <f>YEAR(TBL_Employees[[#This Row],[Hire Date]])</f>
        <v>2016</v>
      </c>
      <c r="Q974" t="e">
        <f>YEAR(TBL_Employees[[#This Row],[Exit Date]])</f>
        <v>#VALUE!</v>
      </c>
      <c r="R974" s="10" t="e">
        <f>TBL_Employees[[#This Row],[MOVE DATE]]-TBL_Employees[[#This Row],[ENTRY YEAR]]</f>
        <v>#VALUE!</v>
      </c>
      <c r="S974" s="10" t="e">
        <f>(TBL_Employees[[#This Row],[MOVE DATE]]-TBL_Employees[[#This Row],[ENTRY YEAR]])</f>
        <v>#VALUE!</v>
      </c>
      <c r="T974" s="10"/>
    </row>
    <row r="975" spans="1:20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>
        <f>TBL_Employees[[#This Row],[Annual Salary]]*TBL_Employees[[#This Row],[Bonus %]]</f>
        <v>0</v>
      </c>
      <c r="P975">
        <f>YEAR(TBL_Employees[[#This Row],[Hire Date]])</f>
        <v>2001</v>
      </c>
      <c r="Q975" t="e">
        <f>YEAR(TBL_Employees[[#This Row],[Exit Date]])</f>
        <v>#VALUE!</v>
      </c>
      <c r="R975" s="10" t="e">
        <f>TBL_Employees[[#This Row],[MOVE DATE]]-TBL_Employees[[#This Row],[ENTRY YEAR]]</f>
        <v>#VALUE!</v>
      </c>
      <c r="S975" s="10" t="e">
        <f>(TBL_Employees[[#This Row],[MOVE DATE]]-TBL_Employees[[#This Row],[ENTRY YEAR]])</f>
        <v>#VALUE!</v>
      </c>
      <c r="T975" s="10"/>
    </row>
    <row r="976" spans="1:20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>
        <f>TBL_Employees[[#This Row],[Annual Salary]]*TBL_Employees[[#This Row],[Bonus %]]</f>
        <v>0</v>
      </c>
      <c r="P976">
        <f>YEAR(TBL_Employees[[#This Row],[Hire Date]])</f>
        <v>2012</v>
      </c>
      <c r="Q976" t="e">
        <f>YEAR(TBL_Employees[[#This Row],[Exit Date]])</f>
        <v>#VALUE!</v>
      </c>
      <c r="R976" s="10" t="e">
        <f>TBL_Employees[[#This Row],[MOVE DATE]]-TBL_Employees[[#This Row],[ENTRY YEAR]]</f>
        <v>#VALUE!</v>
      </c>
      <c r="S976" s="10" t="e">
        <f>(TBL_Employees[[#This Row],[MOVE DATE]]-TBL_Employees[[#This Row],[ENTRY YEAR]])</f>
        <v>#VALUE!</v>
      </c>
      <c r="T976" s="10"/>
    </row>
    <row r="977" spans="1:22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>
        <f>TBL_Employees[[#This Row],[Annual Salary]]*TBL_Employees[[#This Row],[Bonus %]]</f>
        <v>60963.840000000004</v>
      </c>
      <c r="P977">
        <f>YEAR(TBL_Employees[[#This Row],[Hire Date]])</f>
        <v>2010</v>
      </c>
      <c r="Q977" t="e">
        <f>YEAR(TBL_Employees[[#This Row],[Exit Date]])</f>
        <v>#VALUE!</v>
      </c>
      <c r="R977" s="10" t="e">
        <f>TBL_Employees[[#This Row],[MOVE DATE]]-TBL_Employees[[#This Row],[ENTRY YEAR]]</f>
        <v>#VALUE!</v>
      </c>
      <c r="S977" s="10" t="e">
        <f>(TBL_Employees[[#This Row],[MOVE DATE]]-TBL_Employees[[#This Row],[ENTRY YEAR]])</f>
        <v>#VALUE!</v>
      </c>
      <c r="T977" s="10"/>
    </row>
    <row r="978" spans="1:22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>
        <f>TBL_Employees[[#This Row],[Annual Salary]]*TBL_Employees[[#This Row],[Bonus %]]</f>
        <v>0</v>
      </c>
      <c r="P978">
        <f>YEAR(TBL_Employees[[#This Row],[Hire Date]])</f>
        <v>2013</v>
      </c>
      <c r="Q978" t="e">
        <f>YEAR(TBL_Employees[[#This Row],[Exit Date]])</f>
        <v>#VALUE!</v>
      </c>
      <c r="R978" s="10" t="e">
        <f>TBL_Employees[[#This Row],[MOVE DATE]]-TBL_Employees[[#This Row],[ENTRY YEAR]]</f>
        <v>#VALUE!</v>
      </c>
      <c r="S978" s="10" t="e">
        <f>(TBL_Employees[[#This Row],[MOVE DATE]]-TBL_Employees[[#This Row],[ENTRY YEAR]])</f>
        <v>#VALUE!</v>
      </c>
      <c r="T978" s="10"/>
    </row>
    <row r="979" spans="1:22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>
        <f>TBL_Employees[[#This Row],[Annual Salary]]*TBL_Employees[[#This Row],[Bonus %]]</f>
        <v>5078.8500000000004</v>
      </c>
      <c r="P979">
        <f>YEAR(TBL_Employees[[#This Row],[Hire Date]])</f>
        <v>2019</v>
      </c>
      <c r="Q979" t="e">
        <f>YEAR(TBL_Employees[[#This Row],[Exit Date]])</f>
        <v>#VALUE!</v>
      </c>
      <c r="R979" s="10" t="e">
        <f>TBL_Employees[[#This Row],[MOVE DATE]]-TBL_Employees[[#This Row],[ENTRY YEAR]]</f>
        <v>#VALUE!</v>
      </c>
      <c r="S979" s="10" t="e">
        <f>(TBL_Employees[[#This Row],[MOVE DATE]]-TBL_Employees[[#This Row],[ENTRY YEAR]])</f>
        <v>#VALUE!</v>
      </c>
      <c r="T979" s="10"/>
    </row>
    <row r="980" spans="1:22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>
        <f>TBL_Employees[[#This Row],[Annual Salary]]*TBL_Employees[[#This Row],[Bonus %]]</f>
        <v>10522.300000000001</v>
      </c>
      <c r="P980">
        <f>YEAR(TBL_Employees[[#This Row],[Hire Date]])</f>
        <v>2005</v>
      </c>
      <c r="Q980" t="e">
        <f>YEAR(TBL_Employees[[#This Row],[Exit Date]])</f>
        <v>#VALUE!</v>
      </c>
      <c r="R980" s="10" t="e">
        <f>TBL_Employees[[#This Row],[MOVE DATE]]-TBL_Employees[[#This Row],[ENTRY YEAR]]</f>
        <v>#VALUE!</v>
      </c>
      <c r="S980" s="10" t="e">
        <f>(TBL_Employees[[#This Row],[MOVE DATE]]-TBL_Employees[[#This Row],[ENTRY YEAR]])</f>
        <v>#VALUE!</v>
      </c>
      <c r="T980" s="10"/>
      <c r="V980">
        <f>SUM(TBL_Employees[TOTAL BONUS])</f>
        <v>15873801.470000021</v>
      </c>
    </row>
    <row r="981" spans="1:22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>
        <f>TBL_Employees[[#This Row],[Annual Salary]]*TBL_Employees[[#This Row],[Bonus %]]</f>
        <v>0</v>
      </c>
      <c r="P981">
        <f>YEAR(TBL_Employees[[#This Row],[Hire Date]])</f>
        <v>2008</v>
      </c>
      <c r="Q981" t="e">
        <f>YEAR(TBL_Employees[[#This Row],[Exit Date]])</f>
        <v>#VALUE!</v>
      </c>
      <c r="R981" s="10" t="e">
        <f>TBL_Employees[[#This Row],[MOVE DATE]]-TBL_Employees[[#This Row],[ENTRY YEAR]]</f>
        <v>#VALUE!</v>
      </c>
      <c r="S981" s="10" t="e">
        <f>(TBL_Employees[[#This Row],[MOVE DATE]]-TBL_Employees[[#This Row],[ENTRY YEAR]])</f>
        <v>#VALUE!</v>
      </c>
      <c r="T981" s="10"/>
    </row>
    <row r="982" spans="1:22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>
        <f>TBL_Employees[[#This Row],[Annual Salary]]*TBL_Employees[[#This Row],[Bonus %]]</f>
        <v>6893.58</v>
      </c>
      <c r="P982">
        <f>YEAR(TBL_Employees[[#This Row],[Hire Date]])</f>
        <v>2021</v>
      </c>
      <c r="Q982" t="e">
        <f>YEAR(TBL_Employees[[#This Row],[Exit Date]])</f>
        <v>#VALUE!</v>
      </c>
      <c r="R982" s="10" t="e">
        <f>TBL_Employees[[#This Row],[MOVE DATE]]-TBL_Employees[[#This Row],[ENTRY YEAR]]</f>
        <v>#VALUE!</v>
      </c>
      <c r="S982" s="10" t="e">
        <f>(TBL_Employees[[#This Row],[MOVE DATE]]-TBL_Employees[[#This Row],[ENTRY YEAR]])</f>
        <v>#VALUE!</v>
      </c>
      <c r="T982" s="10"/>
    </row>
    <row r="983" spans="1:22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>
        <f>TBL_Employees[[#This Row],[Annual Salary]]*TBL_Employees[[#This Row],[Bonus %]]</f>
        <v>0</v>
      </c>
      <c r="P983">
        <f>YEAR(TBL_Employees[[#This Row],[Hire Date]])</f>
        <v>2017</v>
      </c>
      <c r="Q983" t="e">
        <f>YEAR(TBL_Employees[[#This Row],[Exit Date]])</f>
        <v>#VALUE!</v>
      </c>
      <c r="R983" s="10" t="e">
        <f>TBL_Employees[[#This Row],[MOVE DATE]]-TBL_Employees[[#This Row],[ENTRY YEAR]]</f>
        <v>#VALUE!</v>
      </c>
      <c r="S983" s="10" t="e">
        <f>(TBL_Employees[[#This Row],[MOVE DATE]]-TBL_Employees[[#This Row],[ENTRY YEAR]])</f>
        <v>#VALUE!</v>
      </c>
      <c r="T983" s="10"/>
    </row>
    <row r="984" spans="1:22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>
        <f>TBL_Employees[[#This Row],[Annual Salary]]*TBL_Employees[[#This Row],[Bonus %]]</f>
        <v>81374.37000000001</v>
      </c>
      <c r="P984">
        <f>YEAR(TBL_Employees[[#This Row],[Hire Date]])</f>
        <v>2016</v>
      </c>
      <c r="Q984">
        <f>YEAR(TBL_Employees[[#This Row],[Exit Date]])</f>
        <v>2017</v>
      </c>
      <c r="R984" s="10">
        <f>TBL_Employees[[#This Row],[MOVE DATE]]-TBL_Employees[[#This Row],[ENTRY YEAR]]</f>
        <v>1</v>
      </c>
      <c r="S984" s="10">
        <f>(TBL_Employees[[#This Row],[MOVE DATE]]-TBL_Employees[[#This Row],[ENTRY YEAR]])</f>
        <v>1</v>
      </c>
      <c r="T984" s="10"/>
    </row>
    <row r="985" spans="1:22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>
        <f>TBL_Employees[[#This Row],[Annual Salary]]*TBL_Employees[[#This Row],[Bonus %]]</f>
        <v>10745.73</v>
      </c>
      <c r="P985">
        <f>YEAR(TBL_Employees[[#This Row],[Hire Date]])</f>
        <v>2018</v>
      </c>
      <c r="Q985">
        <f>YEAR(TBL_Employees[[#This Row],[Exit Date]])</f>
        <v>2019</v>
      </c>
      <c r="R985" s="10">
        <f>TBL_Employees[[#This Row],[MOVE DATE]]-TBL_Employees[[#This Row],[ENTRY YEAR]]</f>
        <v>1</v>
      </c>
      <c r="S985" s="10">
        <f>(TBL_Employees[[#This Row],[MOVE DATE]]-TBL_Employees[[#This Row],[ENTRY YEAR]])</f>
        <v>1</v>
      </c>
      <c r="T985" s="10"/>
    </row>
    <row r="986" spans="1:22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>
        <f>TBL_Employees[[#This Row],[Annual Salary]]*TBL_Employees[[#This Row],[Bonus %]]</f>
        <v>34653.18</v>
      </c>
      <c r="P986">
        <f>YEAR(TBL_Employees[[#This Row],[Hire Date]])</f>
        <v>2021</v>
      </c>
      <c r="Q986" t="e">
        <f>YEAR(TBL_Employees[[#This Row],[Exit Date]])</f>
        <v>#VALUE!</v>
      </c>
      <c r="R986" s="10" t="e">
        <f>TBL_Employees[[#This Row],[MOVE DATE]]-TBL_Employees[[#This Row],[ENTRY YEAR]]</f>
        <v>#VALUE!</v>
      </c>
      <c r="S986" s="10" t="e">
        <f>(TBL_Employees[[#This Row],[MOVE DATE]]-TBL_Employees[[#This Row],[ENTRY YEAR]])</f>
        <v>#VALUE!</v>
      </c>
      <c r="T986" s="10"/>
    </row>
    <row r="987" spans="1:22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>
        <f>TBL_Employees[[#This Row],[Annual Salary]]*TBL_Employees[[#This Row],[Bonus %]]</f>
        <v>20724.900000000001</v>
      </c>
      <c r="P987">
        <f>YEAR(TBL_Employees[[#This Row],[Hire Date]])</f>
        <v>2002</v>
      </c>
      <c r="Q987" t="e">
        <f>YEAR(TBL_Employees[[#This Row],[Exit Date]])</f>
        <v>#VALUE!</v>
      </c>
      <c r="R987" s="10" t="e">
        <f>TBL_Employees[[#This Row],[MOVE DATE]]-TBL_Employees[[#This Row],[ENTRY YEAR]]</f>
        <v>#VALUE!</v>
      </c>
      <c r="S987" s="10" t="e">
        <f>(TBL_Employees[[#This Row],[MOVE DATE]]-TBL_Employees[[#This Row],[ENTRY YEAR]])</f>
        <v>#VALUE!</v>
      </c>
      <c r="T987" s="10"/>
    </row>
    <row r="988" spans="1:22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>
        <f>TBL_Employees[[#This Row],[Annual Salary]]*TBL_Employees[[#This Row],[Bonus %]]</f>
        <v>28601.64</v>
      </c>
      <c r="P988">
        <f>YEAR(TBL_Employees[[#This Row],[Hire Date]])</f>
        <v>2017</v>
      </c>
      <c r="Q988" t="e">
        <f>YEAR(TBL_Employees[[#This Row],[Exit Date]])</f>
        <v>#VALUE!</v>
      </c>
      <c r="R988" s="10" t="e">
        <f>TBL_Employees[[#This Row],[MOVE DATE]]-TBL_Employees[[#This Row],[ENTRY YEAR]]</f>
        <v>#VALUE!</v>
      </c>
      <c r="S988" s="10" t="e">
        <f>(TBL_Employees[[#This Row],[MOVE DATE]]-TBL_Employees[[#This Row],[ENTRY YEAR]])</f>
        <v>#VALUE!</v>
      </c>
      <c r="T988" s="10"/>
    </row>
    <row r="989" spans="1:22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>
        <f>TBL_Employees[[#This Row],[Annual Salary]]*TBL_Employees[[#This Row],[Bonus %]]</f>
        <v>0</v>
      </c>
      <c r="P989">
        <f>YEAR(TBL_Employees[[#This Row],[Hire Date]])</f>
        <v>2012</v>
      </c>
      <c r="Q989" t="e">
        <f>YEAR(TBL_Employees[[#This Row],[Exit Date]])</f>
        <v>#VALUE!</v>
      </c>
      <c r="R989" s="10" t="e">
        <f>TBL_Employees[[#This Row],[MOVE DATE]]-TBL_Employees[[#This Row],[ENTRY YEAR]]</f>
        <v>#VALUE!</v>
      </c>
      <c r="S989" s="10" t="e">
        <f>(TBL_Employees[[#This Row],[MOVE DATE]]-TBL_Employees[[#This Row],[ENTRY YEAR]])</f>
        <v>#VALUE!</v>
      </c>
      <c r="T989" s="10"/>
    </row>
    <row r="990" spans="1:22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>
        <f>TBL_Employees[[#This Row],[Annual Salary]]*TBL_Employees[[#This Row],[Bonus %]]</f>
        <v>39442.01</v>
      </c>
      <c r="P990">
        <f>YEAR(TBL_Employees[[#This Row],[Hire Date]])</f>
        <v>2007</v>
      </c>
      <c r="Q990" t="e">
        <f>YEAR(TBL_Employees[[#This Row],[Exit Date]])</f>
        <v>#VALUE!</v>
      </c>
      <c r="R990" s="10" t="e">
        <f>TBL_Employees[[#This Row],[MOVE DATE]]-TBL_Employees[[#This Row],[ENTRY YEAR]]</f>
        <v>#VALUE!</v>
      </c>
      <c r="S990" s="10" t="e">
        <f>(TBL_Employees[[#This Row],[MOVE DATE]]-TBL_Employees[[#This Row],[ENTRY YEAR]])</f>
        <v>#VALUE!</v>
      </c>
      <c r="T990" s="10"/>
    </row>
    <row r="991" spans="1:22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>
        <f>TBL_Employees[[#This Row],[Annual Salary]]*TBL_Employees[[#This Row],[Bonus %]]</f>
        <v>90474.299999999988</v>
      </c>
      <c r="P991">
        <f>YEAR(TBL_Employees[[#This Row],[Hire Date]])</f>
        <v>2016</v>
      </c>
      <c r="Q991" t="e">
        <f>YEAR(TBL_Employees[[#This Row],[Exit Date]])</f>
        <v>#VALUE!</v>
      </c>
      <c r="R991" s="10" t="e">
        <f>TBL_Employees[[#This Row],[MOVE DATE]]-TBL_Employees[[#This Row],[ENTRY YEAR]]</f>
        <v>#VALUE!</v>
      </c>
      <c r="S991" s="10" t="e">
        <f>(TBL_Employees[[#This Row],[MOVE DATE]]-TBL_Employees[[#This Row],[ENTRY YEAR]])</f>
        <v>#VALUE!</v>
      </c>
      <c r="T991" s="10"/>
    </row>
    <row r="992" spans="1:22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>
        <f>TBL_Employees[[#This Row],[Annual Salary]]*TBL_Employees[[#This Row],[Bonus %]]</f>
        <v>16165.710000000001</v>
      </c>
      <c r="P992">
        <f>YEAR(TBL_Employees[[#This Row],[Hire Date]])</f>
        <v>2010</v>
      </c>
      <c r="Q992" t="e">
        <f>YEAR(TBL_Employees[[#This Row],[Exit Date]])</f>
        <v>#VALUE!</v>
      </c>
      <c r="R992" s="10" t="e">
        <f>TBL_Employees[[#This Row],[MOVE DATE]]-TBL_Employees[[#This Row],[ENTRY YEAR]]</f>
        <v>#VALUE!</v>
      </c>
      <c r="S992" s="10" t="e">
        <f>(TBL_Employees[[#This Row],[MOVE DATE]]-TBL_Employees[[#This Row],[ENTRY YEAR]])</f>
        <v>#VALUE!</v>
      </c>
      <c r="T992" s="10"/>
      <c r="U992">
        <f>COUNTBLANK(TBL_Employees[Exit Date])</f>
        <v>915</v>
      </c>
    </row>
    <row r="993" spans="1:20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>
        <f>TBL_Employees[[#This Row],[Annual Salary]]*TBL_Employees[[#This Row],[Bonus %]]</f>
        <v>0</v>
      </c>
      <c r="P993">
        <f>YEAR(TBL_Employees[[#This Row],[Hire Date]])</f>
        <v>1998</v>
      </c>
      <c r="Q993">
        <f>YEAR(TBL_Employees[[#This Row],[Exit Date]])</f>
        <v>2004</v>
      </c>
      <c r="R993" s="10">
        <f>TBL_Employees[[#This Row],[MOVE DATE]]-TBL_Employees[[#This Row],[ENTRY YEAR]]</f>
        <v>6</v>
      </c>
      <c r="S993" s="10">
        <f>(TBL_Employees[[#This Row],[MOVE DATE]]-TBL_Employees[[#This Row],[ENTRY YEAR]])</f>
        <v>6</v>
      </c>
      <c r="T993" s="10"/>
    </row>
    <row r="994" spans="1:20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>
        <f>TBL_Employees[[#This Row],[Annual Salary]]*TBL_Employees[[#This Row],[Bonus %]]</f>
        <v>0</v>
      </c>
      <c r="P994">
        <f>YEAR(TBL_Employees[[#This Row],[Hire Date]])</f>
        <v>2015</v>
      </c>
      <c r="Q994" t="e">
        <f>YEAR(TBL_Employees[[#This Row],[Exit Date]])</f>
        <v>#VALUE!</v>
      </c>
      <c r="R994" s="10" t="e">
        <f>TBL_Employees[[#This Row],[MOVE DATE]]-TBL_Employees[[#This Row],[ENTRY YEAR]]</f>
        <v>#VALUE!</v>
      </c>
      <c r="S994" s="10" t="e">
        <f>(TBL_Employees[[#This Row],[MOVE DATE]]-TBL_Employees[[#This Row],[ENTRY YEAR]])</f>
        <v>#VALUE!</v>
      </c>
      <c r="T994" s="10"/>
    </row>
    <row r="995" spans="1:20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>
        <f>TBL_Employees[[#This Row],[Annual Salary]]*TBL_Employees[[#This Row],[Bonus %]]</f>
        <v>28264.030000000002</v>
      </c>
      <c r="P995">
        <f>YEAR(TBL_Employees[[#This Row],[Hire Date]])</f>
        <v>2018</v>
      </c>
      <c r="Q995" t="e">
        <f>YEAR(TBL_Employees[[#This Row],[Exit Date]])</f>
        <v>#VALUE!</v>
      </c>
      <c r="R995" s="10" t="e">
        <f>TBL_Employees[[#This Row],[MOVE DATE]]-TBL_Employees[[#This Row],[ENTRY YEAR]]</f>
        <v>#VALUE!</v>
      </c>
      <c r="S995" s="10" t="e">
        <f>(TBL_Employees[[#This Row],[MOVE DATE]]-TBL_Employees[[#This Row],[ENTRY YEAR]])</f>
        <v>#VALUE!</v>
      </c>
      <c r="T995" s="10"/>
    </row>
    <row r="996" spans="1:20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>
        <f>TBL_Employees[[#This Row],[Annual Salary]]*TBL_Employees[[#This Row],[Bonus %]]</f>
        <v>0</v>
      </c>
      <c r="P996">
        <f>YEAR(TBL_Employees[[#This Row],[Hire Date]])</f>
        <v>2009</v>
      </c>
      <c r="Q996" t="e">
        <f>YEAR(TBL_Employees[[#This Row],[Exit Date]])</f>
        <v>#VALUE!</v>
      </c>
      <c r="R996" s="10" t="e">
        <f>TBL_Employees[[#This Row],[MOVE DATE]]-TBL_Employees[[#This Row],[ENTRY YEAR]]</f>
        <v>#VALUE!</v>
      </c>
      <c r="S996" s="10" t="e">
        <f>(TBL_Employees[[#This Row],[MOVE DATE]]-TBL_Employees[[#This Row],[ENTRY YEAR]])</f>
        <v>#VALUE!</v>
      </c>
      <c r="T996" s="10"/>
    </row>
    <row r="997" spans="1:20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>
        <f>TBL_Employees[[#This Row],[Annual Salary]]*TBL_Employees[[#This Row],[Bonus %]]</f>
        <v>0</v>
      </c>
      <c r="P997">
        <f>YEAR(TBL_Employees[[#This Row],[Hire Date]])</f>
        <v>2016</v>
      </c>
      <c r="Q997" t="e">
        <f>YEAR(TBL_Employees[[#This Row],[Exit Date]])</f>
        <v>#VALUE!</v>
      </c>
      <c r="R997" s="10" t="e">
        <f>TBL_Employees[[#This Row],[MOVE DATE]]-TBL_Employees[[#This Row],[ENTRY YEAR]]</f>
        <v>#VALUE!</v>
      </c>
      <c r="S997" s="10" t="e">
        <f>(TBL_Employees[[#This Row],[MOVE DATE]]-TBL_Employees[[#This Row],[ENTRY YEAR]])</f>
        <v>#VALUE!</v>
      </c>
      <c r="T997" s="10"/>
    </row>
    <row r="998" spans="1:20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>
        <f>TBL_Employees[[#This Row],[Annual Salary]]*TBL_Employees[[#This Row],[Bonus %]]</f>
        <v>0</v>
      </c>
      <c r="P998">
        <f>YEAR(TBL_Employees[[#This Row],[Hire Date]])</f>
        <v>2010</v>
      </c>
      <c r="Q998">
        <f>YEAR(TBL_Employees[[#This Row],[Exit Date]])</f>
        <v>2018</v>
      </c>
      <c r="R998" s="10">
        <f>TBL_Employees[[#This Row],[MOVE DATE]]-TBL_Employees[[#This Row],[ENTRY YEAR]]</f>
        <v>8</v>
      </c>
      <c r="S998" s="10">
        <f>(TBL_Employees[[#This Row],[MOVE DATE]]-TBL_Employees[[#This Row],[ENTRY YEAR]])</f>
        <v>8</v>
      </c>
      <c r="T998" s="10"/>
    </row>
    <row r="999" spans="1:20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>
        <f>TBL_Employees[[#This Row],[Annual Salary]]*TBL_Employees[[#This Row],[Bonus %]]</f>
        <v>26506.5</v>
      </c>
      <c r="P999">
        <f>YEAR(TBL_Employees[[#This Row],[Hire Date]])</f>
        <v>2019</v>
      </c>
      <c r="Q999" t="e">
        <f>YEAR(TBL_Employees[[#This Row],[Exit Date]])</f>
        <v>#VALUE!</v>
      </c>
      <c r="R999" s="10" t="e">
        <f>TBL_Employees[[#This Row],[MOVE DATE]]-TBL_Employees[[#This Row],[ENTRY YEAR]]</f>
        <v>#VALUE!</v>
      </c>
      <c r="S999" s="10" t="e">
        <f>(TBL_Employees[[#This Row],[MOVE DATE]]-TBL_Employees[[#This Row],[ENTRY YEAR]])</f>
        <v>#VALUE!</v>
      </c>
      <c r="T999" s="10"/>
    </row>
    <row r="1000" spans="1:20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>
        <f>TBL_Employees[[#This Row],[Annual Salary]]*TBL_Employees[[#This Row],[Bonus %]]</f>
        <v>0</v>
      </c>
      <c r="P1000">
        <f>YEAR(TBL_Employees[[#This Row],[Hire Date]])</f>
        <v>2012</v>
      </c>
      <c r="Q1000" t="e">
        <f>YEAR(TBL_Employees[[#This Row],[Exit Date]])</f>
        <v>#VALUE!</v>
      </c>
      <c r="R1000" s="10" t="e">
        <f>TBL_Employees[[#This Row],[MOVE DATE]]-TBL_Employees[[#This Row],[ENTRY YEAR]]</f>
        <v>#VALUE!</v>
      </c>
      <c r="S1000" s="10" t="e">
        <f>(TBL_Employees[[#This Row],[MOVE DATE]]-TBL_Employees[[#This Row],[ENTRY YEAR]])</f>
        <v>#VALUE!</v>
      </c>
      <c r="T1000" s="10"/>
    </row>
    <row r="1001" spans="1:20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>
        <f>TBL_Employees[[#This Row],[Annual Salary]]*TBL_Employees[[#This Row],[Bonus %]]</f>
        <v>67020.45</v>
      </c>
      <c r="P1001">
        <f>YEAR(TBL_Employees[[#This Row],[Hire Date]])</f>
        <v>2020</v>
      </c>
      <c r="Q1001" t="e">
        <f>YEAR(TBL_Employees[[#This Row],[Exit Date]])</f>
        <v>#VALUE!</v>
      </c>
      <c r="R1001" s="10" t="e">
        <f>TBL_Employees[[#This Row],[MOVE DATE]]-TBL_Employees[[#This Row],[ENTRY YEAR]]</f>
        <v>#VALUE!</v>
      </c>
      <c r="S1001" s="10" t="e">
        <f>(TBL_Employees[[#This Row],[MOVE DATE]]-TBL_Employees[[#This Row],[ENTRY YEAR]])</f>
        <v>#VALUE!</v>
      </c>
      <c r="T1001" s="1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FCC1-7184-4D44-8083-7F206FBA979A}">
  <dimension ref="A1:B32"/>
  <sheetViews>
    <sheetView topLeftCell="A13" workbookViewId="0"/>
  </sheetViews>
  <sheetFormatPr defaultRowHeight="14.5" x14ac:dyDescent="0.35"/>
  <cols>
    <col min="1" max="1" width="17.36328125" bestFit="1" customWidth="1"/>
    <col min="2" max="2" width="23" bestFit="1" customWidth="1"/>
    <col min="3" max="3" width="15.90625" bestFit="1" customWidth="1"/>
    <col min="4" max="4" width="16.54296875" bestFit="1" customWidth="1"/>
    <col min="5" max="6" width="16.1796875" bestFit="1" customWidth="1"/>
  </cols>
  <sheetData>
    <row r="1" spans="1:2" x14ac:dyDescent="0.35">
      <c r="A1" s="9" t="s">
        <v>1988</v>
      </c>
      <c r="B1" t="s">
        <v>2021</v>
      </c>
    </row>
    <row r="2" spans="1:2" x14ac:dyDescent="0.35">
      <c r="A2" t="s">
        <v>1989</v>
      </c>
      <c r="B2" s="10">
        <v>11</v>
      </c>
    </row>
    <row r="3" spans="1:2" x14ac:dyDescent="0.35">
      <c r="A3" t="s">
        <v>1990</v>
      </c>
      <c r="B3" s="10">
        <v>3</v>
      </c>
    </row>
    <row r="4" spans="1:2" x14ac:dyDescent="0.35">
      <c r="A4" t="s">
        <v>1991</v>
      </c>
      <c r="B4" s="10">
        <v>13</v>
      </c>
    </row>
    <row r="5" spans="1:2" x14ac:dyDescent="0.35">
      <c r="A5" t="s">
        <v>1992</v>
      </c>
      <c r="B5" s="10">
        <v>9</v>
      </c>
    </row>
    <row r="6" spans="1:2" x14ac:dyDescent="0.35">
      <c r="A6" t="s">
        <v>1993</v>
      </c>
      <c r="B6" s="10">
        <v>10</v>
      </c>
    </row>
    <row r="7" spans="1:2" x14ac:dyDescent="0.35">
      <c r="A7" t="s">
        <v>1994</v>
      </c>
      <c r="B7" s="10">
        <v>12</v>
      </c>
    </row>
    <row r="8" spans="1:2" x14ac:dyDescent="0.35">
      <c r="A8" t="s">
        <v>1995</v>
      </c>
      <c r="B8" s="10">
        <v>16</v>
      </c>
    </row>
    <row r="9" spans="1:2" x14ac:dyDescent="0.35">
      <c r="A9" t="s">
        <v>1996</v>
      </c>
      <c r="B9" s="10">
        <v>14</v>
      </c>
    </row>
    <row r="10" spans="1:2" x14ac:dyDescent="0.35">
      <c r="A10" t="s">
        <v>1997</v>
      </c>
      <c r="B10" s="10">
        <v>14</v>
      </c>
    </row>
    <row r="11" spans="1:2" x14ac:dyDescent="0.35">
      <c r="A11" t="s">
        <v>1998</v>
      </c>
      <c r="B11" s="10">
        <v>17</v>
      </c>
    </row>
    <row r="12" spans="1:2" x14ac:dyDescent="0.35">
      <c r="A12" t="s">
        <v>1999</v>
      </c>
      <c r="B12" s="10">
        <v>23</v>
      </c>
    </row>
    <row r="13" spans="1:2" x14ac:dyDescent="0.35">
      <c r="A13" t="s">
        <v>2000</v>
      </c>
      <c r="B13" s="10">
        <v>19</v>
      </c>
    </row>
    <row r="14" spans="1:2" x14ac:dyDescent="0.35">
      <c r="A14" t="s">
        <v>2001</v>
      </c>
      <c r="B14" s="10">
        <v>29</v>
      </c>
    </row>
    <row r="15" spans="1:2" x14ac:dyDescent="0.35">
      <c r="A15" t="s">
        <v>2002</v>
      </c>
      <c r="B15" s="10">
        <v>27</v>
      </c>
    </row>
    <row r="16" spans="1:2" x14ac:dyDescent="0.35">
      <c r="A16" t="s">
        <v>2003</v>
      </c>
      <c r="B16" s="10">
        <v>30</v>
      </c>
    </row>
    <row r="17" spans="1:2" x14ac:dyDescent="0.35">
      <c r="A17" t="s">
        <v>2004</v>
      </c>
      <c r="B17" s="10">
        <v>33</v>
      </c>
    </row>
    <row r="18" spans="1:2" x14ac:dyDescent="0.35">
      <c r="A18" t="s">
        <v>2005</v>
      </c>
      <c r="B18" s="10">
        <v>25</v>
      </c>
    </row>
    <row r="19" spans="1:2" x14ac:dyDescent="0.35">
      <c r="A19" t="s">
        <v>2006</v>
      </c>
      <c r="B19" s="10">
        <v>29</v>
      </c>
    </row>
    <row r="20" spans="1:2" x14ac:dyDescent="0.35">
      <c r="A20" t="s">
        <v>2007</v>
      </c>
      <c r="B20" s="10">
        <v>42</v>
      </c>
    </row>
    <row r="21" spans="1:2" x14ac:dyDescent="0.35">
      <c r="A21" t="s">
        <v>2008</v>
      </c>
      <c r="B21" s="10">
        <v>39</v>
      </c>
    </row>
    <row r="22" spans="1:2" x14ac:dyDescent="0.35">
      <c r="A22" t="s">
        <v>2009</v>
      </c>
      <c r="B22" s="10">
        <v>37</v>
      </c>
    </row>
    <row r="23" spans="1:2" x14ac:dyDescent="0.35">
      <c r="A23" t="s">
        <v>2010</v>
      </c>
      <c r="B23" s="10">
        <v>39</v>
      </c>
    </row>
    <row r="24" spans="1:2" x14ac:dyDescent="0.35">
      <c r="A24" t="s">
        <v>2011</v>
      </c>
      <c r="B24" s="10">
        <v>52</v>
      </c>
    </row>
    <row r="25" spans="1:2" x14ac:dyDescent="0.35">
      <c r="A25" t="s">
        <v>2012</v>
      </c>
      <c r="B25" s="10">
        <v>47</v>
      </c>
    </row>
    <row r="26" spans="1:2" x14ac:dyDescent="0.35">
      <c r="A26" t="s">
        <v>2013</v>
      </c>
      <c r="B26" s="10">
        <v>52</v>
      </c>
    </row>
    <row r="27" spans="1:2" x14ac:dyDescent="0.35">
      <c r="A27" t="s">
        <v>2014</v>
      </c>
      <c r="B27" s="10">
        <v>70</v>
      </c>
    </row>
    <row r="28" spans="1:2" x14ac:dyDescent="0.35">
      <c r="A28" t="s">
        <v>2015</v>
      </c>
      <c r="B28" s="10">
        <v>68</v>
      </c>
    </row>
    <row r="29" spans="1:2" x14ac:dyDescent="0.35">
      <c r="A29" t="s">
        <v>2016</v>
      </c>
      <c r="B29" s="10">
        <v>68</v>
      </c>
    </row>
    <row r="30" spans="1:2" x14ac:dyDescent="0.35">
      <c r="A30" t="s">
        <v>2017</v>
      </c>
      <c r="B30" s="10">
        <v>66</v>
      </c>
    </row>
    <row r="31" spans="1:2" x14ac:dyDescent="0.35">
      <c r="A31" t="s">
        <v>2018</v>
      </c>
      <c r="B31" s="10">
        <v>86</v>
      </c>
    </row>
    <row r="32" spans="1:2" x14ac:dyDescent="0.35">
      <c r="A32" t="s">
        <v>1983</v>
      </c>
      <c r="B32" s="1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Riddhi Bhowmick</cp:lastModifiedBy>
  <dcterms:created xsi:type="dcterms:W3CDTF">2022-08-29T14:02:56Z</dcterms:created>
  <dcterms:modified xsi:type="dcterms:W3CDTF">2024-03-29T06:17:38Z</dcterms:modified>
</cp:coreProperties>
</file>