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53222"/>
  <mc:AlternateContent xmlns:mc="http://schemas.openxmlformats.org/markup-compatibility/2006">
    <mc:Choice Requires="x15">
      <x15ac:absPath xmlns:x15ac="http://schemas.microsoft.com/office/spreadsheetml/2010/11/ac" url="C:\Users\hp\Desktop\"/>
    </mc:Choice>
  </mc:AlternateContent>
  <bookViews>
    <workbookView xWindow="0" yWindow="0" windowWidth="20460" windowHeight="7680" activeTab="2"/>
  </bookViews>
  <sheets>
    <sheet name="products-100" sheetId="1" r:id="rId1"/>
    <sheet name="Cleaned Dataset" sheetId="2" r:id="rId2"/>
    <sheet name="Analysis" sheetId="4" r:id="rId3"/>
    <sheet name="Dashboard" sheetId="5" r:id="rId4"/>
  </sheets>
  <definedNames>
    <definedName name="Slicer_Availability_Status_Group">#N/A</definedName>
    <definedName name="Slicer_General_Category">#N/A</definedName>
  </definedNames>
  <calcPr calcId="152511"/>
  <pivotCaches>
    <pivotCache cacheId="0"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Lst>
</workbook>
</file>

<file path=xl/calcChain.xml><?xml version="1.0" encoding="utf-8"?>
<calcChain xmlns="http://schemas.openxmlformats.org/spreadsheetml/2006/main">
  <c r="N6" i="5" l="1"/>
  <c r="J6" i="5"/>
  <c r="A6" i="5"/>
  <c r="F2" i="2"/>
  <c r="F3" i="2"/>
  <c r="F4" i="2"/>
  <c r="F5" i="2"/>
  <c r="F6" i="2"/>
  <c r="F7" i="2"/>
  <c r="F8" i="2"/>
  <c r="F9" i="2"/>
  <c r="F10" i="2"/>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63" i="2"/>
  <c r="F64" i="2"/>
  <c r="F65" i="2"/>
  <c r="F66" i="2"/>
  <c r="F67" i="2"/>
  <c r="F68" i="2"/>
  <c r="F69" i="2"/>
  <c r="F70" i="2"/>
  <c r="F71" i="2"/>
  <c r="F72" i="2"/>
  <c r="F73" i="2"/>
  <c r="F74" i="2"/>
  <c r="F75" i="2"/>
  <c r="F76" i="2"/>
  <c r="F77" i="2"/>
  <c r="F78" i="2"/>
  <c r="F79" i="2"/>
  <c r="F80" i="2"/>
  <c r="F81" i="2"/>
  <c r="F82" i="2"/>
  <c r="F83" i="2"/>
  <c r="F84" i="2"/>
  <c r="F85" i="2"/>
  <c r="F86" i="2"/>
  <c r="F87" i="2"/>
  <c r="F88" i="2"/>
  <c r="F89" i="2"/>
  <c r="F90" i="2"/>
  <c r="F91" i="2"/>
  <c r="F92" i="2"/>
  <c r="F93" i="2"/>
  <c r="F94" i="2"/>
  <c r="F95" i="2"/>
  <c r="F96" i="2"/>
  <c r="F97" i="2"/>
  <c r="F98" i="2"/>
  <c r="F99" i="2"/>
  <c r="F100" i="2"/>
  <c r="F101" i="2"/>
  <c r="Q2" i="2"/>
  <c r="K2" i="2"/>
  <c r="K3" i="2"/>
  <c r="K4" i="2"/>
  <c r="K5" i="2"/>
  <c r="K6" i="2"/>
  <c r="K7" i="2"/>
  <c r="K8" i="2"/>
  <c r="K9" i="2"/>
  <c r="K10" i="2"/>
  <c r="K11" i="2"/>
  <c r="K12" i="2"/>
  <c r="K13" i="2"/>
  <c r="K14" i="2"/>
  <c r="K15" i="2"/>
  <c r="K16" i="2"/>
  <c r="K17" i="2"/>
  <c r="K18" i="2"/>
  <c r="K19" i="2"/>
  <c r="K20" i="2"/>
  <c r="K21" i="2"/>
  <c r="K22" i="2"/>
  <c r="K23" i="2"/>
  <c r="K24" i="2"/>
  <c r="K25" i="2"/>
  <c r="K26" i="2"/>
  <c r="K27" i="2"/>
  <c r="K28" i="2"/>
  <c r="K29" i="2"/>
  <c r="K30" i="2"/>
  <c r="K31" i="2"/>
  <c r="K32" i="2"/>
  <c r="K33" i="2"/>
  <c r="K34" i="2"/>
  <c r="K35" i="2"/>
  <c r="K36" i="2"/>
  <c r="K37" i="2"/>
  <c r="K38" i="2"/>
  <c r="K39" i="2"/>
  <c r="K40" i="2"/>
  <c r="K41" i="2"/>
  <c r="K42" i="2"/>
  <c r="K43" i="2"/>
  <c r="K44" i="2"/>
  <c r="K45" i="2"/>
  <c r="K46" i="2"/>
  <c r="K47" i="2"/>
  <c r="K48" i="2"/>
  <c r="K49" i="2"/>
  <c r="K50" i="2"/>
  <c r="K51" i="2"/>
  <c r="K52" i="2"/>
  <c r="K53" i="2"/>
  <c r="K54" i="2"/>
  <c r="K55" i="2"/>
  <c r="K56" i="2"/>
  <c r="K57" i="2"/>
  <c r="K58" i="2"/>
  <c r="K59" i="2"/>
  <c r="K60" i="2"/>
  <c r="K61" i="2"/>
  <c r="K62" i="2"/>
  <c r="K63" i="2"/>
  <c r="K64" i="2"/>
  <c r="K65" i="2"/>
  <c r="K66" i="2"/>
  <c r="K67" i="2"/>
  <c r="K68" i="2"/>
  <c r="K69" i="2"/>
  <c r="K70" i="2"/>
  <c r="K71" i="2"/>
  <c r="K72" i="2"/>
  <c r="K73" i="2"/>
  <c r="K74" i="2"/>
  <c r="K75" i="2"/>
  <c r="K76" i="2"/>
  <c r="K77" i="2"/>
  <c r="K78" i="2"/>
  <c r="K79" i="2"/>
  <c r="K80" i="2"/>
  <c r="K81" i="2"/>
  <c r="K82" i="2"/>
  <c r="K83" i="2"/>
  <c r="K84" i="2"/>
  <c r="K85" i="2"/>
  <c r="K86" i="2"/>
  <c r="K87" i="2"/>
  <c r="K88" i="2"/>
  <c r="K89" i="2"/>
  <c r="K90" i="2"/>
  <c r="K91" i="2"/>
  <c r="K92" i="2"/>
  <c r="K93" i="2"/>
  <c r="K94" i="2"/>
  <c r="K95" i="2"/>
  <c r="K96" i="2"/>
  <c r="K97" i="2"/>
  <c r="K98" i="2"/>
  <c r="K99" i="2"/>
  <c r="K100" i="2"/>
  <c r="K101" i="2"/>
  <c r="M2" i="2"/>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O2" i="2"/>
  <c r="O3" i="2"/>
  <c r="O4" i="2"/>
  <c r="O5" i="2"/>
  <c r="O6" i="2"/>
  <c r="O7" i="2"/>
  <c r="O8" i="2"/>
  <c r="O9" i="2"/>
  <c r="O10" i="2"/>
  <c r="O11" i="2"/>
  <c r="O12" i="2"/>
  <c r="O13" i="2"/>
  <c r="O14" i="2"/>
  <c r="O15" i="2"/>
  <c r="O16" i="2"/>
  <c r="O17" i="2"/>
  <c r="O18" i="2"/>
  <c r="O19" i="2"/>
  <c r="O20" i="2"/>
  <c r="O21" i="2"/>
  <c r="O22" i="2"/>
  <c r="O23" i="2"/>
  <c r="O24" i="2"/>
  <c r="O25" i="2"/>
  <c r="O26" i="2"/>
  <c r="O27" i="2"/>
  <c r="O28" i="2"/>
  <c r="O29" i="2"/>
  <c r="O30" i="2"/>
  <c r="O31" i="2"/>
  <c r="O32" i="2"/>
  <c r="O33" i="2"/>
  <c r="O34" i="2"/>
  <c r="O35" i="2"/>
  <c r="O36" i="2"/>
  <c r="O37" i="2"/>
  <c r="O38" i="2"/>
  <c r="O39" i="2"/>
  <c r="O40" i="2"/>
  <c r="O41" i="2"/>
  <c r="O42" i="2"/>
  <c r="O43" i="2"/>
  <c r="O44" i="2"/>
  <c r="O45" i="2"/>
  <c r="O46" i="2"/>
  <c r="O47" i="2"/>
  <c r="O48" i="2"/>
  <c r="O49" i="2"/>
  <c r="O50" i="2"/>
  <c r="O51" i="2"/>
  <c r="O52" i="2"/>
  <c r="O53" i="2"/>
  <c r="O54" i="2"/>
  <c r="O55" i="2"/>
  <c r="O56" i="2"/>
  <c r="O57" i="2"/>
  <c r="O58" i="2"/>
  <c r="O59" i="2"/>
  <c r="O60" i="2"/>
  <c r="O61" i="2"/>
  <c r="O62" i="2"/>
  <c r="O63" i="2"/>
  <c r="O64" i="2"/>
  <c r="O65" i="2"/>
  <c r="O66" i="2"/>
  <c r="O67" i="2"/>
  <c r="O68" i="2"/>
  <c r="O69" i="2"/>
  <c r="O70" i="2"/>
  <c r="O71" i="2"/>
  <c r="O72" i="2"/>
  <c r="O73" i="2"/>
  <c r="O74" i="2"/>
  <c r="O75" i="2"/>
  <c r="O76" i="2"/>
  <c r="O77" i="2"/>
  <c r="O78" i="2"/>
  <c r="O79" i="2"/>
  <c r="O80" i="2"/>
  <c r="O81" i="2"/>
  <c r="O82" i="2"/>
  <c r="O83" i="2"/>
  <c r="O84" i="2"/>
  <c r="O85" i="2"/>
  <c r="O86" i="2"/>
  <c r="O87" i="2"/>
  <c r="O88" i="2"/>
  <c r="O89" i="2"/>
  <c r="O90" i="2"/>
  <c r="O91" i="2"/>
  <c r="O92" i="2"/>
  <c r="O93" i="2"/>
  <c r="O94" i="2"/>
  <c r="O95" i="2"/>
  <c r="O96" i="2"/>
  <c r="O97" i="2"/>
  <c r="O98" i="2"/>
  <c r="O99" i="2"/>
  <c r="O100" i="2"/>
  <c r="O101" i="2"/>
  <c r="Q3" i="2" l="1"/>
  <c r="Q4" i="2"/>
  <c r="Q5" i="2"/>
  <c r="Q6" i="2"/>
  <c r="Q7" i="2"/>
  <c r="Q8" i="2"/>
  <c r="Q9" i="2"/>
  <c r="Q10" i="2"/>
  <c r="Q11" i="2"/>
  <c r="Q12" i="2"/>
  <c r="Q13" i="2"/>
  <c r="Q14" i="2"/>
  <c r="Q15" i="2"/>
  <c r="Q16" i="2"/>
  <c r="Q17" i="2"/>
  <c r="Q18" i="2"/>
  <c r="Q19" i="2"/>
  <c r="Q20" i="2"/>
  <c r="Q21" i="2"/>
  <c r="Q22" i="2"/>
  <c r="Q23" i="2"/>
  <c r="Q24" i="2"/>
  <c r="Q25" i="2"/>
  <c r="Q26" i="2"/>
  <c r="Q27" i="2"/>
  <c r="Q28" i="2"/>
  <c r="Q29" i="2"/>
  <c r="Q30" i="2"/>
  <c r="Q31" i="2"/>
  <c r="Q32" i="2"/>
  <c r="Q33" i="2"/>
  <c r="Q34" i="2"/>
  <c r="Q35" i="2"/>
  <c r="Q36" i="2"/>
  <c r="Q37" i="2"/>
  <c r="Q38" i="2"/>
  <c r="Q39" i="2"/>
  <c r="Q40" i="2"/>
  <c r="Q41" i="2"/>
  <c r="Q42" i="2"/>
  <c r="Q43" i="2"/>
  <c r="Q44" i="2"/>
  <c r="Q45" i="2"/>
  <c r="Q46" i="2"/>
  <c r="Q47" i="2"/>
  <c r="Q48" i="2"/>
  <c r="Q49" i="2"/>
  <c r="Q50" i="2"/>
  <c r="Q51" i="2"/>
  <c r="Q52" i="2"/>
  <c r="Q53" i="2"/>
  <c r="Q54" i="2"/>
  <c r="Q55" i="2"/>
  <c r="Q56" i="2"/>
  <c r="Q57" i="2"/>
  <c r="Q58" i="2"/>
  <c r="Q59" i="2"/>
  <c r="Q60" i="2"/>
  <c r="Q61" i="2"/>
  <c r="Q62" i="2"/>
  <c r="Q63" i="2"/>
  <c r="Q64" i="2"/>
  <c r="Q65" i="2"/>
  <c r="Q66" i="2"/>
  <c r="Q67" i="2"/>
  <c r="Q68" i="2"/>
  <c r="Q69" i="2"/>
  <c r="Q70" i="2"/>
  <c r="Q71" i="2"/>
  <c r="Q72" i="2"/>
  <c r="Q73" i="2"/>
  <c r="Q74" i="2"/>
  <c r="Q75" i="2"/>
  <c r="Q76" i="2"/>
  <c r="Q77" i="2"/>
  <c r="Q78" i="2"/>
  <c r="Q79" i="2"/>
  <c r="Q80" i="2"/>
  <c r="Q81" i="2"/>
  <c r="Q82" i="2"/>
  <c r="Q83" i="2"/>
  <c r="Q84" i="2"/>
  <c r="Q85" i="2"/>
  <c r="Q86" i="2"/>
  <c r="Q87" i="2"/>
  <c r="Q88" i="2"/>
  <c r="Q89" i="2"/>
  <c r="Q90" i="2"/>
  <c r="Q91" i="2"/>
  <c r="Q92" i="2"/>
  <c r="Q93" i="2"/>
  <c r="Q94" i="2"/>
  <c r="Q95" i="2"/>
  <c r="Q96" i="2"/>
  <c r="Q97" i="2"/>
  <c r="Q98" i="2"/>
  <c r="Q99" i="2"/>
  <c r="Q100" i="2"/>
  <c r="Q101" i="2"/>
  <c r="E6" i="5" l="1"/>
</calcChain>
</file>

<file path=xl/sharedStrings.xml><?xml version="1.0" encoding="utf-8"?>
<sst xmlns="http://schemas.openxmlformats.org/spreadsheetml/2006/main" count="1703" uniqueCount="465">
  <si>
    <t>Index</t>
  </si>
  <si>
    <t>Name</t>
  </si>
  <si>
    <t>Description</t>
  </si>
  <si>
    <t>Brand</t>
  </si>
  <si>
    <t>Category</t>
  </si>
  <si>
    <t>Price</t>
  </si>
  <si>
    <t>Currency</t>
  </si>
  <si>
    <t>Stock</t>
  </si>
  <si>
    <t>EAN</t>
  </si>
  <si>
    <t>Color</t>
  </si>
  <si>
    <t>Size</t>
  </si>
  <si>
    <t>Availability</t>
  </si>
  <si>
    <t>Internal ID</t>
  </si>
  <si>
    <t>Compact Printer Air Advanced Digital</t>
  </si>
  <si>
    <t>Situation organization these memory much off.</t>
  </si>
  <si>
    <t>Garner, Boyle and Flynn</t>
  </si>
  <si>
    <t>Books &amp; Stationery</t>
  </si>
  <si>
    <t>USD</t>
  </si>
  <si>
    <t>ForestGreen</t>
  </si>
  <si>
    <t>Large</t>
  </si>
  <si>
    <t>pre_order</t>
  </si>
  <si>
    <t>Tablet</t>
  </si>
  <si>
    <t>Discussion loss politics free one thousand.</t>
  </si>
  <si>
    <t>Mueller Inc</t>
  </si>
  <si>
    <t>Shoes &amp; Footwear</t>
  </si>
  <si>
    <t>Black</t>
  </si>
  <si>
    <t>8x10 in</t>
  </si>
  <si>
    <t>in_stock</t>
  </si>
  <si>
    <t>Smart Blender Cooker</t>
  </si>
  <si>
    <t>No situation per.</t>
  </si>
  <si>
    <t>Lawson, Keller and Winters</t>
  </si>
  <si>
    <t>Kitchen Appliances</t>
  </si>
  <si>
    <t>SlateGray</t>
  </si>
  <si>
    <t>XS</t>
  </si>
  <si>
    <t>Advanced Router Rechargeable</t>
  </si>
  <si>
    <t>For force gas energy six laugh.</t>
  </si>
  <si>
    <t>Gallagher and Sons</t>
  </si>
  <si>
    <t>PaleGreen</t>
  </si>
  <si>
    <t>L</t>
  </si>
  <si>
    <t>discontinued</t>
  </si>
  <si>
    <t>Portable Mouse Monitor Phone</t>
  </si>
  <si>
    <t>Feeling back religious however author room scientist.</t>
  </si>
  <si>
    <t>Irwin LLC</t>
  </si>
  <si>
    <t>Kids' Clothing</t>
  </si>
  <si>
    <t>SeaShell</t>
  </si>
  <si>
    <t>100x200 mm</t>
  </si>
  <si>
    <t>Radio</t>
  </si>
  <si>
    <t>Character prove growth contain serious customer.</t>
  </si>
  <si>
    <t>Benjamin, Nelson and Hancock</t>
  </si>
  <si>
    <t>Skincare</t>
  </si>
  <si>
    <t>CornflowerBlue</t>
  </si>
  <si>
    <t>30x40 cm</t>
  </si>
  <si>
    <t>Ultra Projector Oven Thermostat Prime Advanced</t>
  </si>
  <si>
    <t>Pattern possible look necessary indicate work nearly.</t>
  </si>
  <si>
    <t>Mccoy, Waters and Rose</t>
  </si>
  <si>
    <t>Laptops &amp; Computers</t>
  </si>
  <si>
    <t>Purple</t>
  </si>
  <si>
    <t>S</t>
  </si>
  <si>
    <t>Webcam Stove Grill</t>
  </si>
  <si>
    <t>Deep area join carry age.</t>
  </si>
  <si>
    <t>Morrow and Sons</t>
  </si>
  <si>
    <t>Automotive</t>
  </si>
  <si>
    <t>MediumOrchid</t>
  </si>
  <si>
    <t>Eco Radio</t>
  </si>
  <si>
    <t>Know father for act let.</t>
  </si>
  <si>
    <t>Edwards, Odonnell and Conley</t>
  </si>
  <si>
    <t>DimGray</t>
  </si>
  <si>
    <t>Medium</t>
  </si>
  <si>
    <t>Ultra Powerbank Brush Charger Max</t>
  </si>
  <si>
    <t>Meeting add economic task outside.</t>
  </si>
  <si>
    <t>Brennan, Archer and Rosales</t>
  </si>
  <si>
    <t>Fitness Equipment</t>
  </si>
  <si>
    <t>Silver</t>
  </si>
  <si>
    <t>Extra Large</t>
  </si>
  <si>
    <t>Wireless Dock</t>
  </si>
  <si>
    <t>Whole bill sound whether will.</t>
  </si>
  <si>
    <t>Russo-West</t>
  </si>
  <si>
    <t>Health &amp; Wellness</t>
  </si>
  <si>
    <t>Wheat</t>
  </si>
  <si>
    <t>Fast Camera Router Fan Smart</t>
  </si>
  <si>
    <t>Various above trouble itself crime form.</t>
  </si>
  <si>
    <t>Vazquez and Sons</t>
  </si>
  <si>
    <t>Cleaning Supplies</t>
  </si>
  <si>
    <t>MidnightBlue</t>
  </si>
  <si>
    <t>Heater Radio</t>
  </si>
  <si>
    <t>Ten do evidence billion perhaps read bank enter.</t>
  </si>
  <si>
    <t>Delgado-Blackwell</t>
  </si>
  <si>
    <t>Cycling</t>
  </si>
  <si>
    <t>Orange</t>
  </si>
  <si>
    <t>Smart Trimmer Webcam Heater</t>
  </si>
  <si>
    <t>Example available better.</t>
  </si>
  <si>
    <t>Contreras PLC</t>
  </si>
  <si>
    <t>Gainsboro</t>
  </si>
  <si>
    <t>XXL</t>
  </si>
  <si>
    <t>Webcam Dock Heater</t>
  </si>
  <si>
    <t>State yet soon traditional your deal.</t>
  </si>
  <si>
    <t>Juarez, Powell and Travis</t>
  </si>
  <si>
    <t>Sienna</t>
  </si>
  <si>
    <t>Automatic Watch Lite Sense</t>
  </si>
  <si>
    <t>As east entire positive source their.</t>
  </si>
  <si>
    <t>Reid, Chase and Ballard</t>
  </si>
  <si>
    <t>Team Sports</t>
  </si>
  <si>
    <t>Tan</t>
  </si>
  <si>
    <t>5x7 in</t>
  </si>
  <si>
    <t>limited_stock</t>
  </si>
  <si>
    <t>Eco Iron Monitor Air</t>
  </si>
  <si>
    <t>Color single indeed yard event popular food boy.</t>
  </si>
  <si>
    <t>Barker-Murphy</t>
  </si>
  <si>
    <t>OliveDrab</t>
  </si>
  <si>
    <t>XL</t>
  </si>
  <si>
    <t>out_of_stock</t>
  </si>
  <si>
    <t>Digital Tablet Router Printer Lite</t>
  </si>
  <si>
    <t>Accept campaign every research test.</t>
  </si>
  <si>
    <t>Vazquez-Smith</t>
  </si>
  <si>
    <t>LemonChiffon</t>
  </si>
  <si>
    <t>10x10 cm</t>
  </si>
  <si>
    <t>backorder</t>
  </si>
  <si>
    <t>Eco Freezer Powerbank Watch</t>
  </si>
  <si>
    <t>Of price visit interesting enter three set.</t>
  </si>
  <si>
    <t>Pruitt, Higgins and Barnett</t>
  </si>
  <si>
    <t>Cyan</t>
  </si>
  <si>
    <t>Cooler Fan</t>
  </si>
  <si>
    <t>Fall billion city share.</t>
  </si>
  <si>
    <t>Bray LLC</t>
  </si>
  <si>
    <t>Smartphones</t>
  </si>
  <si>
    <t>Bisque</t>
  </si>
  <si>
    <t>Portable Camera Plus Air Ultra</t>
  </si>
  <si>
    <t>Reality hair explain up bad.</t>
  </si>
  <si>
    <t>Wang-Valenzuela</t>
  </si>
  <si>
    <t>Women's Clothing</t>
  </si>
  <si>
    <t>Magenta</t>
  </si>
  <si>
    <t>Wireless Powerbank 360 Advanced Ultra</t>
  </si>
  <si>
    <t>Deal head decade age outside military culture.</t>
  </si>
  <si>
    <t>Carney Ltd</t>
  </si>
  <si>
    <t>Bedding &amp; Bath</t>
  </si>
  <si>
    <t>Beige</t>
  </si>
  <si>
    <t>M</t>
  </si>
  <si>
    <t>Rechargeable Lamp Speakerphone Headphones</t>
  </si>
  <si>
    <t>Effort own safe main walk quickly.</t>
  </si>
  <si>
    <t>Gallegos, Osborne and Carpenter</t>
  </si>
  <si>
    <t>DarkBlue</t>
  </si>
  <si>
    <t>Mini Scooter Microphone</t>
  </si>
  <si>
    <t>Maybe around expect own whether pay.</t>
  </si>
  <si>
    <t>Douglas, Thornton and Soto</t>
  </si>
  <si>
    <t>Grooming Tools</t>
  </si>
  <si>
    <t>Rechargeable Webcam Stove Grill</t>
  </si>
  <si>
    <t>Movement you Mr decide history effect.</t>
  </si>
  <si>
    <t>Horn-Pope</t>
  </si>
  <si>
    <t>Mini Iron Drone Wireless Pro</t>
  </si>
  <si>
    <t>From Congress low.</t>
  </si>
  <si>
    <t>Khan-Parrish</t>
  </si>
  <si>
    <t>CadetBlue</t>
  </si>
  <si>
    <t>Portable Freezer Phone Automatic Smart</t>
  </si>
  <si>
    <t>Live fish audience piece his ago true.</t>
  </si>
  <si>
    <t>Burton PLC</t>
  </si>
  <si>
    <t>Snow</t>
  </si>
  <si>
    <t>Wireless Webcam Stove Grill</t>
  </si>
  <si>
    <t>Pull at improve health also animal forward person.</t>
  </si>
  <si>
    <t>Henry Group</t>
  </si>
  <si>
    <t>Clothing &amp; Apparel</t>
  </si>
  <si>
    <t>LightSalmon</t>
  </si>
  <si>
    <t>50x70 cm</t>
  </si>
  <si>
    <t>Clock Brush</t>
  </si>
  <si>
    <t>Other another must explain send somebody consider.</t>
  </si>
  <si>
    <t>Larson-Spence</t>
  </si>
  <si>
    <t>Furniture</t>
  </si>
  <si>
    <t>SaddleBrown</t>
  </si>
  <si>
    <t>Keyboard Toaster Monitor</t>
  </si>
  <si>
    <t>My head prove exist change.</t>
  </si>
  <si>
    <t>Bonilla-Spears</t>
  </si>
  <si>
    <t>DarkSlateGray</t>
  </si>
  <si>
    <t>Silent Printer Fan Shaver</t>
  </si>
  <si>
    <t>Region week yet weight.</t>
  </si>
  <si>
    <t>Love LLC</t>
  </si>
  <si>
    <t>Sports &amp; Outdoors</t>
  </si>
  <si>
    <t>MediumSpringGreen</t>
  </si>
  <si>
    <t>Wireless Scooter Clean Mini</t>
  </si>
  <si>
    <t>Green main imagine way suffer wall.</t>
  </si>
  <si>
    <t>Terry-Oliver</t>
  </si>
  <si>
    <t>Fragrances</t>
  </si>
  <si>
    <t>MintCream</t>
  </si>
  <si>
    <t>Advanced Microphone Cooler Eco</t>
  </si>
  <si>
    <t>Most other newspaper beyond real.</t>
  </si>
  <si>
    <t>Morales, Weaver and Fernandez</t>
  </si>
  <si>
    <t>LightCyan</t>
  </si>
  <si>
    <t>Automatic Brush Fast Eco</t>
  </si>
  <si>
    <t>Record response relationship.</t>
  </si>
  <si>
    <t>Newman Ltd</t>
  </si>
  <si>
    <t>SeaGreen</t>
  </si>
  <si>
    <t>Premium Bicycle Microphone</t>
  </si>
  <si>
    <t>Congress how list third rise.</t>
  </si>
  <si>
    <t>Novak, Archer and Walton</t>
  </si>
  <si>
    <t>AliceBlue</t>
  </si>
  <si>
    <t>Smart Phone Scooter Clean</t>
  </si>
  <si>
    <t>Reality kid create thought window.</t>
  </si>
  <si>
    <t>Marshall-Dougherty</t>
  </si>
  <si>
    <t>MediumVioletRed</t>
  </si>
  <si>
    <t>Bicycle</t>
  </si>
  <si>
    <t>Garden mother before ten different increase.</t>
  </si>
  <si>
    <t>Hays-Cunningham</t>
  </si>
  <si>
    <t>White</t>
  </si>
  <si>
    <t>Ultra Dock Trimmer Automatic Edge</t>
  </si>
  <si>
    <t>Do customer stage act send.</t>
  </si>
  <si>
    <t>Barnes-Glass</t>
  </si>
  <si>
    <t>LightBlue</t>
  </si>
  <si>
    <t>Wireless Tablet Router Printer Wireless Premium Air</t>
  </si>
  <si>
    <t>North meeting short summer situation positive candidate.</t>
  </si>
  <si>
    <t>Meyers-Hess</t>
  </si>
  <si>
    <t>BlanchedAlmond</t>
  </si>
  <si>
    <t>Clean Printer Advanced Premium Sense</t>
  </si>
  <si>
    <t>Bag away always often join seat direction.</t>
  </si>
  <si>
    <t>Williamson PLC</t>
  </si>
  <si>
    <t>Haircare</t>
  </si>
  <si>
    <t>Moccasin</t>
  </si>
  <si>
    <t>Small</t>
  </si>
  <si>
    <t>Silent Dock Fast</t>
  </si>
  <si>
    <t>Speak not hospital bit part.</t>
  </si>
  <si>
    <t>May, Hendrix and Robbins</t>
  </si>
  <si>
    <t>Fishing &amp; Hunting</t>
  </si>
  <si>
    <t>Ultra Speakerphone Oven Go Smart X</t>
  </si>
  <si>
    <t>Value bill yeah tell phone.</t>
  </si>
  <si>
    <t>Zimmerman, Barr and Davis</t>
  </si>
  <si>
    <t>Office Supplies</t>
  </si>
  <si>
    <t>12x18 in</t>
  </si>
  <si>
    <t>Rechargeable Projector Pro</t>
  </si>
  <si>
    <t>Bank everything ago girl.</t>
  </si>
  <si>
    <t>Levine, Martin and Mccann</t>
  </si>
  <si>
    <t>Home Decor</t>
  </si>
  <si>
    <t>SlateBlue</t>
  </si>
  <si>
    <t>Eco Vacuum</t>
  </si>
  <si>
    <t>Bit name seat sea.</t>
  </si>
  <si>
    <t>Werner PLC</t>
  </si>
  <si>
    <t>LightCoral</t>
  </si>
  <si>
    <t>Smart Grill Tablet Fridge Go Smart Smart</t>
  </si>
  <si>
    <t>By result ago born become.</t>
  </si>
  <si>
    <t>Huff, Cameron and Stephenson</t>
  </si>
  <si>
    <t>Cornsilk</t>
  </si>
  <si>
    <t>Digital Stove Silent Pro</t>
  </si>
  <si>
    <t>Suffer range between step mention peace prepare.</t>
  </si>
  <si>
    <t>Suarez, Riddle and Sanders</t>
  </si>
  <si>
    <t>OrangeRed</t>
  </si>
  <si>
    <t>Portable Powerbank X Air</t>
  </si>
  <si>
    <t>Present court note medical bed red movie.</t>
  </si>
  <si>
    <t>Hanson-Schultz</t>
  </si>
  <si>
    <t>Camping &amp; Hiking</t>
  </si>
  <si>
    <t>Clock</t>
  </si>
  <si>
    <t>Onto story what job require.</t>
  </si>
  <si>
    <t>Malone, Jacobson and Hudson</t>
  </si>
  <si>
    <t>FloralWhite</t>
  </si>
  <si>
    <t>Radio Treadmill</t>
  </si>
  <si>
    <t>Through choose record prove happen.</t>
  </si>
  <si>
    <t>Barron-Little</t>
  </si>
  <si>
    <t>Violet</t>
  </si>
  <si>
    <t>Ultra Cooler Treadmill Touch Pro Ultra</t>
  </si>
  <si>
    <t>Certainly simple light safe child PM candidate.</t>
  </si>
  <si>
    <t>Bonilla-Oconnell</t>
  </si>
  <si>
    <t>NavajoWhite</t>
  </si>
  <si>
    <t>Mini Fridge Camera</t>
  </si>
  <si>
    <t>Little determine at huge month.</t>
  </si>
  <si>
    <t>Decker and Sons</t>
  </si>
  <si>
    <t>PaleGoldenRod</t>
  </si>
  <si>
    <t>Rechargeable Tablet Plus Portable Mini</t>
  </si>
  <si>
    <t>Expect question how sound.</t>
  </si>
  <si>
    <t>Mooney-Gonzales</t>
  </si>
  <si>
    <t>Many deal community public beyond safe anyone.</t>
  </si>
  <si>
    <t>Blake, Weiss and Montgomery</t>
  </si>
  <si>
    <t>Beauty &amp; Personal Care</t>
  </si>
  <si>
    <t>Chocolate</t>
  </si>
  <si>
    <t>Wireless Light Toaster Lite Touch Eco</t>
  </si>
  <si>
    <t>Oil guy table industry hand which.</t>
  </si>
  <si>
    <t>Singleton PLC</t>
  </si>
  <si>
    <t>Fuchsia</t>
  </si>
  <si>
    <t>Scooter</t>
  </si>
  <si>
    <t>Small approach possible choose according.</t>
  </si>
  <si>
    <t>Rivas Group</t>
  </si>
  <si>
    <t>Cameras &amp; Accessories</t>
  </si>
  <si>
    <t>DarkOrchid</t>
  </si>
  <si>
    <t>Advanced Camera Heater Webcam X Ultra Prime</t>
  </si>
  <si>
    <t>Audience bit past central film each.</t>
  </si>
  <si>
    <t>Cervantes Ltd</t>
  </si>
  <si>
    <t>Peru</t>
  </si>
  <si>
    <t>Ultra Keyboard Compact Eco</t>
  </si>
  <si>
    <t>Bit responsibility cover him mean call civil.</t>
  </si>
  <si>
    <t>Pace-Hodges</t>
  </si>
  <si>
    <t>LightGray</t>
  </si>
  <si>
    <t>Portable Scale Speaker Powerbank Clean</t>
  </si>
  <si>
    <t>Throughout special new you view season within.</t>
  </si>
  <si>
    <t>Morris LLC</t>
  </si>
  <si>
    <t>PowderBlue</t>
  </si>
  <si>
    <t>Oven Speaker Fan</t>
  </si>
  <si>
    <t>Hot behavior traditional.</t>
  </si>
  <si>
    <t>Schwartz Ltd</t>
  </si>
  <si>
    <t>Men's Clothing</t>
  </si>
  <si>
    <t>GoldenRod</t>
  </si>
  <si>
    <t>Automatic Speaker Router Lamp Prime</t>
  </si>
  <si>
    <t>Word score education thousand high treatment.</t>
  </si>
  <si>
    <t>Sexton, Dickerson and Blair</t>
  </si>
  <si>
    <t>FireBrick</t>
  </si>
  <si>
    <t>Smart Webcam Projector Lock</t>
  </si>
  <si>
    <t>Subject agree you off.</t>
  </si>
  <si>
    <t>Stokes Inc</t>
  </si>
  <si>
    <t>SteelBlue</t>
  </si>
  <si>
    <t>Fast Fan</t>
  </si>
  <si>
    <t>Avoid very final food scene possible.</t>
  </si>
  <si>
    <t>Ali-Oliver</t>
  </si>
  <si>
    <t>Automatic Cooler Edge</t>
  </si>
  <si>
    <t>Career for much exist.</t>
  </si>
  <si>
    <t>Odonnell, Boyle and Oconnor</t>
  </si>
  <si>
    <t>LimeGreen</t>
  </si>
  <si>
    <t>Advanced Freezer Advanced Advanced</t>
  </si>
  <si>
    <t>Chance material himself soldier.</t>
  </si>
  <si>
    <t>Gill LLC</t>
  </si>
  <si>
    <t>Tomato</t>
  </si>
  <si>
    <t>Silent Trimmer Shaver Fast</t>
  </si>
  <si>
    <t>Task point seat better.</t>
  </si>
  <si>
    <t>Munoz Group</t>
  </si>
  <si>
    <t>Treadmill</t>
  </si>
  <si>
    <t>Vote only run modern.</t>
  </si>
  <si>
    <t>Frost, Christensen and Burnett</t>
  </si>
  <si>
    <t>Mini Charger Lock Oven Sense Sense</t>
  </si>
  <si>
    <t>Major tell him share allow.</t>
  </si>
  <si>
    <t>Burton, Gross and Giles</t>
  </si>
  <si>
    <t>Olive</t>
  </si>
  <si>
    <t>Thermostat Trimmer</t>
  </si>
  <si>
    <t>Drug interview hotel decide pattern.</t>
  </si>
  <si>
    <t>Hester, Love and Lynch</t>
  </si>
  <si>
    <t>Accessories (Bags, Hats, Belts)</t>
  </si>
  <si>
    <t>Clean Iron Premium Air Wireless</t>
  </si>
  <si>
    <t>Around tough popular present sign herself pattern.</t>
  </si>
  <si>
    <t>Shepherd, Greene and House</t>
  </si>
  <si>
    <t>GhostWhite</t>
  </si>
  <si>
    <t>Compact Mouse Mouse Router Mini</t>
  </si>
  <si>
    <t>Occur miss son Democrat happy.</t>
  </si>
  <si>
    <t>Barry PLC</t>
  </si>
  <si>
    <t>Smartwatches</t>
  </si>
  <si>
    <t>PapayaWhip</t>
  </si>
  <si>
    <t>Premium Lock Mini Advanced</t>
  </si>
  <si>
    <t>Three character traditional maybe.</t>
  </si>
  <si>
    <t>Elliott, Mcfarland and Duran</t>
  </si>
  <si>
    <t>Plum</t>
  </si>
  <si>
    <t>Silent Webcam Webcam Treadmill Sense Portable Advanced</t>
  </si>
  <si>
    <t>Leg my mother father.</t>
  </si>
  <si>
    <t>George-Day</t>
  </si>
  <si>
    <t>Makeup</t>
  </si>
  <si>
    <t>Aqua</t>
  </si>
  <si>
    <t>Compact Thermostat Oven</t>
  </si>
  <si>
    <t>Focus that consumer amount half.</t>
  </si>
  <si>
    <t>Hull Inc</t>
  </si>
  <si>
    <t>Home &amp; Kitchen</t>
  </si>
  <si>
    <t>Wireless Watch Tablet Printer Automatic Eco Sense</t>
  </si>
  <si>
    <t>Might poor animal must protect blue forward.</t>
  </si>
  <si>
    <t>Fleming Inc</t>
  </si>
  <si>
    <t>Automatic Blender</t>
  </si>
  <si>
    <t>Smile human machine section bank.</t>
  </si>
  <si>
    <t>Mahoney-Bryan</t>
  </si>
  <si>
    <t>LightGoldenRodYellow</t>
  </si>
  <si>
    <t>Rechargeable Webcam Dock Heater</t>
  </si>
  <si>
    <t>Organization address section collection church gun consumer do.</t>
  </si>
  <si>
    <t>Kennedy-Gordon</t>
  </si>
  <si>
    <t>Brown</t>
  </si>
  <si>
    <t>Clean Toaster Oven Air Touch</t>
  </si>
  <si>
    <t>Heavy threat beautiful material assume piece.</t>
  </si>
  <si>
    <t>Olsen-Sawyer</t>
  </si>
  <si>
    <t>Brush</t>
  </si>
  <si>
    <t>Control daughter effect investment piece training nation.</t>
  </si>
  <si>
    <t>Lowe, Mosley and Rivera</t>
  </si>
  <si>
    <t>RoyalBlue</t>
  </si>
  <si>
    <t>Portable Kettle</t>
  </si>
  <si>
    <t>Apply out industry must tell.</t>
  </si>
  <si>
    <t>Sampson-Leon</t>
  </si>
  <si>
    <t>MediumAquaMarine</t>
  </si>
  <si>
    <t>Rechargeable Brush Compact</t>
  </si>
  <si>
    <t>Early century every amount than past.</t>
  </si>
  <si>
    <t>Castro-Mccarty</t>
  </si>
  <si>
    <t>Fast Heater Cooker Compact Silent</t>
  </si>
  <si>
    <t>Strategy fund mind rather change.</t>
  </si>
  <si>
    <t>Decker, Montes and Logan</t>
  </si>
  <si>
    <t>Orchid</t>
  </si>
  <si>
    <t>Mini Drone X Portable</t>
  </si>
  <si>
    <t>Shoulder cost especially.</t>
  </si>
  <si>
    <t>Whitney Group</t>
  </si>
  <si>
    <t>BlueViolet</t>
  </si>
  <si>
    <t>Heater Keyboard</t>
  </si>
  <si>
    <t>Remember here kind enjoy source room reflect be.</t>
  </si>
  <si>
    <t>Brooks and Sons</t>
  </si>
  <si>
    <t>Wireless Fan Thermostat Max Automatic Max</t>
  </si>
  <si>
    <t>Design price for especially section college over green.</t>
  </si>
  <si>
    <t>Kaiser-Banks</t>
  </si>
  <si>
    <t>Fast Keyboard</t>
  </si>
  <si>
    <t>Success other institution fear.</t>
  </si>
  <si>
    <t>Lewis Ltd</t>
  </si>
  <si>
    <t>Ultra Mixer Toaster Toaster Smart</t>
  </si>
  <si>
    <t>Much guess have pattern southern true hair miss.</t>
  </si>
  <si>
    <t>Galloway and Sons</t>
  </si>
  <si>
    <t>Silent Speakerphone Scanner Monitor</t>
  </si>
  <si>
    <t>Quality yet significant lawyer face field yet realize.</t>
  </si>
  <si>
    <t>Cowan Inc</t>
  </si>
  <si>
    <t>Navy</t>
  </si>
  <si>
    <t>Silent Scanner Monitor Treadmill</t>
  </si>
  <si>
    <t>Do interesting suggest agreement range admit rule.</t>
  </si>
  <si>
    <t>Nichols, Howe and Miller</t>
  </si>
  <si>
    <t>Fast Vacuum Cooler</t>
  </si>
  <si>
    <t>Explain six firm recent rock skin.</t>
  </si>
  <si>
    <t>Blair-Russell</t>
  </si>
  <si>
    <t>Digital Trimmer</t>
  </si>
  <si>
    <t>Ago floor nice member wait.</t>
  </si>
  <si>
    <t>Christian-Tanner</t>
  </si>
  <si>
    <t>Automatic Trimmer Sense</t>
  </si>
  <si>
    <t>Much table ground information news senior.</t>
  </si>
  <si>
    <t>Harrington-Valentine</t>
  </si>
  <si>
    <t>Portable Scooter Wireless Digital</t>
  </si>
  <si>
    <t>Thousand various evidence.</t>
  </si>
  <si>
    <t>Bauer Inc</t>
  </si>
  <si>
    <t>DeepSkyBlue</t>
  </si>
  <si>
    <t>Fridge Cooker</t>
  </si>
  <si>
    <t>Try better loss pretty special.</t>
  </si>
  <si>
    <t>Jackson Group</t>
  </si>
  <si>
    <t>Scanner</t>
  </si>
  <si>
    <t>Draw material quickly most.</t>
  </si>
  <si>
    <t>Wang, Ayala and Bowen</t>
  </si>
  <si>
    <t>Ultra Radio Radio</t>
  </si>
  <si>
    <t>Shoulder red boy away if.</t>
  </si>
  <si>
    <t>Maldonado-Ritter</t>
  </si>
  <si>
    <t>Aquamarine</t>
  </si>
  <si>
    <t>Router</t>
  </si>
  <si>
    <t>Investment everything story buy.</t>
  </si>
  <si>
    <t>Atkinson Inc</t>
  </si>
  <si>
    <t>Fast Thermostat Microphone Scooter</t>
  </si>
  <si>
    <t>Nature notice themselves news.</t>
  </si>
  <si>
    <t>Shea Ltd</t>
  </si>
  <si>
    <t>Eco Heater Toaster Stove Silent Sense</t>
  </si>
  <si>
    <t>Understand still or summer rule.</t>
  </si>
  <si>
    <t>West Ltd</t>
  </si>
  <si>
    <t>OldLace</t>
  </si>
  <si>
    <t>Clean Blender Scale Lite</t>
  </si>
  <si>
    <t>Final art some push.</t>
  </si>
  <si>
    <t>Bell, Gamble and Barrett</t>
  </si>
  <si>
    <t>Smart Lamp</t>
  </si>
  <si>
    <t>However public major baby.</t>
  </si>
  <si>
    <t>Hebert, Hughes and Trujillo</t>
  </si>
  <si>
    <t>Total Value</t>
  </si>
  <si>
    <t>Size Group</t>
  </si>
  <si>
    <t>Color Group</t>
  </si>
  <si>
    <t>Availability Status Group</t>
  </si>
  <si>
    <t>General Category</t>
  </si>
  <si>
    <t>Row Labels</t>
  </si>
  <si>
    <t>Apparel</t>
  </si>
  <si>
    <t>Electronics</t>
  </si>
  <si>
    <t>Fashion Accessories</t>
  </si>
  <si>
    <t>Health &amp; Beauty</t>
  </si>
  <si>
    <t>Home Appliances</t>
  </si>
  <si>
    <t>Home Essentials</t>
  </si>
  <si>
    <t>Office &amp; Education</t>
  </si>
  <si>
    <t>Grand Total</t>
  </si>
  <si>
    <t>Count of Name</t>
  </si>
  <si>
    <t>Sum of Stock</t>
  </si>
  <si>
    <t>Average of Price</t>
  </si>
  <si>
    <t>Sum of Total Value</t>
  </si>
  <si>
    <t>Category Wise Summary</t>
  </si>
  <si>
    <t>Average of Stock</t>
  </si>
  <si>
    <t xml:space="preserve">Brand Wise Summary </t>
  </si>
  <si>
    <t>Available</t>
  </si>
  <si>
    <t>Unavailable</t>
  </si>
  <si>
    <t>Availability Distribution</t>
  </si>
  <si>
    <t>Top 10 Products By Inventory</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</si>
</sst>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quot;#,##0.00"/>
    <numFmt numFmtId="165" formatCode="&quot;$&quot;#,##0"/>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theme="1" tint="4.9989318521683403E-2"/>
      <name val="Calibri"/>
      <family val="2"/>
      <scheme val="minor"/>
    </font>
    <font>
      <b/>
      <sz val="11"/>
      <color theme="1" tint="4.9989318521683403E-2"/>
      <name val="Calibri"/>
      <family val="2"/>
      <scheme val="minor"/>
    </font>
    <font>
      <b/>
      <sz val="36"/>
      <color theme="1"/>
      <name val="Calibri"/>
      <family val="2"/>
      <scheme val="minor"/>
    </font>
    <font>
      <b/>
      <sz val="28"/>
      <color theme="1"/>
      <name val="Calibri"/>
      <family val="2"/>
      <scheme val="minor"/>
    </font>
  </fonts>
  <fills count="3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theme="4" tint="0.79998168889431442"/>
      </patternFill>
    </fill>
    <fill>
      <patternFill patternType="solid">
        <fgColor theme="5"/>
        <bgColor indexed="64"/>
      </patternFill>
    </fill>
    <fill>
      <patternFill patternType="solid">
        <fgColor theme="7" tint="0.59999389629810485"/>
        <bgColor indexed="64"/>
      </patternFill>
    </fill>
    <fill>
      <patternFill patternType="solid">
        <fgColor theme="4" tint="0.79998168889431442"/>
        <bgColor indexed="64"/>
      </patternFill>
    </fill>
    <fill>
      <patternFill patternType="solid">
        <fgColor rgb="FF92D050"/>
        <bgColor indexed="64"/>
      </patternFill>
    </fill>
    <fill>
      <patternFill patternType="solid">
        <fgColor rgb="FFFF0000"/>
        <bgColor indexed="64"/>
      </patternFill>
    </fill>
  </fills>
  <borders count="2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45">
    <xf numFmtId="0" fontId="0" fillId="0" borderId="0" xfId="0"/>
    <xf numFmtId="164" fontId="0" fillId="0" borderId="0" xfId="0" applyNumberFormat="1"/>
    <xf numFmtId="0" fontId="18" fillId="0" borderId="10" xfId="0" applyFont="1" applyBorder="1"/>
    <xf numFmtId="164" fontId="18" fillId="0" borderId="10" xfId="0" applyNumberFormat="1" applyFont="1" applyBorder="1"/>
    <xf numFmtId="0" fontId="18" fillId="0" borderId="0" xfId="0" applyFont="1" applyBorder="1"/>
    <xf numFmtId="0" fontId="0" fillId="0" borderId="0" xfId="0" pivotButton="1"/>
    <xf numFmtId="0" fontId="0" fillId="0" borderId="0" xfId="0" applyAlignment="1">
      <alignment horizontal="left"/>
    </xf>
    <xf numFmtId="0" fontId="0" fillId="0" borderId="10" xfId="0" pivotButton="1" applyBorder="1"/>
    <xf numFmtId="0" fontId="0" fillId="0" borderId="10" xfId="0" applyBorder="1"/>
    <xf numFmtId="0" fontId="0" fillId="0" borderId="10" xfId="0" applyBorder="1" applyAlignment="1">
      <alignment horizontal="left"/>
    </xf>
    <xf numFmtId="0" fontId="0" fillId="0" borderId="10" xfId="0" applyNumberFormat="1" applyBorder="1"/>
    <xf numFmtId="0" fontId="16" fillId="33" borderId="10" xfId="0" applyFont="1" applyFill="1" applyBorder="1"/>
    <xf numFmtId="0" fontId="16" fillId="33" borderId="10" xfId="0" applyFont="1" applyFill="1" applyBorder="1" applyAlignment="1">
      <alignment horizontal="left"/>
    </xf>
    <xf numFmtId="0" fontId="0" fillId="0" borderId="11" xfId="0" pivotButton="1" applyBorder="1"/>
    <xf numFmtId="0" fontId="0" fillId="0" borderId="11" xfId="0" applyBorder="1"/>
    <xf numFmtId="165" fontId="0" fillId="0" borderId="0" xfId="0" applyNumberFormat="1"/>
    <xf numFmtId="165" fontId="18" fillId="0" borderId="11" xfId="0" applyNumberFormat="1" applyFont="1" applyBorder="1"/>
    <xf numFmtId="165" fontId="18" fillId="0" borderId="10" xfId="0" applyNumberFormat="1" applyFont="1" applyBorder="1"/>
    <xf numFmtId="165" fontId="18" fillId="0" borderId="12" xfId="0" applyNumberFormat="1" applyFont="1" applyBorder="1"/>
    <xf numFmtId="165" fontId="16" fillId="33" borderId="10" xfId="0" applyNumberFormat="1" applyFont="1" applyFill="1" applyBorder="1"/>
    <xf numFmtId="165" fontId="0" fillId="0" borderId="10" xfId="0" applyNumberFormat="1" applyBorder="1"/>
    <xf numFmtId="165" fontId="0" fillId="0" borderId="11" xfId="0" applyNumberFormat="1" applyBorder="1"/>
    <xf numFmtId="0" fontId="16" fillId="36" borderId="10" xfId="0" applyFont="1" applyFill="1" applyBorder="1" applyAlignment="1">
      <alignment horizontal="center"/>
    </xf>
    <xf numFmtId="0" fontId="19" fillId="36" borderId="10" xfId="0" applyFont="1" applyFill="1" applyBorder="1" applyAlignment="1">
      <alignment horizontal="center"/>
    </xf>
    <xf numFmtId="0" fontId="19" fillId="36" borderId="10" xfId="0" applyFont="1" applyFill="1" applyBorder="1" applyAlignment="1">
      <alignment horizontal="center" vertical="center"/>
    </xf>
    <xf numFmtId="0" fontId="20" fillId="38" borderId="10" xfId="0" applyFont="1" applyFill="1" applyBorder="1" applyAlignment="1">
      <alignment horizontal="center" wrapText="1"/>
    </xf>
    <xf numFmtId="0" fontId="20" fillId="35" borderId="10" xfId="0" applyFont="1" applyFill="1" applyBorder="1" applyAlignment="1">
      <alignment horizontal="center" vertical="center" wrapText="1"/>
    </xf>
    <xf numFmtId="164" fontId="21" fillId="37" borderId="14" xfId="0" applyNumberFormat="1" applyFont="1" applyFill="1" applyBorder="1" applyAlignment="1">
      <alignment horizontal="center" vertical="center" wrapText="1"/>
    </xf>
    <xf numFmtId="164" fontId="21" fillId="37" borderId="15" xfId="0" applyNumberFormat="1" applyFont="1" applyFill="1" applyBorder="1" applyAlignment="1">
      <alignment horizontal="center" vertical="center" wrapText="1"/>
    </xf>
    <xf numFmtId="164" fontId="21" fillId="37" borderId="16" xfId="0" applyNumberFormat="1" applyFont="1" applyFill="1" applyBorder="1" applyAlignment="1">
      <alignment horizontal="center" vertical="center" wrapText="1"/>
    </xf>
    <xf numFmtId="164" fontId="21" fillId="37" borderId="17" xfId="0" applyNumberFormat="1" applyFont="1" applyFill="1" applyBorder="1" applyAlignment="1">
      <alignment horizontal="center" vertical="center" wrapText="1"/>
    </xf>
    <xf numFmtId="164" fontId="21" fillId="37" borderId="0" xfId="0" applyNumberFormat="1" applyFont="1" applyFill="1" applyBorder="1" applyAlignment="1">
      <alignment horizontal="center" vertical="center" wrapText="1"/>
    </xf>
    <xf numFmtId="164" fontId="21" fillId="37" borderId="18" xfId="0" applyNumberFormat="1" applyFont="1" applyFill="1" applyBorder="1" applyAlignment="1">
      <alignment horizontal="center" vertical="center" wrapText="1"/>
    </xf>
    <xf numFmtId="164" fontId="21" fillId="37" borderId="19" xfId="0" applyNumberFormat="1" applyFont="1" applyFill="1" applyBorder="1" applyAlignment="1">
      <alignment horizontal="center" vertical="center" wrapText="1"/>
    </xf>
    <xf numFmtId="164" fontId="21" fillId="37" borderId="13" xfId="0" applyNumberFormat="1" applyFont="1" applyFill="1" applyBorder="1" applyAlignment="1">
      <alignment horizontal="center" vertical="center" wrapText="1"/>
    </xf>
    <xf numFmtId="164" fontId="21" fillId="37" borderId="20" xfId="0" applyNumberFormat="1" applyFont="1" applyFill="1" applyBorder="1" applyAlignment="1">
      <alignment horizontal="center" vertical="center" wrapText="1"/>
    </xf>
    <xf numFmtId="0" fontId="20" fillId="34" borderId="14" xfId="0" applyNumberFormat="1" applyFont="1" applyFill="1" applyBorder="1" applyAlignment="1">
      <alignment horizontal="center" vertical="center" wrapText="1"/>
    </xf>
    <xf numFmtId="0" fontId="20" fillId="34" borderId="15" xfId="0" applyNumberFormat="1" applyFont="1" applyFill="1" applyBorder="1" applyAlignment="1">
      <alignment horizontal="center" vertical="center" wrapText="1"/>
    </xf>
    <xf numFmtId="0" fontId="20" fillId="34" borderId="16" xfId="0" applyNumberFormat="1" applyFont="1" applyFill="1" applyBorder="1" applyAlignment="1">
      <alignment horizontal="center" vertical="center" wrapText="1"/>
    </xf>
    <xf numFmtId="0" fontId="20" fillId="34" borderId="17" xfId="0" applyNumberFormat="1" applyFont="1" applyFill="1" applyBorder="1" applyAlignment="1">
      <alignment horizontal="center" vertical="center" wrapText="1"/>
    </xf>
    <xf numFmtId="0" fontId="20" fillId="34" borderId="0" xfId="0" applyNumberFormat="1" applyFont="1" applyFill="1" applyBorder="1" applyAlignment="1">
      <alignment horizontal="center" vertical="center" wrapText="1"/>
    </xf>
    <xf numFmtId="0" fontId="20" fillId="34" borderId="18" xfId="0" applyNumberFormat="1" applyFont="1" applyFill="1" applyBorder="1" applyAlignment="1">
      <alignment horizontal="center" vertical="center" wrapText="1"/>
    </xf>
    <xf numFmtId="0" fontId="20" fillId="34" borderId="19" xfId="0" applyNumberFormat="1" applyFont="1" applyFill="1" applyBorder="1" applyAlignment="1">
      <alignment horizontal="center" vertical="center" wrapText="1"/>
    </xf>
    <xf numFmtId="0" fontId="20" fillId="34" borderId="13" xfId="0" applyNumberFormat="1" applyFont="1" applyFill="1" applyBorder="1" applyAlignment="1">
      <alignment horizontal="center" vertical="center" wrapText="1"/>
    </xf>
    <xf numFmtId="0" fontId="20" fillId="34" borderId="20" xfId="0" applyNumberFormat="1" applyFont="1" applyFill="1" applyBorder="1" applyAlignment="1">
      <alignment horizontal="center" vertic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6">
    <dxf>
      <numFmt numFmtId="165" formatCode="&quot;$&quot;#,##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quot;$&quot;#,##0"/>
    </dxf>
    <dxf>
      <numFmt numFmtId="165" formatCode="&quot;$&quot;#,##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quot;$&quot;#,##0"/>
    </dxf>
    <dxf>
      <numFmt numFmtId="165" formatCode="&quot;$&quot;#,##0"/>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numFmt numFmtId="165" formatCode="&quot;$&quot;#,##0"/>
    </dxf>
    <dxf>
      <numFmt numFmtId="165" formatCode="&quot;$&quot;#,##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quot;$&quot;#,##0"/>
    </dxf>
    <dxf>
      <numFmt numFmtId="165" formatCode="&quot;$&quot;#,##0"/>
    </dxf>
    <dxf>
      <numFmt numFmtId="164" formatCode="&quot;$&quot;#,##0.00"/>
    </dxf>
    <dxf>
      <font>
        <strike val="0"/>
        <outline val="0"/>
        <shadow val="0"/>
        <u val="none"/>
        <vertAlign val="baseline"/>
        <sz val="11"/>
        <color theme="1" tint="4.9989318521683403E-2"/>
        <name val="Calibri"/>
        <scheme val="minor"/>
      </font>
      <numFmt numFmtId="165" formatCode="&quot;$&quot;#,##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tint="4.9989318521683403E-2"/>
        <name val="Calibri"/>
        <scheme val="minor"/>
      </font>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tint="4.9989318521683403E-2"/>
        <name val="Calibri"/>
        <scheme val="minor"/>
      </font>
      <numFmt numFmtId="0" formatCode="General"/>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color theme="1" tint="4.9989318521683403E-2"/>
        <name val="Calibri"/>
        <scheme val="minor"/>
      </font>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tint="4.9989318521683403E-2"/>
        <name val="Calibri"/>
        <scheme val="minor"/>
      </font>
      <numFmt numFmtId="0" formatCode="General"/>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color theme="1" tint="4.9989318521683403E-2"/>
        <name val="Calibri"/>
        <scheme val="minor"/>
      </font>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tint="4.9989318521683403E-2"/>
        <name val="Calibri"/>
        <scheme val="minor"/>
      </font>
      <numFmt numFmtId="0" formatCode="General"/>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color theme="1" tint="4.9989318521683403E-2"/>
        <name val="Calibri"/>
        <scheme val="minor"/>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tint="4.9989318521683403E-2"/>
        <name val="Calibri"/>
        <scheme val="minor"/>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tint="4.9989318521683403E-2"/>
        <name val="Calibri"/>
        <scheme val="minor"/>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tint="4.9989318521683403E-2"/>
        <name val="Calibri"/>
        <scheme val="minor"/>
      </font>
      <numFmt numFmtId="164" formatCode="&quot;$&quot;#,##0.0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tint="4.9989318521683403E-2"/>
        <name val="Calibri"/>
        <scheme val="minor"/>
      </font>
      <numFmt numFmtId="0" formatCode="General"/>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color theme="1" tint="4.9989318521683403E-2"/>
        <name val="Calibri"/>
        <scheme val="minor"/>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tint="4.9989318521683403E-2"/>
        <name val="Calibri"/>
        <scheme val="minor"/>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tint="4.9989318521683403E-2"/>
        <name val="Calibri"/>
        <scheme val="minor"/>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tint="4.9989318521683403E-2"/>
        <name val="Calibri"/>
        <scheme val="minor"/>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tint="4.9989318521683403E-2"/>
        <name val="Calibri"/>
        <scheme val="minor"/>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tint="4.9989318521683403E-2"/>
        <name val="Calibri"/>
        <scheme val="minor"/>
      </font>
    </dxf>
    <dxf>
      <font>
        <color rgb="FF9C0006"/>
      </font>
      <fill>
        <patternFill>
          <bgColor rgb="FFFFC7CE"/>
        </patternFill>
      </fill>
    </dxf>
    <dxf>
      <font>
        <color rgb="FF9C0006"/>
      </font>
      <fill>
        <patternFill>
          <bgColor rgb="FFFFC7CE"/>
        </patternFill>
      </fill>
    </dxf>
    <dxf>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a:t>Inventory</a:t>
            </a:r>
            <a:r>
              <a:rPr lang="en-US" sz="1800" b="1" baseline="0"/>
              <a:t> Value By Category</a:t>
            </a:r>
            <a:endParaRPr lang="en-US" sz="1800" b="1"/>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Analysis!$A$17</c:f>
              <c:strCache>
                <c:ptCount val="1"/>
                <c:pt idx="0">
                  <c:v>Apparel</c:v>
                </c:pt>
              </c:strCache>
            </c:strRef>
          </c:tx>
          <c:spPr>
            <a:solidFill>
              <a:schemeClr val="accent6"/>
            </a:solidFill>
            <a:ln w="19050">
              <a:solidFill>
                <a:schemeClr val="lt1"/>
              </a:solidFill>
            </a:ln>
            <a:effectLst/>
          </c:spPr>
          <c:invertIfNegative val="0"/>
          <c:val>
            <c:numRef>
              <c:f>Analysis!$B$17</c:f>
              <c:numCache>
                <c:formatCode>"$"#,##0</c:formatCode>
                <c:ptCount val="1"/>
                <c:pt idx="0">
                  <c:v>3970536</c:v>
                </c:pt>
              </c:numCache>
            </c:numRef>
          </c:val>
        </c:ser>
        <c:ser>
          <c:idx val="1"/>
          <c:order val="1"/>
          <c:tx>
            <c:strRef>
              <c:f>Analysis!$A$18</c:f>
              <c:strCache>
                <c:ptCount val="1"/>
                <c:pt idx="0">
                  <c:v>Automotive</c:v>
                </c:pt>
              </c:strCache>
            </c:strRef>
          </c:tx>
          <c:spPr>
            <a:solidFill>
              <a:schemeClr val="accent5"/>
            </a:solidFill>
            <a:ln w="19050">
              <a:solidFill>
                <a:schemeClr val="lt1"/>
              </a:solidFill>
            </a:ln>
            <a:effectLst/>
          </c:spPr>
          <c:invertIfNegative val="0"/>
          <c:val>
            <c:numRef>
              <c:f>Analysis!$B$18</c:f>
              <c:numCache>
                <c:formatCode>"$"#,##0</c:formatCode>
                <c:ptCount val="1"/>
                <c:pt idx="0">
                  <c:v>880948</c:v>
                </c:pt>
              </c:numCache>
            </c:numRef>
          </c:val>
        </c:ser>
        <c:ser>
          <c:idx val="2"/>
          <c:order val="2"/>
          <c:tx>
            <c:strRef>
              <c:f>Analysis!$A$19</c:f>
              <c:strCache>
                <c:ptCount val="1"/>
                <c:pt idx="0">
                  <c:v>Electronics</c:v>
                </c:pt>
              </c:strCache>
            </c:strRef>
          </c:tx>
          <c:spPr>
            <a:solidFill>
              <a:schemeClr val="accent4"/>
            </a:solidFill>
            <a:ln w="19050">
              <a:solidFill>
                <a:schemeClr val="lt1"/>
              </a:solidFill>
            </a:ln>
            <a:effectLst/>
          </c:spPr>
          <c:invertIfNegative val="0"/>
          <c:val>
            <c:numRef>
              <c:f>Analysis!$B$19</c:f>
              <c:numCache>
                <c:formatCode>"$"#,##0</c:formatCode>
                <c:ptCount val="1"/>
                <c:pt idx="0">
                  <c:v>2210754</c:v>
                </c:pt>
              </c:numCache>
            </c:numRef>
          </c:val>
        </c:ser>
        <c:ser>
          <c:idx val="3"/>
          <c:order val="3"/>
          <c:tx>
            <c:strRef>
              <c:f>Analysis!$A$20</c:f>
              <c:strCache>
                <c:ptCount val="1"/>
                <c:pt idx="0">
                  <c:v>Fashion Accessories</c:v>
                </c:pt>
              </c:strCache>
            </c:strRef>
          </c:tx>
          <c:spPr>
            <a:solidFill>
              <a:schemeClr val="accent6">
                <a:lumMod val="60000"/>
              </a:schemeClr>
            </a:solidFill>
            <a:ln w="19050">
              <a:solidFill>
                <a:schemeClr val="lt1"/>
              </a:solidFill>
            </a:ln>
            <a:effectLst/>
          </c:spPr>
          <c:invertIfNegative val="0"/>
          <c:val>
            <c:numRef>
              <c:f>Analysis!$B$20</c:f>
              <c:numCache>
                <c:formatCode>"$"#,##0</c:formatCode>
                <c:ptCount val="1"/>
                <c:pt idx="0">
                  <c:v>354844</c:v>
                </c:pt>
              </c:numCache>
            </c:numRef>
          </c:val>
        </c:ser>
        <c:ser>
          <c:idx val="4"/>
          <c:order val="4"/>
          <c:tx>
            <c:strRef>
              <c:f>Analysis!$A$21</c:f>
              <c:strCache>
                <c:ptCount val="1"/>
                <c:pt idx="0">
                  <c:v>Health &amp; Beauty</c:v>
                </c:pt>
              </c:strCache>
            </c:strRef>
          </c:tx>
          <c:spPr>
            <a:solidFill>
              <a:schemeClr val="accent5">
                <a:lumMod val="60000"/>
              </a:schemeClr>
            </a:solidFill>
            <a:ln w="19050">
              <a:solidFill>
                <a:schemeClr val="lt1"/>
              </a:solidFill>
            </a:ln>
            <a:effectLst/>
          </c:spPr>
          <c:invertIfNegative val="0"/>
          <c:val>
            <c:numRef>
              <c:f>Analysis!$B$21</c:f>
              <c:numCache>
                <c:formatCode>"$"#,##0</c:formatCode>
                <c:ptCount val="1"/>
                <c:pt idx="0">
                  <c:v>5935425</c:v>
                </c:pt>
              </c:numCache>
            </c:numRef>
          </c:val>
        </c:ser>
        <c:ser>
          <c:idx val="5"/>
          <c:order val="5"/>
          <c:tx>
            <c:strRef>
              <c:f>Analysis!$A$22</c:f>
              <c:strCache>
                <c:ptCount val="1"/>
                <c:pt idx="0">
                  <c:v>Home Appliances</c:v>
                </c:pt>
              </c:strCache>
            </c:strRef>
          </c:tx>
          <c:spPr>
            <a:solidFill>
              <a:schemeClr val="accent4">
                <a:lumMod val="60000"/>
              </a:schemeClr>
            </a:solidFill>
            <a:ln w="19050">
              <a:solidFill>
                <a:schemeClr val="lt1"/>
              </a:solidFill>
            </a:ln>
            <a:effectLst/>
          </c:spPr>
          <c:invertIfNegative val="0"/>
          <c:val>
            <c:numRef>
              <c:f>Analysis!$B$22</c:f>
              <c:numCache>
                <c:formatCode>"$"#,##0</c:formatCode>
                <c:ptCount val="1"/>
                <c:pt idx="0">
                  <c:v>1190313</c:v>
                </c:pt>
              </c:numCache>
            </c:numRef>
          </c:val>
        </c:ser>
        <c:ser>
          <c:idx val="6"/>
          <c:order val="6"/>
          <c:tx>
            <c:strRef>
              <c:f>Analysis!$A$23</c:f>
              <c:strCache>
                <c:ptCount val="1"/>
                <c:pt idx="0">
                  <c:v>Home Essentials</c:v>
                </c:pt>
              </c:strCache>
            </c:strRef>
          </c:tx>
          <c:spPr>
            <a:solidFill>
              <a:schemeClr val="accent6">
                <a:lumMod val="80000"/>
                <a:lumOff val="20000"/>
              </a:schemeClr>
            </a:solidFill>
            <a:ln w="19050">
              <a:solidFill>
                <a:schemeClr val="lt1"/>
              </a:solidFill>
            </a:ln>
            <a:effectLst/>
          </c:spPr>
          <c:invertIfNegative val="0"/>
          <c:val>
            <c:numRef>
              <c:f>Analysis!$B$23</c:f>
              <c:numCache>
                <c:formatCode>"$"#,##0</c:formatCode>
                <c:ptCount val="1"/>
                <c:pt idx="0">
                  <c:v>3270263</c:v>
                </c:pt>
              </c:numCache>
            </c:numRef>
          </c:val>
        </c:ser>
        <c:ser>
          <c:idx val="7"/>
          <c:order val="7"/>
          <c:tx>
            <c:strRef>
              <c:f>Analysis!$A$24</c:f>
              <c:strCache>
                <c:ptCount val="1"/>
                <c:pt idx="0">
                  <c:v>Office &amp; Education</c:v>
                </c:pt>
              </c:strCache>
            </c:strRef>
          </c:tx>
          <c:spPr>
            <a:solidFill>
              <a:schemeClr val="accent5">
                <a:lumMod val="80000"/>
                <a:lumOff val="20000"/>
              </a:schemeClr>
            </a:solidFill>
            <a:ln w="19050">
              <a:solidFill>
                <a:schemeClr val="lt1"/>
              </a:solidFill>
            </a:ln>
            <a:effectLst/>
          </c:spPr>
          <c:invertIfNegative val="0"/>
          <c:val>
            <c:numRef>
              <c:f>Analysis!$B$24</c:f>
              <c:numCache>
                <c:formatCode>"$"#,##0</c:formatCode>
                <c:ptCount val="1"/>
                <c:pt idx="0">
                  <c:v>2254910</c:v>
                </c:pt>
              </c:numCache>
            </c:numRef>
          </c:val>
        </c:ser>
        <c:ser>
          <c:idx val="8"/>
          <c:order val="8"/>
          <c:tx>
            <c:strRef>
              <c:f>Analysis!$A$25</c:f>
              <c:strCache>
                <c:ptCount val="1"/>
                <c:pt idx="0">
                  <c:v>Sports &amp; Outdoors</c:v>
                </c:pt>
              </c:strCache>
            </c:strRef>
          </c:tx>
          <c:spPr>
            <a:solidFill>
              <a:schemeClr val="accent4">
                <a:lumMod val="80000"/>
                <a:lumOff val="20000"/>
              </a:schemeClr>
            </a:solidFill>
            <a:ln w="19050">
              <a:solidFill>
                <a:schemeClr val="lt1"/>
              </a:solidFill>
            </a:ln>
            <a:effectLst/>
          </c:spPr>
          <c:invertIfNegative val="0"/>
          <c:val>
            <c:numRef>
              <c:f>Analysis!$B$25</c:f>
              <c:numCache>
                <c:formatCode>"$"#,##0</c:formatCode>
                <c:ptCount val="1"/>
                <c:pt idx="0">
                  <c:v>4384590</c:v>
                </c:pt>
              </c:numCache>
            </c:numRef>
          </c:val>
        </c:ser>
        <c:dLbls>
          <c:showLegendKey val="0"/>
          <c:showVal val="0"/>
          <c:showCatName val="0"/>
          <c:showSerName val="0"/>
          <c:showPercent val="0"/>
          <c:showBubbleSize val="0"/>
        </c:dLbls>
        <c:gapWidth val="150"/>
        <c:axId val="-1087090592"/>
        <c:axId val="-1087090048"/>
      </c:barChart>
      <c:catAx>
        <c:axId val="-1087090592"/>
        <c:scaling>
          <c:orientation val="minMax"/>
        </c:scaling>
        <c:delete val="1"/>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50" b="1"/>
                  <a:t>General</a:t>
                </a:r>
                <a:r>
                  <a:rPr lang="en-US" sz="1050" b="1" baseline="0"/>
                  <a:t> Category</a:t>
                </a:r>
                <a:endParaRPr lang="en-US" sz="1050" b="1"/>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out"/>
        <c:minorTickMark val="none"/>
        <c:tickLblPos val="nextTo"/>
        <c:crossAx val="-1087090048"/>
        <c:crosses val="autoZero"/>
        <c:auto val="1"/>
        <c:lblAlgn val="ctr"/>
        <c:lblOffset val="100"/>
        <c:noMultiLvlLbl val="0"/>
      </c:catAx>
      <c:valAx>
        <c:axId val="-10870900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50" b="1"/>
                  <a:t>Total Value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709059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t>Availability Split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cat>
            <c:strRef>
              <c:f>Analysis!$F$45:$F$50</c:f>
              <c:strCache>
                <c:ptCount val="6"/>
                <c:pt idx="0">
                  <c:v>backorder</c:v>
                </c:pt>
                <c:pt idx="1">
                  <c:v>discontinued</c:v>
                </c:pt>
                <c:pt idx="2">
                  <c:v>in_stock</c:v>
                </c:pt>
                <c:pt idx="3">
                  <c:v>limited_stock</c:v>
                </c:pt>
                <c:pt idx="4">
                  <c:v>out_of_stock</c:v>
                </c:pt>
                <c:pt idx="5">
                  <c:v>pre_order</c:v>
                </c:pt>
              </c:strCache>
            </c:strRef>
          </c:cat>
          <c:val>
            <c:numRef>
              <c:f>Analysis!$G$45:$G$50</c:f>
              <c:numCache>
                <c:formatCode>"$"#,##0</c:formatCode>
                <c:ptCount val="6"/>
                <c:pt idx="0">
                  <c:v>3948248</c:v>
                </c:pt>
                <c:pt idx="1">
                  <c:v>2993773</c:v>
                </c:pt>
                <c:pt idx="2">
                  <c:v>5719031</c:v>
                </c:pt>
                <c:pt idx="3">
                  <c:v>3779042</c:v>
                </c:pt>
                <c:pt idx="4">
                  <c:v>3219633</c:v>
                </c:pt>
                <c:pt idx="5">
                  <c:v>4792856</c:v>
                </c:pt>
              </c:numCache>
            </c:numRef>
          </c:val>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[Products Dataset.xlsx]Analysis!PivotTable7</c:name>
    <c:fmtId val="2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solidFill>
                  <a:schemeClr val="tx1"/>
                </a:solidFill>
              </a:rPr>
              <a:t>Top 10 Products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manualLayout>
          <c:layoutTarget val="inner"/>
          <c:xMode val="edge"/>
          <c:yMode val="edge"/>
          <c:x val="0.40340181386245128"/>
          <c:y val="0.17171296296296296"/>
          <c:w val="0.51518136134311487"/>
          <c:h val="0.72088764946048411"/>
        </c:manualLayout>
      </c:layout>
      <c:barChart>
        <c:barDir val="bar"/>
        <c:grouping val="clustered"/>
        <c:varyColors val="0"/>
        <c:ser>
          <c:idx val="0"/>
          <c:order val="0"/>
          <c:tx>
            <c:strRef>
              <c:f>Analysis!$G$61</c:f>
              <c:strCache>
                <c:ptCount val="1"/>
                <c:pt idx="0">
                  <c:v>Total</c:v>
                </c:pt>
              </c:strCache>
            </c:strRef>
          </c:tx>
          <c:spPr>
            <a:solidFill>
              <a:schemeClr val="accent1"/>
            </a:solidFill>
            <a:ln>
              <a:noFill/>
            </a:ln>
            <a:effectLst/>
          </c:spPr>
          <c:invertIfNegative val="0"/>
          <c:cat>
            <c:strRef>
              <c:f>Analysis!$F$62:$F$72</c:f>
              <c:strCache>
                <c:ptCount val="10"/>
                <c:pt idx="0">
                  <c:v>Ultra Speakerphone Oven Go Smart X</c:v>
                </c:pt>
                <c:pt idx="1">
                  <c:v>Fast Fan</c:v>
                </c:pt>
                <c:pt idx="2">
                  <c:v>Wireless Webcam Stove Grill</c:v>
                </c:pt>
                <c:pt idx="3">
                  <c:v>Clean Printer Advanced Premium Sense</c:v>
                </c:pt>
                <c:pt idx="4">
                  <c:v>Wireless Tablet Router Printer Wireless Premium Air</c:v>
                </c:pt>
                <c:pt idx="5">
                  <c:v>Mini Iron Drone Wireless Pro</c:v>
                </c:pt>
                <c:pt idx="6">
                  <c:v>Wireless Light Toaster Lite Touch Eco</c:v>
                </c:pt>
                <c:pt idx="7">
                  <c:v>Mini Fridge Camera</c:v>
                </c:pt>
                <c:pt idx="8">
                  <c:v>Keyboard Toaster Monitor</c:v>
                </c:pt>
                <c:pt idx="9">
                  <c:v>Rechargeable Webcam Stove Grill</c:v>
                </c:pt>
              </c:strCache>
            </c:strRef>
          </c:cat>
          <c:val>
            <c:numRef>
              <c:f>Analysis!$G$62:$G$72</c:f>
              <c:numCache>
                <c:formatCode>"$"#,##0</c:formatCode>
                <c:ptCount val="10"/>
                <c:pt idx="0">
                  <c:v>852147</c:v>
                </c:pt>
                <c:pt idx="1">
                  <c:v>789528</c:v>
                </c:pt>
                <c:pt idx="2">
                  <c:v>782496</c:v>
                </c:pt>
                <c:pt idx="3">
                  <c:v>748660</c:v>
                </c:pt>
                <c:pt idx="4">
                  <c:v>739607</c:v>
                </c:pt>
                <c:pt idx="5">
                  <c:v>724473</c:v>
                </c:pt>
                <c:pt idx="6">
                  <c:v>654157</c:v>
                </c:pt>
                <c:pt idx="7">
                  <c:v>646464</c:v>
                </c:pt>
                <c:pt idx="8">
                  <c:v>569088</c:v>
                </c:pt>
                <c:pt idx="9">
                  <c:v>560700</c:v>
                </c:pt>
              </c:numCache>
            </c:numRef>
          </c:val>
        </c:ser>
        <c:dLbls>
          <c:showLegendKey val="0"/>
          <c:showVal val="0"/>
          <c:showCatName val="0"/>
          <c:showSerName val="0"/>
          <c:showPercent val="0"/>
          <c:showBubbleSize val="0"/>
        </c:dLbls>
        <c:gapWidth val="182"/>
        <c:axId val="-1087088416"/>
        <c:axId val="-1087066112"/>
      </c:barChart>
      <c:catAx>
        <c:axId val="-10870884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7066112"/>
        <c:crosses val="autoZero"/>
        <c:auto val="1"/>
        <c:lblAlgn val="ctr"/>
        <c:lblOffset val="100"/>
        <c:noMultiLvlLbl val="0"/>
      </c:catAx>
      <c:valAx>
        <c:axId val="-1087066112"/>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708841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a:t>Inventory</a:t>
            </a:r>
            <a:r>
              <a:rPr lang="en-US" sz="1800" b="1" baseline="0"/>
              <a:t> Value By Category</a:t>
            </a:r>
            <a:endParaRPr lang="en-US" sz="1800" b="1"/>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Analysis!$A$17</c:f>
              <c:strCache>
                <c:ptCount val="1"/>
                <c:pt idx="0">
                  <c:v>Apparel</c:v>
                </c:pt>
              </c:strCache>
            </c:strRef>
          </c:tx>
          <c:spPr>
            <a:solidFill>
              <a:schemeClr val="accent6"/>
            </a:solidFill>
            <a:ln w="19050">
              <a:solidFill>
                <a:schemeClr val="lt1"/>
              </a:solidFill>
            </a:ln>
            <a:effectLst/>
          </c:spPr>
          <c:invertIfNegative val="0"/>
          <c:val>
            <c:numRef>
              <c:f>Analysis!$B$17</c:f>
              <c:numCache>
                <c:formatCode>"$"#,##0</c:formatCode>
                <c:ptCount val="1"/>
                <c:pt idx="0">
                  <c:v>3970536</c:v>
                </c:pt>
              </c:numCache>
            </c:numRef>
          </c:val>
        </c:ser>
        <c:ser>
          <c:idx val="1"/>
          <c:order val="1"/>
          <c:tx>
            <c:strRef>
              <c:f>Analysis!$A$18</c:f>
              <c:strCache>
                <c:ptCount val="1"/>
                <c:pt idx="0">
                  <c:v>Automotive</c:v>
                </c:pt>
              </c:strCache>
            </c:strRef>
          </c:tx>
          <c:spPr>
            <a:solidFill>
              <a:schemeClr val="accent5"/>
            </a:solidFill>
            <a:ln w="19050">
              <a:solidFill>
                <a:schemeClr val="lt1"/>
              </a:solidFill>
            </a:ln>
            <a:effectLst/>
          </c:spPr>
          <c:invertIfNegative val="0"/>
          <c:val>
            <c:numRef>
              <c:f>Analysis!$B$18</c:f>
              <c:numCache>
                <c:formatCode>"$"#,##0</c:formatCode>
                <c:ptCount val="1"/>
                <c:pt idx="0">
                  <c:v>880948</c:v>
                </c:pt>
              </c:numCache>
            </c:numRef>
          </c:val>
        </c:ser>
        <c:ser>
          <c:idx val="2"/>
          <c:order val="2"/>
          <c:tx>
            <c:strRef>
              <c:f>Analysis!$A$19</c:f>
              <c:strCache>
                <c:ptCount val="1"/>
                <c:pt idx="0">
                  <c:v>Electronics</c:v>
                </c:pt>
              </c:strCache>
            </c:strRef>
          </c:tx>
          <c:spPr>
            <a:solidFill>
              <a:schemeClr val="accent4"/>
            </a:solidFill>
            <a:ln w="19050">
              <a:solidFill>
                <a:schemeClr val="lt1"/>
              </a:solidFill>
            </a:ln>
            <a:effectLst/>
          </c:spPr>
          <c:invertIfNegative val="0"/>
          <c:val>
            <c:numRef>
              <c:f>Analysis!$B$19</c:f>
              <c:numCache>
                <c:formatCode>"$"#,##0</c:formatCode>
                <c:ptCount val="1"/>
                <c:pt idx="0">
                  <c:v>2210754</c:v>
                </c:pt>
              </c:numCache>
            </c:numRef>
          </c:val>
        </c:ser>
        <c:ser>
          <c:idx val="3"/>
          <c:order val="3"/>
          <c:tx>
            <c:strRef>
              <c:f>Analysis!$A$20</c:f>
              <c:strCache>
                <c:ptCount val="1"/>
                <c:pt idx="0">
                  <c:v>Fashion Accessories</c:v>
                </c:pt>
              </c:strCache>
            </c:strRef>
          </c:tx>
          <c:spPr>
            <a:solidFill>
              <a:schemeClr val="accent6">
                <a:lumMod val="60000"/>
              </a:schemeClr>
            </a:solidFill>
            <a:ln w="19050">
              <a:solidFill>
                <a:schemeClr val="lt1"/>
              </a:solidFill>
            </a:ln>
            <a:effectLst/>
          </c:spPr>
          <c:invertIfNegative val="0"/>
          <c:val>
            <c:numRef>
              <c:f>Analysis!$B$20</c:f>
              <c:numCache>
                <c:formatCode>"$"#,##0</c:formatCode>
                <c:ptCount val="1"/>
                <c:pt idx="0">
                  <c:v>354844</c:v>
                </c:pt>
              </c:numCache>
            </c:numRef>
          </c:val>
        </c:ser>
        <c:ser>
          <c:idx val="4"/>
          <c:order val="4"/>
          <c:tx>
            <c:strRef>
              <c:f>Analysis!$A$21</c:f>
              <c:strCache>
                <c:ptCount val="1"/>
                <c:pt idx="0">
                  <c:v>Health &amp; Beauty</c:v>
                </c:pt>
              </c:strCache>
            </c:strRef>
          </c:tx>
          <c:spPr>
            <a:solidFill>
              <a:schemeClr val="accent5">
                <a:lumMod val="60000"/>
              </a:schemeClr>
            </a:solidFill>
            <a:ln w="19050">
              <a:solidFill>
                <a:schemeClr val="lt1"/>
              </a:solidFill>
            </a:ln>
            <a:effectLst/>
          </c:spPr>
          <c:invertIfNegative val="0"/>
          <c:val>
            <c:numRef>
              <c:f>Analysis!$B$21</c:f>
              <c:numCache>
                <c:formatCode>"$"#,##0</c:formatCode>
                <c:ptCount val="1"/>
                <c:pt idx="0">
                  <c:v>5935425</c:v>
                </c:pt>
              </c:numCache>
            </c:numRef>
          </c:val>
        </c:ser>
        <c:ser>
          <c:idx val="5"/>
          <c:order val="5"/>
          <c:tx>
            <c:strRef>
              <c:f>Analysis!$A$22</c:f>
              <c:strCache>
                <c:ptCount val="1"/>
                <c:pt idx="0">
                  <c:v>Home Appliances</c:v>
                </c:pt>
              </c:strCache>
            </c:strRef>
          </c:tx>
          <c:spPr>
            <a:solidFill>
              <a:schemeClr val="accent4">
                <a:lumMod val="60000"/>
              </a:schemeClr>
            </a:solidFill>
            <a:ln w="19050">
              <a:solidFill>
                <a:schemeClr val="lt1"/>
              </a:solidFill>
            </a:ln>
            <a:effectLst/>
          </c:spPr>
          <c:invertIfNegative val="0"/>
          <c:val>
            <c:numRef>
              <c:f>Analysis!$B$22</c:f>
              <c:numCache>
                <c:formatCode>"$"#,##0</c:formatCode>
                <c:ptCount val="1"/>
                <c:pt idx="0">
                  <c:v>1190313</c:v>
                </c:pt>
              </c:numCache>
            </c:numRef>
          </c:val>
        </c:ser>
        <c:ser>
          <c:idx val="6"/>
          <c:order val="6"/>
          <c:tx>
            <c:strRef>
              <c:f>Analysis!$A$23</c:f>
              <c:strCache>
                <c:ptCount val="1"/>
                <c:pt idx="0">
                  <c:v>Home Essentials</c:v>
                </c:pt>
              </c:strCache>
            </c:strRef>
          </c:tx>
          <c:spPr>
            <a:solidFill>
              <a:schemeClr val="accent6">
                <a:lumMod val="80000"/>
                <a:lumOff val="20000"/>
              </a:schemeClr>
            </a:solidFill>
            <a:ln w="19050">
              <a:solidFill>
                <a:schemeClr val="lt1"/>
              </a:solidFill>
            </a:ln>
            <a:effectLst/>
          </c:spPr>
          <c:invertIfNegative val="0"/>
          <c:val>
            <c:numRef>
              <c:f>Analysis!$B$23</c:f>
              <c:numCache>
                <c:formatCode>"$"#,##0</c:formatCode>
                <c:ptCount val="1"/>
                <c:pt idx="0">
                  <c:v>3270263</c:v>
                </c:pt>
              </c:numCache>
            </c:numRef>
          </c:val>
        </c:ser>
        <c:ser>
          <c:idx val="7"/>
          <c:order val="7"/>
          <c:tx>
            <c:strRef>
              <c:f>Analysis!$A$24</c:f>
              <c:strCache>
                <c:ptCount val="1"/>
                <c:pt idx="0">
                  <c:v>Office &amp; Education</c:v>
                </c:pt>
              </c:strCache>
            </c:strRef>
          </c:tx>
          <c:spPr>
            <a:solidFill>
              <a:schemeClr val="accent5">
                <a:lumMod val="80000"/>
                <a:lumOff val="20000"/>
              </a:schemeClr>
            </a:solidFill>
            <a:ln w="19050">
              <a:solidFill>
                <a:schemeClr val="lt1"/>
              </a:solidFill>
            </a:ln>
            <a:effectLst/>
          </c:spPr>
          <c:invertIfNegative val="0"/>
          <c:val>
            <c:numRef>
              <c:f>Analysis!$B$24</c:f>
              <c:numCache>
                <c:formatCode>"$"#,##0</c:formatCode>
                <c:ptCount val="1"/>
                <c:pt idx="0">
                  <c:v>2254910</c:v>
                </c:pt>
              </c:numCache>
            </c:numRef>
          </c:val>
        </c:ser>
        <c:ser>
          <c:idx val="8"/>
          <c:order val="8"/>
          <c:tx>
            <c:strRef>
              <c:f>Analysis!$A$25</c:f>
              <c:strCache>
                <c:ptCount val="1"/>
                <c:pt idx="0">
                  <c:v>Sports &amp; Outdoors</c:v>
                </c:pt>
              </c:strCache>
            </c:strRef>
          </c:tx>
          <c:spPr>
            <a:solidFill>
              <a:schemeClr val="accent4">
                <a:lumMod val="80000"/>
                <a:lumOff val="20000"/>
              </a:schemeClr>
            </a:solidFill>
            <a:ln w="19050">
              <a:solidFill>
                <a:schemeClr val="lt1"/>
              </a:solidFill>
            </a:ln>
            <a:effectLst/>
          </c:spPr>
          <c:invertIfNegative val="0"/>
          <c:val>
            <c:numRef>
              <c:f>Analysis!$B$25</c:f>
              <c:numCache>
                <c:formatCode>"$"#,##0</c:formatCode>
                <c:ptCount val="1"/>
                <c:pt idx="0">
                  <c:v>4384590</c:v>
                </c:pt>
              </c:numCache>
            </c:numRef>
          </c:val>
        </c:ser>
        <c:dLbls>
          <c:showLegendKey val="0"/>
          <c:showVal val="0"/>
          <c:showCatName val="0"/>
          <c:showSerName val="0"/>
          <c:showPercent val="0"/>
          <c:showBubbleSize val="0"/>
        </c:dLbls>
        <c:gapWidth val="150"/>
        <c:axId val="-1087066656"/>
        <c:axId val="-1087065568"/>
      </c:barChart>
      <c:catAx>
        <c:axId val="-1087066656"/>
        <c:scaling>
          <c:orientation val="minMax"/>
        </c:scaling>
        <c:delete val="1"/>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50" b="1"/>
                  <a:t>General</a:t>
                </a:r>
                <a:r>
                  <a:rPr lang="en-US" sz="1050" b="1" baseline="0"/>
                  <a:t> Category</a:t>
                </a:r>
                <a:endParaRPr lang="en-US" sz="1050" b="1"/>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out"/>
        <c:minorTickMark val="none"/>
        <c:tickLblPos val="nextTo"/>
        <c:crossAx val="-1087065568"/>
        <c:crosses val="autoZero"/>
        <c:auto val="1"/>
        <c:lblAlgn val="ctr"/>
        <c:lblOffset val="100"/>
        <c:noMultiLvlLbl val="0"/>
      </c:catAx>
      <c:valAx>
        <c:axId val="-10870655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50" b="1"/>
                  <a:t>Total Value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706665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t>Availability Split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cat>
            <c:strRef>
              <c:f>Analysis!$F$45:$F$50</c:f>
              <c:strCache>
                <c:ptCount val="6"/>
                <c:pt idx="0">
                  <c:v>backorder</c:v>
                </c:pt>
                <c:pt idx="1">
                  <c:v>discontinued</c:v>
                </c:pt>
                <c:pt idx="2">
                  <c:v>in_stock</c:v>
                </c:pt>
                <c:pt idx="3">
                  <c:v>limited_stock</c:v>
                </c:pt>
                <c:pt idx="4">
                  <c:v>out_of_stock</c:v>
                </c:pt>
                <c:pt idx="5">
                  <c:v>pre_order</c:v>
                </c:pt>
              </c:strCache>
            </c:strRef>
          </c:cat>
          <c:val>
            <c:numRef>
              <c:f>Analysis!$G$45:$G$50</c:f>
              <c:numCache>
                <c:formatCode>"$"#,##0</c:formatCode>
                <c:ptCount val="6"/>
                <c:pt idx="0">
                  <c:v>3948248</c:v>
                </c:pt>
                <c:pt idx="1">
                  <c:v>2993773</c:v>
                </c:pt>
                <c:pt idx="2">
                  <c:v>5719031</c:v>
                </c:pt>
                <c:pt idx="3">
                  <c:v>3779042</c:v>
                </c:pt>
                <c:pt idx="4">
                  <c:v>3219633</c:v>
                </c:pt>
                <c:pt idx="5">
                  <c:v>4792856</c:v>
                </c:pt>
              </c:numCache>
            </c:numRef>
          </c:val>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[Products Dataset.xlsx]Analysis!PivotTable7</c:name>
    <c:fmtId val="3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solidFill>
                  <a:schemeClr val="tx1"/>
                </a:solidFill>
              </a:rPr>
              <a:t>Top 10 Products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manualLayout>
          <c:layoutTarget val="inner"/>
          <c:xMode val="edge"/>
          <c:yMode val="edge"/>
          <c:x val="0.40340181386245128"/>
          <c:y val="0.17171296296296296"/>
          <c:w val="0.51518136134311487"/>
          <c:h val="0.72088764946048411"/>
        </c:manualLayout>
      </c:layout>
      <c:barChart>
        <c:barDir val="bar"/>
        <c:grouping val="clustered"/>
        <c:varyColors val="0"/>
        <c:ser>
          <c:idx val="0"/>
          <c:order val="0"/>
          <c:tx>
            <c:strRef>
              <c:f>Analysis!$G$61</c:f>
              <c:strCache>
                <c:ptCount val="1"/>
                <c:pt idx="0">
                  <c:v>Total</c:v>
                </c:pt>
              </c:strCache>
            </c:strRef>
          </c:tx>
          <c:spPr>
            <a:solidFill>
              <a:schemeClr val="accent1"/>
            </a:solidFill>
            <a:ln>
              <a:noFill/>
            </a:ln>
            <a:effectLst/>
          </c:spPr>
          <c:invertIfNegative val="0"/>
          <c:cat>
            <c:strRef>
              <c:f>Analysis!$F$62:$F$72</c:f>
              <c:strCache>
                <c:ptCount val="10"/>
                <c:pt idx="0">
                  <c:v>Ultra Speakerphone Oven Go Smart X</c:v>
                </c:pt>
                <c:pt idx="1">
                  <c:v>Fast Fan</c:v>
                </c:pt>
                <c:pt idx="2">
                  <c:v>Wireless Webcam Stove Grill</c:v>
                </c:pt>
                <c:pt idx="3">
                  <c:v>Clean Printer Advanced Premium Sense</c:v>
                </c:pt>
                <c:pt idx="4">
                  <c:v>Wireless Tablet Router Printer Wireless Premium Air</c:v>
                </c:pt>
                <c:pt idx="5">
                  <c:v>Mini Iron Drone Wireless Pro</c:v>
                </c:pt>
                <c:pt idx="6">
                  <c:v>Wireless Light Toaster Lite Touch Eco</c:v>
                </c:pt>
                <c:pt idx="7">
                  <c:v>Mini Fridge Camera</c:v>
                </c:pt>
                <c:pt idx="8">
                  <c:v>Keyboard Toaster Monitor</c:v>
                </c:pt>
                <c:pt idx="9">
                  <c:v>Rechargeable Webcam Stove Grill</c:v>
                </c:pt>
              </c:strCache>
            </c:strRef>
          </c:cat>
          <c:val>
            <c:numRef>
              <c:f>Analysis!$G$62:$G$72</c:f>
              <c:numCache>
                <c:formatCode>"$"#,##0</c:formatCode>
                <c:ptCount val="10"/>
                <c:pt idx="0">
                  <c:v>852147</c:v>
                </c:pt>
                <c:pt idx="1">
                  <c:v>789528</c:v>
                </c:pt>
                <c:pt idx="2">
                  <c:v>782496</c:v>
                </c:pt>
                <c:pt idx="3">
                  <c:v>748660</c:v>
                </c:pt>
                <c:pt idx="4">
                  <c:v>739607</c:v>
                </c:pt>
                <c:pt idx="5">
                  <c:v>724473</c:v>
                </c:pt>
                <c:pt idx="6">
                  <c:v>654157</c:v>
                </c:pt>
                <c:pt idx="7">
                  <c:v>646464</c:v>
                </c:pt>
                <c:pt idx="8">
                  <c:v>569088</c:v>
                </c:pt>
                <c:pt idx="9">
                  <c:v>560700</c:v>
                </c:pt>
              </c:numCache>
            </c:numRef>
          </c:val>
        </c:ser>
        <c:dLbls>
          <c:showLegendKey val="0"/>
          <c:showVal val="0"/>
          <c:showCatName val="0"/>
          <c:showSerName val="0"/>
          <c:showPercent val="0"/>
          <c:showBubbleSize val="0"/>
        </c:dLbls>
        <c:gapWidth val="182"/>
        <c:axId val="-1087218544"/>
        <c:axId val="-1088614608"/>
      </c:barChart>
      <c:catAx>
        <c:axId val="-10872185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8614608"/>
        <c:crosses val="autoZero"/>
        <c:auto val="1"/>
        <c:lblAlgn val="ctr"/>
        <c:lblOffset val="100"/>
        <c:noMultiLvlLbl val="0"/>
      </c:catAx>
      <c:valAx>
        <c:axId val="-1088614608"/>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721854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5</xdr:col>
      <xdr:colOff>9525</xdr:colOff>
      <xdr:row>1</xdr:row>
      <xdr:rowOff>0</xdr:rowOff>
    </xdr:from>
    <xdr:to>
      <xdr:col>6</xdr:col>
      <xdr:colOff>962025</xdr:colOff>
      <xdr:row>14</xdr:row>
      <xdr:rowOff>47625</xdr:rowOff>
    </xdr:to>
    <mc:AlternateContent xmlns:mc="http://schemas.openxmlformats.org/markup-compatibility/2006" xmlns:a14="http://schemas.microsoft.com/office/drawing/2010/main">
      <mc:Choice Requires="a14">
        <xdr:graphicFrame macro="">
          <xdr:nvGraphicFramePr>
            <xdr:cNvPr id="10" name="General Category"/>
            <xdr:cNvGraphicFramePr/>
          </xdr:nvGraphicFramePr>
          <xdr:xfrm>
            <a:off x="0" y="0"/>
            <a:ext cx="0" cy="0"/>
          </xdr:xfrm>
          <a:graphic>
            <a:graphicData uri="http://schemas.microsoft.com/office/drawing/2010/slicer">
              <sle:slicer xmlns:sle="http://schemas.microsoft.com/office/drawing/2010/slicer" name="General Category"/>
            </a:graphicData>
          </a:graphic>
        </xdr:graphicFrame>
      </mc:Choice>
      <mc:Fallback xmlns="">
        <xdr:sp macro="" textlink="">
          <xdr:nvSpPr>
            <xdr:cNvPr id="0" name=""/>
            <xdr:cNvSpPr>
              <a:spLocks noTextEdit="1"/>
            </xdr:cNvSpPr>
          </xdr:nvSpPr>
          <xdr:spPr>
            <a:xfrm>
              <a:off x="5667375" y="1905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285750</xdr:colOff>
      <xdr:row>14</xdr:row>
      <xdr:rowOff>180974</xdr:rowOff>
    </xdr:from>
    <xdr:to>
      <xdr:col>8</xdr:col>
      <xdr:colOff>304800</xdr:colOff>
      <xdr:row>30</xdr:row>
      <xdr:rowOff>133349</xdr:rowOff>
    </xdr:to>
    <xdr:graphicFrame macro="">
      <xdr:nvGraphicFramePr>
        <xdr:cNvPr id="13" name="Chart 1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76200</xdr:colOff>
      <xdr:row>42</xdr:row>
      <xdr:rowOff>180975</xdr:rowOff>
    </xdr:from>
    <xdr:to>
      <xdr:col>11</xdr:col>
      <xdr:colOff>285750</xdr:colOff>
      <xdr:row>57</xdr:row>
      <xdr:rowOff>0</xdr:rowOff>
    </xdr:to>
    <xdr:graphicFrame macro="">
      <xdr:nvGraphicFramePr>
        <xdr:cNvPr id="16" name="Chart 1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9</xdr:col>
      <xdr:colOff>0</xdr:colOff>
      <xdr:row>37</xdr:row>
      <xdr:rowOff>0</xdr:rowOff>
    </xdr:from>
    <xdr:to>
      <xdr:col>11</xdr:col>
      <xdr:colOff>133350</xdr:colOff>
      <xdr:row>42</xdr:row>
      <xdr:rowOff>28575</xdr:rowOff>
    </xdr:to>
    <mc:AlternateContent xmlns:mc="http://schemas.openxmlformats.org/markup-compatibility/2006" xmlns:a14="http://schemas.microsoft.com/office/drawing/2010/main">
      <mc:Choice Requires="a14">
        <xdr:graphicFrame macro="">
          <xdr:nvGraphicFramePr>
            <xdr:cNvPr id="17" name="Availability Status Group"/>
            <xdr:cNvGraphicFramePr/>
          </xdr:nvGraphicFramePr>
          <xdr:xfrm>
            <a:off x="0" y="0"/>
            <a:ext cx="0" cy="0"/>
          </xdr:xfrm>
          <a:graphic>
            <a:graphicData uri="http://schemas.microsoft.com/office/drawing/2010/slicer">
              <sle:slicer xmlns:sle="http://schemas.microsoft.com/office/drawing/2010/slicer" name="Availability Status Group"/>
            </a:graphicData>
          </a:graphic>
        </xdr:graphicFrame>
      </mc:Choice>
      <mc:Fallback xmlns="">
        <xdr:sp macro="" textlink="">
          <xdr:nvSpPr>
            <xdr:cNvPr id="0" name=""/>
            <xdr:cNvSpPr>
              <a:spLocks noTextEdit="1"/>
            </xdr:cNvSpPr>
          </xdr:nvSpPr>
          <xdr:spPr>
            <a:xfrm>
              <a:off x="9525000" y="7048500"/>
              <a:ext cx="1828800" cy="9810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161925</xdr:colOff>
      <xdr:row>59</xdr:row>
      <xdr:rowOff>0</xdr:rowOff>
    </xdr:from>
    <xdr:to>
      <xdr:col>13</xdr:col>
      <xdr:colOff>390525</xdr:colOff>
      <xdr:row>73</xdr:row>
      <xdr:rowOff>76200</xdr:rowOff>
    </xdr:to>
    <xdr:graphicFrame macro="">
      <xdr:nvGraphicFramePr>
        <xdr:cNvPr id="20" name="Chart 1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257175</xdr:colOff>
      <xdr:row>0</xdr:row>
      <xdr:rowOff>0</xdr:rowOff>
    </xdr:from>
    <xdr:to>
      <xdr:col>12</xdr:col>
      <xdr:colOff>190500</xdr:colOff>
      <xdr:row>3</xdr:row>
      <xdr:rowOff>28575</xdr:rowOff>
    </xdr:to>
    <xdr:sp macro="" textlink="">
      <xdr:nvSpPr>
        <xdr:cNvPr id="3" name="TextBox 2"/>
        <xdr:cNvSpPr txBox="1"/>
      </xdr:nvSpPr>
      <xdr:spPr>
        <a:xfrm>
          <a:off x="2085975" y="0"/>
          <a:ext cx="5419725" cy="600075"/>
        </a:xfrm>
        <a:prstGeom prst="roundRect">
          <a:avLst/>
        </a:prstGeom>
        <a:solidFill>
          <a:schemeClr val="accent1">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3200">
              <a:ln>
                <a:noFill/>
              </a:ln>
              <a:effectLst>
                <a:outerShdw blurRad="50800" dist="38100" algn="l" rotWithShape="0">
                  <a:prstClr val="black">
                    <a:alpha val="40000"/>
                  </a:prstClr>
                </a:outerShdw>
              </a:effectLst>
            </a:rPr>
            <a:t>ABC</a:t>
          </a:r>
          <a:r>
            <a:rPr lang="en-US" sz="3200" baseline="0">
              <a:ln>
                <a:noFill/>
              </a:ln>
              <a:effectLst>
                <a:outerShdw blurRad="50800" dist="38100" algn="l" rotWithShape="0">
                  <a:prstClr val="black">
                    <a:alpha val="40000"/>
                  </a:prstClr>
                </a:outerShdw>
              </a:effectLst>
            </a:rPr>
            <a:t> INVENTORY DASHBOARD</a:t>
          </a:r>
          <a:endParaRPr lang="en-US" sz="3200">
            <a:ln>
              <a:noFill/>
            </a:ln>
            <a:effectLst>
              <a:outerShdw blurRad="50800" dist="38100" algn="l" rotWithShape="0">
                <a:prstClr val="black">
                  <a:alpha val="40000"/>
                </a:prstClr>
              </a:outerShdw>
            </a:effectLst>
          </a:endParaRPr>
        </a:p>
      </xdr:txBody>
    </xdr:sp>
    <xdr:clientData/>
  </xdr:twoCellAnchor>
  <xdr:twoCellAnchor>
    <xdr:from>
      <xdr:col>0</xdr:col>
      <xdr:colOff>19050</xdr:colOff>
      <xdr:row>5</xdr:row>
      <xdr:rowOff>85725</xdr:rowOff>
    </xdr:from>
    <xdr:to>
      <xdr:col>3</xdr:col>
      <xdr:colOff>0</xdr:colOff>
      <xdr:row>7</xdr:row>
      <xdr:rowOff>9525</xdr:rowOff>
    </xdr:to>
    <xdr:sp macro="" textlink="">
      <xdr:nvSpPr>
        <xdr:cNvPr id="5" name="TextBox 4"/>
        <xdr:cNvSpPr txBox="1"/>
      </xdr:nvSpPr>
      <xdr:spPr>
        <a:xfrm>
          <a:off x="19050" y="1038225"/>
          <a:ext cx="1809750" cy="304800"/>
        </a:xfrm>
        <a:prstGeom prst="rect">
          <a:avLst/>
        </a:prstGeom>
        <a:solidFill>
          <a:schemeClr val="accent4">
            <a:lumMod val="40000"/>
            <a:lumOff val="6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a:t>Total</a:t>
          </a:r>
          <a:r>
            <a:rPr lang="en-US" sz="1600" b="1" baseline="0"/>
            <a:t> Products</a:t>
          </a:r>
          <a:endParaRPr lang="en-US" sz="1600" b="1"/>
        </a:p>
      </xdr:txBody>
    </xdr:sp>
    <xdr:clientData/>
  </xdr:twoCellAnchor>
  <xdr:twoCellAnchor>
    <xdr:from>
      <xdr:col>4</xdr:col>
      <xdr:colOff>304800</xdr:colOff>
      <xdr:row>5</xdr:row>
      <xdr:rowOff>85725</xdr:rowOff>
    </xdr:from>
    <xdr:to>
      <xdr:col>7</xdr:col>
      <xdr:colOff>285750</xdr:colOff>
      <xdr:row>7</xdr:row>
      <xdr:rowOff>9525</xdr:rowOff>
    </xdr:to>
    <xdr:sp macro="" textlink="">
      <xdr:nvSpPr>
        <xdr:cNvPr id="6" name="TextBox 5"/>
        <xdr:cNvSpPr txBox="1"/>
      </xdr:nvSpPr>
      <xdr:spPr>
        <a:xfrm>
          <a:off x="2743200" y="1038225"/>
          <a:ext cx="1809750" cy="304800"/>
        </a:xfrm>
        <a:prstGeom prst="rect">
          <a:avLst/>
        </a:prstGeom>
        <a:solidFill>
          <a:srgbClr val="92D05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a:t>Inventory Value</a:t>
          </a:r>
        </a:p>
      </xdr:txBody>
    </xdr:sp>
    <xdr:clientData/>
  </xdr:twoCellAnchor>
  <xdr:twoCellAnchor>
    <xdr:from>
      <xdr:col>9</xdr:col>
      <xdr:colOff>19050</xdr:colOff>
      <xdr:row>5</xdr:row>
      <xdr:rowOff>85725</xdr:rowOff>
    </xdr:from>
    <xdr:to>
      <xdr:col>12</xdr:col>
      <xdr:colOff>0</xdr:colOff>
      <xdr:row>7</xdr:row>
      <xdr:rowOff>9525</xdr:rowOff>
    </xdr:to>
    <xdr:sp macro="" textlink="">
      <xdr:nvSpPr>
        <xdr:cNvPr id="7" name="TextBox 6"/>
        <xdr:cNvSpPr txBox="1"/>
      </xdr:nvSpPr>
      <xdr:spPr>
        <a:xfrm>
          <a:off x="2457450" y="1038225"/>
          <a:ext cx="1809750" cy="304800"/>
        </a:xfrm>
        <a:prstGeom prst="rect">
          <a:avLst/>
        </a:prstGeom>
        <a:solidFill>
          <a:schemeClr val="accent2"/>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a:t>Products In</a:t>
          </a:r>
          <a:r>
            <a:rPr lang="en-US" sz="1600" b="1" baseline="0"/>
            <a:t> Stock</a:t>
          </a:r>
          <a:endParaRPr lang="en-US" sz="1600" b="1"/>
        </a:p>
      </xdr:txBody>
    </xdr:sp>
    <xdr:clientData/>
  </xdr:twoCellAnchor>
  <xdr:twoCellAnchor>
    <xdr:from>
      <xdr:col>13</xdr:col>
      <xdr:colOff>19050</xdr:colOff>
      <xdr:row>5</xdr:row>
      <xdr:rowOff>9524</xdr:rowOff>
    </xdr:from>
    <xdr:to>
      <xdr:col>15</xdr:col>
      <xdr:colOff>542925</xdr:colOff>
      <xdr:row>8</xdr:row>
      <xdr:rowOff>76200</xdr:rowOff>
    </xdr:to>
    <xdr:sp macro="" textlink="">
      <xdr:nvSpPr>
        <xdr:cNvPr id="8" name="TextBox 7"/>
        <xdr:cNvSpPr txBox="1"/>
      </xdr:nvSpPr>
      <xdr:spPr>
        <a:xfrm>
          <a:off x="7943850" y="962024"/>
          <a:ext cx="1743075" cy="638176"/>
        </a:xfrm>
        <a:prstGeom prst="rect">
          <a:avLst/>
        </a:prstGeom>
        <a:solidFill>
          <a:srgbClr val="FF000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b="1"/>
            <a:t>Low Stock</a:t>
          </a:r>
          <a:r>
            <a:rPr lang="en-US" sz="1600" b="1" baseline="0"/>
            <a:t> Products Count</a:t>
          </a:r>
          <a:endParaRPr lang="en-US" sz="1600" b="1"/>
        </a:p>
      </xdr:txBody>
    </xdr:sp>
    <xdr:clientData/>
  </xdr:twoCellAnchor>
  <xdr:twoCellAnchor editAs="oneCell">
    <xdr:from>
      <xdr:col>2</xdr:col>
      <xdr:colOff>38100</xdr:colOff>
      <xdr:row>12</xdr:row>
      <xdr:rowOff>0</xdr:rowOff>
    </xdr:from>
    <xdr:to>
      <xdr:col>5</xdr:col>
      <xdr:colOff>38100</xdr:colOff>
      <xdr:row>19</xdr:row>
      <xdr:rowOff>47625</xdr:rowOff>
    </xdr:to>
    <mc:AlternateContent xmlns:mc="http://schemas.openxmlformats.org/markup-compatibility/2006" xmlns:a14="http://schemas.microsoft.com/office/drawing/2010/main">
      <mc:Choice Requires="a14">
        <xdr:graphicFrame macro="">
          <xdr:nvGraphicFramePr>
            <xdr:cNvPr id="9" name="General Category 1"/>
            <xdr:cNvGraphicFramePr/>
          </xdr:nvGraphicFramePr>
          <xdr:xfrm>
            <a:off x="0" y="0"/>
            <a:ext cx="0" cy="0"/>
          </xdr:xfrm>
          <a:graphic>
            <a:graphicData uri="http://schemas.microsoft.com/office/drawing/2010/slicer">
              <sle:slicer xmlns:sle="http://schemas.microsoft.com/office/drawing/2010/slicer" name="General Category 1"/>
            </a:graphicData>
          </a:graphic>
        </xdr:graphicFrame>
      </mc:Choice>
      <mc:Fallback xmlns="">
        <xdr:sp macro="" textlink="">
          <xdr:nvSpPr>
            <xdr:cNvPr id="0" name=""/>
            <xdr:cNvSpPr>
              <a:spLocks noTextEdit="1"/>
            </xdr:cNvSpPr>
          </xdr:nvSpPr>
          <xdr:spPr>
            <a:xfrm>
              <a:off x="1257300" y="2286000"/>
              <a:ext cx="1828800" cy="1381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9525</xdr:colOff>
      <xdr:row>11</xdr:row>
      <xdr:rowOff>180975</xdr:rowOff>
    </xdr:from>
    <xdr:to>
      <xdr:col>9</xdr:col>
      <xdr:colOff>9525</xdr:colOff>
      <xdr:row>17</xdr:row>
      <xdr:rowOff>19050</xdr:rowOff>
    </xdr:to>
    <mc:AlternateContent xmlns:mc="http://schemas.openxmlformats.org/markup-compatibility/2006" xmlns:a14="http://schemas.microsoft.com/office/drawing/2010/main">
      <mc:Choice Requires="a14">
        <xdr:graphicFrame macro="">
          <xdr:nvGraphicFramePr>
            <xdr:cNvPr id="10" name="Availability Status Group 1"/>
            <xdr:cNvGraphicFramePr/>
          </xdr:nvGraphicFramePr>
          <xdr:xfrm>
            <a:off x="0" y="0"/>
            <a:ext cx="0" cy="0"/>
          </xdr:xfrm>
          <a:graphic>
            <a:graphicData uri="http://schemas.microsoft.com/office/drawing/2010/slicer">
              <sle:slicer xmlns:sle="http://schemas.microsoft.com/office/drawing/2010/slicer" name="Availability Status Group 1"/>
            </a:graphicData>
          </a:graphic>
        </xdr:graphicFrame>
      </mc:Choice>
      <mc:Fallback xmlns="">
        <xdr:sp macro="" textlink="">
          <xdr:nvSpPr>
            <xdr:cNvPr id="0" name=""/>
            <xdr:cNvSpPr>
              <a:spLocks noTextEdit="1"/>
            </xdr:cNvSpPr>
          </xdr:nvSpPr>
          <xdr:spPr>
            <a:xfrm>
              <a:off x="3667125" y="2276475"/>
              <a:ext cx="1828800" cy="9810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22</xdr:row>
      <xdr:rowOff>0</xdr:rowOff>
    </xdr:from>
    <xdr:to>
      <xdr:col>8</xdr:col>
      <xdr:colOff>600075</xdr:colOff>
      <xdr:row>36</xdr:row>
      <xdr:rowOff>9525</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285750</xdr:colOff>
      <xdr:row>22</xdr:row>
      <xdr:rowOff>0</xdr:rowOff>
    </xdr:from>
    <xdr:to>
      <xdr:col>15</xdr:col>
      <xdr:colOff>333375</xdr:colOff>
      <xdr:row>35</xdr:row>
      <xdr:rowOff>180975</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9525</xdr:colOff>
      <xdr:row>38</xdr:row>
      <xdr:rowOff>0</xdr:rowOff>
    </xdr:from>
    <xdr:to>
      <xdr:col>8</xdr:col>
      <xdr:colOff>76200</xdr:colOff>
      <xdr:row>52</xdr:row>
      <xdr:rowOff>76200</xdr:rowOff>
    </xdr:to>
    <xdr:graphicFrame macro="">
      <xdr:nvGraphicFramePr>
        <xdr:cNvPr id="1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hp" refreshedDate="45838.836578587965" createdVersion="5" refreshedVersion="5" minRefreshableVersion="3" recordCount="100">
  <cacheSource type="worksheet">
    <worksheetSource name="Table2"/>
  </cacheSource>
  <cacheFields count="17">
    <cacheField name="Index" numFmtId="0">
      <sharedItems containsSemiMixedTypes="0" containsString="0" containsNumber="1" containsInteger="1" minValue="1" maxValue="100"/>
    </cacheField>
    <cacheField name="Name" numFmtId="0">
      <sharedItems count="99">
        <s v="Compact Printer Air Advanced Digital"/>
        <s v="Tablet"/>
        <s v="Smart Blender Cooker"/>
        <s v="Advanced Router Rechargeable"/>
        <s v="Portable Mouse Monitor Phone"/>
        <s v="Radio"/>
        <s v="Ultra Projector Oven Thermostat Prime Advanced"/>
        <s v="Webcam Stove Grill"/>
        <s v="Eco Radio"/>
        <s v="Ultra Powerbank Brush Charger Max"/>
        <s v="Wireless Dock"/>
        <s v="Fast Camera Router Fan Smart"/>
        <s v="Heater Radio"/>
        <s v="Smart Trimmer Webcam Heater"/>
        <s v="Webcam Dock Heater"/>
        <s v="Automatic Watch Lite Sense"/>
        <s v="Eco Iron Monitor Air"/>
        <s v="Digital Tablet Router Printer Lite"/>
        <s v="Eco Freezer Powerbank Watch"/>
        <s v="Cooler Fan"/>
        <s v="Portable Camera Plus Air Ultra"/>
        <s v="Wireless Powerbank 360 Advanced Ultra"/>
        <s v="Rechargeable Lamp Speakerphone Headphones"/>
        <s v="Mini Scooter Microphone"/>
        <s v="Rechargeable Webcam Stove Grill"/>
        <s v="Mini Iron Drone Wireless Pro"/>
        <s v="Portable Freezer Phone Automatic Smart"/>
        <s v="Wireless Webcam Stove Grill"/>
        <s v="Clock Brush"/>
        <s v="Keyboard Toaster Monitor"/>
        <s v="Silent Printer Fan Shaver"/>
        <s v="Wireless Scooter Clean Mini"/>
        <s v="Advanced Microphone Cooler Eco"/>
        <s v="Automatic Brush Fast Eco"/>
        <s v="Premium Bicycle Microphone"/>
        <s v="Smart Phone Scooter Clean"/>
        <s v="Bicycle"/>
        <s v="Ultra Dock Trimmer Automatic Edge"/>
        <s v="Wireless Tablet Router Printer Wireless Premium Air"/>
        <s v="Clean Printer Advanced Premium Sense"/>
        <s v="Silent Dock Fast"/>
        <s v="Ultra Speakerphone Oven Go Smart X"/>
        <s v="Rechargeable Projector Pro"/>
        <s v="Eco Vacuum"/>
        <s v="Smart Grill Tablet Fridge Go Smart Smart"/>
        <s v="Digital Stove Silent Pro"/>
        <s v="Portable Powerbank X Air"/>
        <s v="Clock"/>
        <s v="Radio Treadmill"/>
        <s v="Ultra Cooler Treadmill Touch Pro Ultra"/>
        <s v="Mini Fridge Camera"/>
        <s v="Rechargeable Tablet Plus Portable Mini"/>
        <s v="Wireless Light Toaster Lite Touch Eco"/>
        <s v="Scooter"/>
        <s v="Advanced Camera Heater Webcam X Ultra Prime"/>
        <s v="Ultra Keyboard Compact Eco"/>
        <s v="Portable Scale Speaker Powerbank Clean"/>
        <s v="Oven Speaker Fan"/>
        <s v="Automatic Speaker Router Lamp Prime"/>
        <s v="Smart Webcam Projector Lock"/>
        <s v="Fast Fan"/>
        <s v="Automatic Cooler Edge"/>
        <s v="Advanced Freezer Advanced Advanced"/>
        <s v="Silent Trimmer Shaver Fast"/>
        <s v="Treadmill"/>
        <s v="Mini Charger Lock Oven Sense Sense"/>
        <s v="Thermostat Trimmer"/>
        <s v="Clean Iron Premium Air Wireless"/>
        <s v="Compact Mouse Mouse Router Mini"/>
        <s v="Premium Lock Mini Advanced"/>
        <s v="Silent Webcam Webcam Treadmill Sense Portable Advanced"/>
        <s v="Compact Thermostat Oven"/>
        <s v="Wireless Watch Tablet Printer Automatic Eco Sense"/>
        <s v="Automatic Blender"/>
        <s v="Rechargeable Webcam Dock Heater"/>
        <s v="Clean Toaster Oven Air Touch"/>
        <s v="Brush"/>
        <s v="Portable Kettle"/>
        <s v="Rechargeable Brush Compact"/>
        <s v="Fast Heater Cooker Compact Silent"/>
        <s v="Mini Drone X Portable"/>
        <s v="Heater Keyboard"/>
        <s v="Wireless Fan Thermostat Max Automatic Max"/>
        <s v="Fast Keyboard"/>
        <s v="Ultra Mixer Toaster Toaster Smart"/>
        <s v="Silent Speakerphone Scanner Monitor"/>
        <s v="Silent Scanner Monitor Treadmill"/>
        <s v="Fast Vacuum Cooler"/>
        <s v="Digital Trimmer"/>
        <s v="Automatic Trimmer Sense"/>
        <s v="Portable Scooter Wireless Digital"/>
        <s v="Fridge Cooker"/>
        <s v="Scanner"/>
        <s v="Ultra Radio Radio"/>
        <s v="Router"/>
        <s v="Fast Thermostat Microphone Scooter"/>
        <s v="Eco Heater Toaster Stove Silent Sense"/>
        <s v="Clean Blender Scale Lite"/>
        <s v="Smart Lamp"/>
      </sharedItems>
    </cacheField>
    <cacheField name="Description" numFmtId="0">
      <sharedItems/>
    </cacheField>
    <cacheField name="Brand" numFmtId="0">
      <sharedItems count="100">
        <s v="Garner, Boyle and Flynn"/>
        <s v="Mueller Inc"/>
        <s v="Lawson, Keller and Winters"/>
        <s v="Gallagher and Sons"/>
        <s v="Irwin LLC"/>
        <s v="Benjamin, Nelson and Hancock"/>
        <s v="Mccoy, Waters and Rose"/>
        <s v="Morrow and Sons"/>
        <s v="Edwards, Odonnell and Conley"/>
        <s v="Brennan, Archer and Rosales"/>
        <s v="Russo-West"/>
        <s v="Vazquez and Sons"/>
        <s v="Delgado-Blackwell"/>
        <s v="Contreras PLC"/>
        <s v="Juarez, Powell and Travis"/>
        <s v="Reid, Chase and Ballard"/>
        <s v="Barker-Murphy"/>
        <s v="Vazquez-Smith"/>
        <s v="Pruitt, Higgins and Barnett"/>
        <s v="Bray LLC"/>
        <s v="Wang-Valenzuela"/>
        <s v="Carney Ltd"/>
        <s v="Gallegos, Osborne and Carpenter"/>
        <s v="Douglas, Thornton and Soto"/>
        <s v="Horn-Pope"/>
        <s v="Khan-Parrish"/>
        <s v="Burton PLC"/>
        <s v="Henry Group"/>
        <s v="Larson-Spence"/>
        <s v="Bonilla-Spears"/>
        <s v="Love LLC"/>
        <s v="Terry-Oliver"/>
        <s v="Morales, Weaver and Fernandez"/>
        <s v="Newman Ltd"/>
        <s v="Novak, Archer and Walton"/>
        <s v="Marshall-Dougherty"/>
        <s v="Hays-Cunningham"/>
        <s v="Barnes-Glass"/>
        <s v="Meyers-Hess"/>
        <s v="Williamson PLC"/>
        <s v="May, Hendrix and Robbins"/>
        <s v="Zimmerman, Barr and Davis"/>
        <s v="Levine, Martin and Mccann"/>
        <s v="Werner PLC"/>
        <s v="Huff, Cameron and Stephenson"/>
        <s v="Suarez, Riddle and Sanders"/>
        <s v="Hanson-Schultz"/>
        <s v="Malone, Jacobson and Hudson"/>
        <s v="Barron-Little"/>
        <s v="Bonilla-Oconnell"/>
        <s v="Decker and Sons"/>
        <s v="Mooney-Gonzales"/>
        <s v="Blake, Weiss and Montgomery"/>
        <s v="Singleton PLC"/>
        <s v="Rivas Group"/>
        <s v="Cervantes Ltd"/>
        <s v="Pace-Hodges"/>
        <s v="Morris LLC"/>
        <s v="Schwartz Ltd"/>
        <s v="Sexton, Dickerson and Blair"/>
        <s v="Stokes Inc"/>
        <s v="Ali-Oliver"/>
        <s v="Odonnell, Boyle and Oconnor"/>
        <s v="Gill LLC"/>
        <s v="Munoz Group"/>
        <s v="Frost, Christensen and Burnett"/>
        <s v="Burton, Gross and Giles"/>
        <s v="Hester, Love and Lynch"/>
        <s v="Shepherd, Greene and House"/>
        <s v="Barry PLC"/>
        <s v="Elliott, Mcfarland and Duran"/>
        <s v="George-Day"/>
        <s v="Hull Inc"/>
        <s v="Fleming Inc"/>
        <s v="Mahoney-Bryan"/>
        <s v="Kennedy-Gordon"/>
        <s v="Olsen-Sawyer"/>
        <s v="Lowe, Mosley and Rivera"/>
        <s v="Sampson-Leon"/>
        <s v="Castro-Mccarty"/>
        <s v="Decker, Montes and Logan"/>
        <s v="Whitney Group"/>
        <s v="Brooks and Sons"/>
        <s v="Kaiser-Banks"/>
        <s v="Lewis Ltd"/>
        <s v="Galloway and Sons"/>
        <s v="Cowan Inc"/>
        <s v="Nichols, Howe and Miller"/>
        <s v="Blair-Russell"/>
        <s v="Christian-Tanner"/>
        <s v="Harrington-Valentine"/>
        <s v="Bauer Inc"/>
        <s v="Jackson Group"/>
        <s v="Wang, Ayala and Bowen"/>
        <s v="Maldonado-Ritter"/>
        <s v="Atkinson Inc"/>
        <s v="Shea Ltd"/>
        <s v="West Ltd"/>
        <s v="Bell, Gamble and Barrett"/>
        <s v="Hebert, Hughes and Trujillo"/>
      </sharedItems>
    </cacheField>
    <cacheField name="Category" numFmtId="0">
      <sharedItems/>
    </cacheField>
    <cacheField name="General Category" numFmtId="0">
      <sharedItems count="9">
        <s v="Office &amp; Education"/>
        <s v="Fashion Accessories"/>
        <s v="Home Appliances"/>
        <s v="Apparel"/>
        <s v="Health &amp; Beauty"/>
        <s v="Electronics"/>
        <s v="Automotive"/>
        <s v="Sports &amp; Outdoors"/>
        <s v="Home Essentials"/>
      </sharedItems>
    </cacheField>
    <cacheField name="Price" numFmtId="164">
      <sharedItems containsSemiMixedTypes="0" containsString="0" containsNumber="1" containsInteger="1" minValue="1" maxValue="999"/>
    </cacheField>
    <cacheField name="Stock" numFmtId="0">
      <sharedItems containsSemiMixedTypes="0" containsString="0" containsNumber="1" containsInteger="1" minValue="10" maxValue="998"/>
    </cacheField>
    <cacheField name="EAN" numFmtId="0">
      <sharedItems containsSemiMixedTypes="0" containsString="0" containsNumber="1" containsInteger="1" minValue="524638185" maxValue="9921752342730"/>
    </cacheField>
    <cacheField name="Color" numFmtId="0">
      <sharedItems/>
    </cacheField>
    <cacheField name="Color Group" numFmtId="0">
      <sharedItems/>
    </cacheField>
    <cacheField name="Size" numFmtId="0">
      <sharedItems/>
    </cacheField>
    <cacheField name="Size Group" numFmtId="0">
      <sharedItems/>
    </cacheField>
    <cacheField name="Availability" numFmtId="0">
      <sharedItems count="6">
        <s v="pre_order"/>
        <s v="in_stock"/>
        <s v="discontinued"/>
        <s v="limited_stock"/>
        <s v="out_of_stock"/>
        <s v="backorder"/>
      </sharedItems>
    </cacheField>
    <cacheField name="Availability Status Group" numFmtId="0">
      <sharedItems count="2">
        <s v="Unavailable"/>
        <s v="Available"/>
      </sharedItems>
    </cacheField>
    <cacheField name="Internal ID" numFmtId="0">
      <sharedItems containsSemiMixedTypes="0" containsString="0" containsNumber="1" containsInteger="1" minValue="3" maxValue="99"/>
    </cacheField>
    <cacheField name="Total Value" numFmtId="164">
      <sharedItems containsSemiMixedTypes="0" containsString="0" containsNumber="1" containsInteger="1" minValue="925" maxValue="852147"/>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
  <r>
    <n v="1"/>
    <x v="0"/>
    <s v="Situation organization these memory much off."/>
    <x v="0"/>
    <s v="Books &amp; Stationery"/>
    <x v="0"/>
    <n v="265"/>
    <n v="774"/>
    <n v="2091465262179"/>
    <s v="ForestGreen"/>
    <s v="Green"/>
    <s v="Large"/>
    <s v="Large"/>
    <x v="0"/>
    <x v="0"/>
    <n v="56"/>
    <n v="205110"/>
  </r>
  <r>
    <n v="2"/>
    <x v="1"/>
    <s v="Discussion loss politics free one thousand."/>
    <x v="1"/>
    <s v="Shoes &amp; Footwear"/>
    <x v="1"/>
    <n v="502"/>
    <n v="81"/>
    <n v="5286196620740"/>
    <s v="Black"/>
    <s v="Dark Colors"/>
    <s v="8x10 in"/>
    <s v="Small"/>
    <x v="1"/>
    <x v="1"/>
    <n v="29"/>
    <n v="40662"/>
  </r>
  <r>
    <n v="3"/>
    <x v="2"/>
    <s v="No situation per."/>
    <x v="2"/>
    <s v="Kitchen Appliances"/>
    <x v="2"/>
    <n v="227"/>
    <n v="726"/>
    <n v="1282898648918"/>
    <s v="SlateGray"/>
    <s v="Dark Colors"/>
    <s v="XS"/>
    <s v="Small"/>
    <x v="1"/>
    <x v="1"/>
    <n v="70"/>
    <n v="164802"/>
  </r>
  <r>
    <n v="4"/>
    <x v="3"/>
    <s v="For force gas energy six laugh."/>
    <x v="3"/>
    <s v="Kitchen Appliances"/>
    <x v="2"/>
    <n v="121"/>
    <n v="896"/>
    <n v="3879177514583"/>
    <s v="PaleGreen"/>
    <s v="Other"/>
    <s v="L"/>
    <s v="Large"/>
    <x v="2"/>
    <x v="0"/>
    <n v="31"/>
    <n v="108416"/>
  </r>
  <r>
    <n v="5"/>
    <x v="4"/>
    <s v="Feeling back religious however author room scientist."/>
    <x v="4"/>
    <s v="Kids' Clothing"/>
    <x v="3"/>
    <n v="1"/>
    <n v="925"/>
    <n v="9055773261265"/>
    <s v="SeaShell"/>
    <s v="Neutrals"/>
    <s v="100x200 mm"/>
    <s v="Extra Large"/>
    <x v="2"/>
    <x v="0"/>
    <n v="10"/>
    <n v="925"/>
  </r>
  <r>
    <n v="6"/>
    <x v="5"/>
    <s v="Character prove growth contain serious customer."/>
    <x v="5"/>
    <s v="Skincare"/>
    <x v="4"/>
    <n v="426"/>
    <n v="549"/>
    <n v="1150028980156"/>
    <s v="CornflowerBlue"/>
    <s v="Other"/>
    <s v="30x40 cm"/>
    <s v="Medium"/>
    <x v="0"/>
    <x v="0"/>
    <n v="60"/>
    <n v="233874"/>
  </r>
  <r>
    <n v="7"/>
    <x v="6"/>
    <s v="Pattern possible look necessary indicate work nearly."/>
    <x v="6"/>
    <s v="Laptops &amp; Computers"/>
    <x v="5"/>
    <n v="68"/>
    <n v="870"/>
    <n v="5029747624534"/>
    <s v="Purple"/>
    <s v="Other"/>
    <s v="S"/>
    <s v="Small"/>
    <x v="2"/>
    <x v="0"/>
    <n v="86"/>
    <n v="59160"/>
  </r>
  <r>
    <n v="8"/>
    <x v="7"/>
    <s v="Deep area join carry age."/>
    <x v="7"/>
    <s v="Automotive"/>
    <x v="6"/>
    <n v="159"/>
    <n v="584"/>
    <n v="9883725074294"/>
    <s v="MediumOrchid"/>
    <s v="Other"/>
    <s v="8x10 in"/>
    <s v="Small"/>
    <x v="0"/>
    <x v="0"/>
    <n v="50"/>
    <n v="92856"/>
  </r>
  <r>
    <n v="9"/>
    <x v="8"/>
    <s v="Know father for act let."/>
    <x v="8"/>
    <s v="Skincare"/>
    <x v="4"/>
    <n v="454"/>
    <n v="499"/>
    <n v="1773215338624"/>
    <s v="DimGray"/>
    <s v="Dark Colors"/>
    <s v="Medium"/>
    <s v="Medium"/>
    <x v="0"/>
    <x v="0"/>
    <n v="88"/>
    <n v="226546"/>
  </r>
  <r>
    <n v="10"/>
    <x v="9"/>
    <s v="Meeting add economic task outside."/>
    <x v="9"/>
    <s v="Fitness Equipment"/>
    <x v="7"/>
    <n v="845"/>
    <n v="564"/>
    <n v="4877111475333"/>
    <s v="Silver"/>
    <s v="Other"/>
    <s v="Extra Large"/>
    <s v="Extra Large"/>
    <x v="2"/>
    <x v="0"/>
    <n v="88"/>
    <n v="476580"/>
  </r>
  <r>
    <n v="11"/>
    <x v="10"/>
    <s v="Whole bill sound whether will."/>
    <x v="10"/>
    <s v="Health &amp; Wellness"/>
    <x v="4"/>
    <n v="257"/>
    <n v="168"/>
    <n v="9680811891595"/>
    <s v="Wheat"/>
    <s v="Neutrals"/>
    <s v="Extra Large"/>
    <s v="Extra Large"/>
    <x v="0"/>
    <x v="0"/>
    <n v="30"/>
    <n v="43176"/>
  </r>
  <r>
    <n v="12"/>
    <x v="11"/>
    <s v="Various above trouble itself crime form."/>
    <x v="11"/>
    <s v="Cleaning Supplies"/>
    <x v="8"/>
    <n v="221"/>
    <n v="672"/>
    <n v="8567222480604"/>
    <s v="MidnightBlue"/>
    <s v="Other"/>
    <s v="Medium"/>
    <s v="Medium"/>
    <x v="0"/>
    <x v="0"/>
    <n v="32"/>
    <n v="148512"/>
  </r>
  <r>
    <n v="13"/>
    <x v="12"/>
    <s v="Ten do evidence billion perhaps read bank enter."/>
    <x v="12"/>
    <s v="Cycling"/>
    <x v="7"/>
    <n v="689"/>
    <n v="156"/>
    <n v="5686660235911"/>
    <s v="Orange"/>
    <s v="Other"/>
    <s v="L"/>
    <s v="Large"/>
    <x v="0"/>
    <x v="0"/>
    <n v="57"/>
    <n v="107484"/>
  </r>
  <r>
    <n v="14"/>
    <x v="13"/>
    <s v="Example available better."/>
    <x v="13"/>
    <s v="Automotive"/>
    <x v="6"/>
    <n v="279"/>
    <n v="818"/>
    <n v="1941032767914"/>
    <s v="Gainsboro"/>
    <s v="Other"/>
    <s v="XXL"/>
    <s v="Extra Large"/>
    <x v="0"/>
    <x v="0"/>
    <n v="66"/>
    <n v="228222"/>
  </r>
  <r>
    <n v="15"/>
    <x v="14"/>
    <s v="State yet soon traditional your deal."/>
    <x v="14"/>
    <s v="Cleaning Supplies"/>
    <x v="8"/>
    <n v="101"/>
    <n v="159"/>
    <n v="1438856474369"/>
    <s v="Sienna"/>
    <s v="Other"/>
    <s v="30x40 cm"/>
    <s v="Medium"/>
    <x v="0"/>
    <x v="0"/>
    <n v="88"/>
    <n v="16059"/>
  </r>
  <r>
    <n v="16"/>
    <x v="15"/>
    <s v="As east entire positive source their."/>
    <x v="15"/>
    <s v="Team Sports"/>
    <x v="7"/>
    <n v="316"/>
    <n v="329"/>
    <n v="3500722785805"/>
    <s v="Tan"/>
    <s v="Neutrals"/>
    <s v="5x7 in"/>
    <s v="Small"/>
    <x v="3"/>
    <x v="1"/>
    <n v="44"/>
    <n v="103964"/>
  </r>
  <r>
    <n v="17"/>
    <x v="16"/>
    <s v="Color single indeed yard event popular food boy."/>
    <x v="16"/>
    <s v="Automotive"/>
    <x v="6"/>
    <n v="982"/>
    <n v="47"/>
    <n v="7887280730963"/>
    <s v="OliveDrab"/>
    <s v="Green"/>
    <s v="XL"/>
    <s v="Large"/>
    <x v="4"/>
    <x v="0"/>
    <n v="79"/>
    <n v="46154"/>
  </r>
  <r>
    <n v="18"/>
    <x v="17"/>
    <s v="Accept campaign every research test."/>
    <x v="17"/>
    <s v="Health &amp; Wellness"/>
    <x v="4"/>
    <n v="3"/>
    <n v="732"/>
    <n v="4170125892616"/>
    <s v="LemonChiffon"/>
    <s v="Other"/>
    <s v="10x10 cm"/>
    <s v="Medium"/>
    <x v="5"/>
    <x v="0"/>
    <n v="87"/>
    <n v="2196"/>
  </r>
  <r>
    <n v="19"/>
    <x v="18"/>
    <s v="Of price visit interesting enter three set."/>
    <x v="18"/>
    <s v="Cleaning Supplies"/>
    <x v="8"/>
    <n v="340"/>
    <n v="618"/>
    <n v="6340907128242"/>
    <s v="Cyan"/>
    <s v="Blue"/>
    <s v="S"/>
    <s v="Small"/>
    <x v="3"/>
    <x v="1"/>
    <n v="21"/>
    <n v="210120"/>
  </r>
  <r>
    <n v="20"/>
    <x v="19"/>
    <s v="Fall billion city share."/>
    <x v="19"/>
    <s v="Smartphones"/>
    <x v="5"/>
    <n v="529"/>
    <n v="844"/>
    <n v="267078141619"/>
    <s v="Bisque"/>
    <s v="Other"/>
    <s v="XS"/>
    <s v="Small"/>
    <x v="5"/>
    <x v="0"/>
    <n v="22"/>
    <n v="446476"/>
  </r>
  <r>
    <n v="21"/>
    <x v="20"/>
    <s v="Reality hair explain up bad."/>
    <x v="20"/>
    <s v="Women's Clothing"/>
    <x v="3"/>
    <n v="197"/>
    <n v="163"/>
    <n v="963840013930"/>
    <s v="Magenta"/>
    <s v="Pink/Purple"/>
    <s v="L"/>
    <s v="Large"/>
    <x v="1"/>
    <x v="1"/>
    <n v="96"/>
    <n v="32111"/>
  </r>
  <r>
    <n v="22"/>
    <x v="21"/>
    <s v="Deal head decade age outside military culture."/>
    <x v="21"/>
    <s v="Bedding &amp; Bath"/>
    <x v="8"/>
    <n v="677"/>
    <n v="418"/>
    <n v="3918763032312"/>
    <s v="Beige"/>
    <s v="Neutrals"/>
    <s v="M"/>
    <s v="Medium"/>
    <x v="4"/>
    <x v="0"/>
    <n v="90"/>
    <n v="282986"/>
  </r>
  <r>
    <n v="23"/>
    <x v="22"/>
    <s v="Effort own safe main walk quickly."/>
    <x v="22"/>
    <s v="Skincare"/>
    <x v="4"/>
    <n v="664"/>
    <n v="577"/>
    <n v="1824359393441"/>
    <s v="DarkBlue"/>
    <s v="Other"/>
    <s v="L"/>
    <s v="Large"/>
    <x v="0"/>
    <x v="0"/>
    <n v="26"/>
    <n v="383128"/>
  </r>
  <r>
    <n v="24"/>
    <x v="23"/>
    <s v="Maybe around expect own whether pay."/>
    <x v="23"/>
    <s v="Grooming Tools"/>
    <x v="4"/>
    <n v="784"/>
    <n v="510"/>
    <n v="9839666739792"/>
    <s v="DimGray"/>
    <s v="Dark Colors"/>
    <s v="L"/>
    <s v="Large"/>
    <x v="5"/>
    <x v="0"/>
    <n v="55"/>
    <n v="399840"/>
  </r>
  <r>
    <n v="25"/>
    <x v="24"/>
    <s v="Movement you Mr decide history effect."/>
    <x v="24"/>
    <s v="Health &amp; Wellness"/>
    <x v="4"/>
    <n v="900"/>
    <n v="623"/>
    <n v="6501687247749"/>
    <s v="PaleGreen"/>
    <s v="Other"/>
    <s v="5x7 in"/>
    <s v="Small"/>
    <x v="4"/>
    <x v="0"/>
    <n v="47"/>
    <n v="560700"/>
  </r>
  <r>
    <n v="26"/>
    <x v="25"/>
    <s v="From Congress low."/>
    <x v="25"/>
    <s v="Cycling"/>
    <x v="7"/>
    <n v="909"/>
    <n v="797"/>
    <n v="9496081864722"/>
    <s v="CadetBlue"/>
    <s v="Other"/>
    <s v="XXL"/>
    <s v="Extra Large"/>
    <x v="3"/>
    <x v="1"/>
    <n v="93"/>
    <n v="724473"/>
  </r>
  <r>
    <n v="27"/>
    <x v="26"/>
    <s v="Live fish audience piece his ago true."/>
    <x v="26"/>
    <s v="Automotive"/>
    <x v="6"/>
    <n v="350"/>
    <n v="756"/>
    <n v="3486711401836"/>
    <s v="Snow"/>
    <s v="Light Colors"/>
    <s v="XL"/>
    <s v="Large"/>
    <x v="0"/>
    <x v="0"/>
    <n v="61"/>
    <n v="264600"/>
  </r>
  <r>
    <n v="28"/>
    <x v="27"/>
    <s v="Pull at improve health also animal forward person."/>
    <x v="27"/>
    <s v="Clothing &amp; Apparel"/>
    <x v="3"/>
    <n v="858"/>
    <n v="912"/>
    <n v="7097613907430"/>
    <s v="LightSalmon"/>
    <s v="Other"/>
    <s v="50x70 cm"/>
    <s v="Large"/>
    <x v="3"/>
    <x v="1"/>
    <n v="43"/>
    <n v="782496"/>
  </r>
  <r>
    <n v="29"/>
    <x v="28"/>
    <s v="Other another must explain send somebody consider."/>
    <x v="28"/>
    <s v="Furniture"/>
    <x v="8"/>
    <n v="985"/>
    <n v="180"/>
    <n v="8301096575048"/>
    <s v="SaddleBrown"/>
    <s v="Other"/>
    <s v="Extra Large"/>
    <s v="Extra Large"/>
    <x v="1"/>
    <x v="1"/>
    <n v="40"/>
    <n v="177300"/>
  </r>
  <r>
    <n v="30"/>
    <x v="29"/>
    <s v="My head prove exist change."/>
    <x v="29"/>
    <s v="Kids' Clothing"/>
    <x v="3"/>
    <n v="576"/>
    <n v="988"/>
    <n v="6639325474032"/>
    <s v="DarkSlateGray"/>
    <s v="Other"/>
    <s v="L"/>
    <s v="Large"/>
    <x v="0"/>
    <x v="0"/>
    <n v="40"/>
    <n v="569088"/>
  </r>
  <r>
    <n v="31"/>
    <x v="30"/>
    <s v="Region week yet weight."/>
    <x v="30"/>
    <s v="Sports &amp; Outdoors"/>
    <x v="7"/>
    <n v="102"/>
    <n v="669"/>
    <n v="5564792899662"/>
    <s v="MediumSpringGreen"/>
    <s v="Other"/>
    <s v="L"/>
    <s v="Large"/>
    <x v="3"/>
    <x v="1"/>
    <n v="14"/>
    <n v="68238"/>
  </r>
  <r>
    <n v="32"/>
    <x v="31"/>
    <s v="Green main imagine way suffer wall."/>
    <x v="31"/>
    <s v="Fragrances"/>
    <x v="4"/>
    <n v="283"/>
    <n v="343"/>
    <n v="9921752342730"/>
    <s v="MintCream"/>
    <s v="Other"/>
    <s v="S"/>
    <s v="Small"/>
    <x v="0"/>
    <x v="0"/>
    <n v="84"/>
    <n v="97069"/>
  </r>
  <r>
    <n v="33"/>
    <x v="32"/>
    <s v="Most other newspaper beyond real."/>
    <x v="32"/>
    <s v="Smartphones"/>
    <x v="5"/>
    <n v="904"/>
    <n v="532"/>
    <n v="7107438924403"/>
    <s v="LightCyan"/>
    <s v="Other"/>
    <s v="Extra Large"/>
    <s v="Extra Large"/>
    <x v="3"/>
    <x v="1"/>
    <n v="86"/>
    <n v="480928"/>
  </r>
  <r>
    <n v="34"/>
    <x v="33"/>
    <s v="Record response relationship."/>
    <x v="33"/>
    <s v="Kids' Clothing"/>
    <x v="3"/>
    <n v="407"/>
    <n v="285"/>
    <n v="2327483415120"/>
    <s v="SeaGreen"/>
    <s v="Green"/>
    <s v="8x10 in"/>
    <s v="Small"/>
    <x v="4"/>
    <x v="0"/>
    <n v="65"/>
    <n v="115995"/>
  </r>
  <r>
    <n v="35"/>
    <x v="34"/>
    <s v="Congress how list third rise."/>
    <x v="34"/>
    <s v="Shoes &amp; Footwear"/>
    <x v="1"/>
    <n v="480"/>
    <n v="364"/>
    <n v="6209821998907"/>
    <s v="AliceBlue"/>
    <s v="Other"/>
    <s v="Extra Large"/>
    <s v="Extra Large"/>
    <x v="2"/>
    <x v="0"/>
    <n v="78"/>
    <n v="174720"/>
  </r>
  <r>
    <n v="36"/>
    <x v="35"/>
    <s v="Reality kid create thought window."/>
    <x v="35"/>
    <s v="Women's Clothing"/>
    <x v="3"/>
    <n v="635"/>
    <n v="727"/>
    <n v="7883295446066"/>
    <s v="MediumVioletRed"/>
    <s v="Pink/Purple"/>
    <s v="10x10 cm"/>
    <s v="Medium"/>
    <x v="5"/>
    <x v="0"/>
    <n v="74"/>
    <n v="461645"/>
  </r>
  <r>
    <n v="37"/>
    <x v="36"/>
    <s v="Garden mother before ten different increase."/>
    <x v="36"/>
    <s v="Smartphones"/>
    <x v="5"/>
    <n v="234"/>
    <n v="394"/>
    <n v="7670612815694"/>
    <s v="White"/>
    <s v="Light Colors"/>
    <s v="10x10 cm"/>
    <s v="Medium"/>
    <x v="5"/>
    <x v="0"/>
    <n v="48"/>
    <n v="92196"/>
  </r>
  <r>
    <n v="38"/>
    <x v="37"/>
    <s v="Do customer stage act send."/>
    <x v="37"/>
    <s v="Kids' Clothing"/>
    <x v="3"/>
    <n v="640"/>
    <n v="780"/>
    <n v="2837107354495"/>
    <s v="LightBlue"/>
    <s v="Blue"/>
    <s v="5x7 in"/>
    <s v="Small"/>
    <x v="2"/>
    <x v="0"/>
    <n v="96"/>
    <n v="499200"/>
  </r>
  <r>
    <n v="39"/>
    <x v="38"/>
    <s v="North meeting short summer situation positive candidate."/>
    <x v="38"/>
    <s v="Sports &amp; Outdoors"/>
    <x v="7"/>
    <n v="781"/>
    <n v="947"/>
    <n v="8247903213713"/>
    <s v="BlanchedAlmond"/>
    <s v="Neutrals"/>
    <s v="XL"/>
    <s v="Large"/>
    <x v="4"/>
    <x v="0"/>
    <n v="69"/>
    <n v="739607"/>
  </r>
  <r>
    <n v="40"/>
    <x v="39"/>
    <s v="Bag away always often join seat direction."/>
    <x v="39"/>
    <s v="Haircare"/>
    <x v="4"/>
    <n v="913"/>
    <n v="820"/>
    <n v="5234087663802"/>
    <s v="Moccasin"/>
    <s v="Other"/>
    <s v="Small"/>
    <s v="Small"/>
    <x v="2"/>
    <x v="0"/>
    <n v="77"/>
    <n v="748660"/>
  </r>
  <r>
    <n v="41"/>
    <x v="40"/>
    <s v="Speak not hospital bit part."/>
    <x v="40"/>
    <s v="Fishing &amp; Hunting"/>
    <x v="7"/>
    <n v="100"/>
    <n v="802"/>
    <n v="938364240247"/>
    <s v="CadetBlue"/>
    <s v="Other"/>
    <s v="M"/>
    <s v="Medium"/>
    <x v="3"/>
    <x v="1"/>
    <n v="12"/>
    <n v="80200"/>
  </r>
  <r>
    <n v="42"/>
    <x v="41"/>
    <s v="Value bill yeah tell phone."/>
    <x v="41"/>
    <s v="Office Supplies"/>
    <x v="0"/>
    <n v="999"/>
    <n v="853"/>
    <n v="450118214736"/>
    <s v="MediumOrchid"/>
    <s v="Other"/>
    <s v="12x18 in"/>
    <s v="Other"/>
    <x v="0"/>
    <x v="0"/>
    <n v="23"/>
    <n v="852147"/>
  </r>
  <r>
    <n v="43"/>
    <x v="42"/>
    <s v="Bank everything ago girl."/>
    <x v="42"/>
    <s v="Home Decor"/>
    <x v="8"/>
    <n v="935"/>
    <n v="55"/>
    <n v="655296358115"/>
    <s v="SlateBlue"/>
    <s v="Other"/>
    <s v="XL"/>
    <s v="Large"/>
    <x v="3"/>
    <x v="1"/>
    <n v="52"/>
    <n v="51425"/>
  </r>
  <r>
    <n v="44"/>
    <x v="43"/>
    <s v="Bit name seat sea."/>
    <x v="43"/>
    <s v="Health &amp; Wellness"/>
    <x v="4"/>
    <n v="259"/>
    <n v="668"/>
    <n v="8611986118980"/>
    <s v="LightCoral"/>
    <s v="Other"/>
    <s v="5x7 in"/>
    <s v="Small"/>
    <x v="1"/>
    <x v="1"/>
    <n v="45"/>
    <n v="173012"/>
  </r>
  <r>
    <n v="45"/>
    <x v="44"/>
    <s v="By result ago born become."/>
    <x v="44"/>
    <s v="Fitness Equipment"/>
    <x v="7"/>
    <n v="488"/>
    <n v="966"/>
    <n v="9005775281402"/>
    <s v="Cornsilk"/>
    <s v="Other"/>
    <s v="10x10 cm"/>
    <s v="Medium"/>
    <x v="4"/>
    <x v="0"/>
    <n v="62"/>
    <n v="471408"/>
  </r>
  <r>
    <n v="46"/>
    <x v="45"/>
    <s v="Suffer range between step mention peace prepare."/>
    <x v="45"/>
    <s v="Health &amp; Wellness"/>
    <x v="4"/>
    <n v="161"/>
    <n v="349"/>
    <n v="5367012957872"/>
    <s v="OrangeRed"/>
    <s v="Red/Orange"/>
    <s v="Extra Large"/>
    <s v="Extra Large"/>
    <x v="3"/>
    <x v="1"/>
    <n v="9"/>
    <n v="56189"/>
  </r>
  <r>
    <n v="47"/>
    <x v="46"/>
    <s v="Present court note medical bed red movie."/>
    <x v="46"/>
    <s v="Camping &amp; Hiking"/>
    <x v="7"/>
    <n v="599"/>
    <n v="263"/>
    <n v="6854117854742"/>
    <s v="Moccasin"/>
    <s v="Other"/>
    <s v="Large"/>
    <s v="Large"/>
    <x v="2"/>
    <x v="0"/>
    <n v="17"/>
    <n v="157537"/>
  </r>
  <r>
    <n v="48"/>
    <x v="47"/>
    <s v="Onto story what job require."/>
    <x v="47"/>
    <s v="Team Sports"/>
    <x v="7"/>
    <n v="731"/>
    <n v="664"/>
    <n v="1382809012286"/>
    <s v="FloralWhite"/>
    <s v="Other"/>
    <s v="S"/>
    <s v="Small"/>
    <x v="3"/>
    <x v="1"/>
    <n v="55"/>
    <n v="485384"/>
  </r>
  <r>
    <n v="49"/>
    <x v="48"/>
    <s v="Through choose record prove happen."/>
    <x v="48"/>
    <s v="Office Supplies"/>
    <x v="0"/>
    <n v="511"/>
    <n v="395"/>
    <n v="5461960384619"/>
    <s v="Violet"/>
    <s v="Other"/>
    <s v="XL"/>
    <s v="Large"/>
    <x v="2"/>
    <x v="0"/>
    <n v="14"/>
    <n v="201845"/>
  </r>
  <r>
    <n v="50"/>
    <x v="49"/>
    <s v="Certainly simple light safe child PM candidate."/>
    <x v="49"/>
    <s v="Fragrances"/>
    <x v="4"/>
    <n v="214"/>
    <n v="574"/>
    <n v="3625664059934"/>
    <s v="NavajoWhite"/>
    <s v="Other"/>
    <s v="XXL"/>
    <s v="Extra Large"/>
    <x v="0"/>
    <x v="0"/>
    <n v="33"/>
    <n v="122836"/>
  </r>
  <r>
    <n v="51"/>
    <x v="50"/>
    <s v="Little determine at huge month."/>
    <x v="50"/>
    <s v="Fitness Equipment"/>
    <x v="7"/>
    <n v="777"/>
    <n v="832"/>
    <n v="4894233116968"/>
    <s v="PaleGoldenRod"/>
    <s v="Other"/>
    <s v="Extra Large"/>
    <s v="Extra Large"/>
    <x v="1"/>
    <x v="1"/>
    <n v="16"/>
    <n v="646464"/>
  </r>
  <r>
    <n v="52"/>
    <x v="51"/>
    <s v="Expect question how sound."/>
    <x v="51"/>
    <s v="Fragrances"/>
    <x v="4"/>
    <n v="820"/>
    <n v="535"/>
    <n v="8183922928019"/>
    <s v="Cyan"/>
    <s v="Blue"/>
    <s v="100x200 mm"/>
    <s v="Extra Large"/>
    <x v="1"/>
    <x v="1"/>
    <n v="19"/>
    <n v="438700"/>
  </r>
  <r>
    <n v="53"/>
    <x v="1"/>
    <s v="Many deal community public beyond safe anyone."/>
    <x v="52"/>
    <s v="Beauty &amp; Personal Care"/>
    <x v="4"/>
    <n v="408"/>
    <n v="922"/>
    <n v="8183313115592"/>
    <s v="Chocolate"/>
    <s v="Other"/>
    <s v="Medium"/>
    <s v="Medium"/>
    <x v="5"/>
    <x v="0"/>
    <n v="34"/>
    <n v="376176"/>
  </r>
  <r>
    <n v="54"/>
    <x v="52"/>
    <s v="Oil guy table industry hand which."/>
    <x v="53"/>
    <s v="Bedding &amp; Bath"/>
    <x v="8"/>
    <n v="791"/>
    <n v="827"/>
    <n v="3057639268476"/>
    <s v="Fuchsia"/>
    <s v="Pink/Purple"/>
    <s v="50x70 cm"/>
    <s v="Large"/>
    <x v="1"/>
    <x v="1"/>
    <n v="64"/>
    <n v="654157"/>
  </r>
  <r>
    <n v="55"/>
    <x v="53"/>
    <s v="Small approach possible choose according."/>
    <x v="54"/>
    <s v="Cameras &amp; Accessories"/>
    <x v="5"/>
    <n v="370"/>
    <n v="601"/>
    <n v="1974896712011"/>
    <s v="DarkOrchid"/>
    <s v="Other"/>
    <s v="L"/>
    <s v="Large"/>
    <x v="5"/>
    <x v="0"/>
    <n v="46"/>
    <n v="222370"/>
  </r>
  <r>
    <n v="56"/>
    <x v="54"/>
    <s v="Audience bit past central film each."/>
    <x v="55"/>
    <s v="Office Supplies"/>
    <x v="0"/>
    <n v="224"/>
    <n v="372"/>
    <n v="983367163970"/>
    <s v="Peru"/>
    <s v="Other"/>
    <s v="50x70 cm"/>
    <s v="Large"/>
    <x v="2"/>
    <x v="0"/>
    <n v="56"/>
    <n v="83328"/>
  </r>
  <r>
    <n v="57"/>
    <x v="55"/>
    <s v="Bit responsibility cover him mean call civil."/>
    <x v="56"/>
    <s v="Books &amp; Stationery"/>
    <x v="0"/>
    <n v="514"/>
    <n v="491"/>
    <n v="8481605893389"/>
    <s v="LightGray"/>
    <s v="Other"/>
    <s v="8x10 in"/>
    <s v="Small"/>
    <x v="5"/>
    <x v="0"/>
    <n v="19"/>
    <n v="252374"/>
  </r>
  <r>
    <n v="58"/>
    <x v="56"/>
    <s v="Throughout special new you view season within."/>
    <x v="57"/>
    <s v="Women's Clothing"/>
    <x v="3"/>
    <n v="689"/>
    <n v="332"/>
    <n v="5175038823985"/>
    <s v="PowderBlue"/>
    <s v="Other"/>
    <s v="Small"/>
    <s v="Small"/>
    <x v="5"/>
    <x v="0"/>
    <n v="94"/>
    <n v="228748"/>
  </r>
  <r>
    <n v="59"/>
    <x v="57"/>
    <s v="Hot behavior traditional."/>
    <x v="58"/>
    <s v="Men's Clothing"/>
    <x v="3"/>
    <n v="489"/>
    <n v="423"/>
    <n v="2567562782853"/>
    <s v="GoldenRod"/>
    <s v="Other"/>
    <s v="Small"/>
    <s v="Small"/>
    <x v="0"/>
    <x v="0"/>
    <n v="99"/>
    <n v="206847"/>
  </r>
  <r>
    <n v="60"/>
    <x v="58"/>
    <s v="Word score education thousand high treatment."/>
    <x v="59"/>
    <s v="Grooming Tools"/>
    <x v="4"/>
    <n v="621"/>
    <n v="667"/>
    <n v="6744198567221"/>
    <s v="FireBrick"/>
    <s v="Red/Orange"/>
    <s v="5x7 in"/>
    <s v="Small"/>
    <x v="1"/>
    <x v="1"/>
    <n v="61"/>
    <n v="414207"/>
  </r>
  <r>
    <n v="61"/>
    <x v="59"/>
    <s v="Subject agree you off."/>
    <x v="60"/>
    <s v="Men's Clothing"/>
    <x v="3"/>
    <n v="440"/>
    <n v="973"/>
    <n v="4811928042234"/>
    <s v="SteelBlue"/>
    <s v="Other"/>
    <s v="Medium"/>
    <s v="Medium"/>
    <x v="1"/>
    <x v="1"/>
    <n v="3"/>
    <n v="428120"/>
  </r>
  <r>
    <n v="62"/>
    <x v="60"/>
    <s v="Avoid very final food scene possible."/>
    <x v="61"/>
    <s v="Cleaning Supplies"/>
    <x v="8"/>
    <n v="982"/>
    <n v="804"/>
    <n v="3388615003133"/>
    <s v="DarkOrchid"/>
    <s v="Other"/>
    <s v="100x200 mm"/>
    <s v="Extra Large"/>
    <x v="5"/>
    <x v="0"/>
    <n v="70"/>
    <n v="789528"/>
  </r>
  <r>
    <n v="63"/>
    <x v="61"/>
    <s v="Career for much exist."/>
    <x v="62"/>
    <s v="Beauty &amp; Personal Care"/>
    <x v="4"/>
    <n v="124"/>
    <n v="513"/>
    <n v="6261793125392"/>
    <s v="LimeGreen"/>
    <s v="Green"/>
    <s v="50x70 cm"/>
    <s v="Large"/>
    <x v="0"/>
    <x v="0"/>
    <n v="83"/>
    <n v="63612"/>
  </r>
  <r>
    <n v="64"/>
    <x v="62"/>
    <s v="Chance material himself soldier."/>
    <x v="63"/>
    <s v="Office Supplies"/>
    <x v="0"/>
    <n v="489"/>
    <n v="561"/>
    <n v="6474143371206"/>
    <s v="Tomato"/>
    <s v="Red/Orange"/>
    <s v="S"/>
    <s v="Small"/>
    <x v="0"/>
    <x v="0"/>
    <n v="48"/>
    <n v="274329"/>
  </r>
  <r>
    <n v="65"/>
    <x v="63"/>
    <s v="Task point seat better."/>
    <x v="64"/>
    <s v="Smartphones"/>
    <x v="5"/>
    <n v="130"/>
    <n v="876"/>
    <n v="4089415274929"/>
    <s v="DarkSlateGray"/>
    <s v="Other"/>
    <s v="5x7 in"/>
    <s v="Small"/>
    <x v="1"/>
    <x v="1"/>
    <n v="76"/>
    <n v="113880"/>
  </r>
  <r>
    <n v="66"/>
    <x v="64"/>
    <s v="Vote only run modern."/>
    <x v="65"/>
    <s v="Women's Clothing"/>
    <x v="3"/>
    <n v="731"/>
    <n v="744"/>
    <n v="4598541150958"/>
    <s v="Cyan"/>
    <s v="Blue"/>
    <s v="5x7 in"/>
    <s v="Small"/>
    <x v="4"/>
    <x v="0"/>
    <n v="70"/>
    <n v="543864"/>
  </r>
  <r>
    <n v="67"/>
    <x v="65"/>
    <s v="Major tell him share allow."/>
    <x v="66"/>
    <s v="Haircare"/>
    <x v="4"/>
    <n v="750"/>
    <n v="623"/>
    <n v="9282813513019"/>
    <s v="Olive"/>
    <s v="Other"/>
    <s v="12x18 in"/>
    <s v="Other"/>
    <x v="1"/>
    <x v="1"/>
    <n v="81"/>
    <n v="467250"/>
  </r>
  <r>
    <n v="68"/>
    <x v="66"/>
    <s v="Drug interview hotel decide pattern."/>
    <x v="67"/>
    <s v="Accessories (Bags, Hats, Belts)"/>
    <x v="1"/>
    <n v="206"/>
    <n v="677"/>
    <n v="8282848236311"/>
    <s v="MidnightBlue"/>
    <s v="Other"/>
    <s v="8x10 in"/>
    <s v="Small"/>
    <x v="2"/>
    <x v="0"/>
    <n v="6"/>
    <n v="139462"/>
  </r>
  <r>
    <n v="69"/>
    <x v="67"/>
    <s v="Around tough popular present sign herself pattern."/>
    <x v="68"/>
    <s v="Beauty &amp; Personal Care"/>
    <x v="4"/>
    <n v="293"/>
    <n v="700"/>
    <n v="7935749142557"/>
    <s v="GhostWhite"/>
    <s v="Light Colors"/>
    <s v="XXL"/>
    <s v="Extra Large"/>
    <x v="4"/>
    <x v="0"/>
    <n v="5"/>
    <n v="205100"/>
  </r>
  <r>
    <n v="70"/>
    <x v="68"/>
    <s v="Occur miss son Democrat happy."/>
    <x v="69"/>
    <s v="Smartwatches"/>
    <x v="5"/>
    <n v="5"/>
    <n v="247"/>
    <n v="252926529077"/>
    <s v="PapayaWhip"/>
    <s v="Other"/>
    <s v="10x10 cm"/>
    <s v="Medium"/>
    <x v="3"/>
    <x v="1"/>
    <n v="79"/>
    <n v="1235"/>
  </r>
  <r>
    <n v="71"/>
    <x v="69"/>
    <s v="Three character traditional maybe."/>
    <x v="70"/>
    <s v="Automotive"/>
    <x v="6"/>
    <n v="12"/>
    <n v="439"/>
    <n v="3997003361528"/>
    <s v="Plum"/>
    <s v="Other"/>
    <s v="XS"/>
    <s v="Small"/>
    <x v="0"/>
    <x v="0"/>
    <n v="40"/>
    <n v="5268"/>
  </r>
  <r>
    <n v="72"/>
    <x v="70"/>
    <s v="Leg my mother father."/>
    <x v="71"/>
    <s v="Makeup"/>
    <x v="4"/>
    <n v="148"/>
    <n v="650"/>
    <n v="6908065460286"/>
    <s v="Aqua"/>
    <s v="Blue"/>
    <s v="M"/>
    <s v="Medium"/>
    <x v="5"/>
    <x v="0"/>
    <n v="29"/>
    <n v="96200"/>
  </r>
  <r>
    <n v="73"/>
    <x v="71"/>
    <s v="Focus that consumer amount half."/>
    <x v="72"/>
    <s v="Home &amp; Kitchen"/>
    <x v="2"/>
    <n v="685"/>
    <n v="747"/>
    <n v="7695934105636"/>
    <s v="SaddleBrown"/>
    <s v="Other"/>
    <s v="30x40 cm"/>
    <s v="Medium"/>
    <x v="1"/>
    <x v="1"/>
    <n v="36"/>
    <n v="511695"/>
  </r>
  <r>
    <n v="74"/>
    <x v="72"/>
    <s v="Might poor animal must protect blue forward."/>
    <x v="73"/>
    <s v="Smartwatches"/>
    <x v="5"/>
    <n v="59"/>
    <n v="169"/>
    <n v="1089969929675"/>
    <s v="Sienna"/>
    <s v="Other"/>
    <s v="Large"/>
    <s v="Large"/>
    <x v="4"/>
    <x v="0"/>
    <n v="31"/>
    <n v="9971"/>
  </r>
  <r>
    <n v="75"/>
    <x v="73"/>
    <s v="Smile human machine section bank."/>
    <x v="74"/>
    <s v="Home Decor"/>
    <x v="8"/>
    <n v="630"/>
    <n v="438"/>
    <n v="310774792552"/>
    <s v="LightGoldenRodYellow"/>
    <s v="Other"/>
    <s v="8x10 in"/>
    <s v="Small"/>
    <x v="5"/>
    <x v="0"/>
    <n v="4"/>
    <n v="275940"/>
  </r>
  <r>
    <n v="76"/>
    <x v="74"/>
    <s v="Organization address section collection church gun consumer do."/>
    <x v="75"/>
    <s v="Cycling"/>
    <x v="7"/>
    <n v="800"/>
    <n v="151"/>
    <n v="1340784358003"/>
    <s v="Brown"/>
    <s v="Other"/>
    <s v="XXL"/>
    <s v="Extra Large"/>
    <x v="1"/>
    <x v="1"/>
    <n v="66"/>
    <n v="120800"/>
  </r>
  <r>
    <n v="77"/>
    <x v="75"/>
    <s v="Heavy threat beautiful material assume piece."/>
    <x v="76"/>
    <s v="Kids' Clothing"/>
    <x v="3"/>
    <n v="365"/>
    <n v="71"/>
    <n v="7806787405877"/>
    <s v="LimeGreen"/>
    <s v="Green"/>
    <s v="Medium"/>
    <s v="Medium"/>
    <x v="0"/>
    <x v="0"/>
    <n v="40"/>
    <n v="25915"/>
  </r>
  <r>
    <n v="78"/>
    <x v="76"/>
    <s v="Control daughter effect investment piece training nation."/>
    <x v="77"/>
    <s v="Bedding &amp; Bath"/>
    <x v="8"/>
    <n v="273"/>
    <n v="623"/>
    <n v="168419438521"/>
    <s v="RoyalBlue"/>
    <s v="Other"/>
    <s v="S"/>
    <s v="Small"/>
    <x v="1"/>
    <x v="1"/>
    <n v="42"/>
    <n v="170079"/>
  </r>
  <r>
    <n v="79"/>
    <x v="77"/>
    <s v="Apply out industry must tell."/>
    <x v="78"/>
    <s v="Home &amp; Kitchen"/>
    <x v="2"/>
    <n v="50"/>
    <n v="413"/>
    <n v="445370808496"/>
    <s v="MediumAquaMarine"/>
    <s v="Other"/>
    <s v="L"/>
    <s v="Large"/>
    <x v="0"/>
    <x v="0"/>
    <n v="25"/>
    <n v="20650"/>
  </r>
  <r>
    <n v="80"/>
    <x v="78"/>
    <s v="Early century every amount than past."/>
    <x v="79"/>
    <s v="Automotive"/>
    <x v="6"/>
    <n v="748"/>
    <n v="326"/>
    <n v="6855062072649"/>
    <s v="Sienna"/>
    <s v="Other"/>
    <s v="S"/>
    <s v="Small"/>
    <x v="4"/>
    <x v="0"/>
    <n v="81"/>
    <n v="243848"/>
  </r>
  <r>
    <n v="81"/>
    <x v="79"/>
    <s v="Strategy fund mind rather change."/>
    <x v="80"/>
    <s v="Makeup"/>
    <x v="4"/>
    <n v="367"/>
    <n v="19"/>
    <n v="3868467036959"/>
    <s v="Orchid"/>
    <s v="Pink/Purple"/>
    <s v="8x10 in"/>
    <s v="Small"/>
    <x v="1"/>
    <x v="1"/>
    <n v="15"/>
    <n v="6973"/>
  </r>
  <r>
    <n v="82"/>
    <x v="80"/>
    <s v="Shoulder cost especially."/>
    <x v="81"/>
    <s v="Books &amp; Stationery"/>
    <x v="0"/>
    <n v="352"/>
    <n v="123"/>
    <n v="9437200314292"/>
    <s v="BlueViolet"/>
    <s v="Other"/>
    <s v="Medium"/>
    <s v="Medium"/>
    <x v="5"/>
    <x v="0"/>
    <n v="12"/>
    <n v="43296"/>
  </r>
  <r>
    <n v="83"/>
    <x v="81"/>
    <s v="Remember here kind enjoy source room reflect be."/>
    <x v="82"/>
    <s v="Office Supplies"/>
    <x v="0"/>
    <n v="103"/>
    <n v="208"/>
    <n v="5328785590239"/>
    <s v="Chocolate"/>
    <s v="Other"/>
    <s v="Extra Large"/>
    <s v="Extra Large"/>
    <x v="5"/>
    <x v="0"/>
    <n v="72"/>
    <n v="21424"/>
  </r>
  <r>
    <n v="84"/>
    <x v="82"/>
    <s v="Design price for especially section college over green."/>
    <x v="83"/>
    <s v="Books &amp; Stationery"/>
    <x v="0"/>
    <n v="423"/>
    <n v="759"/>
    <n v="1396411470228"/>
    <s v="MidnightBlue"/>
    <s v="Other"/>
    <s v="5x7 in"/>
    <s v="Small"/>
    <x v="1"/>
    <x v="1"/>
    <n v="81"/>
    <n v="321057"/>
  </r>
  <r>
    <n v="85"/>
    <x v="83"/>
    <s v="Success other institution fear."/>
    <x v="84"/>
    <s v="Camping &amp; Hiking"/>
    <x v="7"/>
    <n v="998"/>
    <n v="10"/>
    <n v="3163238295239"/>
    <s v="Cyan"/>
    <s v="Blue"/>
    <s v="50x70 cm"/>
    <s v="Large"/>
    <x v="3"/>
    <x v="1"/>
    <n v="64"/>
    <n v="9980"/>
  </r>
  <r>
    <n v="86"/>
    <x v="84"/>
    <s v="Much guess have pattern southern true hair miss."/>
    <x v="85"/>
    <s v="Women's Clothing"/>
    <x v="3"/>
    <n v="342"/>
    <n v="221"/>
    <n v="4862330962177"/>
    <s v="Tomato"/>
    <s v="Red/Orange"/>
    <s v="S"/>
    <s v="Small"/>
    <x v="0"/>
    <x v="0"/>
    <n v="88"/>
    <n v="75582"/>
  </r>
  <r>
    <n v="87"/>
    <x v="85"/>
    <s v="Quality yet significant lawyer face field yet realize."/>
    <x v="86"/>
    <s v="Fragrances"/>
    <x v="4"/>
    <n v="593"/>
    <n v="580"/>
    <n v="1710131812265"/>
    <s v="Navy"/>
    <s v="Other"/>
    <s v="XXL"/>
    <s v="Extra Large"/>
    <x v="2"/>
    <x v="0"/>
    <n v="20"/>
    <n v="343940"/>
  </r>
  <r>
    <n v="88"/>
    <x v="86"/>
    <s v="Do interesting suggest agreement range admit rule."/>
    <x v="87"/>
    <s v="Health &amp; Wellness"/>
    <x v="4"/>
    <n v="30"/>
    <n v="728"/>
    <n v="1287056757693"/>
    <s v="Wheat"/>
    <s v="Neutrals"/>
    <s v="10x10 cm"/>
    <s v="Medium"/>
    <x v="0"/>
    <x v="0"/>
    <n v="60"/>
    <n v="21840"/>
  </r>
  <r>
    <n v="89"/>
    <x v="87"/>
    <s v="Explain six firm recent rock skin."/>
    <x v="88"/>
    <s v="Sports &amp; Outdoors"/>
    <x v="7"/>
    <n v="307"/>
    <n v="320"/>
    <n v="4874329354658"/>
    <s v="LightSalmon"/>
    <s v="Other"/>
    <s v="L"/>
    <s v="Large"/>
    <x v="3"/>
    <x v="1"/>
    <n v="5"/>
    <n v="98240"/>
  </r>
  <r>
    <n v="90"/>
    <x v="88"/>
    <s v="Ago floor nice member wait."/>
    <x v="89"/>
    <s v="Laptops &amp; Computers"/>
    <x v="5"/>
    <n v="541"/>
    <n v="488"/>
    <n v="4147810179628"/>
    <s v="SteelBlue"/>
    <s v="Other"/>
    <s v="M"/>
    <s v="Medium"/>
    <x v="0"/>
    <x v="0"/>
    <n v="31"/>
    <n v="264008"/>
  </r>
  <r>
    <n v="91"/>
    <x v="89"/>
    <s v="Much table ground information news senior."/>
    <x v="90"/>
    <s v="Kitchen Appliances"/>
    <x v="2"/>
    <n v="405"/>
    <n v="950"/>
    <n v="524638185"/>
    <s v="SlateGray"/>
    <s v="Dark Colors"/>
    <s v="8x10 in"/>
    <s v="Small"/>
    <x v="1"/>
    <x v="1"/>
    <n v="85"/>
    <n v="384750"/>
  </r>
  <r>
    <n v="92"/>
    <x v="90"/>
    <s v="Thousand various evidence."/>
    <x v="91"/>
    <s v="Cameras &amp; Accessories"/>
    <x v="5"/>
    <n v="519"/>
    <n v="495"/>
    <n v="4564280934296"/>
    <s v="DeepSkyBlue"/>
    <s v="Blue"/>
    <s v="Large"/>
    <s v="Large"/>
    <x v="1"/>
    <x v="1"/>
    <n v="36"/>
    <n v="256905"/>
  </r>
  <r>
    <n v="93"/>
    <x v="91"/>
    <s v="Try better loss pretty special."/>
    <x v="92"/>
    <s v="Furniture"/>
    <x v="8"/>
    <n v="393"/>
    <n v="499"/>
    <n v="1861389468671"/>
    <s v="Black"/>
    <s v="Dark Colors"/>
    <s v="Small"/>
    <s v="Small"/>
    <x v="1"/>
    <x v="1"/>
    <n v="80"/>
    <n v="196107"/>
  </r>
  <r>
    <n v="94"/>
    <x v="92"/>
    <s v="Draw material quickly most."/>
    <x v="93"/>
    <s v="Cleaning Supplies"/>
    <x v="8"/>
    <n v="472"/>
    <n v="63"/>
    <n v="7794860625802"/>
    <s v="ForestGreen"/>
    <s v="Green"/>
    <s v="12x18 in"/>
    <s v="Other"/>
    <x v="5"/>
    <x v="0"/>
    <n v="8"/>
    <n v="29736"/>
  </r>
  <r>
    <n v="95"/>
    <x v="93"/>
    <s v="Shoulder red boy away if."/>
    <x v="94"/>
    <s v="Haircare"/>
    <x v="4"/>
    <n v="382"/>
    <n v="639"/>
    <n v="3611080124547"/>
    <s v="Aquamarine"/>
    <s v="Other"/>
    <s v="12x18 in"/>
    <s v="Other"/>
    <x v="0"/>
    <x v="0"/>
    <n v="48"/>
    <n v="244098"/>
  </r>
  <r>
    <n v="96"/>
    <x v="94"/>
    <s v="Investment everything story buy."/>
    <x v="95"/>
    <s v="Laptops &amp; Computers"/>
    <x v="5"/>
    <n v="375"/>
    <n v="703"/>
    <n v="3330396409604"/>
    <s v="Gainsboro"/>
    <s v="Other"/>
    <s v="8x10 in"/>
    <s v="Small"/>
    <x v="3"/>
    <x v="1"/>
    <n v="55"/>
    <n v="263625"/>
  </r>
  <r>
    <n v="97"/>
    <x v="95"/>
    <s v="Nature notice themselves news."/>
    <x v="96"/>
    <s v="Beauty &amp; Personal Care"/>
    <x v="4"/>
    <n v="289"/>
    <n v="727"/>
    <n v="9265397743935"/>
    <s v="White"/>
    <s v="Light Colors"/>
    <s v="Extra Large"/>
    <s v="Extra Large"/>
    <x v="5"/>
    <x v="0"/>
    <n v="25"/>
    <n v="210103"/>
  </r>
  <r>
    <n v="98"/>
    <x v="96"/>
    <s v="Understand still or summer rule."/>
    <x v="97"/>
    <s v="Cleaning Supplies"/>
    <x v="8"/>
    <n v="232"/>
    <n v="998"/>
    <n v="5505866454530"/>
    <s v="OldLace"/>
    <s v="Other"/>
    <s v="Small"/>
    <s v="Small"/>
    <x v="3"/>
    <x v="1"/>
    <n v="20"/>
    <n v="231536"/>
  </r>
  <r>
    <n v="99"/>
    <x v="97"/>
    <s v="Final art some push."/>
    <x v="98"/>
    <s v="Camping &amp; Hiking"/>
    <x v="7"/>
    <n v="241"/>
    <n v="391"/>
    <n v="3893594435450"/>
    <s v="Aquamarine"/>
    <s v="Other"/>
    <s v="5x7 in"/>
    <s v="Small"/>
    <x v="3"/>
    <x v="1"/>
    <n v="5"/>
    <n v="94231"/>
  </r>
  <r>
    <n v="100"/>
    <x v="98"/>
    <s v="However public major baby."/>
    <x v="99"/>
    <s v="Bedding &amp; Bath"/>
    <x v="8"/>
    <n v="71"/>
    <n v="518"/>
    <n v="8264263605712"/>
    <s v="Brown"/>
    <s v="Other"/>
    <s v="Medium"/>
    <s v="Medium"/>
    <x v="3"/>
    <x v="1"/>
    <n v="3"/>
    <n v="3677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
  <location ref="F34:H41" firstHeaderRow="0" firstDataRow="1" firstDataCol="1"/>
  <pivotFields count="17">
    <pivotField showAll="0"/>
    <pivotField dataField="1" showAll="0"/>
    <pivotField showAll="0"/>
    <pivotField showAll="0"/>
    <pivotField showAll="0"/>
    <pivotField showAll="0"/>
    <pivotField numFmtId="164" showAll="0"/>
    <pivotField showAll="0"/>
    <pivotField showAll="0"/>
    <pivotField showAll="0"/>
    <pivotField showAll="0"/>
    <pivotField showAll="0"/>
    <pivotField showAll="0"/>
    <pivotField axis="axisRow" showAll="0">
      <items count="7">
        <item x="5"/>
        <item x="2"/>
        <item x="1"/>
        <item x="3"/>
        <item x="4"/>
        <item x="0"/>
        <item t="default"/>
      </items>
    </pivotField>
    <pivotField showAll="0"/>
    <pivotField showAll="0"/>
    <pivotField dataField="1" numFmtId="164" showAll="0"/>
  </pivotFields>
  <rowFields count="1">
    <field x="13"/>
  </rowFields>
  <rowItems count="7">
    <i>
      <x/>
    </i>
    <i>
      <x v="1"/>
    </i>
    <i>
      <x v="2"/>
    </i>
    <i>
      <x v="3"/>
    </i>
    <i>
      <x v="4"/>
    </i>
    <i>
      <x v="5"/>
    </i>
    <i t="grand">
      <x/>
    </i>
  </rowItems>
  <colFields count="1">
    <field x="-2"/>
  </colFields>
  <colItems count="2">
    <i>
      <x/>
    </i>
    <i i="1">
      <x v="1"/>
    </i>
  </colItems>
  <dataFields count="2">
    <dataField name="Count of Name" fld="1" subtotal="count" baseField="0" baseItem="0"/>
    <dataField name="Sum of Total Value" fld="16" baseField="0" baseItem="0"/>
  </dataFields>
  <formats count="7">
    <format dxfId="6">
      <pivotArea type="all" dataOnly="0" outline="0" fieldPosition="0"/>
    </format>
    <format dxfId="5">
      <pivotArea outline="0" collapsedLevelsAreSubtotals="1" fieldPosition="0"/>
    </format>
    <format dxfId="4">
      <pivotArea field="13" type="button" dataOnly="0" labelOnly="1" outline="0" axis="axisRow" fieldPosition="0"/>
    </format>
    <format dxfId="3">
      <pivotArea dataOnly="0" labelOnly="1" fieldPosition="0">
        <references count="1">
          <reference field="13" count="0"/>
        </references>
      </pivotArea>
    </format>
    <format dxfId="2">
      <pivotArea dataOnly="0" labelOnly="1" grandRow="1" outline="0" fieldPosition="0"/>
    </format>
    <format dxfId="1">
      <pivotArea dataOnly="0" labelOnly="1" outline="0" fieldPosition="0">
        <references count="1">
          <reference field="4294967294" count="2">
            <x v="0"/>
            <x v="1"/>
          </reference>
        </references>
      </pivotArea>
    </format>
    <format dxfId="0">
      <pivotArea dataOnly="0" outline="0" fieldPosition="0">
        <references count="1">
          <reference field="4294967294" count="1">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
  <location ref="A35:D136" firstHeaderRow="0" firstDataRow="1" firstDataCol="1"/>
  <pivotFields count="17">
    <pivotField showAll="0"/>
    <pivotField dataField="1" showAll="0"/>
    <pivotField showAll="0"/>
    <pivotField axis="axisRow" showAll="0">
      <items count="101">
        <item x="61"/>
        <item x="95"/>
        <item x="16"/>
        <item x="37"/>
        <item x="48"/>
        <item x="69"/>
        <item x="91"/>
        <item x="98"/>
        <item x="5"/>
        <item x="88"/>
        <item x="52"/>
        <item x="49"/>
        <item x="29"/>
        <item x="19"/>
        <item x="9"/>
        <item x="82"/>
        <item x="26"/>
        <item x="66"/>
        <item x="21"/>
        <item x="79"/>
        <item x="55"/>
        <item x="89"/>
        <item x="13"/>
        <item x="86"/>
        <item x="50"/>
        <item x="80"/>
        <item x="12"/>
        <item x="23"/>
        <item x="8"/>
        <item x="70"/>
        <item x="73"/>
        <item x="65"/>
        <item x="3"/>
        <item x="22"/>
        <item x="85"/>
        <item x="0"/>
        <item x="71"/>
        <item x="63"/>
        <item x="46"/>
        <item x="90"/>
        <item x="36"/>
        <item x="99"/>
        <item x="27"/>
        <item x="67"/>
        <item x="24"/>
        <item x="44"/>
        <item x="72"/>
        <item x="4"/>
        <item x="92"/>
        <item x="14"/>
        <item x="83"/>
        <item x="75"/>
        <item x="25"/>
        <item x="28"/>
        <item x="2"/>
        <item x="42"/>
        <item x="84"/>
        <item x="30"/>
        <item x="77"/>
        <item x="74"/>
        <item x="94"/>
        <item x="47"/>
        <item x="35"/>
        <item x="40"/>
        <item x="6"/>
        <item x="38"/>
        <item x="51"/>
        <item x="32"/>
        <item x="57"/>
        <item x="7"/>
        <item x="1"/>
        <item x="64"/>
        <item x="33"/>
        <item x="87"/>
        <item x="34"/>
        <item x="62"/>
        <item x="76"/>
        <item x="56"/>
        <item x="18"/>
        <item x="15"/>
        <item x="54"/>
        <item x="10"/>
        <item x="78"/>
        <item x="58"/>
        <item x="59"/>
        <item x="96"/>
        <item x="68"/>
        <item x="53"/>
        <item x="60"/>
        <item x="45"/>
        <item x="31"/>
        <item x="11"/>
        <item x="17"/>
        <item x="93"/>
        <item x="20"/>
        <item x="43"/>
        <item x="97"/>
        <item x="81"/>
        <item x="39"/>
        <item x="41"/>
        <item t="default"/>
      </items>
    </pivotField>
    <pivotField showAll="0"/>
    <pivotField showAll="0"/>
    <pivotField numFmtId="164" showAll="0"/>
    <pivotField dataField="1" showAll="0"/>
    <pivotField showAll="0"/>
    <pivotField showAll="0"/>
    <pivotField showAll="0"/>
    <pivotField showAll="0"/>
    <pivotField showAll="0"/>
    <pivotField showAll="0"/>
    <pivotField showAll="0"/>
    <pivotField showAll="0"/>
    <pivotField dataField="1" numFmtId="164" showAll="0"/>
  </pivotFields>
  <rowFields count="1">
    <field x="3"/>
  </rowFields>
  <rowItems count="10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t="grand">
      <x/>
    </i>
  </rowItems>
  <colFields count="1">
    <field x="-2"/>
  </colFields>
  <colItems count="3">
    <i>
      <x/>
    </i>
    <i i="1">
      <x v="1"/>
    </i>
    <i i="2">
      <x v="2"/>
    </i>
  </colItems>
  <dataFields count="3">
    <dataField name="Count of Name" fld="1" subtotal="count" baseField="0" baseItem="0"/>
    <dataField name="Average of Stock" fld="7" subtotal="average" baseField="3" baseItem="0"/>
    <dataField name="Sum of Total Value" fld="16" baseField="0" baseItem="0"/>
  </dataFields>
  <formats count="9">
    <format dxfId="15">
      <pivotArea type="all" dataOnly="0" outline="0" fieldPosition="0"/>
    </format>
    <format dxfId="14">
      <pivotArea outline="0" collapsedLevelsAreSubtotals="1" fieldPosition="0"/>
    </format>
    <format dxfId="13">
      <pivotArea field="3" type="button" dataOnly="0" labelOnly="1" outline="0" axis="axisRow" fieldPosition="0"/>
    </format>
    <format dxfId="12">
      <pivotArea dataOnly="0" labelOnly="1" fieldPosition="0">
        <references count="1">
          <reference field="3"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11">
      <pivotArea dataOnly="0" labelOnly="1" fieldPosition="0">
        <references count="1">
          <reference field="3" count="50">
            <x v="50"/>
            <x v="51"/>
            <x v="52"/>
            <x v="53"/>
            <x v="54"/>
            <x v="55"/>
            <x v="56"/>
            <x v="57"/>
            <x v="58"/>
            <x v="59"/>
            <x v="60"/>
            <x v="61"/>
            <x v="62"/>
            <x v="63"/>
            <x v="64"/>
            <x v="65"/>
            <x v="66"/>
            <x v="67"/>
            <x v="68"/>
            <x v="69"/>
            <x v="70"/>
            <x v="71"/>
            <x v="72"/>
            <x v="73"/>
            <x v="74"/>
            <x v="75"/>
            <x v="76"/>
            <x v="77"/>
            <x v="78"/>
            <x v="79"/>
            <x v="80"/>
            <x v="81"/>
            <x v="82"/>
            <x v="83"/>
            <x v="84"/>
            <x v="85"/>
            <x v="86"/>
            <x v="87"/>
            <x v="88"/>
            <x v="89"/>
            <x v="90"/>
            <x v="91"/>
            <x v="92"/>
            <x v="93"/>
            <x v="94"/>
            <x v="95"/>
            <x v="96"/>
            <x v="97"/>
            <x v="98"/>
            <x v="99"/>
          </reference>
        </references>
      </pivotArea>
    </format>
    <format dxfId="10">
      <pivotArea dataOnly="0" labelOnly="1" grandRow="1" outline="0" fieldPosition="0"/>
    </format>
    <format dxfId="9">
      <pivotArea dataOnly="0" labelOnly="1" outline="0" fieldPosition="0">
        <references count="1">
          <reference field="4294967294" count="3">
            <x v="0"/>
            <x v="1"/>
            <x v="2"/>
          </reference>
        </references>
      </pivotArea>
    </format>
    <format dxfId="8">
      <pivotArea dataOnly="0" outline="0" fieldPosition="0">
        <references count="1">
          <reference field="4294967294" count="1">
            <x v="2"/>
          </reference>
        </references>
      </pivotArea>
    </format>
    <format dxfId="7">
      <pivotArea dataOnly="0" outline="0" fieldPosition="0">
        <references count="1">
          <reference field="4294967294" count="1">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1">
  <location ref="A3:E13" firstHeaderRow="0" firstDataRow="1" firstDataCol="1"/>
  <pivotFields count="17">
    <pivotField showAll="0"/>
    <pivotField dataField="1" showAll="0"/>
    <pivotField showAll="0"/>
    <pivotField showAll="0"/>
    <pivotField showAll="0"/>
    <pivotField axis="axisRow" showAll="0">
      <items count="10">
        <item x="3"/>
        <item x="6"/>
        <item x="5"/>
        <item x="1"/>
        <item x="4"/>
        <item x="2"/>
        <item x="8"/>
        <item x="0"/>
        <item x="7"/>
        <item t="default"/>
      </items>
    </pivotField>
    <pivotField dataField="1" numFmtId="164" showAll="0"/>
    <pivotField dataField="1" showAll="0"/>
    <pivotField showAll="0"/>
    <pivotField showAll="0"/>
    <pivotField showAll="0"/>
    <pivotField showAll="0"/>
    <pivotField showAll="0"/>
    <pivotField showAll="0"/>
    <pivotField showAll="0"/>
    <pivotField showAll="0"/>
    <pivotField dataField="1" numFmtId="164" showAll="0"/>
  </pivotFields>
  <rowFields count="1">
    <field x="5"/>
  </rowFields>
  <rowItems count="10">
    <i>
      <x/>
    </i>
    <i>
      <x v="1"/>
    </i>
    <i>
      <x v="2"/>
    </i>
    <i>
      <x v="3"/>
    </i>
    <i>
      <x v="4"/>
    </i>
    <i>
      <x v="5"/>
    </i>
    <i>
      <x v="6"/>
    </i>
    <i>
      <x v="7"/>
    </i>
    <i>
      <x v="8"/>
    </i>
    <i t="grand">
      <x/>
    </i>
  </rowItems>
  <colFields count="1">
    <field x="-2"/>
  </colFields>
  <colItems count="4">
    <i>
      <x/>
    </i>
    <i i="1">
      <x v="1"/>
    </i>
    <i i="2">
      <x v="2"/>
    </i>
    <i i="3">
      <x v="3"/>
    </i>
  </colItems>
  <dataFields count="4">
    <dataField name="Count of Name" fld="1" subtotal="count" baseField="0" baseItem="0"/>
    <dataField name="Sum of Stock" fld="7" baseField="0" baseItem="0"/>
    <dataField name="Average of Price" fld="6" subtotal="average" baseField="5" baseItem="0" numFmtId="165"/>
    <dataField name="Sum of Total Value" fld="16" baseField="0" baseItem="0" numFmtId="165"/>
  </dataFields>
  <formats count="8">
    <format dxfId="23">
      <pivotArea type="all" dataOnly="0" outline="0" fieldPosition="0"/>
    </format>
    <format dxfId="22">
      <pivotArea outline="0" collapsedLevelsAreSubtotals="1" fieldPosition="0"/>
    </format>
    <format dxfId="21">
      <pivotArea field="5" type="button" dataOnly="0" labelOnly="1" outline="0" axis="axisRow" fieldPosition="0"/>
    </format>
    <format dxfId="20">
      <pivotArea dataOnly="0" labelOnly="1" fieldPosition="0">
        <references count="1">
          <reference field="5" count="0"/>
        </references>
      </pivotArea>
    </format>
    <format dxfId="19">
      <pivotArea dataOnly="0" labelOnly="1" grandRow="1" outline="0" fieldPosition="0"/>
    </format>
    <format dxfId="18">
      <pivotArea dataOnly="0" labelOnly="1" outline="0" fieldPosition="0">
        <references count="1">
          <reference field="4294967294" count="4">
            <x v="0"/>
            <x v="1"/>
            <x v="2"/>
            <x v="3"/>
          </reference>
        </references>
      </pivotArea>
    </format>
    <format dxfId="17">
      <pivotArea outline="0" collapsedLevelsAreSubtotals="1" fieldPosition="0">
        <references count="1">
          <reference field="4294967294" count="2" selected="0">
            <x v="2"/>
            <x v="3"/>
          </reference>
        </references>
      </pivotArea>
    </format>
    <format dxfId="16">
      <pivotArea dataOnly="0" labelOnly="1" outline="0" fieldPosition="0">
        <references count="1">
          <reference field="4294967294" count="2">
            <x v="2"/>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7"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5">
  <location ref="F61:G72" firstHeaderRow="1" firstDataRow="1" firstDataCol="1"/>
  <pivotFields count="17">
    <pivotField showAll="0"/>
    <pivotField axis="axisRow" showAll="0" measureFilter="1" sortType="descending" maxSubtotal="1">
      <items count="100">
        <item x="54"/>
        <item x="62"/>
        <item x="32"/>
        <item x="3"/>
        <item x="73"/>
        <item x="33"/>
        <item x="61"/>
        <item x="58"/>
        <item x="89"/>
        <item x="15"/>
        <item x="36"/>
        <item x="76"/>
        <item x="97"/>
        <item x="67"/>
        <item x="39"/>
        <item x="75"/>
        <item x="47"/>
        <item x="28"/>
        <item x="68"/>
        <item x="0"/>
        <item x="71"/>
        <item x="19"/>
        <item x="45"/>
        <item x="17"/>
        <item x="88"/>
        <item x="18"/>
        <item x="96"/>
        <item x="16"/>
        <item x="8"/>
        <item x="43"/>
        <item x="11"/>
        <item x="60"/>
        <item x="79"/>
        <item x="83"/>
        <item x="95"/>
        <item x="87"/>
        <item x="91"/>
        <item x="81"/>
        <item x="12"/>
        <item x="29"/>
        <item x="65"/>
        <item x="80"/>
        <item x="50"/>
        <item x="25"/>
        <item x="23"/>
        <item x="57"/>
        <item x="20"/>
        <item x="26"/>
        <item x="77"/>
        <item x="4"/>
        <item x="46"/>
        <item x="56"/>
        <item x="90"/>
        <item x="34"/>
        <item x="69"/>
        <item x="5"/>
        <item x="48"/>
        <item x="78"/>
        <item x="22"/>
        <item x="42"/>
        <item x="51"/>
        <item x="74"/>
        <item x="24"/>
        <item x="94"/>
        <item x="92"/>
        <item x="53"/>
        <item x="40"/>
        <item x="30"/>
        <item x="86"/>
        <item x="85"/>
        <item x="63"/>
        <item x="70"/>
        <item x="2"/>
        <item x="44"/>
        <item x="98"/>
        <item x="35"/>
        <item x="13"/>
        <item x="59"/>
        <item x="1"/>
        <item x="66"/>
        <item x="64"/>
        <item x="49"/>
        <item x="37"/>
        <item x="55"/>
        <item x="84"/>
        <item x="9"/>
        <item x="6"/>
        <item x="93"/>
        <item x="41"/>
        <item x="14"/>
        <item x="7"/>
        <item x="10"/>
        <item x="82"/>
        <item x="52"/>
        <item x="21"/>
        <item x="31"/>
        <item x="38"/>
        <item x="72"/>
        <item x="27"/>
        <item t="max"/>
      </items>
      <autoSortScope>
        <pivotArea dataOnly="0" outline="0" fieldPosition="0">
          <references count="1">
            <reference field="4294967294" count="1" selected="0">
              <x v="0"/>
            </reference>
          </references>
        </pivotArea>
      </autoSortScope>
    </pivotField>
    <pivotField showAll="0"/>
    <pivotField showAll="0"/>
    <pivotField showAll="0"/>
    <pivotField showAll="0"/>
    <pivotField numFmtId="164" showAll="0"/>
    <pivotField showAll="0"/>
    <pivotField showAll="0"/>
    <pivotField showAll="0"/>
    <pivotField showAll="0"/>
    <pivotField showAll="0"/>
    <pivotField showAll="0"/>
    <pivotField showAll="0"/>
    <pivotField showAll="0"/>
    <pivotField showAll="0"/>
    <pivotField dataField="1" numFmtId="164" showAll="0"/>
  </pivotFields>
  <rowFields count="1">
    <field x="1"/>
  </rowFields>
  <rowItems count="11">
    <i>
      <x v="88"/>
    </i>
    <i>
      <x v="31"/>
    </i>
    <i>
      <x v="98"/>
    </i>
    <i>
      <x v="14"/>
    </i>
    <i>
      <x v="96"/>
    </i>
    <i>
      <x v="43"/>
    </i>
    <i>
      <x v="93"/>
    </i>
    <i>
      <x v="42"/>
    </i>
    <i>
      <x v="39"/>
    </i>
    <i>
      <x v="62"/>
    </i>
    <i t="grand">
      <x/>
    </i>
  </rowItems>
  <colItems count="1">
    <i/>
  </colItems>
  <dataFields count="1">
    <dataField name="Sum of Total Value" fld="16" baseField="1" baseItem="0" numFmtId="165"/>
  </dataFields>
  <formats count="8">
    <format dxfId="31">
      <pivotArea type="all" dataOnly="0" outline="0" fieldPosition="0"/>
    </format>
    <format dxfId="30">
      <pivotArea outline="0" collapsedLevelsAreSubtotals="1" fieldPosition="0"/>
    </format>
    <format dxfId="29">
      <pivotArea field="1" type="button" dataOnly="0" labelOnly="1" outline="0" axis="axisRow" fieldPosition="0"/>
    </format>
    <format dxfId="28">
      <pivotArea dataOnly="0" labelOnly="1" outline="0" axis="axisValues" fieldPosition="0"/>
    </format>
    <format dxfId="27">
      <pivotArea dataOnly="0" labelOnly="1" fieldPosition="0">
        <references count="1">
          <reference field="1" count="10">
            <x v="14"/>
            <x v="31"/>
            <x v="39"/>
            <x v="42"/>
            <x v="43"/>
            <x v="62"/>
            <x v="88"/>
            <x v="93"/>
            <x v="96"/>
            <x v="98"/>
          </reference>
        </references>
      </pivotArea>
    </format>
    <format dxfId="26">
      <pivotArea dataOnly="0" labelOnly="1" grandRow="1" outline="0" fieldPosition="0"/>
    </format>
    <format dxfId="25">
      <pivotArea outline="0" collapsedLevelsAreSubtotals="1" fieldPosition="0"/>
    </format>
    <format dxfId="24">
      <pivotArea dataOnly="0" labelOnly="1" outline="0" axis="axisValues" fieldPosition="0"/>
    </format>
  </formats>
  <chartFormats count="4">
    <chartFormat chart="5" format="0"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29" format="0" series="1">
      <pivotArea type="data" outline="0" fieldPosition="0">
        <references count="1">
          <reference field="4294967294" count="1" selected="0">
            <x v="0"/>
          </reference>
        </references>
      </pivotArea>
    </chartFormat>
    <chartFormat chart="3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J33:K36" firstHeaderRow="1" firstDataRow="1" firstDataCol="1"/>
  <pivotFields count="17">
    <pivotField showAll="0"/>
    <pivotField showAll="0"/>
    <pivotField showAll="0"/>
    <pivotField showAll="0"/>
    <pivotField showAll="0"/>
    <pivotField showAll="0"/>
    <pivotField numFmtId="164" showAll="0"/>
    <pivotField dataField="1" showAll="0"/>
    <pivotField showAll="0"/>
    <pivotField showAll="0"/>
    <pivotField showAll="0"/>
    <pivotField showAll="0"/>
    <pivotField showAll="0"/>
    <pivotField showAll="0"/>
    <pivotField axis="axisRow" showAll="0">
      <items count="3">
        <item x="1"/>
        <item x="0"/>
        <item t="default"/>
      </items>
    </pivotField>
    <pivotField showAll="0"/>
    <pivotField numFmtId="164" showAll="0"/>
  </pivotFields>
  <rowFields count="1">
    <field x="14"/>
  </rowFields>
  <rowItems count="3">
    <i>
      <x/>
    </i>
    <i>
      <x v="1"/>
    </i>
    <i t="grand">
      <x/>
    </i>
  </rowItems>
  <colItems count="1">
    <i/>
  </colItems>
  <dataFields count="1">
    <dataField name="Sum of Stock" fld="7" baseField="0" baseItem="0" numFmtId="165"/>
  </dataFields>
  <formats count="3">
    <format dxfId="34">
      <pivotArea dataOnly="0" outline="0" axis="axisValues" fieldPosition="0"/>
    </format>
    <format dxfId="33">
      <pivotArea outline="0" collapsedLevelsAreSubtotals="1" fieldPosition="0"/>
    </format>
    <format dxfId="32">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General_Category" sourceName="General Category">
  <pivotTables>
    <pivotTable tabId="4" name="PivotTable1"/>
  </pivotTables>
  <data>
    <tabular pivotCacheId="1">
      <items count="9">
        <i x="3" s="1"/>
        <i x="6" s="1"/>
        <i x="5" s="1"/>
        <i x="1" s="1"/>
        <i x="4" s="1"/>
        <i x="2" s="1"/>
        <i x="8" s="1"/>
        <i x="0" s="1"/>
        <i x="7"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Availability_Status_Group" sourceName="Availability Status Group">
  <pivotTables>
    <pivotTable tabId="4" name="PivotTable6"/>
  </pivotTables>
  <data>
    <tabular pivotCacheId="1">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General Category" cache="Slicer_General_Category" caption="General Category" startItem="1" rowHeight="241300"/>
  <slicer name="Availability Status Group" cache="Slicer_Availability_Status_Group" caption="Availability Status Group"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General Category 1" cache="Slicer_General_Category" caption="General Category" rowHeight="241300"/>
  <slicer name="Availability Status Group 1" cache="Slicer_Availability_Status_Group" caption="Availability Status Group" rowHeight="241300"/>
</slicers>
</file>

<file path=xl/tables/table1.xml><?xml version="1.0" encoding="utf-8"?>
<table xmlns="http://schemas.openxmlformats.org/spreadsheetml/2006/main" id="2" name="Table2" displayName="Table2" ref="A1:Q101" totalsRowShown="0" dataDxfId="52">
  <autoFilter ref="A1:Q101"/>
  <tableColumns count="17">
    <tableColumn id="1" name="Index" dataDxfId="51"/>
    <tableColumn id="2" name="Name" dataDxfId="50"/>
    <tableColumn id="3" name="Description" dataDxfId="49"/>
    <tableColumn id="4" name="Brand" dataDxfId="48"/>
    <tableColumn id="5" name="Category" dataDxfId="47"/>
    <tableColumn id="18" name="General Category" dataDxfId="46">
      <calculatedColumnFormula>IF(OR(E2="Men's Clothing",E2="Women's Clothing",E2="Kids' Clothing",E2="Clothing &amp; Apparel"),"Apparel",
IF(OR(E2="Shoes &amp; Footwear",E2="Accessories (Bags, Hats, Belts)"),"Fashion Accessories",
IF(OR(E2="Smartphones",E2="Smartwatches",E2="Laptops &amp; Computers",E2="Cameras &amp; Accessories"),"Electronics",
IF(OR(E2="Kitchen Appliances",E2="Home &amp; Kitchen"),"Home Appliances",
IF(OR(E2="Bedding &amp; Bath",E2="Home Decor",E2="Furniture",E2="Cleaning Supplies"),"Home Essentials",
IF(OR(E2="Fitness Equipment",E2="Team Sports",E2="Cycling",E2="Camping &amp; Hiking",E2="Fishing &amp; Hunting",E2="Sports &amp; Outdoors"),"Sports &amp; Outdoors",
IF(OR(E2="Health &amp; Wellness",E2="Skincare",E2="Haircare",E2="Makeup",E2="Beauty &amp; Personal Care",E2="Grooming Tools",E2="Fragrances"),"Health &amp; Beauty",
IF(OR(E2="Books &amp; Stationery",E2="Office Supplies"),"Office &amp; Education",
IF(E2="Automotive","Automotive",
"Other")))))))))</calculatedColumnFormula>
    </tableColumn>
    <tableColumn id="6" name="Price" dataDxfId="45"/>
    <tableColumn id="8" name="Stock" dataDxfId="44"/>
    <tableColumn id="9" name="EAN" dataDxfId="43"/>
    <tableColumn id="10" name="Color" dataDxfId="42"/>
    <tableColumn id="17" name="Color Group" dataDxfId="41">
      <calculatedColumnFormula>IF(OR(J2="Magenta", J2="Fuchsia", J2="Orchid", J2="MediumVioletRed"), "Pink/Purple",
IF(OR(J2="Beige", J2="Wheat", J2="Tan", J2="SeaShell", J2="BlanchedAlmond"), "Neutrals",
IF(OR(J2="Black", J2="DimGray", J2="SlateGray"), "Dark Colors",
IF(OR(J2="Cyan", J2="LightBlue", J2="Aqua", J2="DeepSkyBlue"), "Blue",
IF(OR(J2="ForestGreen", J2="SeaGreen", J2="OliveDrab", J2="LimeGreen"), "Green",
IF(OR(J2="Tomato", J2="FireBrick", J2="OrangeRed"), "Red/Orange",
IF(OR(J2="White", J2="Snow", J2="GhostWhite"), "Light Colors",
"Other")))))))</calculatedColumnFormula>
    </tableColumn>
    <tableColumn id="11" name="Size" dataDxfId="40"/>
    <tableColumn id="14" name="Size Group" dataDxfId="39">
      <calculatedColumnFormula>IF(OR(L2="XS", L2="S", L2="Small", L2="5x7 in", L2="8x10 in"), "Small",
IF(OR(L2="M", L2="Medium", L2="10x10 cm", L2="30x40 cm"), "Medium",
IF(OR(L2="L", L2="Large", L2="50x70 cm", L2="XL"), "Large",
IF(OR(L2="XXL", L2="Extra Large", L2="100x200 mm"), "Extra Large",
"Other"))))</calculatedColumnFormula>
    </tableColumn>
    <tableColumn id="12" name="Availability" dataDxfId="38"/>
    <tableColumn id="16" name="Availability Status Group" dataDxfId="37">
      <calculatedColumnFormula>IF(OR(N2 = "in_stock", N2="limited_stock"), "Available", "Unavailable")</calculatedColumnFormula>
    </tableColumn>
    <tableColumn id="13" name="Internal ID" dataDxfId="36"/>
    <tableColumn id="15" name="Total Value" dataDxfId="35">
      <calculatedColumnFormula>Table2[[#This Row],[Price]]*Table2[[#This Row],[Stock]]</calculatedColumnFormula>
    </tableColumn>
  </tableColumns>
  <tableStyleInfo name="TableStyleLight2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7"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1"/>
  <sheetViews>
    <sheetView workbookViewId="0">
      <selection activeCell="B14" sqref="B14"/>
    </sheetView>
  </sheetViews>
  <sheetFormatPr defaultRowHeight="15" x14ac:dyDescent="0.25"/>
  <cols>
    <col min="1" max="1" width="6" bestFit="1" customWidth="1"/>
    <col min="2" max="2" width="55.7109375" bestFit="1" customWidth="1"/>
    <col min="3" max="3" width="59.7109375" bestFit="1" customWidth="1"/>
    <col min="4" max="4" width="30.85546875" bestFit="1" customWidth="1"/>
    <col min="5" max="5" width="28" bestFit="1" customWidth="1"/>
    <col min="6" max="6" width="5.42578125" bestFit="1" customWidth="1"/>
    <col min="7" max="7" width="8.85546875" bestFit="1" customWidth="1"/>
    <col min="8" max="8" width="5.7109375" bestFit="1"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v>
      </c>
      <c r="B2" t="s">
        <v>13</v>
      </c>
      <c r="C2" t="s">
        <v>14</v>
      </c>
      <c r="D2" t="s">
        <v>15</v>
      </c>
      <c r="E2" t="s">
        <v>16</v>
      </c>
      <c r="F2">
        <v>265</v>
      </c>
      <c r="G2" t="s">
        <v>17</v>
      </c>
      <c r="H2">
        <v>774</v>
      </c>
      <c r="I2">
        <v>2091465262179</v>
      </c>
      <c r="J2" t="s">
        <v>18</v>
      </c>
      <c r="K2" t="s">
        <v>19</v>
      </c>
      <c r="L2" t="s">
        <v>20</v>
      </c>
      <c r="M2">
        <v>56</v>
      </c>
    </row>
    <row r="3" spans="1:13" x14ac:dyDescent="0.25">
      <c r="A3">
        <v>2</v>
      </c>
      <c r="B3" t="s">
        <v>21</v>
      </c>
      <c r="C3" t="s">
        <v>22</v>
      </c>
      <c r="D3" t="s">
        <v>23</v>
      </c>
      <c r="E3" t="s">
        <v>24</v>
      </c>
      <c r="F3">
        <v>502</v>
      </c>
      <c r="G3" t="s">
        <v>17</v>
      </c>
      <c r="H3">
        <v>81</v>
      </c>
      <c r="I3">
        <v>5286196620740</v>
      </c>
      <c r="J3" t="s">
        <v>25</v>
      </c>
      <c r="K3" t="s">
        <v>26</v>
      </c>
      <c r="L3" t="s">
        <v>27</v>
      </c>
      <c r="M3">
        <v>29</v>
      </c>
    </row>
    <row r="4" spans="1:13" x14ac:dyDescent="0.25">
      <c r="A4">
        <v>3</v>
      </c>
      <c r="B4" t="s">
        <v>28</v>
      </c>
      <c r="C4" t="s">
        <v>29</v>
      </c>
      <c r="D4" t="s">
        <v>30</v>
      </c>
      <c r="E4" t="s">
        <v>31</v>
      </c>
      <c r="F4">
        <v>227</v>
      </c>
      <c r="G4" t="s">
        <v>17</v>
      </c>
      <c r="H4">
        <v>726</v>
      </c>
      <c r="I4">
        <v>1282898648918</v>
      </c>
      <c r="J4" t="s">
        <v>32</v>
      </c>
      <c r="K4" t="s">
        <v>33</v>
      </c>
      <c r="L4" t="s">
        <v>27</v>
      </c>
      <c r="M4">
        <v>70</v>
      </c>
    </row>
    <row r="5" spans="1:13" x14ac:dyDescent="0.25">
      <c r="A5">
        <v>4</v>
      </c>
      <c r="B5" t="s">
        <v>34</v>
      </c>
      <c r="C5" t="s">
        <v>35</v>
      </c>
      <c r="D5" t="s">
        <v>36</v>
      </c>
      <c r="E5" t="s">
        <v>31</v>
      </c>
      <c r="F5">
        <v>121</v>
      </c>
      <c r="G5" t="s">
        <v>17</v>
      </c>
      <c r="H5">
        <v>896</v>
      </c>
      <c r="I5">
        <v>3879177514583</v>
      </c>
      <c r="J5" t="s">
        <v>37</v>
      </c>
      <c r="K5" t="s">
        <v>38</v>
      </c>
      <c r="L5" t="s">
        <v>39</v>
      </c>
      <c r="M5">
        <v>31</v>
      </c>
    </row>
    <row r="6" spans="1:13" x14ac:dyDescent="0.25">
      <c r="A6">
        <v>5</v>
      </c>
      <c r="B6" t="s">
        <v>40</v>
      </c>
      <c r="C6" t="s">
        <v>41</v>
      </c>
      <c r="D6" t="s">
        <v>42</v>
      </c>
      <c r="E6" t="s">
        <v>43</v>
      </c>
      <c r="F6">
        <v>1</v>
      </c>
      <c r="G6" t="s">
        <v>17</v>
      </c>
      <c r="H6">
        <v>925</v>
      </c>
      <c r="I6">
        <v>9055773261265</v>
      </c>
      <c r="J6" t="s">
        <v>44</v>
      </c>
      <c r="K6" t="s">
        <v>45</v>
      </c>
      <c r="L6" t="s">
        <v>39</v>
      </c>
      <c r="M6">
        <v>10</v>
      </c>
    </row>
    <row r="7" spans="1:13" x14ac:dyDescent="0.25">
      <c r="A7">
        <v>6</v>
      </c>
      <c r="B7" t="s">
        <v>46</v>
      </c>
      <c r="C7" t="s">
        <v>47</v>
      </c>
      <c r="D7" t="s">
        <v>48</v>
      </c>
      <c r="E7" t="s">
        <v>49</v>
      </c>
      <c r="F7">
        <v>426</v>
      </c>
      <c r="G7" t="s">
        <v>17</v>
      </c>
      <c r="H7">
        <v>549</v>
      </c>
      <c r="I7">
        <v>1150028980156</v>
      </c>
      <c r="J7" t="s">
        <v>50</v>
      </c>
      <c r="K7" t="s">
        <v>51</v>
      </c>
      <c r="L7" t="s">
        <v>20</v>
      </c>
      <c r="M7">
        <v>60</v>
      </c>
    </row>
    <row r="8" spans="1:13" x14ac:dyDescent="0.25">
      <c r="A8">
        <v>7</v>
      </c>
      <c r="B8" t="s">
        <v>52</v>
      </c>
      <c r="C8" t="s">
        <v>53</v>
      </c>
      <c r="D8" t="s">
        <v>54</v>
      </c>
      <c r="E8" t="s">
        <v>55</v>
      </c>
      <c r="F8">
        <v>68</v>
      </c>
      <c r="G8" t="s">
        <v>17</v>
      </c>
      <c r="H8">
        <v>870</v>
      </c>
      <c r="I8">
        <v>5029747624534</v>
      </c>
      <c r="J8" t="s">
        <v>56</v>
      </c>
      <c r="K8" t="s">
        <v>57</v>
      </c>
      <c r="L8" t="s">
        <v>39</v>
      </c>
      <c r="M8">
        <v>86</v>
      </c>
    </row>
    <row r="9" spans="1:13" x14ac:dyDescent="0.25">
      <c r="A9">
        <v>8</v>
      </c>
      <c r="B9" t="s">
        <v>58</v>
      </c>
      <c r="C9" t="s">
        <v>59</v>
      </c>
      <c r="D9" t="s">
        <v>60</v>
      </c>
      <c r="E9" t="s">
        <v>61</v>
      </c>
      <c r="F9">
        <v>159</v>
      </c>
      <c r="G9" t="s">
        <v>17</v>
      </c>
      <c r="H9">
        <v>584</v>
      </c>
      <c r="I9">
        <v>9883725074294</v>
      </c>
      <c r="J9" t="s">
        <v>62</v>
      </c>
      <c r="K9" t="s">
        <v>26</v>
      </c>
      <c r="L9" t="s">
        <v>20</v>
      </c>
      <c r="M9">
        <v>50</v>
      </c>
    </row>
    <row r="10" spans="1:13" x14ac:dyDescent="0.25">
      <c r="A10">
        <v>9</v>
      </c>
      <c r="B10" t="s">
        <v>63</v>
      </c>
      <c r="C10" t="s">
        <v>64</v>
      </c>
      <c r="D10" t="s">
        <v>65</v>
      </c>
      <c r="E10" t="s">
        <v>49</v>
      </c>
      <c r="F10">
        <v>454</v>
      </c>
      <c r="G10" t="s">
        <v>17</v>
      </c>
      <c r="H10">
        <v>499</v>
      </c>
      <c r="I10">
        <v>1773215338624</v>
      </c>
      <c r="J10" t="s">
        <v>66</v>
      </c>
      <c r="K10" t="s">
        <v>67</v>
      </c>
      <c r="L10" t="s">
        <v>20</v>
      </c>
      <c r="M10">
        <v>88</v>
      </c>
    </row>
    <row r="11" spans="1:13" x14ac:dyDescent="0.25">
      <c r="A11">
        <v>10</v>
      </c>
      <c r="B11" t="s">
        <v>68</v>
      </c>
      <c r="C11" t="s">
        <v>69</v>
      </c>
      <c r="D11" t="s">
        <v>70</v>
      </c>
      <c r="E11" t="s">
        <v>71</v>
      </c>
      <c r="F11">
        <v>845</v>
      </c>
      <c r="G11" t="s">
        <v>17</v>
      </c>
      <c r="H11">
        <v>564</v>
      </c>
      <c r="I11">
        <v>4877111475333</v>
      </c>
      <c r="J11" t="s">
        <v>72</v>
      </c>
      <c r="K11" t="s">
        <v>73</v>
      </c>
      <c r="L11" t="s">
        <v>39</v>
      </c>
      <c r="M11">
        <v>88</v>
      </c>
    </row>
    <row r="12" spans="1:13" x14ac:dyDescent="0.25">
      <c r="A12">
        <v>11</v>
      </c>
      <c r="B12" t="s">
        <v>74</v>
      </c>
      <c r="C12" t="s">
        <v>75</v>
      </c>
      <c r="D12" t="s">
        <v>76</v>
      </c>
      <c r="E12" t="s">
        <v>77</v>
      </c>
      <c r="F12">
        <v>257</v>
      </c>
      <c r="G12" t="s">
        <v>17</v>
      </c>
      <c r="H12">
        <v>168</v>
      </c>
      <c r="I12">
        <v>9680811891595</v>
      </c>
      <c r="J12" t="s">
        <v>78</v>
      </c>
      <c r="K12" t="s">
        <v>73</v>
      </c>
      <c r="L12" t="s">
        <v>20</v>
      </c>
      <c r="M12">
        <v>30</v>
      </c>
    </row>
    <row r="13" spans="1:13" x14ac:dyDescent="0.25">
      <c r="A13">
        <v>12</v>
      </c>
      <c r="B13" t="s">
        <v>79</v>
      </c>
      <c r="C13" t="s">
        <v>80</v>
      </c>
      <c r="D13" t="s">
        <v>81</v>
      </c>
      <c r="E13" t="s">
        <v>82</v>
      </c>
      <c r="F13">
        <v>221</v>
      </c>
      <c r="G13" t="s">
        <v>17</v>
      </c>
      <c r="H13">
        <v>672</v>
      </c>
      <c r="I13">
        <v>8567222480604</v>
      </c>
      <c r="J13" t="s">
        <v>83</v>
      </c>
      <c r="K13" t="s">
        <v>67</v>
      </c>
      <c r="L13" t="s">
        <v>20</v>
      </c>
      <c r="M13">
        <v>32</v>
      </c>
    </row>
    <row r="14" spans="1:13" x14ac:dyDescent="0.25">
      <c r="A14">
        <v>13</v>
      </c>
      <c r="B14" t="s">
        <v>84</v>
      </c>
      <c r="C14" t="s">
        <v>85</v>
      </c>
      <c r="D14" t="s">
        <v>86</v>
      </c>
      <c r="E14" t="s">
        <v>87</v>
      </c>
      <c r="F14">
        <v>689</v>
      </c>
      <c r="G14" t="s">
        <v>17</v>
      </c>
      <c r="H14">
        <v>156</v>
      </c>
      <c r="I14">
        <v>5686660235911</v>
      </c>
      <c r="J14" t="s">
        <v>88</v>
      </c>
      <c r="K14" t="s">
        <v>38</v>
      </c>
      <c r="L14" t="s">
        <v>20</v>
      </c>
      <c r="M14">
        <v>57</v>
      </c>
    </row>
    <row r="15" spans="1:13" x14ac:dyDescent="0.25">
      <c r="A15">
        <v>14</v>
      </c>
      <c r="B15" t="s">
        <v>89</v>
      </c>
      <c r="C15" t="s">
        <v>90</v>
      </c>
      <c r="D15" t="s">
        <v>91</v>
      </c>
      <c r="E15" t="s">
        <v>61</v>
      </c>
      <c r="F15">
        <v>279</v>
      </c>
      <c r="G15" t="s">
        <v>17</v>
      </c>
      <c r="H15">
        <v>818</v>
      </c>
      <c r="I15">
        <v>1941032767914</v>
      </c>
      <c r="J15" t="s">
        <v>92</v>
      </c>
      <c r="K15" t="s">
        <v>93</v>
      </c>
      <c r="L15" t="s">
        <v>20</v>
      </c>
      <c r="M15">
        <v>66</v>
      </c>
    </row>
    <row r="16" spans="1:13" x14ac:dyDescent="0.25">
      <c r="A16">
        <v>15</v>
      </c>
      <c r="B16" t="s">
        <v>94</v>
      </c>
      <c r="C16" t="s">
        <v>95</v>
      </c>
      <c r="D16" t="s">
        <v>96</v>
      </c>
      <c r="E16" t="s">
        <v>82</v>
      </c>
      <c r="F16">
        <v>101</v>
      </c>
      <c r="G16" t="s">
        <v>17</v>
      </c>
      <c r="H16">
        <v>159</v>
      </c>
      <c r="I16">
        <v>1438856474369</v>
      </c>
      <c r="J16" t="s">
        <v>97</v>
      </c>
      <c r="K16" t="s">
        <v>51</v>
      </c>
      <c r="L16" t="s">
        <v>20</v>
      </c>
      <c r="M16">
        <v>88</v>
      </c>
    </row>
    <row r="17" spans="1:13" x14ac:dyDescent="0.25">
      <c r="A17">
        <v>16</v>
      </c>
      <c r="B17" t="s">
        <v>98</v>
      </c>
      <c r="C17" t="s">
        <v>99</v>
      </c>
      <c r="D17" t="s">
        <v>100</v>
      </c>
      <c r="E17" t="s">
        <v>101</v>
      </c>
      <c r="F17">
        <v>316</v>
      </c>
      <c r="G17" t="s">
        <v>17</v>
      </c>
      <c r="H17">
        <v>329</v>
      </c>
      <c r="I17">
        <v>3500722785805</v>
      </c>
      <c r="J17" t="s">
        <v>102</v>
      </c>
      <c r="K17" t="s">
        <v>103</v>
      </c>
      <c r="L17" t="s">
        <v>104</v>
      </c>
      <c r="M17">
        <v>44</v>
      </c>
    </row>
    <row r="18" spans="1:13" x14ac:dyDescent="0.25">
      <c r="A18">
        <v>17</v>
      </c>
      <c r="B18" t="s">
        <v>105</v>
      </c>
      <c r="C18" t="s">
        <v>106</v>
      </c>
      <c r="D18" t="s">
        <v>107</v>
      </c>
      <c r="E18" t="s">
        <v>61</v>
      </c>
      <c r="F18">
        <v>982</v>
      </c>
      <c r="G18" t="s">
        <v>17</v>
      </c>
      <c r="H18">
        <v>47</v>
      </c>
      <c r="I18">
        <v>7887280730963</v>
      </c>
      <c r="J18" t="s">
        <v>108</v>
      </c>
      <c r="K18" t="s">
        <v>109</v>
      </c>
      <c r="L18" t="s">
        <v>110</v>
      </c>
      <c r="M18">
        <v>79</v>
      </c>
    </row>
    <row r="19" spans="1:13" x14ac:dyDescent="0.25">
      <c r="A19">
        <v>18</v>
      </c>
      <c r="B19" t="s">
        <v>111</v>
      </c>
      <c r="C19" t="s">
        <v>112</v>
      </c>
      <c r="D19" t="s">
        <v>113</v>
      </c>
      <c r="E19" t="s">
        <v>77</v>
      </c>
      <c r="F19">
        <v>3</v>
      </c>
      <c r="G19" t="s">
        <v>17</v>
      </c>
      <c r="H19">
        <v>732</v>
      </c>
      <c r="I19">
        <v>4170125892616</v>
      </c>
      <c r="J19" t="s">
        <v>114</v>
      </c>
      <c r="K19" t="s">
        <v>115</v>
      </c>
      <c r="L19" t="s">
        <v>116</v>
      </c>
      <c r="M19">
        <v>87</v>
      </c>
    </row>
    <row r="20" spans="1:13" x14ac:dyDescent="0.25">
      <c r="A20">
        <v>19</v>
      </c>
      <c r="B20" t="s">
        <v>117</v>
      </c>
      <c r="C20" t="s">
        <v>118</v>
      </c>
      <c r="D20" t="s">
        <v>119</v>
      </c>
      <c r="E20" t="s">
        <v>82</v>
      </c>
      <c r="F20">
        <v>340</v>
      </c>
      <c r="G20" t="s">
        <v>17</v>
      </c>
      <c r="H20">
        <v>618</v>
      </c>
      <c r="I20">
        <v>6340907128242</v>
      </c>
      <c r="J20" t="s">
        <v>120</v>
      </c>
      <c r="K20" t="s">
        <v>57</v>
      </c>
      <c r="L20" t="s">
        <v>104</v>
      </c>
      <c r="M20">
        <v>21</v>
      </c>
    </row>
    <row r="21" spans="1:13" x14ac:dyDescent="0.25">
      <c r="A21">
        <v>20</v>
      </c>
      <c r="B21" t="s">
        <v>121</v>
      </c>
      <c r="C21" t="s">
        <v>122</v>
      </c>
      <c r="D21" t="s">
        <v>123</v>
      </c>
      <c r="E21" t="s">
        <v>124</v>
      </c>
      <c r="F21">
        <v>529</v>
      </c>
      <c r="G21" t="s">
        <v>17</v>
      </c>
      <c r="H21">
        <v>844</v>
      </c>
      <c r="I21">
        <v>267078141619</v>
      </c>
      <c r="J21" t="s">
        <v>125</v>
      </c>
      <c r="K21" t="s">
        <v>33</v>
      </c>
      <c r="L21" t="s">
        <v>116</v>
      </c>
      <c r="M21">
        <v>22</v>
      </c>
    </row>
    <row r="22" spans="1:13" x14ac:dyDescent="0.25">
      <c r="A22">
        <v>21</v>
      </c>
      <c r="B22" t="s">
        <v>126</v>
      </c>
      <c r="C22" t="s">
        <v>127</v>
      </c>
      <c r="D22" t="s">
        <v>128</v>
      </c>
      <c r="E22" t="s">
        <v>129</v>
      </c>
      <c r="F22">
        <v>197</v>
      </c>
      <c r="G22" t="s">
        <v>17</v>
      </c>
      <c r="H22">
        <v>163</v>
      </c>
      <c r="I22">
        <v>963840013930</v>
      </c>
      <c r="J22" t="s">
        <v>130</v>
      </c>
      <c r="K22" t="s">
        <v>38</v>
      </c>
      <c r="L22" t="s">
        <v>27</v>
      </c>
      <c r="M22">
        <v>96</v>
      </c>
    </row>
    <row r="23" spans="1:13" x14ac:dyDescent="0.25">
      <c r="A23">
        <v>22</v>
      </c>
      <c r="B23" t="s">
        <v>131</v>
      </c>
      <c r="C23" t="s">
        <v>132</v>
      </c>
      <c r="D23" t="s">
        <v>133</v>
      </c>
      <c r="E23" t="s">
        <v>134</v>
      </c>
      <c r="F23">
        <v>677</v>
      </c>
      <c r="G23" t="s">
        <v>17</v>
      </c>
      <c r="H23">
        <v>418</v>
      </c>
      <c r="I23">
        <v>3918763032312</v>
      </c>
      <c r="J23" t="s">
        <v>135</v>
      </c>
      <c r="K23" t="s">
        <v>136</v>
      </c>
      <c r="L23" t="s">
        <v>110</v>
      </c>
      <c r="M23">
        <v>90</v>
      </c>
    </row>
    <row r="24" spans="1:13" x14ac:dyDescent="0.25">
      <c r="A24">
        <v>23</v>
      </c>
      <c r="B24" t="s">
        <v>137</v>
      </c>
      <c r="C24" t="s">
        <v>138</v>
      </c>
      <c r="D24" t="s">
        <v>139</v>
      </c>
      <c r="E24" t="s">
        <v>49</v>
      </c>
      <c r="F24">
        <v>664</v>
      </c>
      <c r="G24" t="s">
        <v>17</v>
      </c>
      <c r="H24">
        <v>577</v>
      </c>
      <c r="I24">
        <v>1824359393441</v>
      </c>
      <c r="J24" t="s">
        <v>140</v>
      </c>
      <c r="K24" t="s">
        <v>38</v>
      </c>
      <c r="L24" t="s">
        <v>20</v>
      </c>
      <c r="M24">
        <v>26</v>
      </c>
    </row>
    <row r="25" spans="1:13" x14ac:dyDescent="0.25">
      <c r="A25">
        <v>24</v>
      </c>
      <c r="B25" t="s">
        <v>141</v>
      </c>
      <c r="C25" t="s">
        <v>142</v>
      </c>
      <c r="D25" t="s">
        <v>143</v>
      </c>
      <c r="E25" t="s">
        <v>144</v>
      </c>
      <c r="F25">
        <v>784</v>
      </c>
      <c r="G25" t="s">
        <v>17</v>
      </c>
      <c r="H25">
        <v>510</v>
      </c>
      <c r="I25">
        <v>9839666739792</v>
      </c>
      <c r="J25" t="s">
        <v>66</v>
      </c>
      <c r="K25" t="s">
        <v>38</v>
      </c>
      <c r="L25" t="s">
        <v>116</v>
      </c>
      <c r="M25">
        <v>55</v>
      </c>
    </row>
    <row r="26" spans="1:13" x14ac:dyDescent="0.25">
      <c r="A26">
        <v>25</v>
      </c>
      <c r="B26" t="s">
        <v>145</v>
      </c>
      <c r="C26" t="s">
        <v>146</v>
      </c>
      <c r="D26" t="s">
        <v>147</v>
      </c>
      <c r="E26" t="s">
        <v>77</v>
      </c>
      <c r="F26">
        <v>900</v>
      </c>
      <c r="G26" t="s">
        <v>17</v>
      </c>
      <c r="H26">
        <v>623</v>
      </c>
      <c r="I26">
        <v>6501687247749</v>
      </c>
      <c r="J26" t="s">
        <v>37</v>
      </c>
      <c r="K26" t="s">
        <v>103</v>
      </c>
      <c r="L26" t="s">
        <v>110</v>
      </c>
      <c r="M26">
        <v>47</v>
      </c>
    </row>
    <row r="27" spans="1:13" x14ac:dyDescent="0.25">
      <c r="A27">
        <v>26</v>
      </c>
      <c r="B27" t="s">
        <v>148</v>
      </c>
      <c r="C27" t="s">
        <v>149</v>
      </c>
      <c r="D27" t="s">
        <v>150</v>
      </c>
      <c r="E27" t="s">
        <v>87</v>
      </c>
      <c r="F27">
        <v>909</v>
      </c>
      <c r="G27" t="s">
        <v>17</v>
      </c>
      <c r="H27">
        <v>797</v>
      </c>
      <c r="I27">
        <v>9496081864722</v>
      </c>
      <c r="J27" t="s">
        <v>151</v>
      </c>
      <c r="K27" t="s">
        <v>93</v>
      </c>
      <c r="L27" t="s">
        <v>104</v>
      </c>
      <c r="M27">
        <v>93</v>
      </c>
    </row>
    <row r="28" spans="1:13" x14ac:dyDescent="0.25">
      <c r="A28">
        <v>27</v>
      </c>
      <c r="B28" t="s">
        <v>152</v>
      </c>
      <c r="C28" t="s">
        <v>153</v>
      </c>
      <c r="D28" t="s">
        <v>154</v>
      </c>
      <c r="E28" t="s">
        <v>61</v>
      </c>
      <c r="F28">
        <v>350</v>
      </c>
      <c r="G28" t="s">
        <v>17</v>
      </c>
      <c r="H28">
        <v>756</v>
      </c>
      <c r="I28">
        <v>3486711401836</v>
      </c>
      <c r="J28" t="s">
        <v>155</v>
      </c>
      <c r="K28" t="s">
        <v>109</v>
      </c>
      <c r="L28" t="s">
        <v>20</v>
      </c>
      <c r="M28">
        <v>61</v>
      </c>
    </row>
    <row r="29" spans="1:13" x14ac:dyDescent="0.25">
      <c r="A29">
        <v>28</v>
      </c>
      <c r="B29" t="s">
        <v>156</v>
      </c>
      <c r="C29" t="s">
        <v>157</v>
      </c>
      <c r="D29" t="s">
        <v>158</v>
      </c>
      <c r="E29" t="s">
        <v>159</v>
      </c>
      <c r="F29">
        <v>858</v>
      </c>
      <c r="G29" t="s">
        <v>17</v>
      </c>
      <c r="H29">
        <v>912</v>
      </c>
      <c r="I29">
        <v>7097613907430</v>
      </c>
      <c r="J29" t="s">
        <v>160</v>
      </c>
      <c r="K29" t="s">
        <v>161</v>
      </c>
      <c r="L29" t="s">
        <v>104</v>
      </c>
      <c r="M29">
        <v>43</v>
      </c>
    </row>
    <row r="30" spans="1:13" x14ac:dyDescent="0.25">
      <c r="A30">
        <v>29</v>
      </c>
      <c r="B30" t="s">
        <v>162</v>
      </c>
      <c r="C30" t="s">
        <v>163</v>
      </c>
      <c r="D30" t="s">
        <v>164</v>
      </c>
      <c r="E30" t="s">
        <v>165</v>
      </c>
      <c r="F30">
        <v>985</v>
      </c>
      <c r="G30" t="s">
        <v>17</v>
      </c>
      <c r="H30">
        <v>180</v>
      </c>
      <c r="I30">
        <v>8301096575048</v>
      </c>
      <c r="J30" t="s">
        <v>166</v>
      </c>
      <c r="K30" t="s">
        <v>73</v>
      </c>
      <c r="L30" t="s">
        <v>27</v>
      </c>
      <c r="M30">
        <v>40</v>
      </c>
    </row>
    <row r="31" spans="1:13" x14ac:dyDescent="0.25">
      <c r="A31">
        <v>30</v>
      </c>
      <c r="B31" t="s">
        <v>167</v>
      </c>
      <c r="C31" t="s">
        <v>168</v>
      </c>
      <c r="D31" t="s">
        <v>169</v>
      </c>
      <c r="E31" t="s">
        <v>43</v>
      </c>
      <c r="F31">
        <v>576</v>
      </c>
      <c r="G31" t="s">
        <v>17</v>
      </c>
      <c r="H31">
        <v>988</v>
      </c>
      <c r="I31">
        <v>6639325474032</v>
      </c>
      <c r="J31" t="s">
        <v>170</v>
      </c>
      <c r="K31" t="s">
        <v>38</v>
      </c>
      <c r="L31" t="s">
        <v>20</v>
      </c>
      <c r="M31">
        <v>40</v>
      </c>
    </row>
    <row r="32" spans="1:13" x14ac:dyDescent="0.25">
      <c r="A32">
        <v>31</v>
      </c>
      <c r="B32" t="s">
        <v>171</v>
      </c>
      <c r="C32" t="s">
        <v>172</v>
      </c>
      <c r="D32" t="s">
        <v>173</v>
      </c>
      <c r="E32" t="s">
        <v>174</v>
      </c>
      <c r="F32">
        <v>102</v>
      </c>
      <c r="G32" t="s">
        <v>17</v>
      </c>
      <c r="H32">
        <v>669</v>
      </c>
      <c r="I32">
        <v>5564792899662</v>
      </c>
      <c r="J32" t="s">
        <v>175</v>
      </c>
      <c r="K32" t="s">
        <v>38</v>
      </c>
      <c r="L32" t="s">
        <v>104</v>
      </c>
      <c r="M32">
        <v>14</v>
      </c>
    </row>
    <row r="33" spans="1:13" x14ac:dyDescent="0.25">
      <c r="A33">
        <v>32</v>
      </c>
      <c r="B33" t="s">
        <v>176</v>
      </c>
      <c r="C33" t="s">
        <v>177</v>
      </c>
      <c r="D33" t="s">
        <v>178</v>
      </c>
      <c r="E33" t="s">
        <v>179</v>
      </c>
      <c r="F33">
        <v>283</v>
      </c>
      <c r="G33" t="s">
        <v>17</v>
      </c>
      <c r="H33">
        <v>343</v>
      </c>
      <c r="I33">
        <v>9921752342730</v>
      </c>
      <c r="J33" t="s">
        <v>180</v>
      </c>
      <c r="K33" t="s">
        <v>57</v>
      </c>
      <c r="L33" t="s">
        <v>20</v>
      </c>
      <c r="M33">
        <v>84</v>
      </c>
    </row>
    <row r="34" spans="1:13" x14ac:dyDescent="0.25">
      <c r="A34">
        <v>33</v>
      </c>
      <c r="B34" t="s">
        <v>181</v>
      </c>
      <c r="C34" t="s">
        <v>182</v>
      </c>
      <c r="D34" t="s">
        <v>183</v>
      </c>
      <c r="E34" t="s">
        <v>124</v>
      </c>
      <c r="F34">
        <v>904</v>
      </c>
      <c r="G34" t="s">
        <v>17</v>
      </c>
      <c r="H34">
        <v>532</v>
      </c>
      <c r="I34">
        <v>7107438924403</v>
      </c>
      <c r="J34" t="s">
        <v>184</v>
      </c>
      <c r="K34" t="s">
        <v>73</v>
      </c>
      <c r="L34" t="s">
        <v>104</v>
      </c>
      <c r="M34">
        <v>86</v>
      </c>
    </row>
    <row r="35" spans="1:13" x14ac:dyDescent="0.25">
      <c r="A35">
        <v>34</v>
      </c>
      <c r="B35" t="s">
        <v>185</v>
      </c>
      <c r="C35" t="s">
        <v>186</v>
      </c>
      <c r="D35" t="s">
        <v>187</v>
      </c>
      <c r="E35" t="s">
        <v>43</v>
      </c>
      <c r="F35">
        <v>407</v>
      </c>
      <c r="G35" t="s">
        <v>17</v>
      </c>
      <c r="H35">
        <v>285</v>
      </c>
      <c r="I35">
        <v>2327483415120</v>
      </c>
      <c r="J35" t="s">
        <v>188</v>
      </c>
      <c r="K35" t="s">
        <v>26</v>
      </c>
      <c r="L35" t="s">
        <v>110</v>
      </c>
      <c r="M35">
        <v>65</v>
      </c>
    </row>
    <row r="36" spans="1:13" x14ac:dyDescent="0.25">
      <c r="A36">
        <v>35</v>
      </c>
      <c r="B36" t="s">
        <v>189</v>
      </c>
      <c r="C36" t="s">
        <v>190</v>
      </c>
      <c r="D36" t="s">
        <v>191</v>
      </c>
      <c r="E36" t="s">
        <v>24</v>
      </c>
      <c r="F36">
        <v>480</v>
      </c>
      <c r="G36" t="s">
        <v>17</v>
      </c>
      <c r="H36">
        <v>364</v>
      </c>
      <c r="I36">
        <v>6209821998907</v>
      </c>
      <c r="J36" t="s">
        <v>192</v>
      </c>
      <c r="K36" t="s">
        <v>73</v>
      </c>
      <c r="L36" t="s">
        <v>39</v>
      </c>
      <c r="M36">
        <v>78</v>
      </c>
    </row>
    <row r="37" spans="1:13" x14ac:dyDescent="0.25">
      <c r="A37">
        <v>36</v>
      </c>
      <c r="B37" t="s">
        <v>193</v>
      </c>
      <c r="C37" t="s">
        <v>194</v>
      </c>
      <c r="D37" t="s">
        <v>195</v>
      </c>
      <c r="E37" t="s">
        <v>129</v>
      </c>
      <c r="F37">
        <v>635</v>
      </c>
      <c r="G37" t="s">
        <v>17</v>
      </c>
      <c r="H37">
        <v>727</v>
      </c>
      <c r="I37">
        <v>7883295446066</v>
      </c>
      <c r="J37" t="s">
        <v>196</v>
      </c>
      <c r="K37" t="s">
        <v>115</v>
      </c>
      <c r="L37" t="s">
        <v>116</v>
      </c>
      <c r="M37">
        <v>74</v>
      </c>
    </row>
    <row r="38" spans="1:13" x14ac:dyDescent="0.25">
      <c r="A38">
        <v>37</v>
      </c>
      <c r="B38" t="s">
        <v>197</v>
      </c>
      <c r="C38" t="s">
        <v>198</v>
      </c>
      <c r="D38" t="s">
        <v>199</v>
      </c>
      <c r="E38" t="s">
        <v>124</v>
      </c>
      <c r="F38">
        <v>234</v>
      </c>
      <c r="G38" t="s">
        <v>17</v>
      </c>
      <c r="H38">
        <v>394</v>
      </c>
      <c r="I38">
        <v>7670612815694</v>
      </c>
      <c r="J38" t="s">
        <v>200</v>
      </c>
      <c r="K38" t="s">
        <v>115</v>
      </c>
      <c r="L38" t="s">
        <v>116</v>
      </c>
      <c r="M38">
        <v>48</v>
      </c>
    </row>
    <row r="39" spans="1:13" x14ac:dyDescent="0.25">
      <c r="A39">
        <v>38</v>
      </c>
      <c r="B39" t="s">
        <v>201</v>
      </c>
      <c r="C39" t="s">
        <v>202</v>
      </c>
      <c r="D39" t="s">
        <v>203</v>
      </c>
      <c r="E39" t="s">
        <v>43</v>
      </c>
      <c r="F39">
        <v>640</v>
      </c>
      <c r="G39" t="s">
        <v>17</v>
      </c>
      <c r="H39">
        <v>780</v>
      </c>
      <c r="I39">
        <v>2837107354495</v>
      </c>
      <c r="J39" t="s">
        <v>204</v>
      </c>
      <c r="K39" t="s">
        <v>103</v>
      </c>
      <c r="L39" t="s">
        <v>39</v>
      </c>
      <c r="M39">
        <v>96</v>
      </c>
    </row>
    <row r="40" spans="1:13" x14ac:dyDescent="0.25">
      <c r="A40">
        <v>39</v>
      </c>
      <c r="B40" t="s">
        <v>205</v>
      </c>
      <c r="C40" t="s">
        <v>206</v>
      </c>
      <c r="D40" t="s">
        <v>207</v>
      </c>
      <c r="E40" t="s">
        <v>174</v>
      </c>
      <c r="F40">
        <v>781</v>
      </c>
      <c r="G40" t="s">
        <v>17</v>
      </c>
      <c r="H40">
        <v>947</v>
      </c>
      <c r="I40">
        <v>8247903213713</v>
      </c>
      <c r="J40" t="s">
        <v>208</v>
      </c>
      <c r="K40" t="s">
        <v>109</v>
      </c>
      <c r="L40" t="s">
        <v>110</v>
      </c>
      <c r="M40">
        <v>69</v>
      </c>
    </row>
    <row r="41" spans="1:13" x14ac:dyDescent="0.25">
      <c r="A41">
        <v>40</v>
      </c>
      <c r="B41" t="s">
        <v>209</v>
      </c>
      <c r="C41" t="s">
        <v>210</v>
      </c>
      <c r="D41" t="s">
        <v>211</v>
      </c>
      <c r="E41" t="s">
        <v>212</v>
      </c>
      <c r="F41">
        <v>913</v>
      </c>
      <c r="G41" t="s">
        <v>17</v>
      </c>
      <c r="H41">
        <v>820</v>
      </c>
      <c r="I41">
        <v>5234087663802</v>
      </c>
      <c r="J41" t="s">
        <v>213</v>
      </c>
      <c r="K41" t="s">
        <v>214</v>
      </c>
      <c r="L41" t="s">
        <v>39</v>
      </c>
      <c r="M41">
        <v>77</v>
      </c>
    </row>
    <row r="42" spans="1:13" x14ac:dyDescent="0.25">
      <c r="A42">
        <v>41</v>
      </c>
      <c r="B42" t="s">
        <v>215</v>
      </c>
      <c r="C42" t="s">
        <v>216</v>
      </c>
      <c r="D42" t="s">
        <v>217</v>
      </c>
      <c r="E42" t="s">
        <v>218</v>
      </c>
      <c r="F42">
        <v>100</v>
      </c>
      <c r="G42" t="s">
        <v>17</v>
      </c>
      <c r="H42">
        <v>802</v>
      </c>
      <c r="I42">
        <v>938364240247</v>
      </c>
      <c r="J42" t="s">
        <v>151</v>
      </c>
      <c r="K42" t="s">
        <v>136</v>
      </c>
      <c r="L42" t="s">
        <v>104</v>
      </c>
      <c r="M42">
        <v>12</v>
      </c>
    </row>
    <row r="43" spans="1:13" x14ac:dyDescent="0.25">
      <c r="A43">
        <v>42</v>
      </c>
      <c r="B43" t="s">
        <v>219</v>
      </c>
      <c r="C43" t="s">
        <v>220</v>
      </c>
      <c r="D43" t="s">
        <v>221</v>
      </c>
      <c r="E43" t="s">
        <v>222</v>
      </c>
      <c r="F43">
        <v>999</v>
      </c>
      <c r="G43" t="s">
        <v>17</v>
      </c>
      <c r="H43">
        <v>853</v>
      </c>
      <c r="I43">
        <v>450118214736</v>
      </c>
      <c r="J43" t="s">
        <v>62</v>
      </c>
      <c r="K43" t="s">
        <v>223</v>
      </c>
      <c r="L43" t="s">
        <v>20</v>
      </c>
      <c r="M43">
        <v>23</v>
      </c>
    </row>
    <row r="44" spans="1:13" x14ac:dyDescent="0.25">
      <c r="A44">
        <v>43</v>
      </c>
      <c r="B44" t="s">
        <v>224</v>
      </c>
      <c r="C44" t="s">
        <v>225</v>
      </c>
      <c r="D44" t="s">
        <v>226</v>
      </c>
      <c r="E44" t="s">
        <v>227</v>
      </c>
      <c r="F44">
        <v>935</v>
      </c>
      <c r="G44" t="s">
        <v>17</v>
      </c>
      <c r="H44">
        <v>55</v>
      </c>
      <c r="I44">
        <v>655296358115</v>
      </c>
      <c r="J44" t="s">
        <v>228</v>
      </c>
      <c r="K44" t="s">
        <v>109</v>
      </c>
      <c r="L44" t="s">
        <v>104</v>
      </c>
      <c r="M44">
        <v>52</v>
      </c>
    </row>
    <row r="45" spans="1:13" x14ac:dyDescent="0.25">
      <c r="A45">
        <v>44</v>
      </c>
      <c r="B45" t="s">
        <v>229</v>
      </c>
      <c r="C45" t="s">
        <v>230</v>
      </c>
      <c r="D45" t="s">
        <v>231</v>
      </c>
      <c r="E45" t="s">
        <v>77</v>
      </c>
      <c r="F45">
        <v>259</v>
      </c>
      <c r="G45" t="s">
        <v>17</v>
      </c>
      <c r="H45">
        <v>668</v>
      </c>
      <c r="I45">
        <v>8611986118980</v>
      </c>
      <c r="J45" t="s">
        <v>232</v>
      </c>
      <c r="K45" t="s">
        <v>103</v>
      </c>
      <c r="L45" t="s">
        <v>27</v>
      </c>
      <c r="M45">
        <v>45</v>
      </c>
    </row>
    <row r="46" spans="1:13" x14ac:dyDescent="0.25">
      <c r="A46">
        <v>45</v>
      </c>
      <c r="B46" t="s">
        <v>233</v>
      </c>
      <c r="C46" t="s">
        <v>234</v>
      </c>
      <c r="D46" t="s">
        <v>235</v>
      </c>
      <c r="E46" t="s">
        <v>71</v>
      </c>
      <c r="F46">
        <v>488</v>
      </c>
      <c r="G46" t="s">
        <v>17</v>
      </c>
      <c r="H46">
        <v>966</v>
      </c>
      <c r="I46">
        <v>9005775281402</v>
      </c>
      <c r="J46" t="s">
        <v>236</v>
      </c>
      <c r="K46" t="s">
        <v>115</v>
      </c>
      <c r="L46" t="s">
        <v>110</v>
      </c>
      <c r="M46">
        <v>62</v>
      </c>
    </row>
    <row r="47" spans="1:13" x14ac:dyDescent="0.25">
      <c r="A47">
        <v>46</v>
      </c>
      <c r="B47" t="s">
        <v>237</v>
      </c>
      <c r="C47" t="s">
        <v>238</v>
      </c>
      <c r="D47" t="s">
        <v>239</v>
      </c>
      <c r="E47" t="s">
        <v>77</v>
      </c>
      <c r="F47">
        <v>161</v>
      </c>
      <c r="G47" t="s">
        <v>17</v>
      </c>
      <c r="H47">
        <v>349</v>
      </c>
      <c r="I47">
        <v>5367012957872</v>
      </c>
      <c r="J47" t="s">
        <v>240</v>
      </c>
      <c r="K47" t="s">
        <v>73</v>
      </c>
      <c r="L47" t="s">
        <v>104</v>
      </c>
      <c r="M47">
        <v>9</v>
      </c>
    </row>
    <row r="48" spans="1:13" x14ac:dyDescent="0.25">
      <c r="A48">
        <v>47</v>
      </c>
      <c r="B48" t="s">
        <v>241</v>
      </c>
      <c r="C48" t="s">
        <v>242</v>
      </c>
      <c r="D48" t="s">
        <v>243</v>
      </c>
      <c r="E48" t="s">
        <v>244</v>
      </c>
      <c r="F48">
        <v>599</v>
      </c>
      <c r="G48" t="s">
        <v>17</v>
      </c>
      <c r="H48">
        <v>263</v>
      </c>
      <c r="I48">
        <v>6854117854742</v>
      </c>
      <c r="J48" t="s">
        <v>213</v>
      </c>
      <c r="K48" t="s">
        <v>19</v>
      </c>
      <c r="L48" t="s">
        <v>39</v>
      </c>
      <c r="M48">
        <v>17</v>
      </c>
    </row>
    <row r="49" spans="1:13" x14ac:dyDescent="0.25">
      <c r="A49">
        <v>48</v>
      </c>
      <c r="B49" t="s">
        <v>245</v>
      </c>
      <c r="C49" t="s">
        <v>246</v>
      </c>
      <c r="D49" t="s">
        <v>247</v>
      </c>
      <c r="E49" t="s">
        <v>101</v>
      </c>
      <c r="F49">
        <v>731</v>
      </c>
      <c r="G49" t="s">
        <v>17</v>
      </c>
      <c r="H49">
        <v>664</v>
      </c>
      <c r="I49">
        <v>1382809012286</v>
      </c>
      <c r="J49" t="s">
        <v>248</v>
      </c>
      <c r="K49" t="s">
        <v>57</v>
      </c>
      <c r="L49" t="s">
        <v>104</v>
      </c>
      <c r="M49">
        <v>55</v>
      </c>
    </row>
    <row r="50" spans="1:13" x14ac:dyDescent="0.25">
      <c r="A50">
        <v>49</v>
      </c>
      <c r="B50" t="s">
        <v>249</v>
      </c>
      <c r="C50" t="s">
        <v>250</v>
      </c>
      <c r="D50" t="s">
        <v>251</v>
      </c>
      <c r="E50" t="s">
        <v>222</v>
      </c>
      <c r="F50">
        <v>511</v>
      </c>
      <c r="G50" t="s">
        <v>17</v>
      </c>
      <c r="H50">
        <v>395</v>
      </c>
      <c r="I50">
        <v>5461960384619</v>
      </c>
      <c r="J50" t="s">
        <v>252</v>
      </c>
      <c r="K50" t="s">
        <v>109</v>
      </c>
      <c r="L50" t="s">
        <v>39</v>
      </c>
      <c r="M50">
        <v>14</v>
      </c>
    </row>
    <row r="51" spans="1:13" x14ac:dyDescent="0.25">
      <c r="A51">
        <v>50</v>
      </c>
      <c r="B51" t="s">
        <v>253</v>
      </c>
      <c r="C51" t="s">
        <v>254</v>
      </c>
      <c r="D51" t="s">
        <v>255</v>
      </c>
      <c r="E51" t="s">
        <v>179</v>
      </c>
      <c r="F51">
        <v>214</v>
      </c>
      <c r="G51" t="s">
        <v>17</v>
      </c>
      <c r="H51">
        <v>574</v>
      </c>
      <c r="I51">
        <v>3625664059934</v>
      </c>
      <c r="J51" t="s">
        <v>256</v>
      </c>
      <c r="K51" t="s">
        <v>93</v>
      </c>
      <c r="L51" t="s">
        <v>20</v>
      </c>
      <c r="M51">
        <v>33</v>
      </c>
    </row>
    <row r="52" spans="1:13" x14ac:dyDescent="0.25">
      <c r="A52">
        <v>51</v>
      </c>
      <c r="B52" t="s">
        <v>257</v>
      </c>
      <c r="C52" t="s">
        <v>258</v>
      </c>
      <c r="D52" t="s">
        <v>259</v>
      </c>
      <c r="E52" t="s">
        <v>71</v>
      </c>
      <c r="F52">
        <v>777</v>
      </c>
      <c r="G52" t="s">
        <v>17</v>
      </c>
      <c r="H52">
        <v>832</v>
      </c>
      <c r="I52">
        <v>4894233116968</v>
      </c>
      <c r="J52" t="s">
        <v>260</v>
      </c>
      <c r="K52" t="s">
        <v>73</v>
      </c>
      <c r="L52" t="s">
        <v>27</v>
      </c>
      <c r="M52">
        <v>16</v>
      </c>
    </row>
    <row r="53" spans="1:13" x14ac:dyDescent="0.25">
      <c r="A53">
        <v>52</v>
      </c>
      <c r="B53" t="s">
        <v>261</v>
      </c>
      <c r="C53" t="s">
        <v>262</v>
      </c>
      <c r="D53" t="s">
        <v>263</v>
      </c>
      <c r="E53" t="s">
        <v>179</v>
      </c>
      <c r="F53">
        <v>820</v>
      </c>
      <c r="G53" t="s">
        <v>17</v>
      </c>
      <c r="H53">
        <v>535</v>
      </c>
      <c r="I53">
        <v>8183922928019</v>
      </c>
      <c r="J53" t="s">
        <v>120</v>
      </c>
      <c r="K53" t="s">
        <v>45</v>
      </c>
      <c r="L53" t="s">
        <v>27</v>
      </c>
      <c r="M53">
        <v>19</v>
      </c>
    </row>
    <row r="54" spans="1:13" x14ac:dyDescent="0.25">
      <c r="A54">
        <v>53</v>
      </c>
      <c r="B54" t="s">
        <v>21</v>
      </c>
      <c r="C54" t="s">
        <v>264</v>
      </c>
      <c r="D54" t="s">
        <v>265</v>
      </c>
      <c r="E54" t="s">
        <v>266</v>
      </c>
      <c r="F54">
        <v>408</v>
      </c>
      <c r="G54" t="s">
        <v>17</v>
      </c>
      <c r="H54">
        <v>922</v>
      </c>
      <c r="I54">
        <v>8183313115592</v>
      </c>
      <c r="J54" t="s">
        <v>267</v>
      </c>
      <c r="K54" t="s">
        <v>67</v>
      </c>
      <c r="L54" t="s">
        <v>116</v>
      </c>
      <c r="M54">
        <v>34</v>
      </c>
    </row>
    <row r="55" spans="1:13" x14ac:dyDescent="0.25">
      <c r="A55">
        <v>54</v>
      </c>
      <c r="B55" t="s">
        <v>268</v>
      </c>
      <c r="C55" t="s">
        <v>269</v>
      </c>
      <c r="D55" t="s">
        <v>270</v>
      </c>
      <c r="E55" t="s">
        <v>134</v>
      </c>
      <c r="F55">
        <v>791</v>
      </c>
      <c r="G55" t="s">
        <v>17</v>
      </c>
      <c r="H55">
        <v>827</v>
      </c>
      <c r="I55">
        <v>3057639268476</v>
      </c>
      <c r="J55" t="s">
        <v>271</v>
      </c>
      <c r="K55" t="s">
        <v>161</v>
      </c>
      <c r="L55" t="s">
        <v>27</v>
      </c>
      <c r="M55">
        <v>64</v>
      </c>
    </row>
    <row r="56" spans="1:13" x14ac:dyDescent="0.25">
      <c r="A56">
        <v>55</v>
      </c>
      <c r="B56" t="s">
        <v>272</v>
      </c>
      <c r="C56" t="s">
        <v>273</v>
      </c>
      <c r="D56" t="s">
        <v>274</v>
      </c>
      <c r="E56" t="s">
        <v>275</v>
      </c>
      <c r="F56">
        <v>370</v>
      </c>
      <c r="G56" t="s">
        <v>17</v>
      </c>
      <c r="H56">
        <v>601</v>
      </c>
      <c r="I56">
        <v>1974896712011</v>
      </c>
      <c r="J56" t="s">
        <v>276</v>
      </c>
      <c r="K56" t="s">
        <v>38</v>
      </c>
      <c r="L56" t="s">
        <v>116</v>
      </c>
      <c r="M56">
        <v>46</v>
      </c>
    </row>
    <row r="57" spans="1:13" x14ac:dyDescent="0.25">
      <c r="A57">
        <v>56</v>
      </c>
      <c r="B57" t="s">
        <v>277</v>
      </c>
      <c r="C57" t="s">
        <v>278</v>
      </c>
      <c r="D57" t="s">
        <v>279</v>
      </c>
      <c r="E57" t="s">
        <v>222</v>
      </c>
      <c r="F57">
        <v>224</v>
      </c>
      <c r="G57" t="s">
        <v>17</v>
      </c>
      <c r="H57">
        <v>372</v>
      </c>
      <c r="I57">
        <v>983367163970</v>
      </c>
      <c r="J57" t="s">
        <v>280</v>
      </c>
      <c r="K57" t="s">
        <v>161</v>
      </c>
      <c r="L57" t="s">
        <v>39</v>
      </c>
      <c r="M57">
        <v>56</v>
      </c>
    </row>
    <row r="58" spans="1:13" x14ac:dyDescent="0.25">
      <c r="A58">
        <v>57</v>
      </c>
      <c r="B58" t="s">
        <v>281</v>
      </c>
      <c r="C58" t="s">
        <v>282</v>
      </c>
      <c r="D58" t="s">
        <v>283</v>
      </c>
      <c r="E58" t="s">
        <v>16</v>
      </c>
      <c r="F58">
        <v>514</v>
      </c>
      <c r="G58" t="s">
        <v>17</v>
      </c>
      <c r="H58">
        <v>491</v>
      </c>
      <c r="I58">
        <v>8481605893389</v>
      </c>
      <c r="J58" t="s">
        <v>284</v>
      </c>
      <c r="K58" t="s">
        <v>26</v>
      </c>
      <c r="L58" t="s">
        <v>116</v>
      </c>
      <c r="M58">
        <v>19</v>
      </c>
    </row>
    <row r="59" spans="1:13" x14ac:dyDescent="0.25">
      <c r="A59">
        <v>58</v>
      </c>
      <c r="B59" t="s">
        <v>285</v>
      </c>
      <c r="C59" t="s">
        <v>286</v>
      </c>
      <c r="D59" t="s">
        <v>287</v>
      </c>
      <c r="E59" t="s">
        <v>129</v>
      </c>
      <c r="F59">
        <v>689</v>
      </c>
      <c r="G59" t="s">
        <v>17</v>
      </c>
      <c r="H59">
        <v>332</v>
      </c>
      <c r="I59">
        <v>5175038823985</v>
      </c>
      <c r="J59" t="s">
        <v>288</v>
      </c>
      <c r="K59" t="s">
        <v>214</v>
      </c>
      <c r="L59" t="s">
        <v>116</v>
      </c>
      <c r="M59">
        <v>94</v>
      </c>
    </row>
    <row r="60" spans="1:13" x14ac:dyDescent="0.25">
      <c r="A60">
        <v>59</v>
      </c>
      <c r="B60" t="s">
        <v>289</v>
      </c>
      <c r="C60" t="s">
        <v>290</v>
      </c>
      <c r="D60" t="s">
        <v>291</v>
      </c>
      <c r="E60" t="s">
        <v>292</v>
      </c>
      <c r="F60">
        <v>489</v>
      </c>
      <c r="G60" t="s">
        <v>17</v>
      </c>
      <c r="H60">
        <v>423</v>
      </c>
      <c r="I60">
        <v>2567562782853</v>
      </c>
      <c r="J60" t="s">
        <v>293</v>
      </c>
      <c r="K60" t="s">
        <v>214</v>
      </c>
      <c r="L60" t="s">
        <v>20</v>
      </c>
      <c r="M60">
        <v>99</v>
      </c>
    </row>
    <row r="61" spans="1:13" x14ac:dyDescent="0.25">
      <c r="A61">
        <v>60</v>
      </c>
      <c r="B61" t="s">
        <v>294</v>
      </c>
      <c r="C61" t="s">
        <v>295</v>
      </c>
      <c r="D61" t="s">
        <v>296</v>
      </c>
      <c r="E61" t="s">
        <v>144</v>
      </c>
      <c r="F61">
        <v>621</v>
      </c>
      <c r="G61" t="s">
        <v>17</v>
      </c>
      <c r="H61">
        <v>667</v>
      </c>
      <c r="I61">
        <v>6744198567221</v>
      </c>
      <c r="J61" t="s">
        <v>297</v>
      </c>
      <c r="K61" t="s">
        <v>103</v>
      </c>
      <c r="L61" t="s">
        <v>27</v>
      </c>
      <c r="M61">
        <v>61</v>
      </c>
    </row>
    <row r="62" spans="1:13" x14ac:dyDescent="0.25">
      <c r="A62">
        <v>61</v>
      </c>
      <c r="B62" t="s">
        <v>298</v>
      </c>
      <c r="C62" t="s">
        <v>299</v>
      </c>
      <c r="D62" t="s">
        <v>300</v>
      </c>
      <c r="E62" t="s">
        <v>292</v>
      </c>
      <c r="F62">
        <v>440</v>
      </c>
      <c r="G62" t="s">
        <v>17</v>
      </c>
      <c r="H62">
        <v>973</v>
      </c>
      <c r="I62">
        <v>4811928042234</v>
      </c>
      <c r="J62" t="s">
        <v>301</v>
      </c>
      <c r="K62" t="s">
        <v>67</v>
      </c>
      <c r="L62" t="s">
        <v>27</v>
      </c>
      <c r="M62">
        <v>3</v>
      </c>
    </row>
    <row r="63" spans="1:13" x14ac:dyDescent="0.25">
      <c r="A63">
        <v>62</v>
      </c>
      <c r="B63" t="s">
        <v>302</v>
      </c>
      <c r="C63" t="s">
        <v>303</v>
      </c>
      <c r="D63" t="s">
        <v>304</v>
      </c>
      <c r="E63" t="s">
        <v>82</v>
      </c>
      <c r="F63">
        <v>982</v>
      </c>
      <c r="G63" t="s">
        <v>17</v>
      </c>
      <c r="H63">
        <v>804</v>
      </c>
      <c r="I63">
        <v>3388615003133</v>
      </c>
      <c r="J63" t="s">
        <v>276</v>
      </c>
      <c r="K63" t="s">
        <v>45</v>
      </c>
      <c r="L63" t="s">
        <v>116</v>
      </c>
      <c r="M63">
        <v>70</v>
      </c>
    </row>
    <row r="64" spans="1:13" x14ac:dyDescent="0.25">
      <c r="A64">
        <v>63</v>
      </c>
      <c r="B64" t="s">
        <v>305</v>
      </c>
      <c r="C64" t="s">
        <v>306</v>
      </c>
      <c r="D64" t="s">
        <v>307</v>
      </c>
      <c r="E64" t="s">
        <v>266</v>
      </c>
      <c r="F64">
        <v>124</v>
      </c>
      <c r="G64" t="s">
        <v>17</v>
      </c>
      <c r="H64">
        <v>513</v>
      </c>
      <c r="I64">
        <v>6261793125392</v>
      </c>
      <c r="J64" t="s">
        <v>308</v>
      </c>
      <c r="K64" t="s">
        <v>161</v>
      </c>
      <c r="L64" t="s">
        <v>20</v>
      </c>
      <c r="M64">
        <v>83</v>
      </c>
    </row>
    <row r="65" spans="1:13" x14ac:dyDescent="0.25">
      <c r="A65">
        <v>64</v>
      </c>
      <c r="B65" t="s">
        <v>309</v>
      </c>
      <c r="C65" t="s">
        <v>310</v>
      </c>
      <c r="D65" t="s">
        <v>311</v>
      </c>
      <c r="E65" t="s">
        <v>222</v>
      </c>
      <c r="F65">
        <v>489</v>
      </c>
      <c r="G65" t="s">
        <v>17</v>
      </c>
      <c r="H65">
        <v>561</v>
      </c>
      <c r="I65">
        <v>6474143371206</v>
      </c>
      <c r="J65" t="s">
        <v>312</v>
      </c>
      <c r="K65" t="s">
        <v>57</v>
      </c>
      <c r="L65" t="s">
        <v>20</v>
      </c>
      <c r="M65">
        <v>48</v>
      </c>
    </row>
    <row r="66" spans="1:13" x14ac:dyDescent="0.25">
      <c r="A66">
        <v>65</v>
      </c>
      <c r="B66" t="s">
        <v>313</v>
      </c>
      <c r="C66" t="s">
        <v>314</v>
      </c>
      <c r="D66" t="s">
        <v>315</v>
      </c>
      <c r="E66" t="s">
        <v>124</v>
      </c>
      <c r="F66">
        <v>130</v>
      </c>
      <c r="G66" t="s">
        <v>17</v>
      </c>
      <c r="H66">
        <v>876</v>
      </c>
      <c r="I66">
        <v>4089415274929</v>
      </c>
      <c r="J66" t="s">
        <v>170</v>
      </c>
      <c r="K66" t="s">
        <v>103</v>
      </c>
      <c r="L66" t="s">
        <v>27</v>
      </c>
      <c r="M66">
        <v>76</v>
      </c>
    </row>
    <row r="67" spans="1:13" x14ac:dyDescent="0.25">
      <c r="A67">
        <v>66</v>
      </c>
      <c r="B67" t="s">
        <v>316</v>
      </c>
      <c r="C67" t="s">
        <v>317</v>
      </c>
      <c r="D67" t="s">
        <v>318</v>
      </c>
      <c r="E67" t="s">
        <v>129</v>
      </c>
      <c r="F67">
        <v>731</v>
      </c>
      <c r="G67" t="s">
        <v>17</v>
      </c>
      <c r="H67">
        <v>744</v>
      </c>
      <c r="I67">
        <v>4598541150958</v>
      </c>
      <c r="J67" t="s">
        <v>120</v>
      </c>
      <c r="K67" t="s">
        <v>103</v>
      </c>
      <c r="L67" t="s">
        <v>110</v>
      </c>
      <c r="M67">
        <v>70</v>
      </c>
    </row>
    <row r="68" spans="1:13" x14ac:dyDescent="0.25">
      <c r="A68">
        <v>67</v>
      </c>
      <c r="B68" t="s">
        <v>319</v>
      </c>
      <c r="C68" t="s">
        <v>320</v>
      </c>
      <c r="D68" t="s">
        <v>321</v>
      </c>
      <c r="E68" t="s">
        <v>212</v>
      </c>
      <c r="F68">
        <v>750</v>
      </c>
      <c r="G68" t="s">
        <v>17</v>
      </c>
      <c r="H68">
        <v>623</v>
      </c>
      <c r="I68">
        <v>9282813513019</v>
      </c>
      <c r="J68" t="s">
        <v>322</v>
      </c>
      <c r="K68" t="s">
        <v>223</v>
      </c>
      <c r="L68" t="s">
        <v>27</v>
      </c>
      <c r="M68">
        <v>81</v>
      </c>
    </row>
    <row r="69" spans="1:13" x14ac:dyDescent="0.25">
      <c r="A69">
        <v>68</v>
      </c>
      <c r="B69" t="s">
        <v>323</v>
      </c>
      <c r="C69" t="s">
        <v>324</v>
      </c>
      <c r="D69" t="s">
        <v>325</v>
      </c>
      <c r="E69" t="s">
        <v>326</v>
      </c>
      <c r="F69">
        <v>206</v>
      </c>
      <c r="G69" t="s">
        <v>17</v>
      </c>
      <c r="H69">
        <v>677</v>
      </c>
      <c r="I69">
        <v>8282848236311</v>
      </c>
      <c r="J69" t="s">
        <v>83</v>
      </c>
      <c r="K69" t="s">
        <v>26</v>
      </c>
      <c r="L69" t="s">
        <v>39</v>
      </c>
      <c r="M69">
        <v>6</v>
      </c>
    </row>
    <row r="70" spans="1:13" x14ac:dyDescent="0.25">
      <c r="A70">
        <v>69</v>
      </c>
      <c r="B70" t="s">
        <v>327</v>
      </c>
      <c r="C70" t="s">
        <v>328</v>
      </c>
      <c r="D70" t="s">
        <v>329</v>
      </c>
      <c r="E70" t="s">
        <v>266</v>
      </c>
      <c r="F70">
        <v>293</v>
      </c>
      <c r="G70" t="s">
        <v>17</v>
      </c>
      <c r="H70">
        <v>700</v>
      </c>
      <c r="I70">
        <v>7935749142557</v>
      </c>
      <c r="J70" t="s">
        <v>330</v>
      </c>
      <c r="K70" t="s">
        <v>93</v>
      </c>
      <c r="L70" t="s">
        <v>110</v>
      </c>
      <c r="M70">
        <v>5</v>
      </c>
    </row>
    <row r="71" spans="1:13" x14ac:dyDescent="0.25">
      <c r="A71">
        <v>70</v>
      </c>
      <c r="B71" t="s">
        <v>331</v>
      </c>
      <c r="C71" t="s">
        <v>332</v>
      </c>
      <c r="D71" t="s">
        <v>333</v>
      </c>
      <c r="E71" t="s">
        <v>334</v>
      </c>
      <c r="F71">
        <v>5</v>
      </c>
      <c r="G71" t="s">
        <v>17</v>
      </c>
      <c r="H71">
        <v>247</v>
      </c>
      <c r="I71">
        <v>252926529077</v>
      </c>
      <c r="J71" t="s">
        <v>335</v>
      </c>
      <c r="K71" t="s">
        <v>115</v>
      </c>
      <c r="L71" t="s">
        <v>104</v>
      </c>
      <c r="M71">
        <v>79</v>
      </c>
    </row>
    <row r="72" spans="1:13" x14ac:dyDescent="0.25">
      <c r="A72">
        <v>71</v>
      </c>
      <c r="B72" t="s">
        <v>336</v>
      </c>
      <c r="C72" t="s">
        <v>337</v>
      </c>
      <c r="D72" t="s">
        <v>338</v>
      </c>
      <c r="E72" t="s">
        <v>61</v>
      </c>
      <c r="F72">
        <v>12</v>
      </c>
      <c r="G72" t="s">
        <v>17</v>
      </c>
      <c r="H72">
        <v>439</v>
      </c>
      <c r="I72">
        <v>3997003361528</v>
      </c>
      <c r="J72" t="s">
        <v>339</v>
      </c>
      <c r="K72" t="s">
        <v>33</v>
      </c>
      <c r="L72" t="s">
        <v>20</v>
      </c>
      <c r="M72">
        <v>40</v>
      </c>
    </row>
    <row r="73" spans="1:13" x14ac:dyDescent="0.25">
      <c r="A73">
        <v>72</v>
      </c>
      <c r="B73" t="s">
        <v>340</v>
      </c>
      <c r="C73" t="s">
        <v>341</v>
      </c>
      <c r="D73" t="s">
        <v>342</v>
      </c>
      <c r="E73" t="s">
        <v>343</v>
      </c>
      <c r="F73">
        <v>148</v>
      </c>
      <c r="G73" t="s">
        <v>17</v>
      </c>
      <c r="H73">
        <v>650</v>
      </c>
      <c r="I73">
        <v>6908065460286</v>
      </c>
      <c r="J73" t="s">
        <v>344</v>
      </c>
      <c r="K73" t="s">
        <v>136</v>
      </c>
      <c r="L73" t="s">
        <v>116</v>
      </c>
      <c r="M73">
        <v>29</v>
      </c>
    </row>
    <row r="74" spans="1:13" x14ac:dyDescent="0.25">
      <c r="A74">
        <v>73</v>
      </c>
      <c r="B74" t="s">
        <v>345</v>
      </c>
      <c r="C74" t="s">
        <v>346</v>
      </c>
      <c r="D74" t="s">
        <v>347</v>
      </c>
      <c r="E74" t="s">
        <v>348</v>
      </c>
      <c r="F74">
        <v>685</v>
      </c>
      <c r="G74" t="s">
        <v>17</v>
      </c>
      <c r="H74">
        <v>747</v>
      </c>
      <c r="I74">
        <v>7695934105636</v>
      </c>
      <c r="J74" t="s">
        <v>166</v>
      </c>
      <c r="K74" t="s">
        <v>51</v>
      </c>
      <c r="L74" t="s">
        <v>27</v>
      </c>
      <c r="M74">
        <v>36</v>
      </c>
    </row>
    <row r="75" spans="1:13" x14ac:dyDescent="0.25">
      <c r="A75">
        <v>74</v>
      </c>
      <c r="B75" t="s">
        <v>349</v>
      </c>
      <c r="C75" t="s">
        <v>350</v>
      </c>
      <c r="D75" t="s">
        <v>351</v>
      </c>
      <c r="E75" t="s">
        <v>334</v>
      </c>
      <c r="F75">
        <v>59</v>
      </c>
      <c r="G75" t="s">
        <v>17</v>
      </c>
      <c r="H75">
        <v>169</v>
      </c>
      <c r="I75">
        <v>1089969929675</v>
      </c>
      <c r="J75" t="s">
        <v>97</v>
      </c>
      <c r="K75" t="s">
        <v>19</v>
      </c>
      <c r="L75" t="s">
        <v>110</v>
      </c>
      <c r="M75">
        <v>31</v>
      </c>
    </row>
    <row r="76" spans="1:13" x14ac:dyDescent="0.25">
      <c r="A76">
        <v>75</v>
      </c>
      <c r="B76" t="s">
        <v>352</v>
      </c>
      <c r="C76" t="s">
        <v>353</v>
      </c>
      <c r="D76" t="s">
        <v>354</v>
      </c>
      <c r="E76" t="s">
        <v>227</v>
      </c>
      <c r="F76">
        <v>630</v>
      </c>
      <c r="G76" t="s">
        <v>17</v>
      </c>
      <c r="H76">
        <v>438</v>
      </c>
      <c r="I76">
        <v>310774792552</v>
      </c>
      <c r="J76" t="s">
        <v>355</v>
      </c>
      <c r="K76" t="s">
        <v>26</v>
      </c>
      <c r="L76" t="s">
        <v>116</v>
      </c>
      <c r="M76">
        <v>4</v>
      </c>
    </row>
    <row r="77" spans="1:13" x14ac:dyDescent="0.25">
      <c r="A77">
        <v>76</v>
      </c>
      <c r="B77" t="s">
        <v>356</v>
      </c>
      <c r="C77" t="s">
        <v>357</v>
      </c>
      <c r="D77" t="s">
        <v>358</v>
      </c>
      <c r="E77" t="s">
        <v>87</v>
      </c>
      <c r="F77">
        <v>800</v>
      </c>
      <c r="G77" t="s">
        <v>17</v>
      </c>
      <c r="H77">
        <v>151</v>
      </c>
      <c r="I77">
        <v>1340784358003</v>
      </c>
      <c r="J77" t="s">
        <v>359</v>
      </c>
      <c r="K77" t="s">
        <v>93</v>
      </c>
      <c r="L77" t="s">
        <v>27</v>
      </c>
      <c r="M77">
        <v>66</v>
      </c>
    </row>
    <row r="78" spans="1:13" x14ac:dyDescent="0.25">
      <c r="A78">
        <v>77</v>
      </c>
      <c r="B78" t="s">
        <v>360</v>
      </c>
      <c r="C78" t="s">
        <v>361</v>
      </c>
      <c r="D78" t="s">
        <v>362</v>
      </c>
      <c r="E78" t="s">
        <v>43</v>
      </c>
      <c r="F78">
        <v>365</v>
      </c>
      <c r="G78" t="s">
        <v>17</v>
      </c>
      <c r="H78">
        <v>71</v>
      </c>
      <c r="I78">
        <v>7806787405877</v>
      </c>
      <c r="J78" t="s">
        <v>308</v>
      </c>
      <c r="K78" t="s">
        <v>67</v>
      </c>
      <c r="L78" t="s">
        <v>20</v>
      </c>
      <c r="M78">
        <v>40</v>
      </c>
    </row>
    <row r="79" spans="1:13" x14ac:dyDescent="0.25">
      <c r="A79">
        <v>78</v>
      </c>
      <c r="B79" t="s">
        <v>363</v>
      </c>
      <c r="C79" t="s">
        <v>364</v>
      </c>
      <c r="D79" t="s">
        <v>365</v>
      </c>
      <c r="E79" t="s">
        <v>134</v>
      </c>
      <c r="F79">
        <v>273</v>
      </c>
      <c r="G79" t="s">
        <v>17</v>
      </c>
      <c r="H79">
        <v>623</v>
      </c>
      <c r="I79">
        <v>168419438521</v>
      </c>
      <c r="J79" t="s">
        <v>366</v>
      </c>
      <c r="K79" t="s">
        <v>57</v>
      </c>
      <c r="L79" t="s">
        <v>27</v>
      </c>
      <c r="M79">
        <v>42</v>
      </c>
    </row>
    <row r="80" spans="1:13" x14ac:dyDescent="0.25">
      <c r="A80">
        <v>79</v>
      </c>
      <c r="B80" t="s">
        <v>367</v>
      </c>
      <c r="C80" t="s">
        <v>368</v>
      </c>
      <c r="D80" t="s">
        <v>369</v>
      </c>
      <c r="E80" t="s">
        <v>348</v>
      </c>
      <c r="F80">
        <v>50</v>
      </c>
      <c r="G80" t="s">
        <v>17</v>
      </c>
      <c r="H80">
        <v>413</v>
      </c>
      <c r="I80">
        <v>445370808496</v>
      </c>
      <c r="J80" t="s">
        <v>370</v>
      </c>
      <c r="K80" t="s">
        <v>38</v>
      </c>
      <c r="L80" t="s">
        <v>20</v>
      </c>
      <c r="M80">
        <v>25</v>
      </c>
    </row>
    <row r="81" spans="1:13" x14ac:dyDescent="0.25">
      <c r="A81">
        <v>80</v>
      </c>
      <c r="B81" t="s">
        <v>371</v>
      </c>
      <c r="C81" t="s">
        <v>372</v>
      </c>
      <c r="D81" t="s">
        <v>373</v>
      </c>
      <c r="E81" t="s">
        <v>61</v>
      </c>
      <c r="F81">
        <v>748</v>
      </c>
      <c r="G81" t="s">
        <v>17</v>
      </c>
      <c r="H81">
        <v>326</v>
      </c>
      <c r="I81">
        <v>6855062072649</v>
      </c>
      <c r="J81" t="s">
        <v>97</v>
      </c>
      <c r="K81" t="s">
        <v>57</v>
      </c>
      <c r="L81" t="s">
        <v>110</v>
      </c>
      <c r="M81">
        <v>81</v>
      </c>
    </row>
    <row r="82" spans="1:13" x14ac:dyDescent="0.25">
      <c r="A82">
        <v>81</v>
      </c>
      <c r="B82" t="s">
        <v>374</v>
      </c>
      <c r="C82" t="s">
        <v>375</v>
      </c>
      <c r="D82" t="s">
        <v>376</v>
      </c>
      <c r="E82" t="s">
        <v>343</v>
      </c>
      <c r="F82">
        <v>367</v>
      </c>
      <c r="G82" t="s">
        <v>17</v>
      </c>
      <c r="H82">
        <v>19</v>
      </c>
      <c r="I82">
        <v>3868467036959</v>
      </c>
      <c r="J82" t="s">
        <v>377</v>
      </c>
      <c r="K82" t="s">
        <v>26</v>
      </c>
      <c r="L82" t="s">
        <v>27</v>
      </c>
      <c r="M82">
        <v>15</v>
      </c>
    </row>
    <row r="83" spans="1:13" x14ac:dyDescent="0.25">
      <c r="A83">
        <v>82</v>
      </c>
      <c r="B83" t="s">
        <v>378</v>
      </c>
      <c r="C83" t="s">
        <v>379</v>
      </c>
      <c r="D83" t="s">
        <v>380</v>
      </c>
      <c r="E83" t="s">
        <v>16</v>
      </c>
      <c r="F83">
        <v>352</v>
      </c>
      <c r="G83" t="s">
        <v>17</v>
      </c>
      <c r="H83">
        <v>123</v>
      </c>
      <c r="I83">
        <v>9437200314292</v>
      </c>
      <c r="J83" t="s">
        <v>381</v>
      </c>
      <c r="K83" t="s">
        <v>67</v>
      </c>
      <c r="L83" t="s">
        <v>116</v>
      </c>
      <c r="M83">
        <v>12</v>
      </c>
    </row>
    <row r="84" spans="1:13" x14ac:dyDescent="0.25">
      <c r="A84">
        <v>83</v>
      </c>
      <c r="B84" t="s">
        <v>382</v>
      </c>
      <c r="C84" t="s">
        <v>383</v>
      </c>
      <c r="D84" t="s">
        <v>384</v>
      </c>
      <c r="E84" t="s">
        <v>222</v>
      </c>
      <c r="F84">
        <v>103</v>
      </c>
      <c r="G84" t="s">
        <v>17</v>
      </c>
      <c r="H84">
        <v>208</v>
      </c>
      <c r="I84">
        <v>5328785590239</v>
      </c>
      <c r="J84" t="s">
        <v>267</v>
      </c>
      <c r="K84" t="s">
        <v>73</v>
      </c>
      <c r="L84" t="s">
        <v>116</v>
      </c>
      <c r="M84">
        <v>72</v>
      </c>
    </row>
    <row r="85" spans="1:13" x14ac:dyDescent="0.25">
      <c r="A85">
        <v>84</v>
      </c>
      <c r="B85" t="s">
        <v>385</v>
      </c>
      <c r="C85" t="s">
        <v>386</v>
      </c>
      <c r="D85" t="s">
        <v>387</v>
      </c>
      <c r="E85" t="s">
        <v>16</v>
      </c>
      <c r="F85">
        <v>423</v>
      </c>
      <c r="G85" t="s">
        <v>17</v>
      </c>
      <c r="H85">
        <v>759</v>
      </c>
      <c r="I85">
        <v>1396411470228</v>
      </c>
      <c r="J85" t="s">
        <v>83</v>
      </c>
      <c r="K85" t="s">
        <v>103</v>
      </c>
      <c r="L85" t="s">
        <v>27</v>
      </c>
      <c r="M85">
        <v>81</v>
      </c>
    </row>
    <row r="86" spans="1:13" x14ac:dyDescent="0.25">
      <c r="A86">
        <v>85</v>
      </c>
      <c r="B86" t="s">
        <v>388</v>
      </c>
      <c r="C86" t="s">
        <v>389</v>
      </c>
      <c r="D86" t="s">
        <v>390</v>
      </c>
      <c r="E86" t="s">
        <v>244</v>
      </c>
      <c r="F86">
        <v>998</v>
      </c>
      <c r="G86" t="s">
        <v>17</v>
      </c>
      <c r="H86">
        <v>10</v>
      </c>
      <c r="I86">
        <v>3163238295239</v>
      </c>
      <c r="J86" t="s">
        <v>120</v>
      </c>
      <c r="K86" t="s">
        <v>161</v>
      </c>
      <c r="L86" t="s">
        <v>104</v>
      </c>
      <c r="M86">
        <v>64</v>
      </c>
    </row>
    <row r="87" spans="1:13" x14ac:dyDescent="0.25">
      <c r="A87">
        <v>86</v>
      </c>
      <c r="B87" t="s">
        <v>391</v>
      </c>
      <c r="C87" t="s">
        <v>392</v>
      </c>
      <c r="D87" t="s">
        <v>393</v>
      </c>
      <c r="E87" t="s">
        <v>129</v>
      </c>
      <c r="F87">
        <v>342</v>
      </c>
      <c r="G87" t="s">
        <v>17</v>
      </c>
      <c r="H87">
        <v>221</v>
      </c>
      <c r="I87">
        <v>4862330962177</v>
      </c>
      <c r="J87" t="s">
        <v>312</v>
      </c>
      <c r="K87" t="s">
        <v>57</v>
      </c>
      <c r="L87" t="s">
        <v>20</v>
      </c>
      <c r="M87">
        <v>88</v>
      </c>
    </row>
    <row r="88" spans="1:13" x14ac:dyDescent="0.25">
      <c r="A88">
        <v>87</v>
      </c>
      <c r="B88" t="s">
        <v>394</v>
      </c>
      <c r="C88" t="s">
        <v>395</v>
      </c>
      <c r="D88" t="s">
        <v>396</v>
      </c>
      <c r="E88" t="s">
        <v>179</v>
      </c>
      <c r="F88">
        <v>593</v>
      </c>
      <c r="G88" t="s">
        <v>17</v>
      </c>
      <c r="H88">
        <v>580</v>
      </c>
      <c r="I88">
        <v>1710131812265</v>
      </c>
      <c r="J88" t="s">
        <v>397</v>
      </c>
      <c r="K88" t="s">
        <v>93</v>
      </c>
      <c r="L88" t="s">
        <v>39</v>
      </c>
      <c r="M88">
        <v>20</v>
      </c>
    </row>
    <row r="89" spans="1:13" x14ac:dyDescent="0.25">
      <c r="A89">
        <v>88</v>
      </c>
      <c r="B89" t="s">
        <v>398</v>
      </c>
      <c r="C89" t="s">
        <v>399</v>
      </c>
      <c r="D89" t="s">
        <v>400</v>
      </c>
      <c r="E89" t="s">
        <v>77</v>
      </c>
      <c r="F89">
        <v>30</v>
      </c>
      <c r="G89" t="s">
        <v>17</v>
      </c>
      <c r="H89">
        <v>728</v>
      </c>
      <c r="I89">
        <v>1287056757693</v>
      </c>
      <c r="J89" t="s">
        <v>78</v>
      </c>
      <c r="K89" t="s">
        <v>115</v>
      </c>
      <c r="L89" t="s">
        <v>20</v>
      </c>
      <c r="M89">
        <v>60</v>
      </c>
    </row>
    <row r="90" spans="1:13" x14ac:dyDescent="0.25">
      <c r="A90">
        <v>89</v>
      </c>
      <c r="B90" t="s">
        <v>401</v>
      </c>
      <c r="C90" t="s">
        <v>402</v>
      </c>
      <c r="D90" t="s">
        <v>403</v>
      </c>
      <c r="E90" t="s">
        <v>174</v>
      </c>
      <c r="F90">
        <v>307</v>
      </c>
      <c r="G90" t="s">
        <v>17</v>
      </c>
      <c r="H90">
        <v>320</v>
      </c>
      <c r="I90">
        <v>4874329354658</v>
      </c>
      <c r="J90" t="s">
        <v>160</v>
      </c>
      <c r="K90" t="s">
        <v>38</v>
      </c>
      <c r="L90" t="s">
        <v>104</v>
      </c>
      <c r="M90">
        <v>5</v>
      </c>
    </row>
    <row r="91" spans="1:13" x14ac:dyDescent="0.25">
      <c r="A91">
        <v>90</v>
      </c>
      <c r="B91" t="s">
        <v>404</v>
      </c>
      <c r="C91" t="s">
        <v>405</v>
      </c>
      <c r="D91" t="s">
        <v>406</v>
      </c>
      <c r="E91" t="s">
        <v>55</v>
      </c>
      <c r="F91">
        <v>541</v>
      </c>
      <c r="G91" t="s">
        <v>17</v>
      </c>
      <c r="H91">
        <v>488</v>
      </c>
      <c r="I91">
        <v>4147810179628</v>
      </c>
      <c r="J91" t="s">
        <v>301</v>
      </c>
      <c r="K91" t="s">
        <v>136</v>
      </c>
      <c r="L91" t="s">
        <v>20</v>
      </c>
      <c r="M91">
        <v>31</v>
      </c>
    </row>
    <row r="92" spans="1:13" x14ac:dyDescent="0.25">
      <c r="A92">
        <v>91</v>
      </c>
      <c r="B92" t="s">
        <v>407</v>
      </c>
      <c r="C92" t="s">
        <v>408</v>
      </c>
      <c r="D92" t="s">
        <v>409</v>
      </c>
      <c r="E92" t="s">
        <v>31</v>
      </c>
      <c r="F92">
        <v>405</v>
      </c>
      <c r="G92" t="s">
        <v>17</v>
      </c>
      <c r="H92">
        <v>950</v>
      </c>
      <c r="I92">
        <v>524638185</v>
      </c>
      <c r="J92" t="s">
        <v>32</v>
      </c>
      <c r="K92" t="s">
        <v>26</v>
      </c>
      <c r="L92" t="s">
        <v>27</v>
      </c>
      <c r="M92">
        <v>85</v>
      </c>
    </row>
    <row r="93" spans="1:13" x14ac:dyDescent="0.25">
      <c r="A93">
        <v>92</v>
      </c>
      <c r="B93" t="s">
        <v>410</v>
      </c>
      <c r="C93" t="s">
        <v>411</v>
      </c>
      <c r="D93" t="s">
        <v>412</v>
      </c>
      <c r="E93" t="s">
        <v>275</v>
      </c>
      <c r="F93">
        <v>519</v>
      </c>
      <c r="G93" t="s">
        <v>17</v>
      </c>
      <c r="H93">
        <v>495</v>
      </c>
      <c r="I93">
        <v>4564280934296</v>
      </c>
      <c r="J93" t="s">
        <v>413</v>
      </c>
      <c r="K93" t="s">
        <v>19</v>
      </c>
      <c r="L93" t="s">
        <v>27</v>
      </c>
      <c r="M93">
        <v>36</v>
      </c>
    </row>
    <row r="94" spans="1:13" x14ac:dyDescent="0.25">
      <c r="A94">
        <v>93</v>
      </c>
      <c r="B94" t="s">
        <v>414</v>
      </c>
      <c r="C94" t="s">
        <v>415</v>
      </c>
      <c r="D94" t="s">
        <v>416</v>
      </c>
      <c r="E94" t="s">
        <v>165</v>
      </c>
      <c r="F94">
        <v>393</v>
      </c>
      <c r="G94" t="s">
        <v>17</v>
      </c>
      <c r="H94">
        <v>499</v>
      </c>
      <c r="I94">
        <v>1861389468671</v>
      </c>
      <c r="J94" t="s">
        <v>25</v>
      </c>
      <c r="K94" t="s">
        <v>214</v>
      </c>
      <c r="L94" t="s">
        <v>27</v>
      </c>
      <c r="M94">
        <v>80</v>
      </c>
    </row>
    <row r="95" spans="1:13" x14ac:dyDescent="0.25">
      <c r="A95">
        <v>94</v>
      </c>
      <c r="B95" t="s">
        <v>417</v>
      </c>
      <c r="C95" t="s">
        <v>418</v>
      </c>
      <c r="D95" t="s">
        <v>419</v>
      </c>
      <c r="E95" t="s">
        <v>82</v>
      </c>
      <c r="F95">
        <v>472</v>
      </c>
      <c r="G95" t="s">
        <v>17</v>
      </c>
      <c r="H95">
        <v>63</v>
      </c>
      <c r="I95">
        <v>7794860625802</v>
      </c>
      <c r="J95" t="s">
        <v>18</v>
      </c>
      <c r="K95" t="s">
        <v>223</v>
      </c>
      <c r="L95" t="s">
        <v>116</v>
      </c>
      <c r="M95">
        <v>8</v>
      </c>
    </row>
    <row r="96" spans="1:13" x14ac:dyDescent="0.25">
      <c r="A96">
        <v>95</v>
      </c>
      <c r="B96" t="s">
        <v>420</v>
      </c>
      <c r="C96" t="s">
        <v>421</v>
      </c>
      <c r="D96" t="s">
        <v>422</v>
      </c>
      <c r="E96" t="s">
        <v>212</v>
      </c>
      <c r="F96">
        <v>382</v>
      </c>
      <c r="G96" t="s">
        <v>17</v>
      </c>
      <c r="H96">
        <v>639</v>
      </c>
      <c r="I96">
        <v>3611080124547</v>
      </c>
      <c r="J96" t="s">
        <v>423</v>
      </c>
      <c r="K96" t="s">
        <v>223</v>
      </c>
      <c r="L96" t="s">
        <v>20</v>
      </c>
      <c r="M96">
        <v>48</v>
      </c>
    </row>
    <row r="97" spans="1:13" x14ac:dyDescent="0.25">
      <c r="A97">
        <v>96</v>
      </c>
      <c r="B97" t="s">
        <v>424</v>
      </c>
      <c r="C97" t="s">
        <v>425</v>
      </c>
      <c r="D97" t="s">
        <v>426</v>
      </c>
      <c r="E97" t="s">
        <v>55</v>
      </c>
      <c r="F97">
        <v>375</v>
      </c>
      <c r="G97" t="s">
        <v>17</v>
      </c>
      <c r="H97">
        <v>703</v>
      </c>
      <c r="I97">
        <v>3330396409604</v>
      </c>
      <c r="J97" t="s">
        <v>92</v>
      </c>
      <c r="K97" t="s">
        <v>26</v>
      </c>
      <c r="L97" t="s">
        <v>104</v>
      </c>
      <c r="M97">
        <v>55</v>
      </c>
    </row>
    <row r="98" spans="1:13" x14ac:dyDescent="0.25">
      <c r="A98">
        <v>97</v>
      </c>
      <c r="B98" t="s">
        <v>427</v>
      </c>
      <c r="C98" t="s">
        <v>428</v>
      </c>
      <c r="D98" t="s">
        <v>429</v>
      </c>
      <c r="E98" t="s">
        <v>266</v>
      </c>
      <c r="F98">
        <v>289</v>
      </c>
      <c r="G98" t="s">
        <v>17</v>
      </c>
      <c r="H98">
        <v>727</v>
      </c>
      <c r="I98">
        <v>9265397743935</v>
      </c>
      <c r="J98" t="s">
        <v>200</v>
      </c>
      <c r="K98" t="s">
        <v>73</v>
      </c>
      <c r="L98" t="s">
        <v>116</v>
      </c>
      <c r="M98">
        <v>25</v>
      </c>
    </row>
    <row r="99" spans="1:13" x14ac:dyDescent="0.25">
      <c r="A99">
        <v>98</v>
      </c>
      <c r="B99" t="s">
        <v>430</v>
      </c>
      <c r="C99" t="s">
        <v>431</v>
      </c>
      <c r="D99" t="s">
        <v>432</v>
      </c>
      <c r="E99" t="s">
        <v>82</v>
      </c>
      <c r="F99">
        <v>232</v>
      </c>
      <c r="G99" t="s">
        <v>17</v>
      </c>
      <c r="H99">
        <v>998</v>
      </c>
      <c r="I99">
        <v>5505866454530</v>
      </c>
      <c r="J99" t="s">
        <v>433</v>
      </c>
      <c r="K99" t="s">
        <v>214</v>
      </c>
      <c r="L99" t="s">
        <v>104</v>
      </c>
      <c r="M99">
        <v>20</v>
      </c>
    </row>
    <row r="100" spans="1:13" x14ac:dyDescent="0.25">
      <c r="A100">
        <v>99</v>
      </c>
      <c r="B100" t="s">
        <v>434</v>
      </c>
      <c r="C100" t="s">
        <v>435</v>
      </c>
      <c r="D100" t="s">
        <v>436</v>
      </c>
      <c r="E100" t="s">
        <v>244</v>
      </c>
      <c r="F100">
        <v>241</v>
      </c>
      <c r="G100" t="s">
        <v>17</v>
      </c>
      <c r="H100">
        <v>391</v>
      </c>
      <c r="I100">
        <v>3893594435450</v>
      </c>
      <c r="J100" t="s">
        <v>423</v>
      </c>
      <c r="K100" t="s">
        <v>103</v>
      </c>
      <c r="L100" t="s">
        <v>104</v>
      </c>
      <c r="M100">
        <v>5</v>
      </c>
    </row>
    <row r="101" spans="1:13" x14ac:dyDescent="0.25">
      <c r="A101">
        <v>100</v>
      </c>
      <c r="B101" t="s">
        <v>437</v>
      </c>
      <c r="C101" t="s">
        <v>438</v>
      </c>
      <c r="D101" t="s">
        <v>439</v>
      </c>
      <c r="E101" t="s">
        <v>134</v>
      </c>
      <c r="F101">
        <v>71</v>
      </c>
      <c r="G101" t="s">
        <v>17</v>
      </c>
      <c r="H101">
        <v>518</v>
      </c>
      <c r="I101">
        <v>8264263605712</v>
      </c>
      <c r="J101" t="s">
        <v>359</v>
      </c>
      <c r="K101" t="s">
        <v>67</v>
      </c>
      <c r="L101" t="s">
        <v>104</v>
      </c>
      <c r="M101">
        <v>3</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01"/>
  <sheetViews>
    <sheetView topLeftCell="G1" workbookViewId="0">
      <selection activeCell="R5" sqref="R5"/>
    </sheetView>
  </sheetViews>
  <sheetFormatPr defaultRowHeight="15" x14ac:dyDescent="0.25"/>
  <cols>
    <col min="1" max="1" width="8.28515625" bestFit="1" customWidth="1"/>
    <col min="2" max="2" width="55.7109375" bestFit="1" customWidth="1"/>
    <col min="3" max="3" width="59.7109375" hidden="1" customWidth="1"/>
    <col min="4" max="4" width="30.85546875" bestFit="1" customWidth="1"/>
    <col min="5" max="5" width="28" bestFit="1" customWidth="1"/>
    <col min="6" max="6" width="28" customWidth="1"/>
    <col min="7" max="7" width="7.7109375" style="1" bestFit="1" customWidth="1"/>
    <col min="8" max="8" width="8" bestFit="1" customWidth="1"/>
    <col min="9" max="9" width="12" bestFit="1" customWidth="1"/>
    <col min="10" max="10" width="21.5703125" bestFit="1" customWidth="1"/>
    <col min="11" max="11" width="21.5703125" customWidth="1"/>
    <col min="12" max="12" width="11.85546875" bestFit="1" customWidth="1"/>
    <col min="13" max="13" width="12.85546875" bestFit="1" customWidth="1"/>
    <col min="14" max="14" width="13.28515625" bestFit="1" customWidth="1"/>
    <col min="15" max="15" width="25.5703125" bestFit="1" customWidth="1"/>
    <col min="16" max="16" width="12.5703125" bestFit="1" customWidth="1"/>
    <col min="17" max="17" width="13.28515625" style="15" bestFit="1" customWidth="1"/>
    <col min="18" max="18" width="12.42578125" customWidth="1"/>
  </cols>
  <sheetData>
    <row r="1" spans="1:18" x14ac:dyDescent="0.25">
      <c r="A1" t="s">
        <v>0</v>
      </c>
      <c r="B1" t="s">
        <v>1</v>
      </c>
      <c r="C1" t="s">
        <v>2</v>
      </c>
      <c r="D1" t="s">
        <v>3</v>
      </c>
      <c r="E1" t="s">
        <v>4</v>
      </c>
      <c r="F1" t="s">
        <v>444</v>
      </c>
      <c r="G1" s="1" t="s">
        <v>5</v>
      </c>
      <c r="H1" t="s">
        <v>7</v>
      </c>
      <c r="I1" t="s">
        <v>8</v>
      </c>
      <c r="J1" t="s">
        <v>9</v>
      </c>
      <c r="K1" t="s">
        <v>442</v>
      </c>
      <c r="L1" t="s">
        <v>10</v>
      </c>
      <c r="M1" t="s">
        <v>441</v>
      </c>
      <c r="N1" t="s">
        <v>11</v>
      </c>
      <c r="O1" t="s">
        <v>443</v>
      </c>
      <c r="P1" t="s">
        <v>12</v>
      </c>
      <c r="Q1" s="15" t="s">
        <v>440</v>
      </c>
    </row>
    <row r="2" spans="1:18" x14ac:dyDescent="0.25">
      <c r="A2" s="2">
        <v>1</v>
      </c>
      <c r="B2" s="2" t="s">
        <v>13</v>
      </c>
      <c r="C2" s="2" t="s">
        <v>14</v>
      </c>
      <c r="D2" s="2" t="s">
        <v>15</v>
      </c>
      <c r="E2" s="2" t="s">
        <v>16</v>
      </c>
      <c r="F2" s="2" t="str">
        <f t="shared" ref="F2:F33" si="0">IF(OR(E2="Men's Clothing",E2="Women's Clothing",E2="Kids' Clothing",E2="Clothing &amp; Apparel"),"Apparel",
IF(OR(E2="Shoes &amp; Footwear",E2="Accessories (Bags, Hats, Belts)"),"Fashion Accessories",
IF(OR(E2="Smartphones",E2="Smartwatches",E2="Laptops &amp; Computers",E2="Cameras &amp; Accessories"),"Electronics",
IF(OR(E2="Kitchen Appliances",E2="Home &amp; Kitchen"),"Home Appliances",
IF(OR(E2="Bedding &amp; Bath",E2="Home Decor",E2="Furniture",E2="Cleaning Supplies"),"Home Essentials",
IF(OR(E2="Fitness Equipment",E2="Team Sports",E2="Cycling",E2="Camping &amp; Hiking",E2="Fishing &amp; Hunting",E2="Sports &amp; Outdoors"),"Sports &amp; Outdoors",
IF(OR(E2="Health &amp; Wellness",E2="Skincare",E2="Haircare",E2="Makeup",E2="Beauty &amp; Personal Care",E2="Grooming Tools",E2="Fragrances"),"Health &amp; Beauty",
IF(OR(E2="Books &amp; Stationery",E2="Office Supplies"),"Office &amp; Education",
IF(E2="Automotive","Automotive",
"Other")))))))))</f>
        <v>Office &amp; Education</v>
      </c>
      <c r="G2" s="3">
        <v>265</v>
      </c>
      <c r="H2" s="2">
        <v>774</v>
      </c>
      <c r="I2" s="2">
        <v>2091465262179</v>
      </c>
      <c r="J2" s="2" t="s">
        <v>18</v>
      </c>
      <c r="K2" s="2" t="str">
        <f t="shared" ref="K2:K33" si="1">IF(OR(J2="Magenta", J2="Fuchsia", J2="Orchid", J2="MediumVioletRed"), "Pink/Purple",
IF(OR(J2="Beige", J2="Wheat", J2="Tan", J2="SeaShell", J2="BlanchedAlmond"), "Neutrals",
IF(OR(J2="Black", J2="DimGray", J2="SlateGray"), "Dark Colors",
IF(OR(J2="Cyan", J2="LightBlue", J2="Aqua", J2="DeepSkyBlue"), "Blue",
IF(OR(J2="ForestGreen", J2="SeaGreen", J2="OliveDrab", J2="LimeGreen"), "Green",
IF(OR(J2="Tomato", J2="FireBrick", J2="OrangeRed"), "Red/Orange",
IF(OR(J2="White", J2="Snow", J2="GhostWhite"), "Light Colors",
"Other")))))))</f>
        <v>Green</v>
      </c>
      <c r="L2" s="2" t="s">
        <v>19</v>
      </c>
      <c r="M2" s="2" t="str">
        <f t="shared" ref="M2:M33" si="2">IF(OR(L2="XS", L2="S", L2="Small", L2="5x7 in", L2="8x10 in"), "Small",
IF(OR(L2="M", L2="Medium", L2="10x10 cm", L2="30x40 cm"), "Medium",
IF(OR(L2="L", L2="Large", L2="50x70 cm", L2="XL"), "Large",
IF(OR(L2="XXL", L2="Extra Large", L2="100x200 mm"), "Extra Large",
"Other"))))</f>
        <v>Large</v>
      </c>
      <c r="N2" s="2" t="s">
        <v>20</v>
      </c>
      <c r="O2" s="2" t="str">
        <f t="shared" ref="O2:O33" si="3">IF(OR(N2 = "in_stock", N2="limited_stock"), "Available", "Unavailable")</f>
        <v>Unavailable</v>
      </c>
      <c r="P2" s="2">
        <v>56</v>
      </c>
      <c r="Q2" s="16">
        <f>Table2[[#This Row],[Price]]*Table2[[#This Row],[Stock]]</f>
        <v>205110</v>
      </c>
      <c r="R2" s="4"/>
    </row>
    <row r="3" spans="1:18" x14ac:dyDescent="0.25">
      <c r="A3" s="2">
        <v>2</v>
      </c>
      <c r="B3" s="2" t="s">
        <v>21</v>
      </c>
      <c r="C3" s="2" t="s">
        <v>22</v>
      </c>
      <c r="D3" s="2" t="s">
        <v>23</v>
      </c>
      <c r="E3" s="2" t="s">
        <v>24</v>
      </c>
      <c r="F3" s="2" t="str">
        <f t="shared" si="0"/>
        <v>Fashion Accessories</v>
      </c>
      <c r="G3" s="3">
        <v>502</v>
      </c>
      <c r="H3" s="2">
        <v>81</v>
      </c>
      <c r="I3" s="2">
        <v>5286196620740</v>
      </c>
      <c r="J3" s="2" t="s">
        <v>25</v>
      </c>
      <c r="K3" s="2" t="str">
        <f t="shared" si="1"/>
        <v>Dark Colors</v>
      </c>
      <c r="L3" s="2" t="s">
        <v>26</v>
      </c>
      <c r="M3" s="2" t="str">
        <f t="shared" si="2"/>
        <v>Small</v>
      </c>
      <c r="N3" s="2" t="s">
        <v>27</v>
      </c>
      <c r="O3" s="2" t="str">
        <f t="shared" si="3"/>
        <v>Available</v>
      </c>
      <c r="P3" s="2">
        <v>29</v>
      </c>
      <c r="Q3" s="17">
        <f>Table2[[#This Row],[Price]]*Table2[[#This Row],[Stock]]</f>
        <v>40662</v>
      </c>
      <c r="R3" s="4"/>
    </row>
    <row r="4" spans="1:18" x14ac:dyDescent="0.25">
      <c r="A4" s="2">
        <v>3</v>
      </c>
      <c r="B4" s="2" t="s">
        <v>28</v>
      </c>
      <c r="C4" s="2" t="s">
        <v>29</v>
      </c>
      <c r="D4" s="2" t="s">
        <v>30</v>
      </c>
      <c r="E4" s="2" t="s">
        <v>31</v>
      </c>
      <c r="F4" s="2" t="str">
        <f t="shared" si="0"/>
        <v>Home Appliances</v>
      </c>
      <c r="G4" s="3">
        <v>227</v>
      </c>
      <c r="H4" s="2">
        <v>726</v>
      </c>
      <c r="I4" s="2">
        <v>1282898648918</v>
      </c>
      <c r="J4" s="2" t="s">
        <v>32</v>
      </c>
      <c r="K4" s="2" t="str">
        <f t="shared" si="1"/>
        <v>Dark Colors</v>
      </c>
      <c r="L4" s="2" t="s">
        <v>33</v>
      </c>
      <c r="M4" s="2" t="str">
        <f t="shared" si="2"/>
        <v>Small</v>
      </c>
      <c r="N4" s="2" t="s">
        <v>27</v>
      </c>
      <c r="O4" s="2" t="str">
        <f t="shared" si="3"/>
        <v>Available</v>
      </c>
      <c r="P4" s="2">
        <v>70</v>
      </c>
      <c r="Q4" s="17">
        <f>Table2[[#This Row],[Price]]*Table2[[#This Row],[Stock]]</f>
        <v>164802</v>
      </c>
      <c r="R4" s="4"/>
    </row>
    <row r="5" spans="1:18" x14ac:dyDescent="0.25">
      <c r="A5" s="2">
        <v>4</v>
      </c>
      <c r="B5" s="2" t="s">
        <v>34</v>
      </c>
      <c r="C5" s="2" t="s">
        <v>35</v>
      </c>
      <c r="D5" s="2" t="s">
        <v>36</v>
      </c>
      <c r="E5" s="2" t="s">
        <v>31</v>
      </c>
      <c r="F5" s="2" t="str">
        <f t="shared" si="0"/>
        <v>Home Appliances</v>
      </c>
      <c r="G5" s="3">
        <v>121</v>
      </c>
      <c r="H5" s="2">
        <v>896</v>
      </c>
      <c r="I5" s="2">
        <v>3879177514583</v>
      </c>
      <c r="J5" s="2" t="s">
        <v>37</v>
      </c>
      <c r="K5" s="2" t="str">
        <f t="shared" si="1"/>
        <v>Other</v>
      </c>
      <c r="L5" s="2" t="s">
        <v>38</v>
      </c>
      <c r="M5" s="2" t="str">
        <f t="shared" si="2"/>
        <v>Large</v>
      </c>
      <c r="N5" s="2" t="s">
        <v>39</v>
      </c>
      <c r="O5" s="2" t="str">
        <f t="shared" si="3"/>
        <v>Unavailable</v>
      </c>
      <c r="P5" s="2">
        <v>31</v>
      </c>
      <c r="Q5" s="17">
        <f>Table2[[#This Row],[Price]]*Table2[[#This Row],[Stock]]</f>
        <v>108416</v>
      </c>
      <c r="R5" s="4"/>
    </row>
    <row r="6" spans="1:18" x14ac:dyDescent="0.25">
      <c r="A6" s="2">
        <v>5</v>
      </c>
      <c r="B6" s="2" t="s">
        <v>40</v>
      </c>
      <c r="C6" s="2" t="s">
        <v>41</v>
      </c>
      <c r="D6" s="2" t="s">
        <v>42</v>
      </c>
      <c r="E6" s="2" t="s">
        <v>43</v>
      </c>
      <c r="F6" s="2" t="str">
        <f t="shared" si="0"/>
        <v>Apparel</v>
      </c>
      <c r="G6" s="3">
        <v>1</v>
      </c>
      <c r="H6" s="2">
        <v>925</v>
      </c>
      <c r="I6" s="2">
        <v>9055773261265</v>
      </c>
      <c r="J6" s="2" t="s">
        <v>44</v>
      </c>
      <c r="K6" s="2" t="str">
        <f t="shared" si="1"/>
        <v>Neutrals</v>
      </c>
      <c r="L6" s="2" t="s">
        <v>45</v>
      </c>
      <c r="M6" s="2" t="str">
        <f t="shared" si="2"/>
        <v>Extra Large</v>
      </c>
      <c r="N6" s="2" t="s">
        <v>39</v>
      </c>
      <c r="O6" s="2" t="str">
        <f t="shared" si="3"/>
        <v>Unavailable</v>
      </c>
      <c r="P6" s="2">
        <v>10</v>
      </c>
      <c r="Q6" s="17">
        <f>Table2[[#This Row],[Price]]*Table2[[#This Row],[Stock]]</f>
        <v>925</v>
      </c>
      <c r="R6" s="4"/>
    </row>
    <row r="7" spans="1:18" x14ac:dyDescent="0.25">
      <c r="A7" s="2">
        <v>6</v>
      </c>
      <c r="B7" s="2" t="s">
        <v>46</v>
      </c>
      <c r="C7" s="2" t="s">
        <v>47</v>
      </c>
      <c r="D7" s="2" t="s">
        <v>48</v>
      </c>
      <c r="E7" s="2" t="s">
        <v>49</v>
      </c>
      <c r="F7" s="2" t="str">
        <f t="shared" si="0"/>
        <v>Health &amp; Beauty</v>
      </c>
      <c r="G7" s="3">
        <v>426</v>
      </c>
      <c r="H7" s="2">
        <v>549</v>
      </c>
      <c r="I7" s="2">
        <v>1150028980156</v>
      </c>
      <c r="J7" s="2" t="s">
        <v>50</v>
      </c>
      <c r="K7" s="2" t="str">
        <f t="shared" si="1"/>
        <v>Other</v>
      </c>
      <c r="L7" s="2" t="s">
        <v>51</v>
      </c>
      <c r="M7" s="2" t="str">
        <f t="shared" si="2"/>
        <v>Medium</v>
      </c>
      <c r="N7" s="2" t="s">
        <v>20</v>
      </c>
      <c r="O7" s="2" t="str">
        <f t="shared" si="3"/>
        <v>Unavailable</v>
      </c>
      <c r="P7" s="2">
        <v>60</v>
      </c>
      <c r="Q7" s="17">
        <f>Table2[[#This Row],[Price]]*Table2[[#This Row],[Stock]]</f>
        <v>233874</v>
      </c>
      <c r="R7" s="4"/>
    </row>
    <row r="8" spans="1:18" x14ac:dyDescent="0.25">
      <c r="A8" s="2">
        <v>7</v>
      </c>
      <c r="B8" s="2" t="s">
        <v>52</v>
      </c>
      <c r="C8" s="2" t="s">
        <v>53</v>
      </c>
      <c r="D8" s="2" t="s">
        <v>54</v>
      </c>
      <c r="E8" s="2" t="s">
        <v>55</v>
      </c>
      <c r="F8" s="2" t="str">
        <f t="shared" si="0"/>
        <v>Electronics</v>
      </c>
      <c r="G8" s="3">
        <v>68</v>
      </c>
      <c r="H8" s="2">
        <v>870</v>
      </c>
      <c r="I8" s="2">
        <v>5029747624534</v>
      </c>
      <c r="J8" s="2" t="s">
        <v>56</v>
      </c>
      <c r="K8" s="2" t="str">
        <f t="shared" si="1"/>
        <v>Other</v>
      </c>
      <c r="L8" s="2" t="s">
        <v>57</v>
      </c>
      <c r="M8" s="2" t="str">
        <f t="shared" si="2"/>
        <v>Small</v>
      </c>
      <c r="N8" s="2" t="s">
        <v>39</v>
      </c>
      <c r="O8" s="2" t="str">
        <f t="shared" si="3"/>
        <v>Unavailable</v>
      </c>
      <c r="P8" s="2">
        <v>86</v>
      </c>
      <c r="Q8" s="17">
        <f>Table2[[#This Row],[Price]]*Table2[[#This Row],[Stock]]</f>
        <v>59160</v>
      </c>
      <c r="R8" s="4"/>
    </row>
    <row r="9" spans="1:18" x14ac:dyDescent="0.25">
      <c r="A9" s="2">
        <v>8</v>
      </c>
      <c r="B9" s="2" t="s">
        <v>58</v>
      </c>
      <c r="C9" s="2" t="s">
        <v>59</v>
      </c>
      <c r="D9" s="2" t="s">
        <v>60</v>
      </c>
      <c r="E9" s="2" t="s">
        <v>61</v>
      </c>
      <c r="F9" s="2" t="str">
        <f t="shared" si="0"/>
        <v>Automotive</v>
      </c>
      <c r="G9" s="3">
        <v>159</v>
      </c>
      <c r="H9" s="2">
        <v>584</v>
      </c>
      <c r="I9" s="2">
        <v>9883725074294</v>
      </c>
      <c r="J9" s="2" t="s">
        <v>62</v>
      </c>
      <c r="K9" s="2" t="str">
        <f t="shared" si="1"/>
        <v>Other</v>
      </c>
      <c r="L9" s="2" t="s">
        <v>26</v>
      </c>
      <c r="M9" s="2" t="str">
        <f t="shared" si="2"/>
        <v>Small</v>
      </c>
      <c r="N9" s="2" t="s">
        <v>20</v>
      </c>
      <c r="O9" s="2" t="str">
        <f t="shared" si="3"/>
        <v>Unavailable</v>
      </c>
      <c r="P9" s="2">
        <v>50</v>
      </c>
      <c r="Q9" s="17">
        <f>Table2[[#This Row],[Price]]*Table2[[#This Row],[Stock]]</f>
        <v>92856</v>
      </c>
      <c r="R9" s="4"/>
    </row>
    <row r="10" spans="1:18" x14ac:dyDescent="0.25">
      <c r="A10" s="2">
        <v>9</v>
      </c>
      <c r="B10" s="2" t="s">
        <v>63</v>
      </c>
      <c r="C10" s="2" t="s">
        <v>64</v>
      </c>
      <c r="D10" s="2" t="s">
        <v>65</v>
      </c>
      <c r="E10" s="2" t="s">
        <v>49</v>
      </c>
      <c r="F10" s="2" t="str">
        <f t="shared" si="0"/>
        <v>Health &amp; Beauty</v>
      </c>
      <c r="G10" s="3">
        <v>454</v>
      </c>
      <c r="H10" s="2">
        <v>499</v>
      </c>
      <c r="I10" s="2">
        <v>1773215338624</v>
      </c>
      <c r="J10" s="2" t="s">
        <v>66</v>
      </c>
      <c r="K10" s="2" t="str">
        <f t="shared" si="1"/>
        <v>Dark Colors</v>
      </c>
      <c r="L10" s="2" t="s">
        <v>67</v>
      </c>
      <c r="M10" s="2" t="str">
        <f t="shared" si="2"/>
        <v>Medium</v>
      </c>
      <c r="N10" s="2" t="s">
        <v>20</v>
      </c>
      <c r="O10" s="2" t="str">
        <f t="shared" si="3"/>
        <v>Unavailable</v>
      </c>
      <c r="P10" s="2">
        <v>88</v>
      </c>
      <c r="Q10" s="17">
        <f>Table2[[#This Row],[Price]]*Table2[[#This Row],[Stock]]</f>
        <v>226546</v>
      </c>
      <c r="R10" s="4"/>
    </row>
    <row r="11" spans="1:18" x14ac:dyDescent="0.25">
      <c r="A11" s="2">
        <v>10</v>
      </c>
      <c r="B11" s="2" t="s">
        <v>68</v>
      </c>
      <c r="C11" s="2" t="s">
        <v>69</v>
      </c>
      <c r="D11" s="2" t="s">
        <v>70</v>
      </c>
      <c r="E11" s="2" t="s">
        <v>71</v>
      </c>
      <c r="F11" s="2" t="str">
        <f t="shared" si="0"/>
        <v>Sports &amp; Outdoors</v>
      </c>
      <c r="G11" s="3">
        <v>845</v>
      </c>
      <c r="H11" s="2">
        <v>564</v>
      </c>
      <c r="I11" s="2">
        <v>4877111475333</v>
      </c>
      <c r="J11" s="2" t="s">
        <v>72</v>
      </c>
      <c r="K11" s="2" t="str">
        <f t="shared" si="1"/>
        <v>Other</v>
      </c>
      <c r="L11" s="2" t="s">
        <v>73</v>
      </c>
      <c r="M11" s="2" t="str">
        <f t="shared" si="2"/>
        <v>Extra Large</v>
      </c>
      <c r="N11" s="2" t="s">
        <v>39</v>
      </c>
      <c r="O11" s="2" t="str">
        <f t="shared" si="3"/>
        <v>Unavailable</v>
      </c>
      <c r="P11" s="2">
        <v>88</v>
      </c>
      <c r="Q11" s="17">
        <f>Table2[[#This Row],[Price]]*Table2[[#This Row],[Stock]]</f>
        <v>476580</v>
      </c>
      <c r="R11" s="4"/>
    </row>
    <row r="12" spans="1:18" x14ac:dyDescent="0.25">
      <c r="A12" s="2">
        <v>11</v>
      </c>
      <c r="B12" s="2" t="s">
        <v>74</v>
      </c>
      <c r="C12" s="2" t="s">
        <v>75</v>
      </c>
      <c r="D12" s="2" t="s">
        <v>76</v>
      </c>
      <c r="E12" s="2" t="s">
        <v>77</v>
      </c>
      <c r="F12" s="2" t="str">
        <f t="shared" si="0"/>
        <v>Health &amp; Beauty</v>
      </c>
      <c r="G12" s="3">
        <v>257</v>
      </c>
      <c r="H12" s="2">
        <v>168</v>
      </c>
      <c r="I12" s="2">
        <v>9680811891595</v>
      </c>
      <c r="J12" s="2" t="s">
        <v>78</v>
      </c>
      <c r="K12" s="2" t="str">
        <f t="shared" si="1"/>
        <v>Neutrals</v>
      </c>
      <c r="L12" s="2" t="s">
        <v>73</v>
      </c>
      <c r="M12" s="2" t="str">
        <f t="shared" si="2"/>
        <v>Extra Large</v>
      </c>
      <c r="N12" s="2" t="s">
        <v>20</v>
      </c>
      <c r="O12" s="2" t="str">
        <f t="shared" si="3"/>
        <v>Unavailable</v>
      </c>
      <c r="P12" s="2">
        <v>30</v>
      </c>
      <c r="Q12" s="17">
        <f>Table2[[#This Row],[Price]]*Table2[[#This Row],[Stock]]</f>
        <v>43176</v>
      </c>
      <c r="R12" s="4"/>
    </row>
    <row r="13" spans="1:18" x14ac:dyDescent="0.25">
      <c r="A13" s="2">
        <v>12</v>
      </c>
      <c r="B13" s="2" t="s">
        <v>79</v>
      </c>
      <c r="C13" s="2" t="s">
        <v>80</v>
      </c>
      <c r="D13" s="2" t="s">
        <v>81</v>
      </c>
      <c r="E13" s="2" t="s">
        <v>82</v>
      </c>
      <c r="F13" s="2" t="str">
        <f t="shared" si="0"/>
        <v>Home Essentials</v>
      </c>
      <c r="G13" s="3">
        <v>221</v>
      </c>
      <c r="H13" s="2">
        <v>672</v>
      </c>
      <c r="I13" s="2">
        <v>8567222480604</v>
      </c>
      <c r="J13" s="2" t="s">
        <v>83</v>
      </c>
      <c r="K13" s="2" t="str">
        <f t="shared" si="1"/>
        <v>Other</v>
      </c>
      <c r="L13" s="2" t="s">
        <v>67</v>
      </c>
      <c r="M13" s="2" t="str">
        <f t="shared" si="2"/>
        <v>Medium</v>
      </c>
      <c r="N13" s="2" t="s">
        <v>20</v>
      </c>
      <c r="O13" s="2" t="str">
        <f t="shared" si="3"/>
        <v>Unavailable</v>
      </c>
      <c r="P13" s="2">
        <v>32</v>
      </c>
      <c r="Q13" s="17">
        <f>Table2[[#This Row],[Price]]*Table2[[#This Row],[Stock]]</f>
        <v>148512</v>
      </c>
      <c r="R13" s="4"/>
    </row>
    <row r="14" spans="1:18" x14ac:dyDescent="0.25">
      <c r="A14" s="2">
        <v>13</v>
      </c>
      <c r="B14" s="2" t="s">
        <v>84</v>
      </c>
      <c r="C14" s="2" t="s">
        <v>85</v>
      </c>
      <c r="D14" s="2" t="s">
        <v>86</v>
      </c>
      <c r="E14" s="2" t="s">
        <v>87</v>
      </c>
      <c r="F14" s="2" t="str">
        <f t="shared" si="0"/>
        <v>Sports &amp; Outdoors</v>
      </c>
      <c r="G14" s="3">
        <v>689</v>
      </c>
      <c r="H14" s="2">
        <v>156</v>
      </c>
      <c r="I14" s="2">
        <v>5686660235911</v>
      </c>
      <c r="J14" s="2" t="s">
        <v>88</v>
      </c>
      <c r="K14" s="2" t="str">
        <f t="shared" si="1"/>
        <v>Other</v>
      </c>
      <c r="L14" s="2" t="s">
        <v>38</v>
      </c>
      <c r="M14" s="2" t="str">
        <f t="shared" si="2"/>
        <v>Large</v>
      </c>
      <c r="N14" s="2" t="s">
        <v>20</v>
      </c>
      <c r="O14" s="2" t="str">
        <f t="shared" si="3"/>
        <v>Unavailable</v>
      </c>
      <c r="P14" s="2">
        <v>57</v>
      </c>
      <c r="Q14" s="17">
        <f>Table2[[#This Row],[Price]]*Table2[[#This Row],[Stock]]</f>
        <v>107484</v>
      </c>
      <c r="R14" s="4"/>
    </row>
    <row r="15" spans="1:18" x14ac:dyDescent="0.25">
      <c r="A15" s="2">
        <v>14</v>
      </c>
      <c r="B15" s="2" t="s">
        <v>89</v>
      </c>
      <c r="C15" s="2" t="s">
        <v>90</v>
      </c>
      <c r="D15" s="2" t="s">
        <v>91</v>
      </c>
      <c r="E15" s="2" t="s">
        <v>61</v>
      </c>
      <c r="F15" s="2" t="str">
        <f t="shared" si="0"/>
        <v>Automotive</v>
      </c>
      <c r="G15" s="3">
        <v>279</v>
      </c>
      <c r="H15" s="2">
        <v>818</v>
      </c>
      <c r="I15" s="2">
        <v>1941032767914</v>
      </c>
      <c r="J15" s="2" t="s">
        <v>92</v>
      </c>
      <c r="K15" s="2" t="str">
        <f t="shared" si="1"/>
        <v>Other</v>
      </c>
      <c r="L15" s="2" t="s">
        <v>93</v>
      </c>
      <c r="M15" s="2" t="str">
        <f t="shared" si="2"/>
        <v>Extra Large</v>
      </c>
      <c r="N15" s="2" t="s">
        <v>20</v>
      </c>
      <c r="O15" s="2" t="str">
        <f t="shared" si="3"/>
        <v>Unavailable</v>
      </c>
      <c r="P15" s="2">
        <v>66</v>
      </c>
      <c r="Q15" s="17">
        <f>Table2[[#This Row],[Price]]*Table2[[#This Row],[Stock]]</f>
        <v>228222</v>
      </c>
      <c r="R15" s="4"/>
    </row>
    <row r="16" spans="1:18" x14ac:dyDescent="0.25">
      <c r="A16" s="2">
        <v>15</v>
      </c>
      <c r="B16" s="2" t="s">
        <v>94</v>
      </c>
      <c r="C16" s="2" t="s">
        <v>95</v>
      </c>
      <c r="D16" s="2" t="s">
        <v>96</v>
      </c>
      <c r="E16" s="2" t="s">
        <v>82</v>
      </c>
      <c r="F16" s="2" t="str">
        <f t="shared" si="0"/>
        <v>Home Essentials</v>
      </c>
      <c r="G16" s="3">
        <v>101</v>
      </c>
      <c r="H16" s="2">
        <v>159</v>
      </c>
      <c r="I16" s="2">
        <v>1438856474369</v>
      </c>
      <c r="J16" s="2" t="s">
        <v>97</v>
      </c>
      <c r="K16" s="2" t="str">
        <f t="shared" si="1"/>
        <v>Other</v>
      </c>
      <c r="L16" s="2" t="s">
        <v>51</v>
      </c>
      <c r="M16" s="2" t="str">
        <f t="shared" si="2"/>
        <v>Medium</v>
      </c>
      <c r="N16" s="2" t="s">
        <v>20</v>
      </c>
      <c r="O16" s="2" t="str">
        <f t="shared" si="3"/>
        <v>Unavailable</v>
      </c>
      <c r="P16" s="2">
        <v>88</v>
      </c>
      <c r="Q16" s="17">
        <f>Table2[[#This Row],[Price]]*Table2[[#This Row],[Stock]]</f>
        <v>16059</v>
      </c>
      <c r="R16" s="4"/>
    </row>
    <row r="17" spans="1:18" x14ac:dyDescent="0.25">
      <c r="A17" s="2">
        <v>16</v>
      </c>
      <c r="B17" s="2" t="s">
        <v>98</v>
      </c>
      <c r="C17" s="2" t="s">
        <v>99</v>
      </c>
      <c r="D17" s="2" t="s">
        <v>100</v>
      </c>
      <c r="E17" s="2" t="s">
        <v>101</v>
      </c>
      <c r="F17" s="2" t="str">
        <f t="shared" si="0"/>
        <v>Sports &amp; Outdoors</v>
      </c>
      <c r="G17" s="3">
        <v>316</v>
      </c>
      <c r="H17" s="2">
        <v>329</v>
      </c>
      <c r="I17" s="2">
        <v>3500722785805</v>
      </c>
      <c r="J17" s="2" t="s">
        <v>102</v>
      </c>
      <c r="K17" s="2" t="str">
        <f t="shared" si="1"/>
        <v>Neutrals</v>
      </c>
      <c r="L17" s="2" t="s">
        <v>103</v>
      </c>
      <c r="M17" s="2" t="str">
        <f t="shared" si="2"/>
        <v>Small</v>
      </c>
      <c r="N17" s="2" t="s">
        <v>104</v>
      </c>
      <c r="O17" s="2" t="str">
        <f t="shared" si="3"/>
        <v>Available</v>
      </c>
      <c r="P17" s="2">
        <v>44</v>
      </c>
      <c r="Q17" s="17">
        <f>Table2[[#This Row],[Price]]*Table2[[#This Row],[Stock]]</f>
        <v>103964</v>
      </c>
      <c r="R17" s="4"/>
    </row>
    <row r="18" spans="1:18" x14ac:dyDescent="0.25">
      <c r="A18" s="2">
        <v>17</v>
      </c>
      <c r="B18" s="2" t="s">
        <v>105</v>
      </c>
      <c r="C18" s="2" t="s">
        <v>106</v>
      </c>
      <c r="D18" s="2" t="s">
        <v>107</v>
      </c>
      <c r="E18" s="2" t="s">
        <v>61</v>
      </c>
      <c r="F18" s="2" t="str">
        <f t="shared" si="0"/>
        <v>Automotive</v>
      </c>
      <c r="G18" s="3">
        <v>982</v>
      </c>
      <c r="H18" s="2">
        <v>47</v>
      </c>
      <c r="I18" s="2">
        <v>7887280730963</v>
      </c>
      <c r="J18" s="2" t="s">
        <v>108</v>
      </c>
      <c r="K18" s="2" t="str">
        <f t="shared" si="1"/>
        <v>Green</v>
      </c>
      <c r="L18" s="2" t="s">
        <v>109</v>
      </c>
      <c r="M18" s="2" t="str">
        <f t="shared" si="2"/>
        <v>Large</v>
      </c>
      <c r="N18" s="2" t="s">
        <v>110</v>
      </c>
      <c r="O18" s="2" t="str">
        <f t="shared" si="3"/>
        <v>Unavailable</v>
      </c>
      <c r="P18" s="2">
        <v>79</v>
      </c>
      <c r="Q18" s="17">
        <f>Table2[[#This Row],[Price]]*Table2[[#This Row],[Stock]]</f>
        <v>46154</v>
      </c>
      <c r="R18" s="4"/>
    </row>
    <row r="19" spans="1:18" x14ac:dyDescent="0.25">
      <c r="A19" s="2">
        <v>18</v>
      </c>
      <c r="B19" s="2" t="s">
        <v>111</v>
      </c>
      <c r="C19" s="2" t="s">
        <v>112</v>
      </c>
      <c r="D19" s="2" t="s">
        <v>113</v>
      </c>
      <c r="E19" s="2" t="s">
        <v>77</v>
      </c>
      <c r="F19" s="2" t="str">
        <f t="shared" si="0"/>
        <v>Health &amp; Beauty</v>
      </c>
      <c r="G19" s="3">
        <v>3</v>
      </c>
      <c r="H19" s="2">
        <v>732</v>
      </c>
      <c r="I19" s="2">
        <v>4170125892616</v>
      </c>
      <c r="J19" s="2" t="s">
        <v>114</v>
      </c>
      <c r="K19" s="2" t="str">
        <f t="shared" si="1"/>
        <v>Other</v>
      </c>
      <c r="L19" s="2" t="s">
        <v>115</v>
      </c>
      <c r="M19" s="2" t="str">
        <f t="shared" si="2"/>
        <v>Medium</v>
      </c>
      <c r="N19" s="2" t="s">
        <v>116</v>
      </c>
      <c r="O19" s="2" t="str">
        <f t="shared" si="3"/>
        <v>Unavailable</v>
      </c>
      <c r="P19" s="2">
        <v>87</v>
      </c>
      <c r="Q19" s="17">
        <f>Table2[[#This Row],[Price]]*Table2[[#This Row],[Stock]]</f>
        <v>2196</v>
      </c>
      <c r="R19" s="4"/>
    </row>
    <row r="20" spans="1:18" x14ac:dyDescent="0.25">
      <c r="A20" s="2">
        <v>19</v>
      </c>
      <c r="B20" s="2" t="s">
        <v>117</v>
      </c>
      <c r="C20" s="2" t="s">
        <v>118</v>
      </c>
      <c r="D20" s="2" t="s">
        <v>119</v>
      </c>
      <c r="E20" s="2" t="s">
        <v>82</v>
      </c>
      <c r="F20" s="2" t="str">
        <f t="shared" si="0"/>
        <v>Home Essentials</v>
      </c>
      <c r="G20" s="3">
        <v>340</v>
      </c>
      <c r="H20" s="2">
        <v>618</v>
      </c>
      <c r="I20" s="2">
        <v>6340907128242</v>
      </c>
      <c r="J20" s="2" t="s">
        <v>120</v>
      </c>
      <c r="K20" s="2" t="str">
        <f t="shared" si="1"/>
        <v>Blue</v>
      </c>
      <c r="L20" s="2" t="s">
        <v>57</v>
      </c>
      <c r="M20" s="2" t="str">
        <f t="shared" si="2"/>
        <v>Small</v>
      </c>
      <c r="N20" s="2" t="s">
        <v>104</v>
      </c>
      <c r="O20" s="2" t="str">
        <f t="shared" si="3"/>
        <v>Available</v>
      </c>
      <c r="P20" s="2">
        <v>21</v>
      </c>
      <c r="Q20" s="17">
        <f>Table2[[#This Row],[Price]]*Table2[[#This Row],[Stock]]</f>
        <v>210120</v>
      </c>
      <c r="R20" s="4"/>
    </row>
    <row r="21" spans="1:18" x14ac:dyDescent="0.25">
      <c r="A21" s="2">
        <v>20</v>
      </c>
      <c r="B21" s="2" t="s">
        <v>121</v>
      </c>
      <c r="C21" s="2" t="s">
        <v>122</v>
      </c>
      <c r="D21" s="2" t="s">
        <v>123</v>
      </c>
      <c r="E21" s="2" t="s">
        <v>124</v>
      </c>
      <c r="F21" s="2" t="str">
        <f t="shared" si="0"/>
        <v>Electronics</v>
      </c>
      <c r="G21" s="3">
        <v>529</v>
      </c>
      <c r="H21" s="2">
        <v>844</v>
      </c>
      <c r="I21" s="2">
        <v>267078141619</v>
      </c>
      <c r="J21" s="2" t="s">
        <v>125</v>
      </c>
      <c r="K21" s="2" t="str">
        <f t="shared" si="1"/>
        <v>Other</v>
      </c>
      <c r="L21" s="2" t="s">
        <v>33</v>
      </c>
      <c r="M21" s="2" t="str">
        <f t="shared" si="2"/>
        <v>Small</v>
      </c>
      <c r="N21" s="2" t="s">
        <v>116</v>
      </c>
      <c r="O21" s="2" t="str">
        <f t="shared" si="3"/>
        <v>Unavailable</v>
      </c>
      <c r="P21" s="2">
        <v>22</v>
      </c>
      <c r="Q21" s="17">
        <f>Table2[[#This Row],[Price]]*Table2[[#This Row],[Stock]]</f>
        <v>446476</v>
      </c>
      <c r="R21" s="4"/>
    </row>
    <row r="22" spans="1:18" x14ac:dyDescent="0.25">
      <c r="A22" s="2">
        <v>21</v>
      </c>
      <c r="B22" s="2" t="s">
        <v>126</v>
      </c>
      <c r="C22" s="2" t="s">
        <v>127</v>
      </c>
      <c r="D22" s="2" t="s">
        <v>128</v>
      </c>
      <c r="E22" s="2" t="s">
        <v>129</v>
      </c>
      <c r="F22" s="2" t="str">
        <f t="shared" si="0"/>
        <v>Apparel</v>
      </c>
      <c r="G22" s="3">
        <v>197</v>
      </c>
      <c r="H22" s="2">
        <v>163</v>
      </c>
      <c r="I22" s="2">
        <v>963840013930</v>
      </c>
      <c r="J22" s="2" t="s">
        <v>130</v>
      </c>
      <c r="K22" s="2" t="str">
        <f t="shared" si="1"/>
        <v>Pink/Purple</v>
      </c>
      <c r="L22" s="2" t="s">
        <v>38</v>
      </c>
      <c r="M22" s="2" t="str">
        <f t="shared" si="2"/>
        <v>Large</v>
      </c>
      <c r="N22" s="2" t="s">
        <v>27</v>
      </c>
      <c r="O22" s="2" t="str">
        <f t="shared" si="3"/>
        <v>Available</v>
      </c>
      <c r="P22" s="2">
        <v>96</v>
      </c>
      <c r="Q22" s="17">
        <f>Table2[[#This Row],[Price]]*Table2[[#This Row],[Stock]]</f>
        <v>32111</v>
      </c>
      <c r="R22" s="4"/>
    </row>
    <row r="23" spans="1:18" x14ac:dyDescent="0.25">
      <c r="A23" s="2">
        <v>22</v>
      </c>
      <c r="B23" s="2" t="s">
        <v>131</v>
      </c>
      <c r="C23" s="2" t="s">
        <v>132</v>
      </c>
      <c r="D23" s="2" t="s">
        <v>133</v>
      </c>
      <c r="E23" s="2" t="s">
        <v>134</v>
      </c>
      <c r="F23" s="2" t="str">
        <f t="shared" si="0"/>
        <v>Home Essentials</v>
      </c>
      <c r="G23" s="3">
        <v>677</v>
      </c>
      <c r="H23" s="2">
        <v>418</v>
      </c>
      <c r="I23" s="2">
        <v>3918763032312</v>
      </c>
      <c r="J23" s="2" t="s">
        <v>135</v>
      </c>
      <c r="K23" s="2" t="str">
        <f t="shared" si="1"/>
        <v>Neutrals</v>
      </c>
      <c r="L23" s="2" t="s">
        <v>136</v>
      </c>
      <c r="M23" s="2" t="str">
        <f t="shared" si="2"/>
        <v>Medium</v>
      </c>
      <c r="N23" s="2" t="s">
        <v>110</v>
      </c>
      <c r="O23" s="2" t="str">
        <f t="shared" si="3"/>
        <v>Unavailable</v>
      </c>
      <c r="P23" s="2">
        <v>90</v>
      </c>
      <c r="Q23" s="17">
        <f>Table2[[#This Row],[Price]]*Table2[[#This Row],[Stock]]</f>
        <v>282986</v>
      </c>
      <c r="R23" s="4"/>
    </row>
    <row r="24" spans="1:18" x14ac:dyDescent="0.25">
      <c r="A24" s="2">
        <v>23</v>
      </c>
      <c r="B24" s="2" t="s">
        <v>137</v>
      </c>
      <c r="C24" s="2" t="s">
        <v>138</v>
      </c>
      <c r="D24" s="2" t="s">
        <v>139</v>
      </c>
      <c r="E24" s="2" t="s">
        <v>49</v>
      </c>
      <c r="F24" s="2" t="str">
        <f t="shared" si="0"/>
        <v>Health &amp; Beauty</v>
      </c>
      <c r="G24" s="3">
        <v>664</v>
      </c>
      <c r="H24" s="2">
        <v>577</v>
      </c>
      <c r="I24" s="2">
        <v>1824359393441</v>
      </c>
      <c r="J24" s="2" t="s">
        <v>140</v>
      </c>
      <c r="K24" s="2" t="str">
        <f t="shared" si="1"/>
        <v>Other</v>
      </c>
      <c r="L24" s="2" t="s">
        <v>38</v>
      </c>
      <c r="M24" s="2" t="str">
        <f t="shared" si="2"/>
        <v>Large</v>
      </c>
      <c r="N24" s="2" t="s">
        <v>20</v>
      </c>
      <c r="O24" s="2" t="str">
        <f t="shared" si="3"/>
        <v>Unavailable</v>
      </c>
      <c r="P24" s="2">
        <v>26</v>
      </c>
      <c r="Q24" s="17">
        <f>Table2[[#This Row],[Price]]*Table2[[#This Row],[Stock]]</f>
        <v>383128</v>
      </c>
      <c r="R24" s="4"/>
    </row>
    <row r="25" spans="1:18" x14ac:dyDescent="0.25">
      <c r="A25" s="2">
        <v>24</v>
      </c>
      <c r="B25" s="2" t="s">
        <v>141</v>
      </c>
      <c r="C25" s="2" t="s">
        <v>142</v>
      </c>
      <c r="D25" s="2" t="s">
        <v>143</v>
      </c>
      <c r="E25" s="2" t="s">
        <v>144</v>
      </c>
      <c r="F25" s="2" t="str">
        <f t="shared" si="0"/>
        <v>Health &amp; Beauty</v>
      </c>
      <c r="G25" s="3">
        <v>784</v>
      </c>
      <c r="H25" s="2">
        <v>510</v>
      </c>
      <c r="I25" s="2">
        <v>9839666739792</v>
      </c>
      <c r="J25" s="2" t="s">
        <v>66</v>
      </c>
      <c r="K25" s="2" t="str">
        <f t="shared" si="1"/>
        <v>Dark Colors</v>
      </c>
      <c r="L25" s="2" t="s">
        <v>38</v>
      </c>
      <c r="M25" s="2" t="str">
        <f t="shared" si="2"/>
        <v>Large</v>
      </c>
      <c r="N25" s="2" t="s">
        <v>116</v>
      </c>
      <c r="O25" s="2" t="str">
        <f t="shared" si="3"/>
        <v>Unavailable</v>
      </c>
      <c r="P25" s="2">
        <v>55</v>
      </c>
      <c r="Q25" s="17">
        <f>Table2[[#This Row],[Price]]*Table2[[#This Row],[Stock]]</f>
        <v>399840</v>
      </c>
      <c r="R25" s="4"/>
    </row>
    <row r="26" spans="1:18" x14ac:dyDescent="0.25">
      <c r="A26" s="2">
        <v>25</v>
      </c>
      <c r="B26" s="2" t="s">
        <v>145</v>
      </c>
      <c r="C26" s="2" t="s">
        <v>146</v>
      </c>
      <c r="D26" s="2" t="s">
        <v>147</v>
      </c>
      <c r="E26" s="2" t="s">
        <v>77</v>
      </c>
      <c r="F26" s="2" t="str">
        <f t="shared" si="0"/>
        <v>Health &amp; Beauty</v>
      </c>
      <c r="G26" s="3">
        <v>900</v>
      </c>
      <c r="H26" s="2">
        <v>623</v>
      </c>
      <c r="I26" s="2">
        <v>6501687247749</v>
      </c>
      <c r="J26" s="2" t="s">
        <v>37</v>
      </c>
      <c r="K26" s="2" t="str">
        <f t="shared" si="1"/>
        <v>Other</v>
      </c>
      <c r="L26" s="2" t="s">
        <v>103</v>
      </c>
      <c r="M26" s="2" t="str">
        <f t="shared" si="2"/>
        <v>Small</v>
      </c>
      <c r="N26" s="2" t="s">
        <v>110</v>
      </c>
      <c r="O26" s="2" t="str">
        <f t="shared" si="3"/>
        <v>Unavailable</v>
      </c>
      <c r="P26" s="2">
        <v>47</v>
      </c>
      <c r="Q26" s="17">
        <f>Table2[[#This Row],[Price]]*Table2[[#This Row],[Stock]]</f>
        <v>560700</v>
      </c>
      <c r="R26" s="4"/>
    </row>
    <row r="27" spans="1:18" x14ac:dyDescent="0.25">
      <c r="A27" s="2">
        <v>26</v>
      </c>
      <c r="B27" s="2" t="s">
        <v>148</v>
      </c>
      <c r="C27" s="2" t="s">
        <v>149</v>
      </c>
      <c r="D27" s="2" t="s">
        <v>150</v>
      </c>
      <c r="E27" s="2" t="s">
        <v>87</v>
      </c>
      <c r="F27" s="2" t="str">
        <f t="shared" si="0"/>
        <v>Sports &amp; Outdoors</v>
      </c>
      <c r="G27" s="3">
        <v>909</v>
      </c>
      <c r="H27" s="2">
        <v>797</v>
      </c>
      <c r="I27" s="2">
        <v>9496081864722</v>
      </c>
      <c r="J27" s="2" t="s">
        <v>151</v>
      </c>
      <c r="K27" s="2" t="str">
        <f t="shared" si="1"/>
        <v>Other</v>
      </c>
      <c r="L27" s="2" t="s">
        <v>93</v>
      </c>
      <c r="M27" s="2" t="str">
        <f t="shared" si="2"/>
        <v>Extra Large</v>
      </c>
      <c r="N27" s="2" t="s">
        <v>104</v>
      </c>
      <c r="O27" s="2" t="str">
        <f t="shared" si="3"/>
        <v>Available</v>
      </c>
      <c r="P27" s="2">
        <v>93</v>
      </c>
      <c r="Q27" s="17">
        <f>Table2[[#This Row],[Price]]*Table2[[#This Row],[Stock]]</f>
        <v>724473</v>
      </c>
      <c r="R27" s="4"/>
    </row>
    <row r="28" spans="1:18" x14ac:dyDescent="0.25">
      <c r="A28" s="2">
        <v>27</v>
      </c>
      <c r="B28" s="2" t="s">
        <v>152</v>
      </c>
      <c r="C28" s="2" t="s">
        <v>153</v>
      </c>
      <c r="D28" s="2" t="s">
        <v>154</v>
      </c>
      <c r="E28" s="2" t="s">
        <v>61</v>
      </c>
      <c r="F28" s="2" t="str">
        <f t="shared" si="0"/>
        <v>Automotive</v>
      </c>
      <c r="G28" s="3">
        <v>350</v>
      </c>
      <c r="H28" s="2">
        <v>756</v>
      </c>
      <c r="I28" s="2">
        <v>3486711401836</v>
      </c>
      <c r="J28" s="2" t="s">
        <v>155</v>
      </c>
      <c r="K28" s="2" t="str">
        <f t="shared" si="1"/>
        <v>Light Colors</v>
      </c>
      <c r="L28" s="2" t="s">
        <v>109</v>
      </c>
      <c r="M28" s="2" t="str">
        <f t="shared" si="2"/>
        <v>Large</v>
      </c>
      <c r="N28" s="2" t="s">
        <v>20</v>
      </c>
      <c r="O28" s="2" t="str">
        <f t="shared" si="3"/>
        <v>Unavailable</v>
      </c>
      <c r="P28" s="2">
        <v>61</v>
      </c>
      <c r="Q28" s="17">
        <f>Table2[[#This Row],[Price]]*Table2[[#This Row],[Stock]]</f>
        <v>264600</v>
      </c>
      <c r="R28" s="4"/>
    </row>
    <row r="29" spans="1:18" x14ac:dyDescent="0.25">
      <c r="A29" s="2">
        <v>28</v>
      </c>
      <c r="B29" s="2" t="s">
        <v>156</v>
      </c>
      <c r="C29" s="2" t="s">
        <v>157</v>
      </c>
      <c r="D29" s="2" t="s">
        <v>158</v>
      </c>
      <c r="E29" s="2" t="s">
        <v>159</v>
      </c>
      <c r="F29" s="2" t="str">
        <f t="shared" si="0"/>
        <v>Apparel</v>
      </c>
      <c r="G29" s="3">
        <v>858</v>
      </c>
      <c r="H29" s="2">
        <v>912</v>
      </c>
      <c r="I29" s="2">
        <v>7097613907430</v>
      </c>
      <c r="J29" s="2" t="s">
        <v>160</v>
      </c>
      <c r="K29" s="2" t="str">
        <f t="shared" si="1"/>
        <v>Other</v>
      </c>
      <c r="L29" s="2" t="s">
        <v>161</v>
      </c>
      <c r="M29" s="2" t="str">
        <f t="shared" si="2"/>
        <v>Large</v>
      </c>
      <c r="N29" s="2" t="s">
        <v>104</v>
      </c>
      <c r="O29" s="2" t="str">
        <f t="shared" si="3"/>
        <v>Available</v>
      </c>
      <c r="P29" s="2">
        <v>43</v>
      </c>
      <c r="Q29" s="17">
        <f>Table2[[#This Row],[Price]]*Table2[[#This Row],[Stock]]</f>
        <v>782496</v>
      </c>
      <c r="R29" s="4"/>
    </row>
    <row r="30" spans="1:18" x14ac:dyDescent="0.25">
      <c r="A30" s="2">
        <v>29</v>
      </c>
      <c r="B30" s="2" t="s">
        <v>162</v>
      </c>
      <c r="C30" s="2" t="s">
        <v>163</v>
      </c>
      <c r="D30" s="2" t="s">
        <v>164</v>
      </c>
      <c r="E30" s="2" t="s">
        <v>165</v>
      </c>
      <c r="F30" s="2" t="str">
        <f t="shared" si="0"/>
        <v>Home Essentials</v>
      </c>
      <c r="G30" s="3">
        <v>985</v>
      </c>
      <c r="H30" s="2">
        <v>180</v>
      </c>
      <c r="I30" s="2">
        <v>8301096575048</v>
      </c>
      <c r="J30" s="2" t="s">
        <v>166</v>
      </c>
      <c r="K30" s="2" t="str">
        <f t="shared" si="1"/>
        <v>Other</v>
      </c>
      <c r="L30" s="2" t="s">
        <v>73</v>
      </c>
      <c r="M30" s="2" t="str">
        <f t="shared" si="2"/>
        <v>Extra Large</v>
      </c>
      <c r="N30" s="2" t="s">
        <v>27</v>
      </c>
      <c r="O30" s="2" t="str">
        <f t="shared" si="3"/>
        <v>Available</v>
      </c>
      <c r="P30" s="2">
        <v>40</v>
      </c>
      <c r="Q30" s="17">
        <f>Table2[[#This Row],[Price]]*Table2[[#This Row],[Stock]]</f>
        <v>177300</v>
      </c>
      <c r="R30" s="4"/>
    </row>
    <row r="31" spans="1:18" x14ac:dyDescent="0.25">
      <c r="A31" s="2">
        <v>30</v>
      </c>
      <c r="B31" s="2" t="s">
        <v>167</v>
      </c>
      <c r="C31" s="2" t="s">
        <v>168</v>
      </c>
      <c r="D31" s="2" t="s">
        <v>169</v>
      </c>
      <c r="E31" s="2" t="s">
        <v>43</v>
      </c>
      <c r="F31" s="2" t="str">
        <f t="shared" si="0"/>
        <v>Apparel</v>
      </c>
      <c r="G31" s="3">
        <v>576</v>
      </c>
      <c r="H31" s="2">
        <v>988</v>
      </c>
      <c r="I31" s="2">
        <v>6639325474032</v>
      </c>
      <c r="J31" s="2" t="s">
        <v>170</v>
      </c>
      <c r="K31" s="2" t="str">
        <f t="shared" si="1"/>
        <v>Other</v>
      </c>
      <c r="L31" s="2" t="s">
        <v>38</v>
      </c>
      <c r="M31" s="2" t="str">
        <f t="shared" si="2"/>
        <v>Large</v>
      </c>
      <c r="N31" s="2" t="s">
        <v>20</v>
      </c>
      <c r="O31" s="2" t="str">
        <f t="shared" si="3"/>
        <v>Unavailable</v>
      </c>
      <c r="P31" s="2">
        <v>40</v>
      </c>
      <c r="Q31" s="17">
        <f>Table2[[#This Row],[Price]]*Table2[[#This Row],[Stock]]</f>
        <v>569088</v>
      </c>
      <c r="R31" s="4"/>
    </row>
    <row r="32" spans="1:18" x14ac:dyDescent="0.25">
      <c r="A32" s="2">
        <v>31</v>
      </c>
      <c r="B32" s="2" t="s">
        <v>171</v>
      </c>
      <c r="C32" s="2" t="s">
        <v>172</v>
      </c>
      <c r="D32" s="2" t="s">
        <v>173</v>
      </c>
      <c r="E32" s="2" t="s">
        <v>174</v>
      </c>
      <c r="F32" s="2" t="str">
        <f t="shared" si="0"/>
        <v>Sports &amp; Outdoors</v>
      </c>
      <c r="G32" s="3">
        <v>102</v>
      </c>
      <c r="H32" s="2">
        <v>669</v>
      </c>
      <c r="I32" s="2">
        <v>5564792899662</v>
      </c>
      <c r="J32" s="2" t="s">
        <v>175</v>
      </c>
      <c r="K32" s="2" t="str">
        <f t="shared" si="1"/>
        <v>Other</v>
      </c>
      <c r="L32" s="2" t="s">
        <v>38</v>
      </c>
      <c r="M32" s="2" t="str">
        <f t="shared" si="2"/>
        <v>Large</v>
      </c>
      <c r="N32" s="2" t="s">
        <v>104</v>
      </c>
      <c r="O32" s="2" t="str">
        <f t="shared" si="3"/>
        <v>Available</v>
      </c>
      <c r="P32" s="2">
        <v>14</v>
      </c>
      <c r="Q32" s="17">
        <f>Table2[[#This Row],[Price]]*Table2[[#This Row],[Stock]]</f>
        <v>68238</v>
      </c>
      <c r="R32" s="4"/>
    </row>
    <row r="33" spans="1:18" x14ac:dyDescent="0.25">
      <c r="A33" s="2">
        <v>32</v>
      </c>
      <c r="B33" s="2" t="s">
        <v>176</v>
      </c>
      <c r="C33" s="2" t="s">
        <v>177</v>
      </c>
      <c r="D33" s="2" t="s">
        <v>178</v>
      </c>
      <c r="E33" s="2" t="s">
        <v>179</v>
      </c>
      <c r="F33" s="2" t="str">
        <f t="shared" si="0"/>
        <v>Health &amp; Beauty</v>
      </c>
      <c r="G33" s="3">
        <v>283</v>
      </c>
      <c r="H33" s="2">
        <v>343</v>
      </c>
      <c r="I33" s="2">
        <v>9921752342730</v>
      </c>
      <c r="J33" s="2" t="s">
        <v>180</v>
      </c>
      <c r="K33" s="2" t="str">
        <f t="shared" si="1"/>
        <v>Other</v>
      </c>
      <c r="L33" s="2" t="s">
        <v>57</v>
      </c>
      <c r="M33" s="2" t="str">
        <f t="shared" si="2"/>
        <v>Small</v>
      </c>
      <c r="N33" s="2" t="s">
        <v>20</v>
      </c>
      <c r="O33" s="2" t="str">
        <f t="shared" si="3"/>
        <v>Unavailable</v>
      </c>
      <c r="P33" s="2">
        <v>84</v>
      </c>
      <c r="Q33" s="17">
        <f>Table2[[#This Row],[Price]]*Table2[[#This Row],[Stock]]</f>
        <v>97069</v>
      </c>
      <c r="R33" s="4"/>
    </row>
    <row r="34" spans="1:18" x14ac:dyDescent="0.25">
      <c r="A34" s="2">
        <v>33</v>
      </c>
      <c r="B34" s="2" t="s">
        <v>181</v>
      </c>
      <c r="C34" s="2" t="s">
        <v>182</v>
      </c>
      <c r="D34" s="2" t="s">
        <v>183</v>
      </c>
      <c r="E34" s="2" t="s">
        <v>124</v>
      </c>
      <c r="F34" s="2" t="str">
        <f t="shared" ref="F34:F65" si="4">IF(OR(E34="Men's Clothing",E34="Women's Clothing",E34="Kids' Clothing",E34="Clothing &amp; Apparel"),"Apparel",
IF(OR(E34="Shoes &amp; Footwear",E34="Accessories (Bags, Hats, Belts)"),"Fashion Accessories",
IF(OR(E34="Smartphones",E34="Smartwatches",E34="Laptops &amp; Computers",E34="Cameras &amp; Accessories"),"Electronics",
IF(OR(E34="Kitchen Appliances",E34="Home &amp; Kitchen"),"Home Appliances",
IF(OR(E34="Bedding &amp; Bath",E34="Home Decor",E34="Furniture",E34="Cleaning Supplies"),"Home Essentials",
IF(OR(E34="Fitness Equipment",E34="Team Sports",E34="Cycling",E34="Camping &amp; Hiking",E34="Fishing &amp; Hunting",E34="Sports &amp; Outdoors"),"Sports &amp; Outdoors",
IF(OR(E34="Health &amp; Wellness",E34="Skincare",E34="Haircare",E34="Makeup",E34="Beauty &amp; Personal Care",E34="Grooming Tools",E34="Fragrances"),"Health &amp; Beauty",
IF(OR(E34="Books &amp; Stationery",E34="Office Supplies"),"Office &amp; Education",
IF(E34="Automotive","Automotive",
"Other")))))))))</f>
        <v>Electronics</v>
      </c>
      <c r="G34" s="3">
        <v>904</v>
      </c>
      <c r="H34" s="2">
        <v>532</v>
      </c>
      <c r="I34" s="2">
        <v>7107438924403</v>
      </c>
      <c r="J34" s="2" t="s">
        <v>184</v>
      </c>
      <c r="K34" s="2" t="str">
        <f t="shared" ref="K34:K65" si="5">IF(OR(J34="Magenta", J34="Fuchsia", J34="Orchid", J34="MediumVioletRed"), "Pink/Purple",
IF(OR(J34="Beige", J34="Wheat", J34="Tan", J34="SeaShell", J34="BlanchedAlmond"), "Neutrals",
IF(OR(J34="Black", J34="DimGray", J34="SlateGray"), "Dark Colors",
IF(OR(J34="Cyan", J34="LightBlue", J34="Aqua", J34="DeepSkyBlue"), "Blue",
IF(OR(J34="ForestGreen", J34="SeaGreen", J34="OliveDrab", J34="LimeGreen"), "Green",
IF(OR(J34="Tomato", J34="FireBrick", J34="OrangeRed"), "Red/Orange",
IF(OR(J34="White", J34="Snow", J34="GhostWhite"), "Light Colors",
"Other")))))))</f>
        <v>Other</v>
      </c>
      <c r="L34" s="2" t="s">
        <v>73</v>
      </c>
      <c r="M34" s="2" t="str">
        <f t="shared" ref="M34:M65" si="6">IF(OR(L34="XS", L34="S", L34="Small", L34="5x7 in", L34="8x10 in"), "Small",
IF(OR(L34="M", L34="Medium", L34="10x10 cm", L34="30x40 cm"), "Medium",
IF(OR(L34="L", L34="Large", L34="50x70 cm", L34="XL"), "Large",
IF(OR(L34="XXL", L34="Extra Large", L34="100x200 mm"), "Extra Large",
"Other"))))</f>
        <v>Extra Large</v>
      </c>
      <c r="N34" s="2" t="s">
        <v>104</v>
      </c>
      <c r="O34" s="2" t="str">
        <f t="shared" ref="O34:O65" si="7">IF(OR(N34 = "in_stock", N34="limited_stock"), "Available", "Unavailable")</f>
        <v>Available</v>
      </c>
      <c r="P34" s="2">
        <v>86</v>
      </c>
      <c r="Q34" s="17">
        <f>Table2[[#This Row],[Price]]*Table2[[#This Row],[Stock]]</f>
        <v>480928</v>
      </c>
      <c r="R34" s="4"/>
    </row>
    <row r="35" spans="1:18" x14ac:dyDescent="0.25">
      <c r="A35" s="2">
        <v>34</v>
      </c>
      <c r="B35" s="2" t="s">
        <v>185</v>
      </c>
      <c r="C35" s="2" t="s">
        <v>186</v>
      </c>
      <c r="D35" s="2" t="s">
        <v>187</v>
      </c>
      <c r="E35" s="2" t="s">
        <v>43</v>
      </c>
      <c r="F35" s="2" t="str">
        <f t="shared" si="4"/>
        <v>Apparel</v>
      </c>
      <c r="G35" s="3">
        <v>407</v>
      </c>
      <c r="H35" s="2">
        <v>285</v>
      </c>
      <c r="I35" s="2">
        <v>2327483415120</v>
      </c>
      <c r="J35" s="2" t="s">
        <v>188</v>
      </c>
      <c r="K35" s="2" t="str">
        <f t="shared" si="5"/>
        <v>Green</v>
      </c>
      <c r="L35" s="2" t="s">
        <v>26</v>
      </c>
      <c r="M35" s="2" t="str">
        <f t="shared" si="6"/>
        <v>Small</v>
      </c>
      <c r="N35" s="2" t="s">
        <v>110</v>
      </c>
      <c r="O35" s="2" t="str">
        <f t="shared" si="7"/>
        <v>Unavailable</v>
      </c>
      <c r="P35" s="2">
        <v>65</v>
      </c>
      <c r="Q35" s="17">
        <f>Table2[[#This Row],[Price]]*Table2[[#This Row],[Stock]]</f>
        <v>115995</v>
      </c>
      <c r="R35" s="4"/>
    </row>
    <row r="36" spans="1:18" x14ac:dyDescent="0.25">
      <c r="A36" s="2">
        <v>35</v>
      </c>
      <c r="B36" s="2" t="s">
        <v>189</v>
      </c>
      <c r="C36" s="2" t="s">
        <v>190</v>
      </c>
      <c r="D36" s="2" t="s">
        <v>191</v>
      </c>
      <c r="E36" s="2" t="s">
        <v>24</v>
      </c>
      <c r="F36" s="2" t="str">
        <f t="shared" si="4"/>
        <v>Fashion Accessories</v>
      </c>
      <c r="G36" s="3">
        <v>480</v>
      </c>
      <c r="H36" s="2">
        <v>364</v>
      </c>
      <c r="I36" s="2">
        <v>6209821998907</v>
      </c>
      <c r="J36" s="2" t="s">
        <v>192</v>
      </c>
      <c r="K36" s="2" t="str">
        <f t="shared" si="5"/>
        <v>Other</v>
      </c>
      <c r="L36" s="2" t="s">
        <v>73</v>
      </c>
      <c r="M36" s="2" t="str">
        <f t="shared" si="6"/>
        <v>Extra Large</v>
      </c>
      <c r="N36" s="2" t="s">
        <v>39</v>
      </c>
      <c r="O36" s="2" t="str">
        <f t="shared" si="7"/>
        <v>Unavailable</v>
      </c>
      <c r="P36" s="2">
        <v>78</v>
      </c>
      <c r="Q36" s="17">
        <f>Table2[[#This Row],[Price]]*Table2[[#This Row],[Stock]]</f>
        <v>174720</v>
      </c>
      <c r="R36" s="4"/>
    </row>
    <row r="37" spans="1:18" x14ac:dyDescent="0.25">
      <c r="A37" s="2">
        <v>36</v>
      </c>
      <c r="B37" s="2" t="s">
        <v>193</v>
      </c>
      <c r="C37" s="2" t="s">
        <v>194</v>
      </c>
      <c r="D37" s="2" t="s">
        <v>195</v>
      </c>
      <c r="E37" s="2" t="s">
        <v>129</v>
      </c>
      <c r="F37" s="2" t="str">
        <f t="shared" si="4"/>
        <v>Apparel</v>
      </c>
      <c r="G37" s="3">
        <v>635</v>
      </c>
      <c r="H37" s="2">
        <v>727</v>
      </c>
      <c r="I37" s="2">
        <v>7883295446066</v>
      </c>
      <c r="J37" s="2" t="s">
        <v>196</v>
      </c>
      <c r="K37" s="2" t="str">
        <f t="shared" si="5"/>
        <v>Pink/Purple</v>
      </c>
      <c r="L37" s="2" t="s">
        <v>115</v>
      </c>
      <c r="M37" s="2" t="str">
        <f t="shared" si="6"/>
        <v>Medium</v>
      </c>
      <c r="N37" s="2" t="s">
        <v>116</v>
      </c>
      <c r="O37" s="2" t="str">
        <f t="shared" si="7"/>
        <v>Unavailable</v>
      </c>
      <c r="P37" s="2">
        <v>74</v>
      </c>
      <c r="Q37" s="17">
        <f>Table2[[#This Row],[Price]]*Table2[[#This Row],[Stock]]</f>
        <v>461645</v>
      </c>
      <c r="R37" s="4"/>
    </row>
    <row r="38" spans="1:18" x14ac:dyDescent="0.25">
      <c r="A38" s="2">
        <v>37</v>
      </c>
      <c r="B38" s="2" t="s">
        <v>197</v>
      </c>
      <c r="C38" s="2" t="s">
        <v>198</v>
      </c>
      <c r="D38" s="2" t="s">
        <v>199</v>
      </c>
      <c r="E38" s="2" t="s">
        <v>124</v>
      </c>
      <c r="F38" s="2" t="str">
        <f t="shared" si="4"/>
        <v>Electronics</v>
      </c>
      <c r="G38" s="3">
        <v>234</v>
      </c>
      <c r="H38" s="2">
        <v>394</v>
      </c>
      <c r="I38" s="2">
        <v>7670612815694</v>
      </c>
      <c r="J38" s="2" t="s">
        <v>200</v>
      </c>
      <c r="K38" s="2" t="str">
        <f t="shared" si="5"/>
        <v>Light Colors</v>
      </c>
      <c r="L38" s="2" t="s">
        <v>115</v>
      </c>
      <c r="M38" s="2" t="str">
        <f t="shared" si="6"/>
        <v>Medium</v>
      </c>
      <c r="N38" s="2" t="s">
        <v>116</v>
      </c>
      <c r="O38" s="2" t="str">
        <f t="shared" si="7"/>
        <v>Unavailable</v>
      </c>
      <c r="P38" s="2">
        <v>48</v>
      </c>
      <c r="Q38" s="17">
        <f>Table2[[#This Row],[Price]]*Table2[[#This Row],[Stock]]</f>
        <v>92196</v>
      </c>
      <c r="R38" s="4"/>
    </row>
    <row r="39" spans="1:18" x14ac:dyDescent="0.25">
      <c r="A39" s="2">
        <v>38</v>
      </c>
      <c r="B39" s="2" t="s">
        <v>201</v>
      </c>
      <c r="C39" s="2" t="s">
        <v>202</v>
      </c>
      <c r="D39" s="2" t="s">
        <v>203</v>
      </c>
      <c r="E39" s="2" t="s">
        <v>43</v>
      </c>
      <c r="F39" s="2" t="str">
        <f t="shared" si="4"/>
        <v>Apparel</v>
      </c>
      <c r="G39" s="3">
        <v>640</v>
      </c>
      <c r="H39" s="2">
        <v>780</v>
      </c>
      <c r="I39" s="2">
        <v>2837107354495</v>
      </c>
      <c r="J39" s="2" t="s">
        <v>204</v>
      </c>
      <c r="K39" s="2" t="str">
        <f t="shared" si="5"/>
        <v>Blue</v>
      </c>
      <c r="L39" s="2" t="s">
        <v>103</v>
      </c>
      <c r="M39" s="2" t="str">
        <f t="shared" si="6"/>
        <v>Small</v>
      </c>
      <c r="N39" s="2" t="s">
        <v>39</v>
      </c>
      <c r="O39" s="2" t="str">
        <f t="shared" si="7"/>
        <v>Unavailable</v>
      </c>
      <c r="P39" s="2">
        <v>96</v>
      </c>
      <c r="Q39" s="17">
        <f>Table2[[#This Row],[Price]]*Table2[[#This Row],[Stock]]</f>
        <v>499200</v>
      </c>
      <c r="R39" s="4"/>
    </row>
    <row r="40" spans="1:18" x14ac:dyDescent="0.25">
      <c r="A40" s="2">
        <v>39</v>
      </c>
      <c r="B40" s="2" t="s">
        <v>205</v>
      </c>
      <c r="C40" s="2" t="s">
        <v>206</v>
      </c>
      <c r="D40" s="2" t="s">
        <v>207</v>
      </c>
      <c r="E40" s="2" t="s">
        <v>174</v>
      </c>
      <c r="F40" s="2" t="str">
        <f t="shared" si="4"/>
        <v>Sports &amp; Outdoors</v>
      </c>
      <c r="G40" s="3">
        <v>781</v>
      </c>
      <c r="H40" s="2">
        <v>947</v>
      </c>
      <c r="I40" s="2">
        <v>8247903213713</v>
      </c>
      <c r="J40" s="2" t="s">
        <v>208</v>
      </c>
      <c r="K40" s="2" t="str">
        <f t="shared" si="5"/>
        <v>Neutrals</v>
      </c>
      <c r="L40" s="2" t="s">
        <v>109</v>
      </c>
      <c r="M40" s="2" t="str">
        <f t="shared" si="6"/>
        <v>Large</v>
      </c>
      <c r="N40" s="2" t="s">
        <v>110</v>
      </c>
      <c r="O40" s="2" t="str">
        <f t="shared" si="7"/>
        <v>Unavailable</v>
      </c>
      <c r="P40" s="2">
        <v>69</v>
      </c>
      <c r="Q40" s="17">
        <f>Table2[[#This Row],[Price]]*Table2[[#This Row],[Stock]]</f>
        <v>739607</v>
      </c>
      <c r="R40" s="4"/>
    </row>
    <row r="41" spans="1:18" x14ac:dyDescent="0.25">
      <c r="A41" s="2">
        <v>40</v>
      </c>
      <c r="B41" s="2" t="s">
        <v>209</v>
      </c>
      <c r="C41" s="2" t="s">
        <v>210</v>
      </c>
      <c r="D41" s="2" t="s">
        <v>211</v>
      </c>
      <c r="E41" s="2" t="s">
        <v>212</v>
      </c>
      <c r="F41" s="2" t="str">
        <f t="shared" si="4"/>
        <v>Health &amp; Beauty</v>
      </c>
      <c r="G41" s="3">
        <v>913</v>
      </c>
      <c r="H41" s="2">
        <v>820</v>
      </c>
      <c r="I41" s="2">
        <v>5234087663802</v>
      </c>
      <c r="J41" s="2" t="s">
        <v>213</v>
      </c>
      <c r="K41" s="2" t="str">
        <f t="shared" si="5"/>
        <v>Other</v>
      </c>
      <c r="L41" s="2" t="s">
        <v>214</v>
      </c>
      <c r="M41" s="2" t="str">
        <f t="shared" si="6"/>
        <v>Small</v>
      </c>
      <c r="N41" s="2" t="s">
        <v>39</v>
      </c>
      <c r="O41" s="2" t="str">
        <f t="shared" si="7"/>
        <v>Unavailable</v>
      </c>
      <c r="P41" s="2">
        <v>77</v>
      </c>
      <c r="Q41" s="17">
        <f>Table2[[#This Row],[Price]]*Table2[[#This Row],[Stock]]</f>
        <v>748660</v>
      </c>
      <c r="R41" s="4"/>
    </row>
    <row r="42" spans="1:18" x14ac:dyDescent="0.25">
      <c r="A42" s="2">
        <v>41</v>
      </c>
      <c r="B42" s="2" t="s">
        <v>215</v>
      </c>
      <c r="C42" s="2" t="s">
        <v>216</v>
      </c>
      <c r="D42" s="2" t="s">
        <v>217</v>
      </c>
      <c r="E42" s="2" t="s">
        <v>218</v>
      </c>
      <c r="F42" s="2" t="str">
        <f t="shared" si="4"/>
        <v>Sports &amp; Outdoors</v>
      </c>
      <c r="G42" s="3">
        <v>100</v>
      </c>
      <c r="H42" s="2">
        <v>802</v>
      </c>
      <c r="I42" s="2">
        <v>938364240247</v>
      </c>
      <c r="J42" s="2" t="s">
        <v>151</v>
      </c>
      <c r="K42" s="2" t="str">
        <f t="shared" si="5"/>
        <v>Other</v>
      </c>
      <c r="L42" s="2" t="s">
        <v>136</v>
      </c>
      <c r="M42" s="2" t="str">
        <f t="shared" si="6"/>
        <v>Medium</v>
      </c>
      <c r="N42" s="2" t="s">
        <v>104</v>
      </c>
      <c r="O42" s="2" t="str">
        <f t="shared" si="7"/>
        <v>Available</v>
      </c>
      <c r="P42" s="2">
        <v>12</v>
      </c>
      <c r="Q42" s="17">
        <f>Table2[[#This Row],[Price]]*Table2[[#This Row],[Stock]]</f>
        <v>80200</v>
      </c>
      <c r="R42" s="4"/>
    </row>
    <row r="43" spans="1:18" x14ac:dyDescent="0.25">
      <c r="A43" s="2">
        <v>42</v>
      </c>
      <c r="B43" s="2" t="s">
        <v>219</v>
      </c>
      <c r="C43" s="2" t="s">
        <v>220</v>
      </c>
      <c r="D43" s="2" t="s">
        <v>221</v>
      </c>
      <c r="E43" s="2" t="s">
        <v>222</v>
      </c>
      <c r="F43" s="2" t="str">
        <f t="shared" si="4"/>
        <v>Office &amp; Education</v>
      </c>
      <c r="G43" s="3">
        <v>999</v>
      </c>
      <c r="H43" s="2">
        <v>853</v>
      </c>
      <c r="I43" s="2">
        <v>450118214736</v>
      </c>
      <c r="J43" s="2" t="s">
        <v>62</v>
      </c>
      <c r="K43" s="2" t="str">
        <f t="shared" si="5"/>
        <v>Other</v>
      </c>
      <c r="L43" s="2" t="s">
        <v>223</v>
      </c>
      <c r="M43" s="2" t="str">
        <f t="shared" si="6"/>
        <v>Other</v>
      </c>
      <c r="N43" s="2" t="s">
        <v>20</v>
      </c>
      <c r="O43" s="2" t="str">
        <f t="shared" si="7"/>
        <v>Unavailable</v>
      </c>
      <c r="P43" s="2">
        <v>23</v>
      </c>
      <c r="Q43" s="17">
        <f>Table2[[#This Row],[Price]]*Table2[[#This Row],[Stock]]</f>
        <v>852147</v>
      </c>
      <c r="R43" s="4"/>
    </row>
    <row r="44" spans="1:18" x14ac:dyDescent="0.25">
      <c r="A44" s="2">
        <v>43</v>
      </c>
      <c r="B44" s="2" t="s">
        <v>224</v>
      </c>
      <c r="C44" s="2" t="s">
        <v>225</v>
      </c>
      <c r="D44" s="2" t="s">
        <v>226</v>
      </c>
      <c r="E44" s="2" t="s">
        <v>227</v>
      </c>
      <c r="F44" s="2" t="str">
        <f t="shared" si="4"/>
        <v>Home Essentials</v>
      </c>
      <c r="G44" s="3">
        <v>935</v>
      </c>
      <c r="H44" s="2">
        <v>55</v>
      </c>
      <c r="I44" s="2">
        <v>655296358115</v>
      </c>
      <c r="J44" s="2" t="s">
        <v>228</v>
      </c>
      <c r="K44" s="2" t="str">
        <f t="shared" si="5"/>
        <v>Other</v>
      </c>
      <c r="L44" s="2" t="s">
        <v>109</v>
      </c>
      <c r="M44" s="2" t="str">
        <f t="shared" si="6"/>
        <v>Large</v>
      </c>
      <c r="N44" s="2" t="s">
        <v>104</v>
      </c>
      <c r="O44" s="2" t="str">
        <f t="shared" si="7"/>
        <v>Available</v>
      </c>
      <c r="P44" s="2">
        <v>52</v>
      </c>
      <c r="Q44" s="17">
        <f>Table2[[#This Row],[Price]]*Table2[[#This Row],[Stock]]</f>
        <v>51425</v>
      </c>
      <c r="R44" s="4"/>
    </row>
    <row r="45" spans="1:18" x14ac:dyDescent="0.25">
      <c r="A45" s="2">
        <v>44</v>
      </c>
      <c r="B45" s="2" t="s">
        <v>229</v>
      </c>
      <c r="C45" s="2" t="s">
        <v>230</v>
      </c>
      <c r="D45" s="2" t="s">
        <v>231</v>
      </c>
      <c r="E45" s="2" t="s">
        <v>77</v>
      </c>
      <c r="F45" s="2" t="str">
        <f t="shared" si="4"/>
        <v>Health &amp; Beauty</v>
      </c>
      <c r="G45" s="3">
        <v>259</v>
      </c>
      <c r="H45" s="2">
        <v>668</v>
      </c>
      <c r="I45" s="2">
        <v>8611986118980</v>
      </c>
      <c r="J45" s="2" t="s">
        <v>232</v>
      </c>
      <c r="K45" s="2" t="str">
        <f t="shared" si="5"/>
        <v>Other</v>
      </c>
      <c r="L45" s="2" t="s">
        <v>103</v>
      </c>
      <c r="M45" s="2" t="str">
        <f t="shared" si="6"/>
        <v>Small</v>
      </c>
      <c r="N45" s="2" t="s">
        <v>27</v>
      </c>
      <c r="O45" s="2" t="str">
        <f t="shared" si="7"/>
        <v>Available</v>
      </c>
      <c r="P45" s="2">
        <v>45</v>
      </c>
      <c r="Q45" s="17">
        <f>Table2[[#This Row],[Price]]*Table2[[#This Row],[Stock]]</f>
        <v>173012</v>
      </c>
      <c r="R45" s="4"/>
    </row>
    <row r="46" spans="1:18" x14ac:dyDescent="0.25">
      <c r="A46" s="2">
        <v>45</v>
      </c>
      <c r="B46" s="2" t="s">
        <v>233</v>
      </c>
      <c r="C46" s="2" t="s">
        <v>234</v>
      </c>
      <c r="D46" s="2" t="s">
        <v>235</v>
      </c>
      <c r="E46" s="2" t="s">
        <v>71</v>
      </c>
      <c r="F46" s="2" t="str">
        <f t="shared" si="4"/>
        <v>Sports &amp; Outdoors</v>
      </c>
      <c r="G46" s="3">
        <v>488</v>
      </c>
      <c r="H46" s="2">
        <v>966</v>
      </c>
      <c r="I46" s="2">
        <v>9005775281402</v>
      </c>
      <c r="J46" s="2" t="s">
        <v>236</v>
      </c>
      <c r="K46" s="2" t="str">
        <f t="shared" si="5"/>
        <v>Other</v>
      </c>
      <c r="L46" s="2" t="s">
        <v>115</v>
      </c>
      <c r="M46" s="2" t="str">
        <f t="shared" si="6"/>
        <v>Medium</v>
      </c>
      <c r="N46" s="2" t="s">
        <v>110</v>
      </c>
      <c r="O46" s="2" t="str">
        <f t="shared" si="7"/>
        <v>Unavailable</v>
      </c>
      <c r="P46" s="2">
        <v>62</v>
      </c>
      <c r="Q46" s="17">
        <f>Table2[[#This Row],[Price]]*Table2[[#This Row],[Stock]]</f>
        <v>471408</v>
      </c>
      <c r="R46" s="4"/>
    </row>
    <row r="47" spans="1:18" x14ac:dyDescent="0.25">
      <c r="A47" s="2">
        <v>46</v>
      </c>
      <c r="B47" s="2" t="s">
        <v>237</v>
      </c>
      <c r="C47" s="2" t="s">
        <v>238</v>
      </c>
      <c r="D47" s="2" t="s">
        <v>239</v>
      </c>
      <c r="E47" s="2" t="s">
        <v>77</v>
      </c>
      <c r="F47" s="2" t="str">
        <f t="shared" si="4"/>
        <v>Health &amp; Beauty</v>
      </c>
      <c r="G47" s="3">
        <v>161</v>
      </c>
      <c r="H47" s="2">
        <v>349</v>
      </c>
      <c r="I47" s="2">
        <v>5367012957872</v>
      </c>
      <c r="J47" s="2" t="s">
        <v>240</v>
      </c>
      <c r="K47" s="2" t="str">
        <f t="shared" si="5"/>
        <v>Red/Orange</v>
      </c>
      <c r="L47" s="2" t="s">
        <v>73</v>
      </c>
      <c r="M47" s="2" t="str">
        <f t="shared" si="6"/>
        <v>Extra Large</v>
      </c>
      <c r="N47" s="2" t="s">
        <v>104</v>
      </c>
      <c r="O47" s="2" t="str">
        <f t="shared" si="7"/>
        <v>Available</v>
      </c>
      <c r="P47" s="2">
        <v>9</v>
      </c>
      <c r="Q47" s="17">
        <f>Table2[[#This Row],[Price]]*Table2[[#This Row],[Stock]]</f>
        <v>56189</v>
      </c>
      <c r="R47" s="4"/>
    </row>
    <row r="48" spans="1:18" x14ac:dyDescent="0.25">
      <c r="A48" s="2">
        <v>47</v>
      </c>
      <c r="B48" s="2" t="s">
        <v>241</v>
      </c>
      <c r="C48" s="2" t="s">
        <v>242</v>
      </c>
      <c r="D48" s="2" t="s">
        <v>243</v>
      </c>
      <c r="E48" s="2" t="s">
        <v>244</v>
      </c>
      <c r="F48" s="2" t="str">
        <f t="shared" si="4"/>
        <v>Sports &amp; Outdoors</v>
      </c>
      <c r="G48" s="3">
        <v>599</v>
      </c>
      <c r="H48" s="2">
        <v>263</v>
      </c>
      <c r="I48" s="2">
        <v>6854117854742</v>
      </c>
      <c r="J48" s="2" t="s">
        <v>213</v>
      </c>
      <c r="K48" s="2" t="str">
        <f t="shared" si="5"/>
        <v>Other</v>
      </c>
      <c r="L48" s="2" t="s">
        <v>19</v>
      </c>
      <c r="M48" s="2" t="str">
        <f t="shared" si="6"/>
        <v>Large</v>
      </c>
      <c r="N48" s="2" t="s">
        <v>39</v>
      </c>
      <c r="O48" s="2" t="str">
        <f t="shared" si="7"/>
        <v>Unavailable</v>
      </c>
      <c r="P48" s="2">
        <v>17</v>
      </c>
      <c r="Q48" s="17">
        <f>Table2[[#This Row],[Price]]*Table2[[#This Row],[Stock]]</f>
        <v>157537</v>
      </c>
      <c r="R48" s="4"/>
    </row>
    <row r="49" spans="1:18" x14ac:dyDescent="0.25">
      <c r="A49" s="2">
        <v>48</v>
      </c>
      <c r="B49" s="2" t="s">
        <v>245</v>
      </c>
      <c r="C49" s="2" t="s">
        <v>246</v>
      </c>
      <c r="D49" s="2" t="s">
        <v>247</v>
      </c>
      <c r="E49" s="2" t="s">
        <v>101</v>
      </c>
      <c r="F49" s="2" t="str">
        <f t="shared" si="4"/>
        <v>Sports &amp; Outdoors</v>
      </c>
      <c r="G49" s="3">
        <v>731</v>
      </c>
      <c r="H49" s="2">
        <v>664</v>
      </c>
      <c r="I49" s="2">
        <v>1382809012286</v>
      </c>
      <c r="J49" s="2" t="s">
        <v>248</v>
      </c>
      <c r="K49" s="2" t="str">
        <f t="shared" si="5"/>
        <v>Other</v>
      </c>
      <c r="L49" s="2" t="s">
        <v>57</v>
      </c>
      <c r="M49" s="2" t="str">
        <f t="shared" si="6"/>
        <v>Small</v>
      </c>
      <c r="N49" s="2" t="s">
        <v>104</v>
      </c>
      <c r="O49" s="2" t="str">
        <f t="shared" si="7"/>
        <v>Available</v>
      </c>
      <c r="P49" s="2">
        <v>55</v>
      </c>
      <c r="Q49" s="17">
        <f>Table2[[#This Row],[Price]]*Table2[[#This Row],[Stock]]</f>
        <v>485384</v>
      </c>
      <c r="R49" s="4"/>
    </row>
    <row r="50" spans="1:18" x14ac:dyDescent="0.25">
      <c r="A50" s="2">
        <v>49</v>
      </c>
      <c r="B50" s="2" t="s">
        <v>249</v>
      </c>
      <c r="C50" s="2" t="s">
        <v>250</v>
      </c>
      <c r="D50" s="2" t="s">
        <v>251</v>
      </c>
      <c r="E50" s="2" t="s">
        <v>222</v>
      </c>
      <c r="F50" s="2" t="str">
        <f t="shared" si="4"/>
        <v>Office &amp; Education</v>
      </c>
      <c r="G50" s="3">
        <v>511</v>
      </c>
      <c r="H50" s="2">
        <v>395</v>
      </c>
      <c r="I50" s="2">
        <v>5461960384619</v>
      </c>
      <c r="J50" s="2" t="s">
        <v>252</v>
      </c>
      <c r="K50" s="2" t="str">
        <f t="shared" si="5"/>
        <v>Other</v>
      </c>
      <c r="L50" s="2" t="s">
        <v>109</v>
      </c>
      <c r="M50" s="2" t="str">
        <f t="shared" si="6"/>
        <v>Large</v>
      </c>
      <c r="N50" s="2" t="s">
        <v>39</v>
      </c>
      <c r="O50" s="2" t="str">
        <f t="shared" si="7"/>
        <v>Unavailable</v>
      </c>
      <c r="P50" s="2">
        <v>14</v>
      </c>
      <c r="Q50" s="17">
        <f>Table2[[#This Row],[Price]]*Table2[[#This Row],[Stock]]</f>
        <v>201845</v>
      </c>
      <c r="R50" s="4"/>
    </row>
    <row r="51" spans="1:18" x14ac:dyDescent="0.25">
      <c r="A51" s="2">
        <v>50</v>
      </c>
      <c r="B51" s="2" t="s">
        <v>253</v>
      </c>
      <c r="C51" s="2" t="s">
        <v>254</v>
      </c>
      <c r="D51" s="2" t="s">
        <v>255</v>
      </c>
      <c r="E51" s="2" t="s">
        <v>179</v>
      </c>
      <c r="F51" s="2" t="str">
        <f t="shared" si="4"/>
        <v>Health &amp; Beauty</v>
      </c>
      <c r="G51" s="3">
        <v>214</v>
      </c>
      <c r="H51" s="2">
        <v>574</v>
      </c>
      <c r="I51" s="2">
        <v>3625664059934</v>
      </c>
      <c r="J51" s="2" t="s">
        <v>256</v>
      </c>
      <c r="K51" s="2" t="str">
        <f t="shared" si="5"/>
        <v>Other</v>
      </c>
      <c r="L51" s="2" t="s">
        <v>93</v>
      </c>
      <c r="M51" s="2" t="str">
        <f t="shared" si="6"/>
        <v>Extra Large</v>
      </c>
      <c r="N51" s="2" t="s">
        <v>20</v>
      </c>
      <c r="O51" s="2" t="str">
        <f t="shared" si="7"/>
        <v>Unavailable</v>
      </c>
      <c r="P51" s="2">
        <v>33</v>
      </c>
      <c r="Q51" s="17">
        <f>Table2[[#This Row],[Price]]*Table2[[#This Row],[Stock]]</f>
        <v>122836</v>
      </c>
      <c r="R51" s="4"/>
    </row>
    <row r="52" spans="1:18" x14ac:dyDescent="0.25">
      <c r="A52" s="2">
        <v>51</v>
      </c>
      <c r="B52" s="2" t="s">
        <v>257</v>
      </c>
      <c r="C52" s="2" t="s">
        <v>258</v>
      </c>
      <c r="D52" s="2" t="s">
        <v>259</v>
      </c>
      <c r="E52" s="2" t="s">
        <v>71</v>
      </c>
      <c r="F52" s="2" t="str">
        <f t="shared" si="4"/>
        <v>Sports &amp; Outdoors</v>
      </c>
      <c r="G52" s="3">
        <v>777</v>
      </c>
      <c r="H52" s="2">
        <v>832</v>
      </c>
      <c r="I52" s="2">
        <v>4894233116968</v>
      </c>
      <c r="J52" s="2" t="s">
        <v>260</v>
      </c>
      <c r="K52" s="2" t="str">
        <f t="shared" si="5"/>
        <v>Other</v>
      </c>
      <c r="L52" s="2" t="s">
        <v>73</v>
      </c>
      <c r="M52" s="2" t="str">
        <f t="shared" si="6"/>
        <v>Extra Large</v>
      </c>
      <c r="N52" s="2" t="s">
        <v>27</v>
      </c>
      <c r="O52" s="2" t="str">
        <f t="shared" si="7"/>
        <v>Available</v>
      </c>
      <c r="P52" s="2">
        <v>16</v>
      </c>
      <c r="Q52" s="17">
        <f>Table2[[#This Row],[Price]]*Table2[[#This Row],[Stock]]</f>
        <v>646464</v>
      </c>
      <c r="R52" s="4"/>
    </row>
    <row r="53" spans="1:18" x14ac:dyDescent="0.25">
      <c r="A53" s="2">
        <v>52</v>
      </c>
      <c r="B53" s="2" t="s">
        <v>261</v>
      </c>
      <c r="C53" s="2" t="s">
        <v>262</v>
      </c>
      <c r="D53" s="2" t="s">
        <v>263</v>
      </c>
      <c r="E53" s="2" t="s">
        <v>179</v>
      </c>
      <c r="F53" s="2" t="str">
        <f t="shared" si="4"/>
        <v>Health &amp; Beauty</v>
      </c>
      <c r="G53" s="3">
        <v>820</v>
      </c>
      <c r="H53" s="2">
        <v>535</v>
      </c>
      <c r="I53" s="2">
        <v>8183922928019</v>
      </c>
      <c r="J53" s="2" t="s">
        <v>120</v>
      </c>
      <c r="K53" s="2" t="str">
        <f t="shared" si="5"/>
        <v>Blue</v>
      </c>
      <c r="L53" s="2" t="s">
        <v>45</v>
      </c>
      <c r="M53" s="2" t="str">
        <f t="shared" si="6"/>
        <v>Extra Large</v>
      </c>
      <c r="N53" s="2" t="s">
        <v>27</v>
      </c>
      <c r="O53" s="2" t="str">
        <f t="shared" si="7"/>
        <v>Available</v>
      </c>
      <c r="P53" s="2">
        <v>19</v>
      </c>
      <c r="Q53" s="17">
        <f>Table2[[#This Row],[Price]]*Table2[[#This Row],[Stock]]</f>
        <v>438700</v>
      </c>
      <c r="R53" s="4"/>
    </row>
    <row r="54" spans="1:18" x14ac:dyDescent="0.25">
      <c r="A54" s="2">
        <v>53</v>
      </c>
      <c r="B54" s="2" t="s">
        <v>21</v>
      </c>
      <c r="C54" s="2" t="s">
        <v>264</v>
      </c>
      <c r="D54" s="2" t="s">
        <v>265</v>
      </c>
      <c r="E54" s="2" t="s">
        <v>266</v>
      </c>
      <c r="F54" s="2" t="str">
        <f t="shared" si="4"/>
        <v>Health &amp; Beauty</v>
      </c>
      <c r="G54" s="3">
        <v>408</v>
      </c>
      <c r="H54" s="2">
        <v>922</v>
      </c>
      <c r="I54" s="2">
        <v>8183313115592</v>
      </c>
      <c r="J54" s="2" t="s">
        <v>267</v>
      </c>
      <c r="K54" s="2" t="str">
        <f t="shared" si="5"/>
        <v>Other</v>
      </c>
      <c r="L54" s="2" t="s">
        <v>67</v>
      </c>
      <c r="M54" s="2" t="str">
        <f t="shared" si="6"/>
        <v>Medium</v>
      </c>
      <c r="N54" s="2" t="s">
        <v>116</v>
      </c>
      <c r="O54" s="2" t="str">
        <f t="shared" si="7"/>
        <v>Unavailable</v>
      </c>
      <c r="P54" s="2">
        <v>34</v>
      </c>
      <c r="Q54" s="17">
        <f>Table2[[#This Row],[Price]]*Table2[[#This Row],[Stock]]</f>
        <v>376176</v>
      </c>
      <c r="R54" s="4"/>
    </row>
    <row r="55" spans="1:18" x14ac:dyDescent="0.25">
      <c r="A55" s="2">
        <v>54</v>
      </c>
      <c r="B55" s="2" t="s">
        <v>268</v>
      </c>
      <c r="C55" s="2" t="s">
        <v>269</v>
      </c>
      <c r="D55" s="2" t="s">
        <v>270</v>
      </c>
      <c r="E55" s="2" t="s">
        <v>134</v>
      </c>
      <c r="F55" s="2" t="str">
        <f t="shared" si="4"/>
        <v>Home Essentials</v>
      </c>
      <c r="G55" s="3">
        <v>791</v>
      </c>
      <c r="H55" s="2">
        <v>827</v>
      </c>
      <c r="I55" s="2">
        <v>3057639268476</v>
      </c>
      <c r="J55" s="2" t="s">
        <v>271</v>
      </c>
      <c r="K55" s="2" t="str">
        <f t="shared" si="5"/>
        <v>Pink/Purple</v>
      </c>
      <c r="L55" s="2" t="s">
        <v>161</v>
      </c>
      <c r="M55" s="2" t="str">
        <f t="shared" si="6"/>
        <v>Large</v>
      </c>
      <c r="N55" s="2" t="s">
        <v>27</v>
      </c>
      <c r="O55" s="2" t="str">
        <f t="shared" si="7"/>
        <v>Available</v>
      </c>
      <c r="P55" s="2">
        <v>64</v>
      </c>
      <c r="Q55" s="17">
        <f>Table2[[#This Row],[Price]]*Table2[[#This Row],[Stock]]</f>
        <v>654157</v>
      </c>
      <c r="R55" s="4"/>
    </row>
    <row r="56" spans="1:18" x14ac:dyDescent="0.25">
      <c r="A56" s="2">
        <v>55</v>
      </c>
      <c r="B56" s="2" t="s">
        <v>272</v>
      </c>
      <c r="C56" s="2" t="s">
        <v>273</v>
      </c>
      <c r="D56" s="2" t="s">
        <v>274</v>
      </c>
      <c r="E56" s="2" t="s">
        <v>275</v>
      </c>
      <c r="F56" s="2" t="str">
        <f t="shared" si="4"/>
        <v>Electronics</v>
      </c>
      <c r="G56" s="3">
        <v>370</v>
      </c>
      <c r="H56" s="2">
        <v>601</v>
      </c>
      <c r="I56" s="2">
        <v>1974896712011</v>
      </c>
      <c r="J56" s="2" t="s">
        <v>276</v>
      </c>
      <c r="K56" s="2" t="str">
        <f t="shared" si="5"/>
        <v>Other</v>
      </c>
      <c r="L56" s="2" t="s">
        <v>38</v>
      </c>
      <c r="M56" s="2" t="str">
        <f t="shared" si="6"/>
        <v>Large</v>
      </c>
      <c r="N56" s="2" t="s">
        <v>116</v>
      </c>
      <c r="O56" s="2" t="str">
        <f t="shared" si="7"/>
        <v>Unavailable</v>
      </c>
      <c r="P56" s="2">
        <v>46</v>
      </c>
      <c r="Q56" s="17">
        <f>Table2[[#This Row],[Price]]*Table2[[#This Row],[Stock]]</f>
        <v>222370</v>
      </c>
      <c r="R56" s="4"/>
    </row>
    <row r="57" spans="1:18" x14ac:dyDescent="0.25">
      <c r="A57" s="2">
        <v>56</v>
      </c>
      <c r="B57" s="2" t="s">
        <v>277</v>
      </c>
      <c r="C57" s="2" t="s">
        <v>278</v>
      </c>
      <c r="D57" s="2" t="s">
        <v>279</v>
      </c>
      <c r="E57" s="2" t="s">
        <v>222</v>
      </c>
      <c r="F57" s="2" t="str">
        <f t="shared" si="4"/>
        <v>Office &amp; Education</v>
      </c>
      <c r="G57" s="3">
        <v>224</v>
      </c>
      <c r="H57" s="2">
        <v>372</v>
      </c>
      <c r="I57" s="2">
        <v>983367163970</v>
      </c>
      <c r="J57" s="2" t="s">
        <v>280</v>
      </c>
      <c r="K57" s="2" t="str">
        <f t="shared" si="5"/>
        <v>Other</v>
      </c>
      <c r="L57" s="2" t="s">
        <v>161</v>
      </c>
      <c r="M57" s="2" t="str">
        <f t="shared" si="6"/>
        <v>Large</v>
      </c>
      <c r="N57" s="2" t="s">
        <v>39</v>
      </c>
      <c r="O57" s="2" t="str">
        <f t="shared" si="7"/>
        <v>Unavailable</v>
      </c>
      <c r="P57" s="2">
        <v>56</v>
      </c>
      <c r="Q57" s="17">
        <f>Table2[[#This Row],[Price]]*Table2[[#This Row],[Stock]]</f>
        <v>83328</v>
      </c>
      <c r="R57" s="4"/>
    </row>
    <row r="58" spans="1:18" x14ac:dyDescent="0.25">
      <c r="A58" s="2">
        <v>57</v>
      </c>
      <c r="B58" s="2" t="s">
        <v>281</v>
      </c>
      <c r="C58" s="2" t="s">
        <v>282</v>
      </c>
      <c r="D58" s="2" t="s">
        <v>283</v>
      </c>
      <c r="E58" s="2" t="s">
        <v>16</v>
      </c>
      <c r="F58" s="2" t="str">
        <f t="shared" si="4"/>
        <v>Office &amp; Education</v>
      </c>
      <c r="G58" s="3">
        <v>514</v>
      </c>
      <c r="H58" s="2">
        <v>491</v>
      </c>
      <c r="I58" s="2">
        <v>8481605893389</v>
      </c>
      <c r="J58" s="2" t="s">
        <v>284</v>
      </c>
      <c r="K58" s="2" t="str">
        <f t="shared" si="5"/>
        <v>Other</v>
      </c>
      <c r="L58" s="2" t="s">
        <v>26</v>
      </c>
      <c r="M58" s="2" t="str">
        <f t="shared" si="6"/>
        <v>Small</v>
      </c>
      <c r="N58" s="2" t="s">
        <v>116</v>
      </c>
      <c r="O58" s="2" t="str">
        <f t="shared" si="7"/>
        <v>Unavailable</v>
      </c>
      <c r="P58" s="2">
        <v>19</v>
      </c>
      <c r="Q58" s="17">
        <f>Table2[[#This Row],[Price]]*Table2[[#This Row],[Stock]]</f>
        <v>252374</v>
      </c>
      <c r="R58" s="4"/>
    </row>
    <row r="59" spans="1:18" x14ac:dyDescent="0.25">
      <c r="A59" s="2">
        <v>58</v>
      </c>
      <c r="B59" s="2" t="s">
        <v>285</v>
      </c>
      <c r="C59" s="2" t="s">
        <v>286</v>
      </c>
      <c r="D59" s="2" t="s">
        <v>287</v>
      </c>
      <c r="E59" s="2" t="s">
        <v>129</v>
      </c>
      <c r="F59" s="2" t="str">
        <f t="shared" si="4"/>
        <v>Apparel</v>
      </c>
      <c r="G59" s="3">
        <v>689</v>
      </c>
      <c r="H59" s="2">
        <v>332</v>
      </c>
      <c r="I59" s="2">
        <v>5175038823985</v>
      </c>
      <c r="J59" s="2" t="s">
        <v>288</v>
      </c>
      <c r="K59" s="2" t="str">
        <f t="shared" si="5"/>
        <v>Other</v>
      </c>
      <c r="L59" s="2" t="s">
        <v>214</v>
      </c>
      <c r="M59" s="2" t="str">
        <f t="shared" si="6"/>
        <v>Small</v>
      </c>
      <c r="N59" s="2" t="s">
        <v>116</v>
      </c>
      <c r="O59" s="2" t="str">
        <f t="shared" si="7"/>
        <v>Unavailable</v>
      </c>
      <c r="P59" s="2">
        <v>94</v>
      </c>
      <c r="Q59" s="17">
        <f>Table2[[#This Row],[Price]]*Table2[[#This Row],[Stock]]</f>
        <v>228748</v>
      </c>
      <c r="R59" s="4"/>
    </row>
    <row r="60" spans="1:18" x14ac:dyDescent="0.25">
      <c r="A60" s="2">
        <v>59</v>
      </c>
      <c r="B60" s="2" t="s">
        <v>289</v>
      </c>
      <c r="C60" s="2" t="s">
        <v>290</v>
      </c>
      <c r="D60" s="2" t="s">
        <v>291</v>
      </c>
      <c r="E60" s="2" t="s">
        <v>292</v>
      </c>
      <c r="F60" s="2" t="str">
        <f t="shared" si="4"/>
        <v>Apparel</v>
      </c>
      <c r="G60" s="3">
        <v>489</v>
      </c>
      <c r="H60" s="2">
        <v>423</v>
      </c>
      <c r="I60" s="2">
        <v>2567562782853</v>
      </c>
      <c r="J60" s="2" t="s">
        <v>293</v>
      </c>
      <c r="K60" s="2" t="str">
        <f t="shared" si="5"/>
        <v>Other</v>
      </c>
      <c r="L60" s="2" t="s">
        <v>214</v>
      </c>
      <c r="M60" s="2" t="str">
        <f t="shared" si="6"/>
        <v>Small</v>
      </c>
      <c r="N60" s="2" t="s">
        <v>20</v>
      </c>
      <c r="O60" s="2" t="str">
        <f t="shared" si="7"/>
        <v>Unavailable</v>
      </c>
      <c r="P60" s="2">
        <v>99</v>
      </c>
      <c r="Q60" s="17">
        <f>Table2[[#This Row],[Price]]*Table2[[#This Row],[Stock]]</f>
        <v>206847</v>
      </c>
      <c r="R60" s="4"/>
    </row>
    <row r="61" spans="1:18" x14ac:dyDescent="0.25">
      <c r="A61" s="2">
        <v>60</v>
      </c>
      <c r="B61" s="2" t="s">
        <v>294</v>
      </c>
      <c r="C61" s="2" t="s">
        <v>295</v>
      </c>
      <c r="D61" s="2" t="s">
        <v>296</v>
      </c>
      <c r="E61" s="2" t="s">
        <v>144</v>
      </c>
      <c r="F61" s="2" t="str">
        <f t="shared" si="4"/>
        <v>Health &amp; Beauty</v>
      </c>
      <c r="G61" s="3">
        <v>621</v>
      </c>
      <c r="H61" s="2">
        <v>667</v>
      </c>
      <c r="I61" s="2">
        <v>6744198567221</v>
      </c>
      <c r="J61" s="2" t="s">
        <v>297</v>
      </c>
      <c r="K61" s="2" t="str">
        <f t="shared" si="5"/>
        <v>Red/Orange</v>
      </c>
      <c r="L61" s="2" t="s">
        <v>103</v>
      </c>
      <c r="M61" s="2" t="str">
        <f t="shared" si="6"/>
        <v>Small</v>
      </c>
      <c r="N61" s="2" t="s">
        <v>27</v>
      </c>
      <c r="O61" s="2" t="str">
        <f t="shared" si="7"/>
        <v>Available</v>
      </c>
      <c r="P61" s="2">
        <v>61</v>
      </c>
      <c r="Q61" s="17">
        <f>Table2[[#This Row],[Price]]*Table2[[#This Row],[Stock]]</f>
        <v>414207</v>
      </c>
      <c r="R61" s="4"/>
    </row>
    <row r="62" spans="1:18" x14ac:dyDescent="0.25">
      <c r="A62" s="2">
        <v>61</v>
      </c>
      <c r="B62" s="2" t="s">
        <v>298</v>
      </c>
      <c r="C62" s="2" t="s">
        <v>299</v>
      </c>
      <c r="D62" s="2" t="s">
        <v>300</v>
      </c>
      <c r="E62" s="2" t="s">
        <v>292</v>
      </c>
      <c r="F62" s="2" t="str">
        <f t="shared" si="4"/>
        <v>Apparel</v>
      </c>
      <c r="G62" s="3">
        <v>440</v>
      </c>
      <c r="H62" s="2">
        <v>973</v>
      </c>
      <c r="I62" s="2">
        <v>4811928042234</v>
      </c>
      <c r="J62" s="2" t="s">
        <v>301</v>
      </c>
      <c r="K62" s="2" t="str">
        <f t="shared" si="5"/>
        <v>Other</v>
      </c>
      <c r="L62" s="2" t="s">
        <v>67</v>
      </c>
      <c r="M62" s="2" t="str">
        <f t="shared" si="6"/>
        <v>Medium</v>
      </c>
      <c r="N62" s="2" t="s">
        <v>27</v>
      </c>
      <c r="O62" s="2" t="str">
        <f t="shared" si="7"/>
        <v>Available</v>
      </c>
      <c r="P62" s="2">
        <v>3</v>
      </c>
      <c r="Q62" s="17">
        <f>Table2[[#This Row],[Price]]*Table2[[#This Row],[Stock]]</f>
        <v>428120</v>
      </c>
      <c r="R62" s="4"/>
    </row>
    <row r="63" spans="1:18" x14ac:dyDescent="0.25">
      <c r="A63" s="2">
        <v>62</v>
      </c>
      <c r="B63" s="2" t="s">
        <v>302</v>
      </c>
      <c r="C63" s="2" t="s">
        <v>303</v>
      </c>
      <c r="D63" s="2" t="s">
        <v>304</v>
      </c>
      <c r="E63" s="2" t="s">
        <v>82</v>
      </c>
      <c r="F63" s="2" t="str">
        <f t="shared" si="4"/>
        <v>Home Essentials</v>
      </c>
      <c r="G63" s="3">
        <v>982</v>
      </c>
      <c r="H63" s="2">
        <v>804</v>
      </c>
      <c r="I63" s="2">
        <v>3388615003133</v>
      </c>
      <c r="J63" s="2" t="s">
        <v>276</v>
      </c>
      <c r="K63" s="2" t="str">
        <f t="shared" si="5"/>
        <v>Other</v>
      </c>
      <c r="L63" s="2" t="s">
        <v>45</v>
      </c>
      <c r="M63" s="2" t="str">
        <f t="shared" si="6"/>
        <v>Extra Large</v>
      </c>
      <c r="N63" s="2" t="s">
        <v>116</v>
      </c>
      <c r="O63" s="2" t="str">
        <f t="shared" si="7"/>
        <v>Unavailable</v>
      </c>
      <c r="P63" s="2">
        <v>70</v>
      </c>
      <c r="Q63" s="17">
        <f>Table2[[#This Row],[Price]]*Table2[[#This Row],[Stock]]</f>
        <v>789528</v>
      </c>
      <c r="R63" s="4"/>
    </row>
    <row r="64" spans="1:18" x14ac:dyDescent="0.25">
      <c r="A64" s="2">
        <v>63</v>
      </c>
      <c r="B64" s="2" t="s">
        <v>305</v>
      </c>
      <c r="C64" s="2" t="s">
        <v>306</v>
      </c>
      <c r="D64" s="2" t="s">
        <v>307</v>
      </c>
      <c r="E64" s="2" t="s">
        <v>266</v>
      </c>
      <c r="F64" s="2" t="str">
        <f t="shared" si="4"/>
        <v>Health &amp; Beauty</v>
      </c>
      <c r="G64" s="3">
        <v>124</v>
      </c>
      <c r="H64" s="2">
        <v>513</v>
      </c>
      <c r="I64" s="2">
        <v>6261793125392</v>
      </c>
      <c r="J64" s="2" t="s">
        <v>308</v>
      </c>
      <c r="K64" s="2" t="str">
        <f t="shared" si="5"/>
        <v>Green</v>
      </c>
      <c r="L64" s="2" t="s">
        <v>161</v>
      </c>
      <c r="M64" s="2" t="str">
        <f t="shared" si="6"/>
        <v>Large</v>
      </c>
      <c r="N64" s="2" t="s">
        <v>20</v>
      </c>
      <c r="O64" s="2" t="str">
        <f t="shared" si="7"/>
        <v>Unavailable</v>
      </c>
      <c r="P64" s="2">
        <v>83</v>
      </c>
      <c r="Q64" s="17">
        <f>Table2[[#This Row],[Price]]*Table2[[#This Row],[Stock]]</f>
        <v>63612</v>
      </c>
      <c r="R64" s="4"/>
    </row>
    <row r="65" spans="1:18" x14ac:dyDescent="0.25">
      <c r="A65" s="2">
        <v>64</v>
      </c>
      <c r="B65" s="2" t="s">
        <v>309</v>
      </c>
      <c r="C65" s="2" t="s">
        <v>310</v>
      </c>
      <c r="D65" s="2" t="s">
        <v>311</v>
      </c>
      <c r="E65" s="2" t="s">
        <v>222</v>
      </c>
      <c r="F65" s="2" t="str">
        <f t="shared" si="4"/>
        <v>Office &amp; Education</v>
      </c>
      <c r="G65" s="3">
        <v>489</v>
      </c>
      <c r="H65" s="2">
        <v>561</v>
      </c>
      <c r="I65" s="2">
        <v>6474143371206</v>
      </c>
      <c r="J65" s="2" t="s">
        <v>312</v>
      </c>
      <c r="K65" s="2" t="str">
        <f t="shared" si="5"/>
        <v>Red/Orange</v>
      </c>
      <c r="L65" s="2" t="s">
        <v>57</v>
      </c>
      <c r="M65" s="2" t="str">
        <f t="shared" si="6"/>
        <v>Small</v>
      </c>
      <c r="N65" s="2" t="s">
        <v>20</v>
      </c>
      <c r="O65" s="2" t="str">
        <f t="shared" si="7"/>
        <v>Unavailable</v>
      </c>
      <c r="P65" s="2">
        <v>48</v>
      </c>
      <c r="Q65" s="17">
        <f>Table2[[#This Row],[Price]]*Table2[[#This Row],[Stock]]</f>
        <v>274329</v>
      </c>
      <c r="R65" s="4"/>
    </row>
    <row r="66" spans="1:18" x14ac:dyDescent="0.25">
      <c r="A66" s="2">
        <v>65</v>
      </c>
      <c r="B66" s="2" t="s">
        <v>313</v>
      </c>
      <c r="C66" s="2" t="s">
        <v>314</v>
      </c>
      <c r="D66" s="2" t="s">
        <v>315</v>
      </c>
      <c r="E66" s="2" t="s">
        <v>124</v>
      </c>
      <c r="F66" s="2" t="str">
        <f t="shared" ref="F66:F97" si="8">IF(OR(E66="Men's Clothing",E66="Women's Clothing",E66="Kids' Clothing",E66="Clothing &amp; Apparel"),"Apparel",
IF(OR(E66="Shoes &amp; Footwear",E66="Accessories (Bags, Hats, Belts)"),"Fashion Accessories",
IF(OR(E66="Smartphones",E66="Smartwatches",E66="Laptops &amp; Computers",E66="Cameras &amp; Accessories"),"Electronics",
IF(OR(E66="Kitchen Appliances",E66="Home &amp; Kitchen"),"Home Appliances",
IF(OR(E66="Bedding &amp; Bath",E66="Home Decor",E66="Furniture",E66="Cleaning Supplies"),"Home Essentials",
IF(OR(E66="Fitness Equipment",E66="Team Sports",E66="Cycling",E66="Camping &amp; Hiking",E66="Fishing &amp; Hunting",E66="Sports &amp; Outdoors"),"Sports &amp; Outdoors",
IF(OR(E66="Health &amp; Wellness",E66="Skincare",E66="Haircare",E66="Makeup",E66="Beauty &amp; Personal Care",E66="Grooming Tools",E66="Fragrances"),"Health &amp; Beauty",
IF(OR(E66="Books &amp; Stationery",E66="Office Supplies"),"Office &amp; Education",
IF(E66="Automotive","Automotive",
"Other")))))))))</f>
        <v>Electronics</v>
      </c>
      <c r="G66" s="3">
        <v>130</v>
      </c>
      <c r="H66" s="2">
        <v>876</v>
      </c>
      <c r="I66" s="2">
        <v>4089415274929</v>
      </c>
      <c r="J66" s="2" t="s">
        <v>170</v>
      </c>
      <c r="K66" s="2" t="str">
        <f t="shared" ref="K66:K97" si="9">IF(OR(J66="Magenta", J66="Fuchsia", J66="Orchid", J66="MediumVioletRed"), "Pink/Purple",
IF(OR(J66="Beige", J66="Wheat", J66="Tan", J66="SeaShell", J66="BlanchedAlmond"), "Neutrals",
IF(OR(J66="Black", J66="DimGray", J66="SlateGray"), "Dark Colors",
IF(OR(J66="Cyan", J66="LightBlue", J66="Aqua", J66="DeepSkyBlue"), "Blue",
IF(OR(J66="ForestGreen", J66="SeaGreen", J66="OliveDrab", J66="LimeGreen"), "Green",
IF(OR(J66="Tomato", J66="FireBrick", J66="OrangeRed"), "Red/Orange",
IF(OR(J66="White", J66="Snow", J66="GhostWhite"), "Light Colors",
"Other")))))))</f>
        <v>Other</v>
      </c>
      <c r="L66" s="2" t="s">
        <v>103</v>
      </c>
      <c r="M66" s="2" t="str">
        <f t="shared" ref="M66:M97" si="10">IF(OR(L66="XS", L66="S", L66="Small", L66="5x7 in", L66="8x10 in"), "Small",
IF(OR(L66="M", L66="Medium", L66="10x10 cm", L66="30x40 cm"), "Medium",
IF(OR(L66="L", L66="Large", L66="50x70 cm", L66="XL"), "Large",
IF(OR(L66="XXL", L66="Extra Large", L66="100x200 mm"), "Extra Large",
"Other"))))</f>
        <v>Small</v>
      </c>
      <c r="N66" s="2" t="s">
        <v>27</v>
      </c>
      <c r="O66" s="2" t="str">
        <f t="shared" ref="O66:O97" si="11">IF(OR(N66 = "in_stock", N66="limited_stock"), "Available", "Unavailable")</f>
        <v>Available</v>
      </c>
      <c r="P66" s="2">
        <v>76</v>
      </c>
      <c r="Q66" s="17">
        <f>Table2[[#This Row],[Price]]*Table2[[#This Row],[Stock]]</f>
        <v>113880</v>
      </c>
      <c r="R66" s="4"/>
    </row>
    <row r="67" spans="1:18" x14ac:dyDescent="0.25">
      <c r="A67" s="2">
        <v>66</v>
      </c>
      <c r="B67" s="2" t="s">
        <v>316</v>
      </c>
      <c r="C67" s="2" t="s">
        <v>317</v>
      </c>
      <c r="D67" s="2" t="s">
        <v>318</v>
      </c>
      <c r="E67" s="2" t="s">
        <v>129</v>
      </c>
      <c r="F67" s="2" t="str">
        <f t="shared" si="8"/>
        <v>Apparel</v>
      </c>
      <c r="G67" s="3">
        <v>731</v>
      </c>
      <c r="H67" s="2">
        <v>744</v>
      </c>
      <c r="I67" s="2">
        <v>4598541150958</v>
      </c>
      <c r="J67" s="2" t="s">
        <v>120</v>
      </c>
      <c r="K67" s="2" t="str">
        <f t="shared" si="9"/>
        <v>Blue</v>
      </c>
      <c r="L67" s="2" t="s">
        <v>103</v>
      </c>
      <c r="M67" s="2" t="str">
        <f t="shared" si="10"/>
        <v>Small</v>
      </c>
      <c r="N67" s="2" t="s">
        <v>110</v>
      </c>
      <c r="O67" s="2" t="str">
        <f t="shared" si="11"/>
        <v>Unavailable</v>
      </c>
      <c r="P67" s="2">
        <v>70</v>
      </c>
      <c r="Q67" s="17">
        <f>Table2[[#This Row],[Price]]*Table2[[#This Row],[Stock]]</f>
        <v>543864</v>
      </c>
      <c r="R67" s="4"/>
    </row>
    <row r="68" spans="1:18" x14ac:dyDescent="0.25">
      <c r="A68" s="2">
        <v>67</v>
      </c>
      <c r="B68" s="2" t="s">
        <v>319</v>
      </c>
      <c r="C68" s="2" t="s">
        <v>320</v>
      </c>
      <c r="D68" s="2" t="s">
        <v>321</v>
      </c>
      <c r="E68" s="2" t="s">
        <v>212</v>
      </c>
      <c r="F68" s="2" t="str">
        <f t="shared" si="8"/>
        <v>Health &amp; Beauty</v>
      </c>
      <c r="G68" s="3">
        <v>750</v>
      </c>
      <c r="H68" s="2">
        <v>623</v>
      </c>
      <c r="I68" s="2">
        <v>9282813513019</v>
      </c>
      <c r="J68" s="2" t="s">
        <v>322</v>
      </c>
      <c r="K68" s="2" t="str">
        <f t="shared" si="9"/>
        <v>Other</v>
      </c>
      <c r="L68" s="2" t="s">
        <v>223</v>
      </c>
      <c r="M68" s="2" t="str">
        <f t="shared" si="10"/>
        <v>Other</v>
      </c>
      <c r="N68" s="2" t="s">
        <v>27</v>
      </c>
      <c r="O68" s="2" t="str">
        <f t="shared" si="11"/>
        <v>Available</v>
      </c>
      <c r="P68" s="2">
        <v>81</v>
      </c>
      <c r="Q68" s="17">
        <f>Table2[[#This Row],[Price]]*Table2[[#This Row],[Stock]]</f>
        <v>467250</v>
      </c>
      <c r="R68" s="4"/>
    </row>
    <row r="69" spans="1:18" x14ac:dyDescent="0.25">
      <c r="A69" s="2">
        <v>68</v>
      </c>
      <c r="B69" s="2" t="s">
        <v>323</v>
      </c>
      <c r="C69" s="2" t="s">
        <v>324</v>
      </c>
      <c r="D69" s="2" t="s">
        <v>325</v>
      </c>
      <c r="E69" s="2" t="s">
        <v>326</v>
      </c>
      <c r="F69" s="2" t="str">
        <f t="shared" si="8"/>
        <v>Fashion Accessories</v>
      </c>
      <c r="G69" s="3">
        <v>206</v>
      </c>
      <c r="H69" s="2">
        <v>677</v>
      </c>
      <c r="I69" s="2">
        <v>8282848236311</v>
      </c>
      <c r="J69" s="2" t="s">
        <v>83</v>
      </c>
      <c r="K69" s="2" t="str">
        <f t="shared" si="9"/>
        <v>Other</v>
      </c>
      <c r="L69" s="2" t="s">
        <v>26</v>
      </c>
      <c r="M69" s="2" t="str">
        <f t="shared" si="10"/>
        <v>Small</v>
      </c>
      <c r="N69" s="2" t="s">
        <v>39</v>
      </c>
      <c r="O69" s="2" t="str">
        <f t="shared" si="11"/>
        <v>Unavailable</v>
      </c>
      <c r="P69" s="2">
        <v>6</v>
      </c>
      <c r="Q69" s="17">
        <f>Table2[[#This Row],[Price]]*Table2[[#This Row],[Stock]]</f>
        <v>139462</v>
      </c>
      <c r="R69" s="4"/>
    </row>
    <row r="70" spans="1:18" x14ac:dyDescent="0.25">
      <c r="A70" s="2">
        <v>69</v>
      </c>
      <c r="B70" s="2" t="s">
        <v>327</v>
      </c>
      <c r="C70" s="2" t="s">
        <v>328</v>
      </c>
      <c r="D70" s="2" t="s">
        <v>329</v>
      </c>
      <c r="E70" s="2" t="s">
        <v>266</v>
      </c>
      <c r="F70" s="2" t="str">
        <f t="shared" si="8"/>
        <v>Health &amp; Beauty</v>
      </c>
      <c r="G70" s="3">
        <v>293</v>
      </c>
      <c r="H70" s="2">
        <v>700</v>
      </c>
      <c r="I70" s="2">
        <v>7935749142557</v>
      </c>
      <c r="J70" s="2" t="s">
        <v>330</v>
      </c>
      <c r="K70" s="2" t="str">
        <f t="shared" si="9"/>
        <v>Light Colors</v>
      </c>
      <c r="L70" s="2" t="s">
        <v>93</v>
      </c>
      <c r="M70" s="2" t="str">
        <f t="shared" si="10"/>
        <v>Extra Large</v>
      </c>
      <c r="N70" s="2" t="s">
        <v>110</v>
      </c>
      <c r="O70" s="2" t="str">
        <f t="shared" si="11"/>
        <v>Unavailable</v>
      </c>
      <c r="P70" s="2">
        <v>5</v>
      </c>
      <c r="Q70" s="17">
        <f>Table2[[#This Row],[Price]]*Table2[[#This Row],[Stock]]</f>
        <v>205100</v>
      </c>
      <c r="R70" s="4"/>
    </row>
    <row r="71" spans="1:18" x14ac:dyDescent="0.25">
      <c r="A71" s="2">
        <v>70</v>
      </c>
      <c r="B71" s="2" t="s">
        <v>331</v>
      </c>
      <c r="C71" s="2" t="s">
        <v>332</v>
      </c>
      <c r="D71" s="2" t="s">
        <v>333</v>
      </c>
      <c r="E71" s="2" t="s">
        <v>334</v>
      </c>
      <c r="F71" s="2" t="str">
        <f t="shared" si="8"/>
        <v>Electronics</v>
      </c>
      <c r="G71" s="3">
        <v>5</v>
      </c>
      <c r="H71" s="2">
        <v>247</v>
      </c>
      <c r="I71" s="2">
        <v>252926529077</v>
      </c>
      <c r="J71" s="2" t="s">
        <v>335</v>
      </c>
      <c r="K71" s="2" t="str">
        <f t="shared" si="9"/>
        <v>Other</v>
      </c>
      <c r="L71" s="2" t="s">
        <v>115</v>
      </c>
      <c r="M71" s="2" t="str">
        <f t="shared" si="10"/>
        <v>Medium</v>
      </c>
      <c r="N71" s="2" t="s">
        <v>104</v>
      </c>
      <c r="O71" s="2" t="str">
        <f t="shared" si="11"/>
        <v>Available</v>
      </c>
      <c r="P71" s="2">
        <v>79</v>
      </c>
      <c r="Q71" s="17">
        <f>Table2[[#This Row],[Price]]*Table2[[#This Row],[Stock]]</f>
        <v>1235</v>
      </c>
      <c r="R71" s="4"/>
    </row>
    <row r="72" spans="1:18" x14ac:dyDescent="0.25">
      <c r="A72" s="2">
        <v>71</v>
      </c>
      <c r="B72" s="2" t="s">
        <v>336</v>
      </c>
      <c r="C72" s="2" t="s">
        <v>337</v>
      </c>
      <c r="D72" s="2" t="s">
        <v>338</v>
      </c>
      <c r="E72" s="2" t="s">
        <v>61</v>
      </c>
      <c r="F72" s="2" t="str">
        <f t="shared" si="8"/>
        <v>Automotive</v>
      </c>
      <c r="G72" s="3">
        <v>12</v>
      </c>
      <c r="H72" s="2">
        <v>439</v>
      </c>
      <c r="I72" s="2">
        <v>3997003361528</v>
      </c>
      <c r="J72" s="2" t="s">
        <v>339</v>
      </c>
      <c r="K72" s="2" t="str">
        <f t="shared" si="9"/>
        <v>Other</v>
      </c>
      <c r="L72" s="2" t="s">
        <v>33</v>
      </c>
      <c r="M72" s="2" t="str">
        <f t="shared" si="10"/>
        <v>Small</v>
      </c>
      <c r="N72" s="2" t="s">
        <v>20</v>
      </c>
      <c r="O72" s="2" t="str">
        <f t="shared" si="11"/>
        <v>Unavailable</v>
      </c>
      <c r="P72" s="2">
        <v>40</v>
      </c>
      <c r="Q72" s="17">
        <f>Table2[[#This Row],[Price]]*Table2[[#This Row],[Stock]]</f>
        <v>5268</v>
      </c>
      <c r="R72" s="4"/>
    </row>
    <row r="73" spans="1:18" x14ac:dyDescent="0.25">
      <c r="A73" s="2">
        <v>72</v>
      </c>
      <c r="B73" s="2" t="s">
        <v>340</v>
      </c>
      <c r="C73" s="2" t="s">
        <v>341</v>
      </c>
      <c r="D73" s="2" t="s">
        <v>342</v>
      </c>
      <c r="E73" s="2" t="s">
        <v>343</v>
      </c>
      <c r="F73" s="2" t="str">
        <f t="shared" si="8"/>
        <v>Health &amp; Beauty</v>
      </c>
      <c r="G73" s="3">
        <v>148</v>
      </c>
      <c r="H73" s="2">
        <v>650</v>
      </c>
      <c r="I73" s="2">
        <v>6908065460286</v>
      </c>
      <c r="J73" s="2" t="s">
        <v>344</v>
      </c>
      <c r="K73" s="2" t="str">
        <f t="shared" si="9"/>
        <v>Blue</v>
      </c>
      <c r="L73" s="2" t="s">
        <v>136</v>
      </c>
      <c r="M73" s="2" t="str">
        <f t="shared" si="10"/>
        <v>Medium</v>
      </c>
      <c r="N73" s="2" t="s">
        <v>116</v>
      </c>
      <c r="O73" s="2" t="str">
        <f t="shared" si="11"/>
        <v>Unavailable</v>
      </c>
      <c r="P73" s="2">
        <v>29</v>
      </c>
      <c r="Q73" s="17">
        <f>Table2[[#This Row],[Price]]*Table2[[#This Row],[Stock]]</f>
        <v>96200</v>
      </c>
      <c r="R73" s="4"/>
    </row>
    <row r="74" spans="1:18" x14ac:dyDescent="0.25">
      <c r="A74" s="2">
        <v>73</v>
      </c>
      <c r="B74" s="2" t="s">
        <v>345</v>
      </c>
      <c r="C74" s="2" t="s">
        <v>346</v>
      </c>
      <c r="D74" s="2" t="s">
        <v>347</v>
      </c>
      <c r="E74" s="2" t="s">
        <v>348</v>
      </c>
      <c r="F74" s="2" t="str">
        <f t="shared" si="8"/>
        <v>Home Appliances</v>
      </c>
      <c r="G74" s="3">
        <v>685</v>
      </c>
      <c r="H74" s="2">
        <v>747</v>
      </c>
      <c r="I74" s="2">
        <v>7695934105636</v>
      </c>
      <c r="J74" s="2" t="s">
        <v>166</v>
      </c>
      <c r="K74" s="2" t="str">
        <f t="shared" si="9"/>
        <v>Other</v>
      </c>
      <c r="L74" s="2" t="s">
        <v>51</v>
      </c>
      <c r="M74" s="2" t="str">
        <f t="shared" si="10"/>
        <v>Medium</v>
      </c>
      <c r="N74" s="2" t="s">
        <v>27</v>
      </c>
      <c r="O74" s="2" t="str">
        <f t="shared" si="11"/>
        <v>Available</v>
      </c>
      <c r="P74" s="2">
        <v>36</v>
      </c>
      <c r="Q74" s="17">
        <f>Table2[[#This Row],[Price]]*Table2[[#This Row],[Stock]]</f>
        <v>511695</v>
      </c>
      <c r="R74" s="4"/>
    </row>
    <row r="75" spans="1:18" x14ac:dyDescent="0.25">
      <c r="A75" s="2">
        <v>74</v>
      </c>
      <c r="B75" s="2" t="s">
        <v>349</v>
      </c>
      <c r="C75" s="2" t="s">
        <v>350</v>
      </c>
      <c r="D75" s="2" t="s">
        <v>351</v>
      </c>
      <c r="E75" s="2" t="s">
        <v>334</v>
      </c>
      <c r="F75" s="2" t="str">
        <f t="shared" si="8"/>
        <v>Electronics</v>
      </c>
      <c r="G75" s="3">
        <v>59</v>
      </c>
      <c r="H75" s="2">
        <v>169</v>
      </c>
      <c r="I75" s="2">
        <v>1089969929675</v>
      </c>
      <c r="J75" s="2" t="s">
        <v>97</v>
      </c>
      <c r="K75" s="2" t="str">
        <f t="shared" si="9"/>
        <v>Other</v>
      </c>
      <c r="L75" s="2" t="s">
        <v>19</v>
      </c>
      <c r="M75" s="2" t="str">
        <f t="shared" si="10"/>
        <v>Large</v>
      </c>
      <c r="N75" s="2" t="s">
        <v>110</v>
      </c>
      <c r="O75" s="2" t="str">
        <f t="shared" si="11"/>
        <v>Unavailable</v>
      </c>
      <c r="P75" s="2">
        <v>31</v>
      </c>
      <c r="Q75" s="17">
        <f>Table2[[#This Row],[Price]]*Table2[[#This Row],[Stock]]</f>
        <v>9971</v>
      </c>
      <c r="R75" s="4"/>
    </row>
    <row r="76" spans="1:18" x14ac:dyDescent="0.25">
      <c r="A76" s="2">
        <v>75</v>
      </c>
      <c r="B76" s="2" t="s">
        <v>352</v>
      </c>
      <c r="C76" s="2" t="s">
        <v>353</v>
      </c>
      <c r="D76" s="2" t="s">
        <v>354</v>
      </c>
      <c r="E76" s="2" t="s">
        <v>227</v>
      </c>
      <c r="F76" s="2" t="str">
        <f t="shared" si="8"/>
        <v>Home Essentials</v>
      </c>
      <c r="G76" s="3">
        <v>630</v>
      </c>
      <c r="H76" s="2">
        <v>438</v>
      </c>
      <c r="I76" s="2">
        <v>310774792552</v>
      </c>
      <c r="J76" s="2" t="s">
        <v>355</v>
      </c>
      <c r="K76" s="2" t="str">
        <f t="shared" si="9"/>
        <v>Other</v>
      </c>
      <c r="L76" s="2" t="s">
        <v>26</v>
      </c>
      <c r="M76" s="2" t="str">
        <f t="shared" si="10"/>
        <v>Small</v>
      </c>
      <c r="N76" s="2" t="s">
        <v>116</v>
      </c>
      <c r="O76" s="2" t="str">
        <f t="shared" si="11"/>
        <v>Unavailable</v>
      </c>
      <c r="P76" s="2">
        <v>4</v>
      </c>
      <c r="Q76" s="17">
        <f>Table2[[#This Row],[Price]]*Table2[[#This Row],[Stock]]</f>
        <v>275940</v>
      </c>
      <c r="R76" s="4"/>
    </row>
    <row r="77" spans="1:18" x14ac:dyDescent="0.25">
      <c r="A77" s="2">
        <v>76</v>
      </c>
      <c r="B77" s="2" t="s">
        <v>356</v>
      </c>
      <c r="C77" s="2" t="s">
        <v>357</v>
      </c>
      <c r="D77" s="2" t="s">
        <v>358</v>
      </c>
      <c r="E77" s="2" t="s">
        <v>87</v>
      </c>
      <c r="F77" s="2" t="str">
        <f t="shared" si="8"/>
        <v>Sports &amp; Outdoors</v>
      </c>
      <c r="G77" s="3">
        <v>800</v>
      </c>
      <c r="H77" s="2">
        <v>151</v>
      </c>
      <c r="I77" s="2">
        <v>1340784358003</v>
      </c>
      <c r="J77" s="2" t="s">
        <v>359</v>
      </c>
      <c r="K77" s="2" t="str">
        <f t="shared" si="9"/>
        <v>Other</v>
      </c>
      <c r="L77" s="2" t="s">
        <v>93</v>
      </c>
      <c r="M77" s="2" t="str">
        <f t="shared" si="10"/>
        <v>Extra Large</v>
      </c>
      <c r="N77" s="2" t="s">
        <v>27</v>
      </c>
      <c r="O77" s="2" t="str">
        <f t="shared" si="11"/>
        <v>Available</v>
      </c>
      <c r="P77" s="2">
        <v>66</v>
      </c>
      <c r="Q77" s="17">
        <f>Table2[[#This Row],[Price]]*Table2[[#This Row],[Stock]]</f>
        <v>120800</v>
      </c>
      <c r="R77" s="4"/>
    </row>
    <row r="78" spans="1:18" x14ac:dyDescent="0.25">
      <c r="A78" s="2">
        <v>77</v>
      </c>
      <c r="B78" s="2" t="s">
        <v>360</v>
      </c>
      <c r="C78" s="2" t="s">
        <v>361</v>
      </c>
      <c r="D78" s="2" t="s">
        <v>362</v>
      </c>
      <c r="E78" s="2" t="s">
        <v>43</v>
      </c>
      <c r="F78" s="2" t="str">
        <f t="shared" si="8"/>
        <v>Apparel</v>
      </c>
      <c r="G78" s="3">
        <v>365</v>
      </c>
      <c r="H78" s="2">
        <v>71</v>
      </c>
      <c r="I78" s="2">
        <v>7806787405877</v>
      </c>
      <c r="J78" s="2" t="s">
        <v>308</v>
      </c>
      <c r="K78" s="2" t="str">
        <f t="shared" si="9"/>
        <v>Green</v>
      </c>
      <c r="L78" s="2" t="s">
        <v>67</v>
      </c>
      <c r="M78" s="2" t="str">
        <f t="shared" si="10"/>
        <v>Medium</v>
      </c>
      <c r="N78" s="2" t="s">
        <v>20</v>
      </c>
      <c r="O78" s="2" t="str">
        <f t="shared" si="11"/>
        <v>Unavailable</v>
      </c>
      <c r="P78" s="2">
        <v>40</v>
      </c>
      <c r="Q78" s="17">
        <f>Table2[[#This Row],[Price]]*Table2[[#This Row],[Stock]]</f>
        <v>25915</v>
      </c>
      <c r="R78" s="4"/>
    </row>
    <row r="79" spans="1:18" x14ac:dyDescent="0.25">
      <c r="A79" s="2">
        <v>78</v>
      </c>
      <c r="B79" s="2" t="s">
        <v>363</v>
      </c>
      <c r="C79" s="2" t="s">
        <v>364</v>
      </c>
      <c r="D79" s="2" t="s">
        <v>365</v>
      </c>
      <c r="E79" s="2" t="s">
        <v>134</v>
      </c>
      <c r="F79" s="2" t="str">
        <f t="shared" si="8"/>
        <v>Home Essentials</v>
      </c>
      <c r="G79" s="3">
        <v>273</v>
      </c>
      <c r="H79" s="2">
        <v>623</v>
      </c>
      <c r="I79" s="2">
        <v>168419438521</v>
      </c>
      <c r="J79" s="2" t="s">
        <v>366</v>
      </c>
      <c r="K79" s="2" t="str">
        <f t="shared" si="9"/>
        <v>Other</v>
      </c>
      <c r="L79" s="2" t="s">
        <v>57</v>
      </c>
      <c r="M79" s="2" t="str">
        <f t="shared" si="10"/>
        <v>Small</v>
      </c>
      <c r="N79" s="2" t="s">
        <v>27</v>
      </c>
      <c r="O79" s="2" t="str">
        <f t="shared" si="11"/>
        <v>Available</v>
      </c>
      <c r="P79" s="2">
        <v>42</v>
      </c>
      <c r="Q79" s="17">
        <f>Table2[[#This Row],[Price]]*Table2[[#This Row],[Stock]]</f>
        <v>170079</v>
      </c>
      <c r="R79" s="4"/>
    </row>
    <row r="80" spans="1:18" x14ac:dyDescent="0.25">
      <c r="A80" s="2">
        <v>79</v>
      </c>
      <c r="B80" s="2" t="s">
        <v>367</v>
      </c>
      <c r="C80" s="2" t="s">
        <v>368</v>
      </c>
      <c r="D80" s="2" t="s">
        <v>369</v>
      </c>
      <c r="E80" s="2" t="s">
        <v>348</v>
      </c>
      <c r="F80" s="2" t="str">
        <f t="shared" si="8"/>
        <v>Home Appliances</v>
      </c>
      <c r="G80" s="3">
        <v>50</v>
      </c>
      <c r="H80" s="2">
        <v>413</v>
      </c>
      <c r="I80" s="2">
        <v>445370808496</v>
      </c>
      <c r="J80" s="2" t="s">
        <v>370</v>
      </c>
      <c r="K80" s="2" t="str">
        <f t="shared" si="9"/>
        <v>Other</v>
      </c>
      <c r="L80" s="2" t="s">
        <v>38</v>
      </c>
      <c r="M80" s="2" t="str">
        <f t="shared" si="10"/>
        <v>Large</v>
      </c>
      <c r="N80" s="2" t="s">
        <v>20</v>
      </c>
      <c r="O80" s="2" t="str">
        <f t="shared" si="11"/>
        <v>Unavailable</v>
      </c>
      <c r="P80" s="2">
        <v>25</v>
      </c>
      <c r="Q80" s="17">
        <f>Table2[[#This Row],[Price]]*Table2[[#This Row],[Stock]]</f>
        <v>20650</v>
      </c>
      <c r="R80" s="4"/>
    </row>
    <row r="81" spans="1:18" x14ac:dyDescent="0.25">
      <c r="A81" s="2">
        <v>80</v>
      </c>
      <c r="B81" s="2" t="s">
        <v>371</v>
      </c>
      <c r="C81" s="2" t="s">
        <v>372</v>
      </c>
      <c r="D81" s="2" t="s">
        <v>373</v>
      </c>
      <c r="E81" s="2" t="s">
        <v>61</v>
      </c>
      <c r="F81" s="2" t="str">
        <f t="shared" si="8"/>
        <v>Automotive</v>
      </c>
      <c r="G81" s="3">
        <v>748</v>
      </c>
      <c r="H81" s="2">
        <v>326</v>
      </c>
      <c r="I81" s="2">
        <v>6855062072649</v>
      </c>
      <c r="J81" s="2" t="s">
        <v>97</v>
      </c>
      <c r="K81" s="2" t="str">
        <f t="shared" si="9"/>
        <v>Other</v>
      </c>
      <c r="L81" s="2" t="s">
        <v>57</v>
      </c>
      <c r="M81" s="2" t="str">
        <f t="shared" si="10"/>
        <v>Small</v>
      </c>
      <c r="N81" s="2" t="s">
        <v>110</v>
      </c>
      <c r="O81" s="2" t="str">
        <f t="shared" si="11"/>
        <v>Unavailable</v>
      </c>
      <c r="P81" s="2">
        <v>81</v>
      </c>
      <c r="Q81" s="17">
        <f>Table2[[#This Row],[Price]]*Table2[[#This Row],[Stock]]</f>
        <v>243848</v>
      </c>
      <c r="R81" s="4"/>
    </row>
    <row r="82" spans="1:18" x14ac:dyDescent="0.25">
      <c r="A82" s="2">
        <v>81</v>
      </c>
      <c r="B82" s="2" t="s">
        <v>374</v>
      </c>
      <c r="C82" s="2" t="s">
        <v>375</v>
      </c>
      <c r="D82" s="2" t="s">
        <v>376</v>
      </c>
      <c r="E82" s="2" t="s">
        <v>343</v>
      </c>
      <c r="F82" s="2" t="str">
        <f t="shared" si="8"/>
        <v>Health &amp; Beauty</v>
      </c>
      <c r="G82" s="3">
        <v>367</v>
      </c>
      <c r="H82" s="2">
        <v>19</v>
      </c>
      <c r="I82" s="2">
        <v>3868467036959</v>
      </c>
      <c r="J82" s="2" t="s">
        <v>377</v>
      </c>
      <c r="K82" s="2" t="str">
        <f t="shared" si="9"/>
        <v>Pink/Purple</v>
      </c>
      <c r="L82" s="2" t="s">
        <v>26</v>
      </c>
      <c r="M82" s="2" t="str">
        <f t="shared" si="10"/>
        <v>Small</v>
      </c>
      <c r="N82" s="2" t="s">
        <v>27</v>
      </c>
      <c r="O82" s="2" t="str">
        <f t="shared" si="11"/>
        <v>Available</v>
      </c>
      <c r="P82" s="2">
        <v>15</v>
      </c>
      <c r="Q82" s="17">
        <f>Table2[[#This Row],[Price]]*Table2[[#This Row],[Stock]]</f>
        <v>6973</v>
      </c>
      <c r="R82" s="4"/>
    </row>
    <row r="83" spans="1:18" x14ac:dyDescent="0.25">
      <c r="A83" s="2">
        <v>82</v>
      </c>
      <c r="B83" s="2" t="s">
        <v>378</v>
      </c>
      <c r="C83" s="2" t="s">
        <v>379</v>
      </c>
      <c r="D83" s="2" t="s">
        <v>380</v>
      </c>
      <c r="E83" s="2" t="s">
        <v>16</v>
      </c>
      <c r="F83" s="2" t="str">
        <f t="shared" si="8"/>
        <v>Office &amp; Education</v>
      </c>
      <c r="G83" s="3">
        <v>352</v>
      </c>
      <c r="H83" s="2">
        <v>123</v>
      </c>
      <c r="I83" s="2">
        <v>9437200314292</v>
      </c>
      <c r="J83" s="2" t="s">
        <v>381</v>
      </c>
      <c r="K83" s="2" t="str">
        <f t="shared" si="9"/>
        <v>Other</v>
      </c>
      <c r="L83" s="2" t="s">
        <v>67</v>
      </c>
      <c r="M83" s="2" t="str">
        <f t="shared" si="10"/>
        <v>Medium</v>
      </c>
      <c r="N83" s="2" t="s">
        <v>116</v>
      </c>
      <c r="O83" s="2" t="str">
        <f t="shared" si="11"/>
        <v>Unavailable</v>
      </c>
      <c r="P83" s="2">
        <v>12</v>
      </c>
      <c r="Q83" s="17">
        <f>Table2[[#This Row],[Price]]*Table2[[#This Row],[Stock]]</f>
        <v>43296</v>
      </c>
      <c r="R83" s="4"/>
    </row>
    <row r="84" spans="1:18" x14ac:dyDescent="0.25">
      <c r="A84" s="2">
        <v>83</v>
      </c>
      <c r="B84" s="2" t="s">
        <v>382</v>
      </c>
      <c r="C84" s="2" t="s">
        <v>383</v>
      </c>
      <c r="D84" s="2" t="s">
        <v>384</v>
      </c>
      <c r="E84" s="2" t="s">
        <v>222</v>
      </c>
      <c r="F84" s="2" t="str">
        <f t="shared" si="8"/>
        <v>Office &amp; Education</v>
      </c>
      <c r="G84" s="3">
        <v>103</v>
      </c>
      <c r="H84" s="2">
        <v>208</v>
      </c>
      <c r="I84" s="2">
        <v>5328785590239</v>
      </c>
      <c r="J84" s="2" t="s">
        <v>267</v>
      </c>
      <c r="K84" s="2" t="str">
        <f t="shared" si="9"/>
        <v>Other</v>
      </c>
      <c r="L84" s="2" t="s">
        <v>73</v>
      </c>
      <c r="M84" s="2" t="str">
        <f t="shared" si="10"/>
        <v>Extra Large</v>
      </c>
      <c r="N84" s="2" t="s">
        <v>116</v>
      </c>
      <c r="O84" s="2" t="str">
        <f t="shared" si="11"/>
        <v>Unavailable</v>
      </c>
      <c r="P84" s="2">
        <v>72</v>
      </c>
      <c r="Q84" s="17">
        <f>Table2[[#This Row],[Price]]*Table2[[#This Row],[Stock]]</f>
        <v>21424</v>
      </c>
      <c r="R84" s="4"/>
    </row>
    <row r="85" spans="1:18" x14ac:dyDescent="0.25">
      <c r="A85" s="2">
        <v>84</v>
      </c>
      <c r="B85" s="2" t="s">
        <v>385</v>
      </c>
      <c r="C85" s="2" t="s">
        <v>386</v>
      </c>
      <c r="D85" s="2" t="s">
        <v>387</v>
      </c>
      <c r="E85" s="2" t="s">
        <v>16</v>
      </c>
      <c r="F85" s="2" t="str">
        <f t="shared" si="8"/>
        <v>Office &amp; Education</v>
      </c>
      <c r="G85" s="3">
        <v>423</v>
      </c>
      <c r="H85" s="2">
        <v>759</v>
      </c>
      <c r="I85" s="2">
        <v>1396411470228</v>
      </c>
      <c r="J85" s="2" t="s">
        <v>83</v>
      </c>
      <c r="K85" s="2" t="str">
        <f t="shared" si="9"/>
        <v>Other</v>
      </c>
      <c r="L85" s="2" t="s">
        <v>103</v>
      </c>
      <c r="M85" s="2" t="str">
        <f t="shared" si="10"/>
        <v>Small</v>
      </c>
      <c r="N85" s="2" t="s">
        <v>27</v>
      </c>
      <c r="O85" s="2" t="str">
        <f t="shared" si="11"/>
        <v>Available</v>
      </c>
      <c r="P85" s="2">
        <v>81</v>
      </c>
      <c r="Q85" s="17">
        <f>Table2[[#This Row],[Price]]*Table2[[#This Row],[Stock]]</f>
        <v>321057</v>
      </c>
      <c r="R85" s="4"/>
    </row>
    <row r="86" spans="1:18" x14ac:dyDescent="0.25">
      <c r="A86" s="2">
        <v>85</v>
      </c>
      <c r="B86" s="2" t="s">
        <v>388</v>
      </c>
      <c r="C86" s="2" t="s">
        <v>389</v>
      </c>
      <c r="D86" s="2" t="s">
        <v>390</v>
      </c>
      <c r="E86" s="2" t="s">
        <v>244</v>
      </c>
      <c r="F86" s="2" t="str">
        <f t="shared" si="8"/>
        <v>Sports &amp; Outdoors</v>
      </c>
      <c r="G86" s="3">
        <v>998</v>
      </c>
      <c r="H86" s="2">
        <v>10</v>
      </c>
      <c r="I86" s="2">
        <v>3163238295239</v>
      </c>
      <c r="J86" s="2" t="s">
        <v>120</v>
      </c>
      <c r="K86" s="2" t="str">
        <f t="shared" si="9"/>
        <v>Blue</v>
      </c>
      <c r="L86" s="2" t="s">
        <v>161</v>
      </c>
      <c r="M86" s="2" t="str">
        <f t="shared" si="10"/>
        <v>Large</v>
      </c>
      <c r="N86" s="2" t="s">
        <v>104</v>
      </c>
      <c r="O86" s="2" t="str">
        <f t="shared" si="11"/>
        <v>Available</v>
      </c>
      <c r="P86" s="2">
        <v>64</v>
      </c>
      <c r="Q86" s="17">
        <f>Table2[[#This Row],[Price]]*Table2[[#This Row],[Stock]]</f>
        <v>9980</v>
      </c>
      <c r="R86" s="4"/>
    </row>
    <row r="87" spans="1:18" x14ac:dyDescent="0.25">
      <c r="A87" s="2">
        <v>86</v>
      </c>
      <c r="B87" s="2" t="s">
        <v>391</v>
      </c>
      <c r="C87" s="2" t="s">
        <v>392</v>
      </c>
      <c r="D87" s="2" t="s">
        <v>393</v>
      </c>
      <c r="E87" s="2" t="s">
        <v>129</v>
      </c>
      <c r="F87" s="2" t="str">
        <f t="shared" si="8"/>
        <v>Apparel</v>
      </c>
      <c r="G87" s="3">
        <v>342</v>
      </c>
      <c r="H87" s="2">
        <v>221</v>
      </c>
      <c r="I87" s="2">
        <v>4862330962177</v>
      </c>
      <c r="J87" s="2" t="s">
        <v>312</v>
      </c>
      <c r="K87" s="2" t="str">
        <f t="shared" si="9"/>
        <v>Red/Orange</v>
      </c>
      <c r="L87" s="2" t="s">
        <v>57</v>
      </c>
      <c r="M87" s="2" t="str">
        <f t="shared" si="10"/>
        <v>Small</v>
      </c>
      <c r="N87" s="2" t="s">
        <v>20</v>
      </c>
      <c r="O87" s="2" t="str">
        <f t="shared" si="11"/>
        <v>Unavailable</v>
      </c>
      <c r="P87" s="2">
        <v>88</v>
      </c>
      <c r="Q87" s="17">
        <f>Table2[[#This Row],[Price]]*Table2[[#This Row],[Stock]]</f>
        <v>75582</v>
      </c>
      <c r="R87" s="4"/>
    </row>
    <row r="88" spans="1:18" x14ac:dyDescent="0.25">
      <c r="A88" s="2">
        <v>87</v>
      </c>
      <c r="B88" s="2" t="s">
        <v>394</v>
      </c>
      <c r="C88" s="2" t="s">
        <v>395</v>
      </c>
      <c r="D88" s="2" t="s">
        <v>396</v>
      </c>
      <c r="E88" s="2" t="s">
        <v>179</v>
      </c>
      <c r="F88" s="2" t="str">
        <f t="shared" si="8"/>
        <v>Health &amp; Beauty</v>
      </c>
      <c r="G88" s="3">
        <v>593</v>
      </c>
      <c r="H88" s="2">
        <v>580</v>
      </c>
      <c r="I88" s="2">
        <v>1710131812265</v>
      </c>
      <c r="J88" s="2" t="s">
        <v>397</v>
      </c>
      <c r="K88" s="2" t="str">
        <f t="shared" si="9"/>
        <v>Other</v>
      </c>
      <c r="L88" s="2" t="s">
        <v>93</v>
      </c>
      <c r="M88" s="2" t="str">
        <f t="shared" si="10"/>
        <v>Extra Large</v>
      </c>
      <c r="N88" s="2" t="s">
        <v>39</v>
      </c>
      <c r="O88" s="2" t="str">
        <f t="shared" si="11"/>
        <v>Unavailable</v>
      </c>
      <c r="P88" s="2">
        <v>20</v>
      </c>
      <c r="Q88" s="17">
        <f>Table2[[#This Row],[Price]]*Table2[[#This Row],[Stock]]</f>
        <v>343940</v>
      </c>
      <c r="R88" s="4"/>
    </row>
    <row r="89" spans="1:18" x14ac:dyDescent="0.25">
      <c r="A89" s="2">
        <v>88</v>
      </c>
      <c r="B89" s="2" t="s">
        <v>398</v>
      </c>
      <c r="C89" s="2" t="s">
        <v>399</v>
      </c>
      <c r="D89" s="2" t="s">
        <v>400</v>
      </c>
      <c r="E89" s="2" t="s">
        <v>77</v>
      </c>
      <c r="F89" s="2" t="str">
        <f t="shared" si="8"/>
        <v>Health &amp; Beauty</v>
      </c>
      <c r="G89" s="3">
        <v>30</v>
      </c>
      <c r="H89" s="2">
        <v>728</v>
      </c>
      <c r="I89" s="2">
        <v>1287056757693</v>
      </c>
      <c r="J89" s="2" t="s">
        <v>78</v>
      </c>
      <c r="K89" s="2" t="str">
        <f t="shared" si="9"/>
        <v>Neutrals</v>
      </c>
      <c r="L89" s="2" t="s">
        <v>115</v>
      </c>
      <c r="M89" s="2" t="str">
        <f t="shared" si="10"/>
        <v>Medium</v>
      </c>
      <c r="N89" s="2" t="s">
        <v>20</v>
      </c>
      <c r="O89" s="2" t="str">
        <f t="shared" si="11"/>
        <v>Unavailable</v>
      </c>
      <c r="P89" s="2">
        <v>60</v>
      </c>
      <c r="Q89" s="17">
        <f>Table2[[#This Row],[Price]]*Table2[[#This Row],[Stock]]</f>
        <v>21840</v>
      </c>
      <c r="R89" s="4"/>
    </row>
    <row r="90" spans="1:18" x14ac:dyDescent="0.25">
      <c r="A90" s="2">
        <v>89</v>
      </c>
      <c r="B90" s="2" t="s">
        <v>401</v>
      </c>
      <c r="C90" s="2" t="s">
        <v>402</v>
      </c>
      <c r="D90" s="2" t="s">
        <v>403</v>
      </c>
      <c r="E90" s="2" t="s">
        <v>174</v>
      </c>
      <c r="F90" s="2" t="str">
        <f t="shared" si="8"/>
        <v>Sports &amp; Outdoors</v>
      </c>
      <c r="G90" s="3">
        <v>307</v>
      </c>
      <c r="H90" s="2">
        <v>320</v>
      </c>
      <c r="I90" s="2">
        <v>4874329354658</v>
      </c>
      <c r="J90" s="2" t="s">
        <v>160</v>
      </c>
      <c r="K90" s="2" t="str">
        <f t="shared" si="9"/>
        <v>Other</v>
      </c>
      <c r="L90" s="2" t="s">
        <v>38</v>
      </c>
      <c r="M90" s="2" t="str">
        <f t="shared" si="10"/>
        <v>Large</v>
      </c>
      <c r="N90" s="2" t="s">
        <v>104</v>
      </c>
      <c r="O90" s="2" t="str">
        <f t="shared" si="11"/>
        <v>Available</v>
      </c>
      <c r="P90" s="2">
        <v>5</v>
      </c>
      <c r="Q90" s="17">
        <f>Table2[[#This Row],[Price]]*Table2[[#This Row],[Stock]]</f>
        <v>98240</v>
      </c>
      <c r="R90" s="4"/>
    </row>
    <row r="91" spans="1:18" x14ac:dyDescent="0.25">
      <c r="A91" s="2">
        <v>90</v>
      </c>
      <c r="B91" s="2" t="s">
        <v>404</v>
      </c>
      <c r="C91" s="2" t="s">
        <v>405</v>
      </c>
      <c r="D91" s="2" t="s">
        <v>406</v>
      </c>
      <c r="E91" s="2" t="s">
        <v>55</v>
      </c>
      <c r="F91" s="2" t="str">
        <f t="shared" si="8"/>
        <v>Electronics</v>
      </c>
      <c r="G91" s="3">
        <v>541</v>
      </c>
      <c r="H91" s="2">
        <v>488</v>
      </c>
      <c r="I91" s="2">
        <v>4147810179628</v>
      </c>
      <c r="J91" s="2" t="s">
        <v>301</v>
      </c>
      <c r="K91" s="2" t="str">
        <f t="shared" si="9"/>
        <v>Other</v>
      </c>
      <c r="L91" s="2" t="s">
        <v>136</v>
      </c>
      <c r="M91" s="2" t="str">
        <f t="shared" si="10"/>
        <v>Medium</v>
      </c>
      <c r="N91" s="2" t="s">
        <v>20</v>
      </c>
      <c r="O91" s="2" t="str">
        <f t="shared" si="11"/>
        <v>Unavailable</v>
      </c>
      <c r="P91" s="2">
        <v>31</v>
      </c>
      <c r="Q91" s="17">
        <f>Table2[[#This Row],[Price]]*Table2[[#This Row],[Stock]]</f>
        <v>264008</v>
      </c>
      <c r="R91" s="4"/>
    </row>
    <row r="92" spans="1:18" x14ac:dyDescent="0.25">
      <c r="A92" s="2">
        <v>91</v>
      </c>
      <c r="B92" s="2" t="s">
        <v>407</v>
      </c>
      <c r="C92" s="2" t="s">
        <v>408</v>
      </c>
      <c r="D92" s="2" t="s">
        <v>409</v>
      </c>
      <c r="E92" s="2" t="s">
        <v>31</v>
      </c>
      <c r="F92" s="2" t="str">
        <f t="shared" si="8"/>
        <v>Home Appliances</v>
      </c>
      <c r="G92" s="3">
        <v>405</v>
      </c>
      <c r="H92" s="2">
        <v>950</v>
      </c>
      <c r="I92" s="2">
        <v>524638185</v>
      </c>
      <c r="J92" s="2" t="s">
        <v>32</v>
      </c>
      <c r="K92" s="2" t="str">
        <f t="shared" si="9"/>
        <v>Dark Colors</v>
      </c>
      <c r="L92" s="2" t="s">
        <v>26</v>
      </c>
      <c r="M92" s="2" t="str">
        <f t="shared" si="10"/>
        <v>Small</v>
      </c>
      <c r="N92" s="2" t="s">
        <v>27</v>
      </c>
      <c r="O92" s="2" t="str">
        <f t="shared" si="11"/>
        <v>Available</v>
      </c>
      <c r="P92" s="2">
        <v>85</v>
      </c>
      <c r="Q92" s="17">
        <f>Table2[[#This Row],[Price]]*Table2[[#This Row],[Stock]]</f>
        <v>384750</v>
      </c>
      <c r="R92" s="4"/>
    </row>
    <row r="93" spans="1:18" x14ac:dyDescent="0.25">
      <c r="A93" s="2">
        <v>92</v>
      </c>
      <c r="B93" s="2" t="s">
        <v>410</v>
      </c>
      <c r="C93" s="2" t="s">
        <v>411</v>
      </c>
      <c r="D93" s="2" t="s">
        <v>412</v>
      </c>
      <c r="E93" s="2" t="s">
        <v>275</v>
      </c>
      <c r="F93" s="2" t="str">
        <f t="shared" si="8"/>
        <v>Electronics</v>
      </c>
      <c r="G93" s="3">
        <v>519</v>
      </c>
      <c r="H93" s="2">
        <v>495</v>
      </c>
      <c r="I93" s="2">
        <v>4564280934296</v>
      </c>
      <c r="J93" s="2" t="s">
        <v>413</v>
      </c>
      <c r="K93" s="2" t="str">
        <f t="shared" si="9"/>
        <v>Blue</v>
      </c>
      <c r="L93" s="2" t="s">
        <v>19</v>
      </c>
      <c r="M93" s="2" t="str">
        <f t="shared" si="10"/>
        <v>Large</v>
      </c>
      <c r="N93" s="2" t="s">
        <v>27</v>
      </c>
      <c r="O93" s="2" t="str">
        <f t="shared" si="11"/>
        <v>Available</v>
      </c>
      <c r="P93" s="2">
        <v>36</v>
      </c>
      <c r="Q93" s="17">
        <f>Table2[[#This Row],[Price]]*Table2[[#This Row],[Stock]]</f>
        <v>256905</v>
      </c>
      <c r="R93" s="4"/>
    </row>
    <row r="94" spans="1:18" x14ac:dyDescent="0.25">
      <c r="A94" s="2">
        <v>93</v>
      </c>
      <c r="B94" s="2" t="s">
        <v>414</v>
      </c>
      <c r="C94" s="2" t="s">
        <v>415</v>
      </c>
      <c r="D94" s="2" t="s">
        <v>416</v>
      </c>
      <c r="E94" s="2" t="s">
        <v>165</v>
      </c>
      <c r="F94" s="2" t="str">
        <f t="shared" si="8"/>
        <v>Home Essentials</v>
      </c>
      <c r="G94" s="3">
        <v>393</v>
      </c>
      <c r="H94" s="2">
        <v>499</v>
      </c>
      <c r="I94" s="2">
        <v>1861389468671</v>
      </c>
      <c r="J94" s="2" t="s">
        <v>25</v>
      </c>
      <c r="K94" s="2" t="str">
        <f t="shared" si="9"/>
        <v>Dark Colors</v>
      </c>
      <c r="L94" s="2" t="s">
        <v>214</v>
      </c>
      <c r="M94" s="2" t="str">
        <f t="shared" si="10"/>
        <v>Small</v>
      </c>
      <c r="N94" s="2" t="s">
        <v>27</v>
      </c>
      <c r="O94" s="2" t="str">
        <f t="shared" si="11"/>
        <v>Available</v>
      </c>
      <c r="P94" s="2">
        <v>80</v>
      </c>
      <c r="Q94" s="17">
        <f>Table2[[#This Row],[Price]]*Table2[[#This Row],[Stock]]</f>
        <v>196107</v>
      </c>
      <c r="R94" s="4"/>
    </row>
    <row r="95" spans="1:18" x14ac:dyDescent="0.25">
      <c r="A95" s="2">
        <v>94</v>
      </c>
      <c r="B95" s="2" t="s">
        <v>417</v>
      </c>
      <c r="C95" s="2" t="s">
        <v>418</v>
      </c>
      <c r="D95" s="2" t="s">
        <v>419</v>
      </c>
      <c r="E95" s="2" t="s">
        <v>82</v>
      </c>
      <c r="F95" s="2" t="str">
        <f t="shared" si="8"/>
        <v>Home Essentials</v>
      </c>
      <c r="G95" s="3">
        <v>472</v>
      </c>
      <c r="H95" s="2">
        <v>63</v>
      </c>
      <c r="I95" s="2">
        <v>7794860625802</v>
      </c>
      <c r="J95" s="2" t="s">
        <v>18</v>
      </c>
      <c r="K95" s="2" t="str">
        <f t="shared" si="9"/>
        <v>Green</v>
      </c>
      <c r="L95" s="2" t="s">
        <v>223</v>
      </c>
      <c r="M95" s="2" t="str">
        <f t="shared" si="10"/>
        <v>Other</v>
      </c>
      <c r="N95" s="2" t="s">
        <v>116</v>
      </c>
      <c r="O95" s="2" t="str">
        <f t="shared" si="11"/>
        <v>Unavailable</v>
      </c>
      <c r="P95" s="2">
        <v>8</v>
      </c>
      <c r="Q95" s="17">
        <f>Table2[[#This Row],[Price]]*Table2[[#This Row],[Stock]]</f>
        <v>29736</v>
      </c>
      <c r="R95" s="4"/>
    </row>
    <row r="96" spans="1:18" x14ac:dyDescent="0.25">
      <c r="A96" s="2">
        <v>95</v>
      </c>
      <c r="B96" s="2" t="s">
        <v>420</v>
      </c>
      <c r="C96" s="2" t="s">
        <v>421</v>
      </c>
      <c r="D96" s="2" t="s">
        <v>422</v>
      </c>
      <c r="E96" s="2" t="s">
        <v>212</v>
      </c>
      <c r="F96" s="2" t="str">
        <f t="shared" si="8"/>
        <v>Health &amp; Beauty</v>
      </c>
      <c r="G96" s="3">
        <v>382</v>
      </c>
      <c r="H96" s="2">
        <v>639</v>
      </c>
      <c r="I96" s="2">
        <v>3611080124547</v>
      </c>
      <c r="J96" s="2" t="s">
        <v>423</v>
      </c>
      <c r="K96" s="2" t="str">
        <f t="shared" si="9"/>
        <v>Other</v>
      </c>
      <c r="L96" s="2" t="s">
        <v>223</v>
      </c>
      <c r="M96" s="2" t="str">
        <f t="shared" si="10"/>
        <v>Other</v>
      </c>
      <c r="N96" s="2" t="s">
        <v>20</v>
      </c>
      <c r="O96" s="2" t="str">
        <f t="shared" si="11"/>
        <v>Unavailable</v>
      </c>
      <c r="P96" s="2">
        <v>48</v>
      </c>
      <c r="Q96" s="17">
        <f>Table2[[#This Row],[Price]]*Table2[[#This Row],[Stock]]</f>
        <v>244098</v>
      </c>
      <c r="R96" s="4"/>
    </row>
    <row r="97" spans="1:18" x14ac:dyDescent="0.25">
      <c r="A97" s="2">
        <v>96</v>
      </c>
      <c r="B97" s="2" t="s">
        <v>424</v>
      </c>
      <c r="C97" s="2" t="s">
        <v>425</v>
      </c>
      <c r="D97" s="2" t="s">
        <v>426</v>
      </c>
      <c r="E97" s="2" t="s">
        <v>55</v>
      </c>
      <c r="F97" s="2" t="str">
        <f t="shared" si="8"/>
        <v>Electronics</v>
      </c>
      <c r="G97" s="3">
        <v>375</v>
      </c>
      <c r="H97" s="2">
        <v>703</v>
      </c>
      <c r="I97" s="2">
        <v>3330396409604</v>
      </c>
      <c r="J97" s="2" t="s">
        <v>92</v>
      </c>
      <c r="K97" s="2" t="str">
        <f t="shared" si="9"/>
        <v>Other</v>
      </c>
      <c r="L97" s="2" t="s">
        <v>26</v>
      </c>
      <c r="M97" s="2" t="str">
        <f t="shared" si="10"/>
        <v>Small</v>
      </c>
      <c r="N97" s="2" t="s">
        <v>104</v>
      </c>
      <c r="O97" s="2" t="str">
        <f t="shared" si="11"/>
        <v>Available</v>
      </c>
      <c r="P97" s="2">
        <v>55</v>
      </c>
      <c r="Q97" s="17">
        <f>Table2[[#This Row],[Price]]*Table2[[#This Row],[Stock]]</f>
        <v>263625</v>
      </c>
      <c r="R97" s="4"/>
    </row>
    <row r="98" spans="1:18" x14ac:dyDescent="0.25">
      <c r="A98" s="2">
        <v>97</v>
      </c>
      <c r="B98" s="2" t="s">
        <v>427</v>
      </c>
      <c r="C98" s="2" t="s">
        <v>428</v>
      </c>
      <c r="D98" s="2" t="s">
        <v>429</v>
      </c>
      <c r="E98" s="2" t="s">
        <v>266</v>
      </c>
      <c r="F98" s="2" t="str">
        <f t="shared" ref="F98:F101" si="12">IF(OR(E98="Men's Clothing",E98="Women's Clothing",E98="Kids' Clothing",E98="Clothing &amp; Apparel"),"Apparel",
IF(OR(E98="Shoes &amp; Footwear",E98="Accessories (Bags, Hats, Belts)"),"Fashion Accessories",
IF(OR(E98="Smartphones",E98="Smartwatches",E98="Laptops &amp; Computers",E98="Cameras &amp; Accessories"),"Electronics",
IF(OR(E98="Kitchen Appliances",E98="Home &amp; Kitchen"),"Home Appliances",
IF(OR(E98="Bedding &amp; Bath",E98="Home Decor",E98="Furniture",E98="Cleaning Supplies"),"Home Essentials",
IF(OR(E98="Fitness Equipment",E98="Team Sports",E98="Cycling",E98="Camping &amp; Hiking",E98="Fishing &amp; Hunting",E98="Sports &amp; Outdoors"),"Sports &amp; Outdoors",
IF(OR(E98="Health &amp; Wellness",E98="Skincare",E98="Haircare",E98="Makeup",E98="Beauty &amp; Personal Care",E98="Grooming Tools",E98="Fragrances"),"Health &amp; Beauty",
IF(OR(E98="Books &amp; Stationery",E98="Office Supplies"),"Office &amp; Education",
IF(E98="Automotive","Automotive",
"Other")))))))))</f>
        <v>Health &amp; Beauty</v>
      </c>
      <c r="G98" s="3">
        <v>289</v>
      </c>
      <c r="H98" s="2">
        <v>727</v>
      </c>
      <c r="I98" s="2">
        <v>9265397743935</v>
      </c>
      <c r="J98" s="2" t="s">
        <v>200</v>
      </c>
      <c r="K98" s="2" t="str">
        <f t="shared" ref="K98:K101" si="13">IF(OR(J98="Magenta", J98="Fuchsia", J98="Orchid", J98="MediumVioletRed"), "Pink/Purple",
IF(OR(J98="Beige", J98="Wheat", J98="Tan", J98="SeaShell", J98="BlanchedAlmond"), "Neutrals",
IF(OR(J98="Black", J98="DimGray", J98="SlateGray"), "Dark Colors",
IF(OR(J98="Cyan", J98="LightBlue", J98="Aqua", J98="DeepSkyBlue"), "Blue",
IF(OR(J98="ForestGreen", J98="SeaGreen", J98="OliveDrab", J98="LimeGreen"), "Green",
IF(OR(J98="Tomato", J98="FireBrick", J98="OrangeRed"), "Red/Orange",
IF(OR(J98="White", J98="Snow", J98="GhostWhite"), "Light Colors",
"Other")))))))</f>
        <v>Light Colors</v>
      </c>
      <c r="L98" s="2" t="s">
        <v>73</v>
      </c>
      <c r="M98" s="2" t="str">
        <f t="shared" ref="M98:M101" si="14">IF(OR(L98="XS", L98="S", L98="Small", L98="5x7 in", L98="8x10 in"), "Small",
IF(OR(L98="M", L98="Medium", L98="10x10 cm", L98="30x40 cm"), "Medium",
IF(OR(L98="L", L98="Large", L98="50x70 cm", L98="XL"), "Large",
IF(OR(L98="XXL", L98="Extra Large", L98="100x200 mm"), "Extra Large",
"Other"))))</f>
        <v>Extra Large</v>
      </c>
      <c r="N98" s="2" t="s">
        <v>116</v>
      </c>
      <c r="O98" s="2" t="str">
        <f t="shared" ref="O98:O101" si="15">IF(OR(N98 = "in_stock", N98="limited_stock"), "Available", "Unavailable")</f>
        <v>Unavailable</v>
      </c>
      <c r="P98" s="2">
        <v>25</v>
      </c>
      <c r="Q98" s="17">
        <f>Table2[[#This Row],[Price]]*Table2[[#This Row],[Stock]]</f>
        <v>210103</v>
      </c>
      <c r="R98" s="4"/>
    </row>
    <row r="99" spans="1:18" x14ac:dyDescent="0.25">
      <c r="A99" s="2">
        <v>98</v>
      </c>
      <c r="B99" s="2" t="s">
        <v>430</v>
      </c>
      <c r="C99" s="2" t="s">
        <v>431</v>
      </c>
      <c r="D99" s="2" t="s">
        <v>432</v>
      </c>
      <c r="E99" s="2" t="s">
        <v>82</v>
      </c>
      <c r="F99" s="2" t="str">
        <f t="shared" si="12"/>
        <v>Home Essentials</v>
      </c>
      <c r="G99" s="3">
        <v>232</v>
      </c>
      <c r="H99" s="2">
        <v>998</v>
      </c>
      <c r="I99" s="2">
        <v>5505866454530</v>
      </c>
      <c r="J99" s="2" t="s">
        <v>433</v>
      </c>
      <c r="K99" s="2" t="str">
        <f t="shared" si="13"/>
        <v>Other</v>
      </c>
      <c r="L99" s="2" t="s">
        <v>214</v>
      </c>
      <c r="M99" s="2" t="str">
        <f t="shared" si="14"/>
        <v>Small</v>
      </c>
      <c r="N99" s="2" t="s">
        <v>104</v>
      </c>
      <c r="O99" s="2" t="str">
        <f t="shared" si="15"/>
        <v>Available</v>
      </c>
      <c r="P99" s="2">
        <v>20</v>
      </c>
      <c r="Q99" s="17">
        <f>Table2[[#This Row],[Price]]*Table2[[#This Row],[Stock]]</f>
        <v>231536</v>
      </c>
      <c r="R99" s="4"/>
    </row>
    <row r="100" spans="1:18" x14ac:dyDescent="0.25">
      <c r="A100" s="2">
        <v>99</v>
      </c>
      <c r="B100" s="2" t="s">
        <v>434</v>
      </c>
      <c r="C100" s="2" t="s">
        <v>435</v>
      </c>
      <c r="D100" s="2" t="s">
        <v>436</v>
      </c>
      <c r="E100" s="2" t="s">
        <v>244</v>
      </c>
      <c r="F100" s="2" t="str">
        <f t="shared" si="12"/>
        <v>Sports &amp; Outdoors</v>
      </c>
      <c r="G100" s="3">
        <v>241</v>
      </c>
      <c r="H100" s="2">
        <v>391</v>
      </c>
      <c r="I100" s="2">
        <v>3893594435450</v>
      </c>
      <c r="J100" s="2" t="s">
        <v>423</v>
      </c>
      <c r="K100" s="2" t="str">
        <f t="shared" si="13"/>
        <v>Other</v>
      </c>
      <c r="L100" s="2" t="s">
        <v>103</v>
      </c>
      <c r="M100" s="2" t="str">
        <f t="shared" si="14"/>
        <v>Small</v>
      </c>
      <c r="N100" s="2" t="s">
        <v>104</v>
      </c>
      <c r="O100" s="2" t="str">
        <f t="shared" si="15"/>
        <v>Available</v>
      </c>
      <c r="P100" s="2">
        <v>5</v>
      </c>
      <c r="Q100" s="17">
        <f>Table2[[#This Row],[Price]]*Table2[[#This Row],[Stock]]</f>
        <v>94231</v>
      </c>
      <c r="R100" s="4"/>
    </row>
    <row r="101" spans="1:18" x14ac:dyDescent="0.25">
      <c r="A101" s="2">
        <v>100</v>
      </c>
      <c r="B101" s="2" t="s">
        <v>437</v>
      </c>
      <c r="C101" s="2" t="s">
        <v>438</v>
      </c>
      <c r="D101" s="2" t="s">
        <v>439</v>
      </c>
      <c r="E101" s="2" t="s">
        <v>134</v>
      </c>
      <c r="F101" s="2" t="str">
        <f t="shared" si="12"/>
        <v>Home Essentials</v>
      </c>
      <c r="G101" s="3">
        <v>71</v>
      </c>
      <c r="H101" s="2">
        <v>518</v>
      </c>
      <c r="I101" s="2">
        <v>8264263605712</v>
      </c>
      <c r="J101" s="2" t="s">
        <v>359</v>
      </c>
      <c r="K101" s="2" t="str">
        <f t="shared" si="13"/>
        <v>Other</v>
      </c>
      <c r="L101" s="2" t="s">
        <v>67</v>
      </c>
      <c r="M101" s="2" t="str">
        <f t="shared" si="14"/>
        <v>Medium</v>
      </c>
      <c r="N101" s="2" t="s">
        <v>104</v>
      </c>
      <c r="O101" s="2" t="str">
        <f t="shared" si="15"/>
        <v>Available</v>
      </c>
      <c r="P101" s="2">
        <v>3</v>
      </c>
      <c r="Q101" s="18">
        <f>Table2[[#This Row],[Price]]*Table2[[#This Row],[Stock]]</f>
        <v>36778</v>
      </c>
      <c r="R101" s="4"/>
    </row>
  </sheetData>
  <conditionalFormatting sqref="O1:O1048576">
    <cfRule type="cellIs" dxfId="55" priority="4" operator="equal">
      <formula>"Unavailable"</formula>
    </cfRule>
  </conditionalFormatting>
  <conditionalFormatting sqref="Q2:Q101">
    <cfRule type="cellIs" dxfId="54" priority="2" operator="greaterThan">
      <formula>50000</formula>
    </cfRule>
  </conditionalFormatting>
  <conditionalFormatting sqref="H2:H101">
    <cfRule type="cellIs" dxfId="53" priority="1" operator="lessThan">
      <formula>50</formula>
    </cfRule>
  </conditionalFormatting>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136"/>
  <sheetViews>
    <sheetView tabSelected="1" workbookViewId="0">
      <selection activeCell="K76" sqref="K76"/>
    </sheetView>
  </sheetViews>
  <sheetFormatPr defaultRowHeight="15" x14ac:dyDescent="0.25"/>
  <cols>
    <col min="1" max="1" width="18.85546875" customWidth="1"/>
    <col min="2" max="2" width="17.85546875" bestFit="1" customWidth="1"/>
    <col min="3" max="3" width="15.85546875" bestFit="1" customWidth="1"/>
    <col min="4" max="5" width="17.85546875" bestFit="1" customWidth="1"/>
    <col min="6" max="6" width="13.140625" customWidth="1"/>
    <col min="7" max="8" width="17.85546875" bestFit="1" customWidth="1"/>
    <col min="10" max="10" width="13.140625" bestFit="1" customWidth="1"/>
    <col min="11" max="11" width="12.28515625" bestFit="1" customWidth="1"/>
  </cols>
  <sheetData>
    <row r="2" spans="1:5" x14ac:dyDescent="0.25">
      <c r="A2" s="22" t="s">
        <v>458</v>
      </c>
      <c r="B2" s="22"/>
      <c r="C2" s="22"/>
      <c r="D2" s="22"/>
      <c r="E2" s="22"/>
    </row>
    <row r="3" spans="1:5" x14ac:dyDescent="0.25">
      <c r="A3" s="13" t="s">
        <v>445</v>
      </c>
      <c r="B3" s="14" t="s">
        <v>454</v>
      </c>
      <c r="C3" s="14" t="s">
        <v>455</v>
      </c>
      <c r="D3" s="21" t="s">
        <v>456</v>
      </c>
      <c r="E3" s="21" t="s">
        <v>457</v>
      </c>
    </row>
    <row r="4" spans="1:5" x14ac:dyDescent="0.25">
      <c r="A4" s="9" t="s">
        <v>446</v>
      </c>
      <c r="B4" s="10">
        <v>13</v>
      </c>
      <c r="C4" s="10">
        <v>7544</v>
      </c>
      <c r="D4" s="20">
        <v>490</v>
      </c>
      <c r="E4" s="20">
        <v>3970536</v>
      </c>
    </row>
    <row r="5" spans="1:5" x14ac:dyDescent="0.25">
      <c r="A5" s="9" t="s">
        <v>61</v>
      </c>
      <c r="B5" s="10">
        <v>6</v>
      </c>
      <c r="C5" s="10">
        <v>2970</v>
      </c>
      <c r="D5" s="20">
        <v>421.66666666666669</v>
      </c>
      <c r="E5" s="20">
        <v>880948</v>
      </c>
    </row>
    <row r="6" spans="1:5" x14ac:dyDescent="0.25">
      <c r="A6" s="9" t="s">
        <v>447</v>
      </c>
      <c r="B6" s="10">
        <v>11</v>
      </c>
      <c r="C6" s="10">
        <v>6219</v>
      </c>
      <c r="D6" s="20">
        <v>339.45454545454544</v>
      </c>
      <c r="E6" s="20">
        <v>2210754</v>
      </c>
    </row>
    <row r="7" spans="1:5" x14ac:dyDescent="0.25">
      <c r="A7" s="9" t="s">
        <v>448</v>
      </c>
      <c r="B7" s="10">
        <v>3</v>
      </c>
      <c r="C7" s="10">
        <v>1122</v>
      </c>
      <c r="D7" s="20">
        <v>396</v>
      </c>
      <c r="E7" s="20">
        <v>354844</v>
      </c>
    </row>
    <row r="8" spans="1:5" x14ac:dyDescent="0.25">
      <c r="A8" s="9" t="s">
        <v>449</v>
      </c>
      <c r="B8" s="10">
        <v>24</v>
      </c>
      <c r="C8" s="10">
        <v>13715</v>
      </c>
      <c r="D8" s="20">
        <v>422.625</v>
      </c>
      <c r="E8" s="20">
        <v>5935425</v>
      </c>
    </row>
    <row r="9" spans="1:5" x14ac:dyDescent="0.25">
      <c r="A9" s="9" t="s">
        <v>450</v>
      </c>
      <c r="B9" s="10">
        <v>5</v>
      </c>
      <c r="C9" s="10">
        <v>3732</v>
      </c>
      <c r="D9" s="20">
        <v>297.60000000000002</v>
      </c>
      <c r="E9" s="20">
        <v>1190313</v>
      </c>
    </row>
    <row r="10" spans="1:5" x14ac:dyDescent="0.25">
      <c r="A10" s="9" t="s">
        <v>451</v>
      </c>
      <c r="B10" s="10">
        <v>14</v>
      </c>
      <c r="C10" s="10">
        <v>6872</v>
      </c>
      <c r="D10" s="20">
        <v>507.35714285714283</v>
      </c>
      <c r="E10" s="20">
        <v>3270263</v>
      </c>
    </row>
    <row r="11" spans="1:5" x14ac:dyDescent="0.25">
      <c r="A11" s="9" t="s">
        <v>452</v>
      </c>
      <c r="B11" s="10">
        <v>9</v>
      </c>
      <c r="C11" s="10">
        <v>4536</v>
      </c>
      <c r="D11" s="20">
        <v>431.11111111111109</v>
      </c>
      <c r="E11" s="20">
        <v>2254910</v>
      </c>
    </row>
    <row r="12" spans="1:5" x14ac:dyDescent="0.25">
      <c r="A12" s="9" t="s">
        <v>174</v>
      </c>
      <c r="B12" s="10">
        <v>15</v>
      </c>
      <c r="C12" s="10">
        <v>7861</v>
      </c>
      <c r="D12" s="20">
        <v>578.86666666666667</v>
      </c>
      <c r="E12" s="20">
        <v>4384590</v>
      </c>
    </row>
    <row r="13" spans="1:5" x14ac:dyDescent="0.25">
      <c r="A13" s="9" t="s">
        <v>453</v>
      </c>
      <c r="B13" s="10">
        <v>100</v>
      </c>
      <c r="C13" s="10">
        <v>54571</v>
      </c>
      <c r="D13" s="20">
        <v>451.19</v>
      </c>
      <c r="E13" s="20">
        <v>24452583</v>
      </c>
    </row>
    <row r="16" spans="1:5" x14ac:dyDescent="0.25">
      <c r="A16" s="11" t="s">
        <v>445</v>
      </c>
      <c r="B16" s="19" t="s">
        <v>457</v>
      </c>
    </row>
    <row r="17" spans="1:2" x14ac:dyDescent="0.25">
      <c r="A17" s="9" t="s">
        <v>446</v>
      </c>
      <c r="B17" s="20">
        <v>3970536</v>
      </c>
    </row>
    <row r="18" spans="1:2" x14ac:dyDescent="0.25">
      <c r="A18" s="9" t="s">
        <v>61</v>
      </c>
      <c r="B18" s="20">
        <v>880948</v>
      </c>
    </row>
    <row r="19" spans="1:2" x14ac:dyDescent="0.25">
      <c r="A19" s="9" t="s">
        <v>447</v>
      </c>
      <c r="B19" s="20">
        <v>2210754</v>
      </c>
    </row>
    <row r="20" spans="1:2" x14ac:dyDescent="0.25">
      <c r="A20" s="9" t="s">
        <v>448</v>
      </c>
      <c r="B20" s="20">
        <v>354844</v>
      </c>
    </row>
    <row r="21" spans="1:2" x14ac:dyDescent="0.25">
      <c r="A21" s="9" t="s">
        <v>449</v>
      </c>
      <c r="B21" s="20">
        <v>5935425</v>
      </c>
    </row>
    <row r="22" spans="1:2" x14ac:dyDescent="0.25">
      <c r="A22" s="9" t="s">
        <v>450</v>
      </c>
      <c r="B22" s="20">
        <v>1190313</v>
      </c>
    </row>
    <row r="23" spans="1:2" x14ac:dyDescent="0.25">
      <c r="A23" s="9" t="s">
        <v>451</v>
      </c>
      <c r="B23" s="20">
        <v>3270263</v>
      </c>
    </row>
    <row r="24" spans="1:2" x14ac:dyDescent="0.25">
      <c r="A24" s="9" t="s">
        <v>452</v>
      </c>
      <c r="B24" s="20">
        <v>2254910</v>
      </c>
    </row>
    <row r="25" spans="1:2" x14ac:dyDescent="0.25">
      <c r="A25" s="9" t="s">
        <v>174</v>
      </c>
      <c r="B25" s="20">
        <v>4384590</v>
      </c>
    </row>
    <row r="26" spans="1:2" x14ac:dyDescent="0.25">
      <c r="A26" s="12" t="s">
        <v>453</v>
      </c>
      <c r="B26" s="19">
        <v>24452583</v>
      </c>
    </row>
    <row r="33" spans="1:11" x14ac:dyDescent="0.25">
      <c r="F33" s="22" t="s">
        <v>463</v>
      </c>
      <c r="G33" s="22"/>
      <c r="H33" s="22"/>
      <c r="J33" s="5" t="s">
        <v>445</v>
      </c>
      <c r="K33" s="15" t="s">
        <v>455</v>
      </c>
    </row>
    <row r="34" spans="1:11" x14ac:dyDescent="0.25">
      <c r="A34" s="23" t="s">
        <v>460</v>
      </c>
      <c r="B34" s="23"/>
      <c r="C34" s="23"/>
      <c r="D34" s="23"/>
      <c r="F34" s="7" t="s">
        <v>445</v>
      </c>
      <c r="G34" s="8" t="s">
        <v>454</v>
      </c>
      <c r="H34" s="20" t="s">
        <v>457</v>
      </c>
      <c r="J34" s="6" t="s">
        <v>461</v>
      </c>
      <c r="K34" s="15">
        <v>20308</v>
      </c>
    </row>
    <row r="35" spans="1:11" x14ac:dyDescent="0.25">
      <c r="A35" s="7" t="s">
        <v>445</v>
      </c>
      <c r="B35" s="8" t="s">
        <v>454</v>
      </c>
      <c r="C35" s="20" t="s">
        <v>459</v>
      </c>
      <c r="D35" s="20" t="s">
        <v>457</v>
      </c>
      <c r="F35" s="9" t="s">
        <v>116</v>
      </c>
      <c r="G35" s="10">
        <v>16</v>
      </c>
      <c r="H35" s="20">
        <v>3948248</v>
      </c>
      <c r="J35" s="6" t="s">
        <v>462</v>
      </c>
      <c r="K35" s="15">
        <v>34263</v>
      </c>
    </row>
    <row r="36" spans="1:11" x14ac:dyDescent="0.25">
      <c r="A36" s="9" t="s">
        <v>304</v>
      </c>
      <c r="B36" s="10">
        <v>1</v>
      </c>
      <c r="C36" s="20">
        <v>804</v>
      </c>
      <c r="D36" s="20">
        <v>789528</v>
      </c>
      <c r="F36" s="9" t="s">
        <v>39</v>
      </c>
      <c r="G36" s="10">
        <v>12</v>
      </c>
      <c r="H36" s="20">
        <v>2993773</v>
      </c>
      <c r="J36" s="6" t="s">
        <v>453</v>
      </c>
      <c r="K36" s="15">
        <v>54571</v>
      </c>
    </row>
    <row r="37" spans="1:11" x14ac:dyDescent="0.25">
      <c r="A37" s="9" t="s">
        <v>426</v>
      </c>
      <c r="B37" s="10">
        <v>1</v>
      </c>
      <c r="C37" s="20">
        <v>703</v>
      </c>
      <c r="D37" s="20">
        <v>263625</v>
      </c>
      <c r="F37" s="9" t="s">
        <v>27</v>
      </c>
      <c r="G37" s="10">
        <v>20</v>
      </c>
      <c r="H37" s="20">
        <v>5719031</v>
      </c>
    </row>
    <row r="38" spans="1:11" x14ac:dyDescent="0.25">
      <c r="A38" s="9" t="s">
        <v>107</v>
      </c>
      <c r="B38" s="10">
        <v>1</v>
      </c>
      <c r="C38" s="20">
        <v>47</v>
      </c>
      <c r="D38" s="20">
        <v>46154</v>
      </c>
      <c r="F38" s="9" t="s">
        <v>104</v>
      </c>
      <c r="G38" s="10">
        <v>17</v>
      </c>
      <c r="H38" s="20">
        <v>3779042</v>
      </c>
    </row>
    <row r="39" spans="1:11" x14ac:dyDescent="0.25">
      <c r="A39" s="9" t="s">
        <v>203</v>
      </c>
      <c r="B39" s="10">
        <v>1</v>
      </c>
      <c r="C39" s="20">
        <v>780</v>
      </c>
      <c r="D39" s="20">
        <v>499200</v>
      </c>
      <c r="F39" s="9" t="s">
        <v>110</v>
      </c>
      <c r="G39" s="10">
        <v>10</v>
      </c>
      <c r="H39" s="20">
        <v>3219633</v>
      </c>
    </row>
    <row r="40" spans="1:11" x14ac:dyDescent="0.25">
      <c r="A40" s="9" t="s">
        <v>251</v>
      </c>
      <c r="B40" s="10">
        <v>1</v>
      </c>
      <c r="C40" s="20">
        <v>395</v>
      </c>
      <c r="D40" s="20">
        <v>201845</v>
      </c>
      <c r="F40" s="9" t="s">
        <v>20</v>
      </c>
      <c r="G40" s="10">
        <v>25</v>
      </c>
      <c r="H40" s="20">
        <v>4792856</v>
      </c>
    </row>
    <row r="41" spans="1:11" x14ac:dyDescent="0.25">
      <c r="A41" s="9" t="s">
        <v>333</v>
      </c>
      <c r="B41" s="10">
        <v>1</v>
      </c>
      <c r="C41" s="20">
        <v>247</v>
      </c>
      <c r="D41" s="20">
        <v>1235</v>
      </c>
      <c r="F41" s="9" t="s">
        <v>453</v>
      </c>
      <c r="G41" s="10">
        <v>100</v>
      </c>
      <c r="H41" s="20">
        <v>24452583</v>
      </c>
    </row>
    <row r="42" spans="1:11" x14ac:dyDescent="0.25">
      <c r="A42" s="9" t="s">
        <v>412</v>
      </c>
      <c r="B42" s="10">
        <v>1</v>
      </c>
      <c r="C42" s="20">
        <v>495</v>
      </c>
      <c r="D42" s="20">
        <v>256905</v>
      </c>
    </row>
    <row r="43" spans="1:11" x14ac:dyDescent="0.25">
      <c r="A43" s="9" t="s">
        <v>436</v>
      </c>
      <c r="B43" s="10">
        <v>1</v>
      </c>
      <c r="C43" s="20">
        <v>391</v>
      </c>
      <c r="D43" s="20">
        <v>94231</v>
      </c>
    </row>
    <row r="44" spans="1:11" x14ac:dyDescent="0.25">
      <c r="A44" s="9" t="s">
        <v>48</v>
      </c>
      <c r="B44" s="10">
        <v>1</v>
      </c>
      <c r="C44" s="20">
        <v>549</v>
      </c>
      <c r="D44" s="20">
        <v>233874</v>
      </c>
      <c r="F44" s="11" t="s">
        <v>445</v>
      </c>
      <c r="G44" s="19" t="s">
        <v>457</v>
      </c>
    </row>
    <row r="45" spans="1:11" x14ac:dyDescent="0.25">
      <c r="A45" s="9" t="s">
        <v>403</v>
      </c>
      <c r="B45" s="10">
        <v>1</v>
      </c>
      <c r="C45" s="20">
        <v>320</v>
      </c>
      <c r="D45" s="20">
        <v>98240</v>
      </c>
      <c r="F45" s="9" t="s">
        <v>116</v>
      </c>
      <c r="G45" s="20">
        <v>3948248</v>
      </c>
    </row>
    <row r="46" spans="1:11" x14ac:dyDescent="0.25">
      <c r="A46" s="9" t="s">
        <v>265</v>
      </c>
      <c r="B46" s="10">
        <v>1</v>
      </c>
      <c r="C46" s="20">
        <v>922</v>
      </c>
      <c r="D46" s="20">
        <v>376176</v>
      </c>
      <c r="F46" s="9" t="s">
        <v>39</v>
      </c>
      <c r="G46" s="20">
        <v>2993773</v>
      </c>
    </row>
    <row r="47" spans="1:11" x14ac:dyDescent="0.25">
      <c r="A47" s="9" t="s">
        <v>255</v>
      </c>
      <c r="B47" s="10">
        <v>1</v>
      </c>
      <c r="C47" s="20">
        <v>574</v>
      </c>
      <c r="D47" s="20">
        <v>122836</v>
      </c>
      <c r="F47" s="9" t="s">
        <v>27</v>
      </c>
      <c r="G47" s="20">
        <v>5719031</v>
      </c>
    </row>
    <row r="48" spans="1:11" x14ac:dyDescent="0.25">
      <c r="A48" s="9" t="s">
        <v>169</v>
      </c>
      <c r="B48" s="10">
        <v>1</v>
      </c>
      <c r="C48" s="20">
        <v>988</v>
      </c>
      <c r="D48" s="20">
        <v>569088</v>
      </c>
      <c r="F48" s="9" t="s">
        <v>104</v>
      </c>
      <c r="G48" s="20">
        <v>3779042</v>
      </c>
    </row>
    <row r="49" spans="1:7" x14ac:dyDescent="0.25">
      <c r="A49" s="9" t="s">
        <v>123</v>
      </c>
      <c r="B49" s="10">
        <v>1</v>
      </c>
      <c r="C49" s="20">
        <v>844</v>
      </c>
      <c r="D49" s="20">
        <v>446476</v>
      </c>
      <c r="F49" s="9" t="s">
        <v>110</v>
      </c>
      <c r="G49" s="20">
        <v>3219633</v>
      </c>
    </row>
    <row r="50" spans="1:7" x14ac:dyDescent="0.25">
      <c r="A50" s="9" t="s">
        <v>70</v>
      </c>
      <c r="B50" s="10">
        <v>1</v>
      </c>
      <c r="C50" s="20">
        <v>564</v>
      </c>
      <c r="D50" s="20">
        <v>476580</v>
      </c>
      <c r="F50" s="9" t="s">
        <v>20</v>
      </c>
      <c r="G50" s="20">
        <v>4792856</v>
      </c>
    </row>
    <row r="51" spans="1:7" x14ac:dyDescent="0.25">
      <c r="A51" s="9" t="s">
        <v>384</v>
      </c>
      <c r="B51" s="10">
        <v>1</v>
      </c>
      <c r="C51" s="20">
        <v>208</v>
      </c>
      <c r="D51" s="20">
        <v>21424</v>
      </c>
      <c r="F51" s="12" t="s">
        <v>453</v>
      </c>
      <c r="G51" s="19">
        <v>24452583</v>
      </c>
    </row>
    <row r="52" spans="1:7" x14ac:dyDescent="0.25">
      <c r="A52" s="9" t="s">
        <v>154</v>
      </c>
      <c r="B52" s="10">
        <v>1</v>
      </c>
      <c r="C52" s="20">
        <v>756</v>
      </c>
      <c r="D52" s="20">
        <v>264600</v>
      </c>
    </row>
    <row r="53" spans="1:7" x14ac:dyDescent="0.25">
      <c r="A53" s="9" t="s">
        <v>321</v>
      </c>
      <c r="B53" s="10">
        <v>1</v>
      </c>
      <c r="C53" s="20">
        <v>623</v>
      </c>
      <c r="D53" s="20">
        <v>467250</v>
      </c>
    </row>
    <row r="54" spans="1:7" x14ac:dyDescent="0.25">
      <c r="A54" s="9" t="s">
        <v>133</v>
      </c>
      <c r="B54" s="10">
        <v>1</v>
      </c>
      <c r="C54" s="20">
        <v>418</v>
      </c>
      <c r="D54" s="20">
        <v>282986</v>
      </c>
    </row>
    <row r="55" spans="1:7" x14ac:dyDescent="0.25">
      <c r="A55" s="9" t="s">
        <v>373</v>
      </c>
      <c r="B55" s="10">
        <v>1</v>
      </c>
      <c r="C55" s="20">
        <v>326</v>
      </c>
      <c r="D55" s="20">
        <v>243848</v>
      </c>
    </row>
    <row r="56" spans="1:7" x14ac:dyDescent="0.25">
      <c r="A56" s="9" t="s">
        <v>279</v>
      </c>
      <c r="B56" s="10">
        <v>1</v>
      </c>
      <c r="C56" s="20">
        <v>372</v>
      </c>
      <c r="D56" s="20">
        <v>83328</v>
      </c>
    </row>
    <row r="57" spans="1:7" x14ac:dyDescent="0.25">
      <c r="A57" s="9" t="s">
        <v>406</v>
      </c>
      <c r="B57" s="10">
        <v>1</v>
      </c>
      <c r="C57" s="20">
        <v>488</v>
      </c>
      <c r="D57" s="20">
        <v>264008</v>
      </c>
    </row>
    <row r="58" spans="1:7" x14ac:dyDescent="0.25">
      <c r="A58" s="9" t="s">
        <v>91</v>
      </c>
      <c r="B58" s="10">
        <v>1</v>
      </c>
      <c r="C58" s="20">
        <v>818</v>
      </c>
      <c r="D58" s="20">
        <v>228222</v>
      </c>
    </row>
    <row r="59" spans="1:7" x14ac:dyDescent="0.25">
      <c r="A59" s="9" t="s">
        <v>396</v>
      </c>
      <c r="B59" s="10">
        <v>1</v>
      </c>
      <c r="C59" s="20">
        <v>580</v>
      </c>
      <c r="D59" s="20">
        <v>343940</v>
      </c>
    </row>
    <row r="60" spans="1:7" x14ac:dyDescent="0.25">
      <c r="A60" s="9" t="s">
        <v>259</v>
      </c>
      <c r="B60" s="10">
        <v>1</v>
      </c>
      <c r="C60" s="20">
        <v>832</v>
      </c>
      <c r="D60" s="20">
        <v>646464</v>
      </c>
      <c r="F60" s="24" t="s">
        <v>464</v>
      </c>
      <c r="G60" s="24"/>
    </row>
    <row r="61" spans="1:7" x14ac:dyDescent="0.25">
      <c r="A61" s="9" t="s">
        <v>376</v>
      </c>
      <c r="B61" s="10">
        <v>1</v>
      </c>
      <c r="C61" s="20">
        <v>19</v>
      </c>
      <c r="D61" s="20">
        <v>6973</v>
      </c>
      <c r="F61" s="7" t="s">
        <v>445</v>
      </c>
      <c r="G61" s="20" t="s">
        <v>457</v>
      </c>
    </row>
    <row r="62" spans="1:7" x14ac:dyDescent="0.25">
      <c r="A62" s="9" t="s">
        <v>86</v>
      </c>
      <c r="B62" s="10">
        <v>1</v>
      </c>
      <c r="C62" s="20">
        <v>156</v>
      </c>
      <c r="D62" s="20">
        <v>107484</v>
      </c>
      <c r="F62" s="9" t="s">
        <v>219</v>
      </c>
      <c r="G62" s="20">
        <v>852147</v>
      </c>
    </row>
    <row r="63" spans="1:7" x14ac:dyDescent="0.25">
      <c r="A63" s="9" t="s">
        <v>143</v>
      </c>
      <c r="B63" s="10">
        <v>1</v>
      </c>
      <c r="C63" s="20">
        <v>510</v>
      </c>
      <c r="D63" s="20">
        <v>399840</v>
      </c>
      <c r="F63" s="9" t="s">
        <v>302</v>
      </c>
      <c r="G63" s="20">
        <v>789528</v>
      </c>
    </row>
    <row r="64" spans="1:7" x14ac:dyDescent="0.25">
      <c r="A64" s="9" t="s">
        <v>65</v>
      </c>
      <c r="B64" s="10">
        <v>1</v>
      </c>
      <c r="C64" s="20">
        <v>499</v>
      </c>
      <c r="D64" s="20">
        <v>226546</v>
      </c>
      <c r="F64" s="9" t="s">
        <v>156</v>
      </c>
      <c r="G64" s="20">
        <v>782496</v>
      </c>
    </row>
    <row r="65" spans="1:7" x14ac:dyDescent="0.25">
      <c r="A65" s="9" t="s">
        <v>338</v>
      </c>
      <c r="B65" s="10">
        <v>1</v>
      </c>
      <c r="C65" s="20">
        <v>439</v>
      </c>
      <c r="D65" s="20">
        <v>5268</v>
      </c>
      <c r="F65" s="9" t="s">
        <v>209</v>
      </c>
      <c r="G65" s="20">
        <v>748660</v>
      </c>
    </row>
    <row r="66" spans="1:7" x14ac:dyDescent="0.25">
      <c r="A66" s="9" t="s">
        <v>351</v>
      </c>
      <c r="B66" s="10">
        <v>1</v>
      </c>
      <c r="C66" s="20">
        <v>169</v>
      </c>
      <c r="D66" s="20">
        <v>9971</v>
      </c>
      <c r="F66" s="9" t="s">
        <v>205</v>
      </c>
      <c r="G66" s="20">
        <v>739607</v>
      </c>
    </row>
    <row r="67" spans="1:7" x14ac:dyDescent="0.25">
      <c r="A67" s="9" t="s">
        <v>318</v>
      </c>
      <c r="B67" s="10">
        <v>1</v>
      </c>
      <c r="C67" s="20">
        <v>744</v>
      </c>
      <c r="D67" s="20">
        <v>543864</v>
      </c>
      <c r="F67" s="9" t="s">
        <v>148</v>
      </c>
      <c r="G67" s="20">
        <v>724473</v>
      </c>
    </row>
    <row r="68" spans="1:7" x14ac:dyDescent="0.25">
      <c r="A68" s="9" t="s">
        <v>36</v>
      </c>
      <c r="B68" s="10">
        <v>1</v>
      </c>
      <c r="C68" s="20">
        <v>896</v>
      </c>
      <c r="D68" s="20">
        <v>108416</v>
      </c>
      <c r="F68" s="9" t="s">
        <v>268</v>
      </c>
      <c r="G68" s="20">
        <v>654157</v>
      </c>
    </row>
    <row r="69" spans="1:7" x14ac:dyDescent="0.25">
      <c r="A69" s="9" t="s">
        <v>139</v>
      </c>
      <c r="B69" s="10">
        <v>1</v>
      </c>
      <c r="C69" s="20">
        <v>577</v>
      </c>
      <c r="D69" s="20">
        <v>383128</v>
      </c>
      <c r="F69" s="9" t="s">
        <v>257</v>
      </c>
      <c r="G69" s="20">
        <v>646464</v>
      </c>
    </row>
    <row r="70" spans="1:7" x14ac:dyDescent="0.25">
      <c r="A70" s="9" t="s">
        <v>393</v>
      </c>
      <c r="B70" s="10">
        <v>1</v>
      </c>
      <c r="C70" s="20">
        <v>221</v>
      </c>
      <c r="D70" s="20">
        <v>75582</v>
      </c>
      <c r="F70" s="9" t="s">
        <v>167</v>
      </c>
      <c r="G70" s="20">
        <v>569088</v>
      </c>
    </row>
    <row r="71" spans="1:7" x14ac:dyDescent="0.25">
      <c r="A71" s="9" t="s">
        <v>15</v>
      </c>
      <c r="B71" s="10">
        <v>1</v>
      </c>
      <c r="C71" s="20">
        <v>774</v>
      </c>
      <c r="D71" s="20">
        <v>205110</v>
      </c>
      <c r="F71" s="9" t="s">
        <v>145</v>
      </c>
      <c r="G71" s="20">
        <v>560700</v>
      </c>
    </row>
    <row r="72" spans="1:7" x14ac:dyDescent="0.25">
      <c r="A72" s="9" t="s">
        <v>342</v>
      </c>
      <c r="B72" s="10">
        <v>1</v>
      </c>
      <c r="C72" s="20">
        <v>650</v>
      </c>
      <c r="D72" s="20">
        <v>96200</v>
      </c>
      <c r="F72" s="9" t="s">
        <v>453</v>
      </c>
      <c r="G72" s="20">
        <v>7067320</v>
      </c>
    </row>
    <row r="73" spans="1:7" x14ac:dyDescent="0.25">
      <c r="A73" s="9" t="s">
        <v>311</v>
      </c>
      <c r="B73" s="10">
        <v>1</v>
      </c>
      <c r="C73" s="20">
        <v>561</v>
      </c>
      <c r="D73" s="20">
        <v>274329</v>
      </c>
    </row>
    <row r="74" spans="1:7" x14ac:dyDescent="0.25">
      <c r="A74" s="9" t="s">
        <v>243</v>
      </c>
      <c r="B74" s="10">
        <v>1</v>
      </c>
      <c r="C74" s="20">
        <v>263</v>
      </c>
      <c r="D74" s="20">
        <v>157537</v>
      </c>
    </row>
    <row r="75" spans="1:7" x14ac:dyDescent="0.25">
      <c r="A75" s="9" t="s">
        <v>409</v>
      </c>
      <c r="B75" s="10">
        <v>1</v>
      </c>
      <c r="C75" s="20">
        <v>950</v>
      </c>
      <c r="D75" s="20">
        <v>384750</v>
      </c>
    </row>
    <row r="76" spans="1:7" x14ac:dyDescent="0.25">
      <c r="A76" s="9" t="s">
        <v>199</v>
      </c>
      <c r="B76" s="10">
        <v>1</v>
      </c>
      <c r="C76" s="20">
        <v>394</v>
      </c>
      <c r="D76" s="20">
        <v>92196</v>
      </c>
    </row>
    <row r="77" spans="1:7" x14ac:dyDescent="0.25">
      <c r="A77" s="9" t="s">
        <v>439</v>
      </c>
      <c r="B77" s="10">
        <v>1</v>
      </c>
      <c r="C77" s="20">
        <v>518</v>
      </c>
      <c r="D77" s="20">
        <v>36778</v>
      </c>
    </row>
    <row r="78" spans="1:7" x14ac:dyDescent="0.25">
      <c r="A78" s="9" t="s">
        <v>158</v>
      </c>
      <c r="B78" s="10">
        <v>1</v>
      </c>
      <c r="C78" s="20">
        <v>912</v>
      </c>
      <c r="D78" s="20">
        <v>782496</v>
      </c>
    </row>
    <row r="79" spans="1:7" x14ac:dyDescent="0.25">
      <c r="A79" s="9" t="s">
        <v>325</v>
      </c>
      <c r="B79" s="10">
        <v>1</v>
      </c>
      <c r="C79" s="20">
        <v>677</v>
      </c>
      <c r="D79" s="20">
        <v>139462</v>
      </c>
    </row>
    <row r="80" spans="1:7" x14ac:dyDescent="0.25">
      <c r="A80" s="9" t="s">
        <v>147</v>
      </c>
      <c r="B80" s="10">
        <v>1</v>
      </c>
      <c r="C80" s="20">
        <v>623</v>
      </c>
      <c r="D80" s="20">
        <v>560700</v>
      </c>
    </row>
    <row r="81" spans="1:4" x14ac:dyDescent="0.25">
      <c r="A81" s="9" t="s">
        <v>235</v>
      </c>
      <c r="B81" s="10">
        <v>1</v>
      </c>
      <c r="C81" s="20">
        <v>966</v>
      </c>
      <c r="D81" s="20">
        <v>471408</v>
      </c>
    </row>
    <row r="82" spans="1:4" x14ac:dyDescent="0.25">
      <c r="A82" s="9" t="s">
        <v>347</v>
      </c>
      <c r="B82" s="10">
        <v>1</v>
      </c>
      <c r="C82" s="20">
        <v>747</v>
      </c>
      <c r="D82" s="20">
        <v>511695</v>
      </c>
    </row>
    <row r="83" spans="1:4" x14ac:dyDescent="0.25">
      <c r="A83" s="9" t="s">
        <v>42</v>
      </c>
      <c r="B83" s="10">
        <v>1</v>
      </c>
      <c r="C83" s="20">
        <v>925</v>
      </c>
      <c r="D83" s="20">
        <v>925</v>
      </c>
    </row>
    <row r="84" spans="1:4" x14ac:dyDescent="0.25">
      <c r="A84" s="9" t="s">
        <v>416</v>
      </c>
      <c r="B84" s="10">
        <v>1</v>
      </c>
      <c r="C84" s="20">
        <v>499</v>
      </c>
      <c r="D84" s="20">
        <v>196107</v>
      </c>
    </row>
    <row r="85" spans="1:4" x14ac:dyDescent="0.25">
      <c r="A85" s="9" t="s">
        <v>96</v>
      </c>
      <c r="B85" s="10">
        <v>1</v>
      </c>
      <c r="C85" s="20">
        <v>159</v>
      </c>
      <c r="D85" s="20">
        <v>16059</v>
      </c>
    </row>
    <row r="86" spans="1:4" x14ac:dyDescent="0.25">
      <c r="A86" s="9" t="s">
        <v>387</v>
      </c>
      <c r="B86" s="10">
        <v>1</v>
      </c>
      <c r="C86" s="20">
        <v>759</v>
      </c>
      <c r="D86" s="20">
        <v>321057</v>
      </c>
    </row>
    <row r="87" spans="1:4" x14ac:dyDescent="0.25">
      <c r="A87" s="9" t="s">
        <v>358</v>
      </c>
      <c r="B87" s="10">
        <v>1</v>
      </c>
      <c r="C87" s="20">
        <v>151</v>
      </c>
      <c r="D87" s="20">
        <v>120800</v>
      </c>
    </row>
    <row r="88" spans="1:4" x14ac:dyDescent="0.25">
      <c r="A88" s="9" t="s">
        <v>150</v>
      </c>
      <c r="B88" s="10">
        <v>1</v>
      </c>
      <c r="C88" s="20">
        <v>797</v>
      </c>
      <c r="D88" s="20">
        <v>724473</v>
      </c>
    </row>
    <row r="89" spans="1:4" x14ac:dyDescent="0.25">
      <c r="A89" s="9" t="s">
        <v>164</v>
      </c>
      <c r="B89" s="10">
        <v>1</v>
      </c>
      <c r="C89" s="20">
        <v>180</v>
      </c>
      <c r="D89" s="20">
        <v>177300</v>
      </c>
    </row>
    <row r="90" spans="1:4" x14ac:dyDescent="0.25">
      <c r="A90" s="9" t="s">
        <v>30</v>
      </c>
      <c r="B90" s="10">
        <v>1</v>
      </c>
      <c r="C90" s="20">
        <v>726</v>
      </c>
      <c r="D90" s="20">
        <v>164802</v>
      </c>
    </row>
    <row r="91" spans="1:4" x14ac:dyDescent="0.25">
      <c r="A91" s="9" t="s">
        <v>226</v>
      </c>
      <c r="B91" s="10">
        <v>1</v>
      </c>
      <c r="C91" s="20">
        <v>55</v>
      </c>
      <c r="D91" s="20">
        <v>51425</v>
      </c>
    </row>
    <row r="92" spans="1:4" x14ac:dyDescent="0.25">
      <c r="A92" s="9" t="s">
        <v>390</v>
      </c>
      <c r="B92" s="10">
        <v>1</v>
      </c>
      <c r="C92" s="20">
        <v>10</v>
      </c>
      <c r="D92" s="20">
        <v>9980</v>
      </c>
    </row>
    <row r="93" spans="1:4" x14ac:dyDescent="0.25">
      <c r="A93" s="9" t="s">
        <v>173</v>
      </c>
      <c r="B93" s="10">
        <v>1</v>
      </c>
      <c r="C93" s="20">
        <v>669</v>
      </c>
      <c r="D93" s="20">
        <v>68238</v>
      </c>
    </row>
    <row r="94" spans="1:4" x14ac:dyDescent="0.25">
      <c r="A94" s="9" t="s">
        <v>365</v>
      </c>
      <c r="B94" s="10">
        <v>1</v>
      </c>
      <c r="C94" s="20">
        <v>623</v>
      </c>
      <c r="D94" s="20">
        <v>170079</v>
      </c>
    </row>
    <row r="95" spans="1:4" x14ac:dyDescent="0.25">
      <c r="A95" s="9" t="s">
        <v>354</v>
      </c>
      <c r="B95" s="10">
        <v>1</v>
      </c>
      <c r="C95" s="20">
        <v>438</v>
      </c>
      <c r="D95" s="20">
        <v>275940</v>
      </c>
    </row>
    <row r="96" spans="1:4" x14ac:dyDescent="0.25">
      <c r="A96" s="9" t="s">
        <v>422</v>
      </c>
      <c r="B96" s="10">
        <v>1</v>
      </c>
      <c r="C96" s="20">
        <v>639</v>
      </c>
      <c r="D96" s="20">
        <v>244098</v>
      </c>
    </row>
    <row r="97" spans="1:4" x14ac:dyDescent="0.25">
      <c r="A97" s="9" t="s">
        <v>247</v>
      </c>
      <c r="B97" s="10">
        <v>1</v>
      </c>
      <c r="C97" s="20">
        <v>664</v>
      </c>
      <c r="D97" s="20">
        <v>485384</v>
      </c>
    </row>
    <row r="98" spans="1:4" x14ac:dyDescent="0.25">
      <c r="A98" s="9" t="s">
        <v>195</v>
      </c>
      <c r="B98" s="10">
        <v>1</v>
      </c>
      <c r="C98" s="20">
        <v>727</v>
      </c>
      <c r="D98" s="20">
        <v>461645</v>
      </c>
    </row>
    <row r="99" spans="1:4" x14ac:dyDescent="0.25">
      <c r="A99" s="9" t="s">
        <v>217</v>
      </c>
      <c r="B99" s="10">
        <v>1</v>
      </c>
      <c r="C99" s="20">
        <v>802</v>
      </c>
      <c r="D99" s="20">
        <v>80200</v>
      </c>
    </row>
    <row r="100" spans="1:4" x14ac:dyDescent="0.25">
      <c r="A100" s="9" t="s">
        <v>54</v>
      </c>
      <c r="B100" s="10">
        <v>1</v>
      </c>
      <c r="C100" s="20">
        <v>870</v>
      </c>
      <c r="D100" s="20">
        <v>59160</v>
      </c>
    </row>
    <row r="101" spans="1:4" x14ac:dyDescent="0.25">
      <c r="A101" s="9" t="s">
        <v>207</v>
      </c>
      <c r="B101" s="10">
        <v>1</v>
      </c>
      <c r="C101" s="20">
        <v>947</v>
      </c>
      <c r="D101" s="20">
        <v>739607</v>
      </c>
    </row>
    <row r="102" spans="1:4" x14ac:dyDescent="0.25">
      <c r="A102" s="9" t="s">
        <v>263</v>
      </c>
      <c r="B102" s="10">
        <v>1</v>
      </c>
      <c r="C102" s="20">
        <v>535</v>
      </c>
      <c r="D102" s="20">
        <v>438700</v>
      </c>
    </row>
    <row r="103" spans="1:4" x14ac:dyDescent="0.25">
      <c r="A103" s="9" t="s">
        <v>183</v>
      </c>
      <c r="B103" s="10">
        <v>1</v>
      </c>
      <c r="C103" s="20">
        <v>532</v>
      </c>
      <c r="D103" s="20">
        <v>480928</v>
      </c>
    </row>
    <row r="104" spans="1:4" x14ac:dyDescent="0.25">
      <c r="A104" s="9" t="s">
        <v>287</v>
      </c>
      <c r="B104" s="10">
        <v>1</v>
      </c>
      <c r="C104" s="20">
        <v>332</v>
      </c>
      <c r="D104" s="20">
        <v>228748</v>
      </c>
    </row>
    <row r="105" spans="1:4" x14ac:dyDescent="0.25">
      <c r="A105" s="9" t="s">
        <v>60</v>
      </c>
      <c r="B105" s="10">
        <v>1</v>
      </c>
      <c r="C105" s="20">
        <v>584</v>
      </c>
      <c r="D105" s="20">
        <v>92856</v>
      </c>
    </row>
    <row r="106" spans="1:4" x14ac:dyDescent="0.25">
      <c r="A106" s="9" t="s">
        <v>23</v>
      </c>
      <c r="B106" s="10">
        <v>1</v>
      </c>
      <c r="C106" s="20">
        <v>81</v>
      </c>
      <c r="D106" s="20">
        <v>40662</v>
      </c>
    </row>
    <row r="107" spans="1:4" x14ac:dyDescent="0.25">
      <c r="A107" s="9" t="s">
        <v>315</v>
      </c>
      <c r="B107" s="10">
        <v>1</v>
      </c>
      <c r="C107" s="20">
        <v>876</v>
      </c>
      <c r="D107" s="20">
        <v>113880</v>
      </c>
    </row>
    <row r="108" spans="1:4" x14ac:dyDescent="0.25">
      <c r="A108" s="9" t="s">
        <v>187</v>
      </c>
      <c r="B108" s="10">
        <v>1</v>
      </c>
      <c r="C108" s="20">
        <v>285</v>
      </c>
      <c r="D108" s="20">
        <v>115995</v>
      </c>
    </row>
    <row r="109" spans="1:4" x14ac:dyDescent="0.25">
      <c r="A109" s="9" t="s">
        <v>400</v>
      </c>
      <c r="B109" s="10">
        <v>1</v>
      </c>
      <c r="C109" s="20">
        <v>728</v>
      </c>
      <c r="D109" s="20">
        <v>21840</v>
      </c>
    </row>
    <row r="110" spans="1:4" x14ac:dyDescent="0.25">
      <c r="A110" s="9" t="s">
        <v>191</v>
      </c>
      <c r="B110" s="10">
        <v>1</v>
      </c>
      <c r="C110" s="20">
        <v>364</v>
      </c>
      <c r="D110" s="20">
        <v>174720</v>
      </c>
    </row>
    <row r="111" spans="1:4" x14ac:dyDescent="0.25">
      <c r="A111" s="9" t="s">
        <v>307</v>
      </c>
      <c r="B111" s="10">
        <v>1</v>
      </c>
      <c r="C111" s="20">
        <v>513</v>
      </c>
      <c r="D111" s="20">
        <v>63612</v>
      </c>
    </row>
    <row r="112" spans="1:4" x14ac:dyDescent="0.25">
      <c r="A112" s="9" t="s">
        <v>362</v>
      </c>
      <c r="B112" s="10">
        <v>1</v>
      </c>
      <c r="C112" s="20">
        <v>71</v>
      </c>
      <c r="D112" s="20">
        <v>25915</v>
      </c>
    </row>
    <row r="113" spans="1:4" x14ac:dyDescent="0.25">
      <c r="A113" s="9" t="s">
        <v>283</v>
      </c>
      <c r="B113" s="10">
        <v>1</v>
      </c>
      <c r="C113" s="20">
        <v>491</v>
      </c>
      <c r="D113" s="20">
        <v>252374</v>
      </c>
    </row>
    <row r="114" spans="1:4" x14ac:dyDescent="0.25">
      <c r="A114" s="9" t="s">
        <v>119</v>
      </c>
      <c r="B114" s="10">
        <v>1</v>
      </c>
      <c r="C114" s="20">
        <v>618</v>
      </c>
      <c r="D114" s="20">
        <v>210120</v>
      </c>
    </row>
    <row r="115" spans="1:4" x14ac:dyDescent="0.25">
      <c r="A115" s="9" t="s">
        <v>100</v>
      </c>
      <c r="B115" s="10">
        <v>1</v>
      </c>
      <c r="C115" s="20">
        <v>329</v>
      </c>
      <c r="D115" s="20">
        <v>103964</v>
      </c>
    </row>
    <row r="116" spans="1:4" x14ac:dyDescent="0.25">
      <c r="A116" s="9" t="s">
        <v>274</v>
      </c>
      <c r="B116" s="10">
        <v>1</v>
      </c>
      <c r="C116" s="20">
        <v>601</v>
      </c>
      <c r="D116" s="20">
        <v>222370</v>
      </c>
    </row>
    <row r="117" spans="1:4" x14ac:dyDescent="0.25">
      <c r="A117" s="9" t="s">
        <v>76</v>
      </c>
      <c r="B117" s="10">
        <v>1</v>
      </c>
      <c r="C117" s="20">
        <v>168</v>
      </c>
      <c r="D117" s="20">
        <v>43176</v>
      </c>
    </row>
    <row r="118" spans="1:4" x14ac:dyDescent="0.25">
      <c r="A118" s="9" t="s">
        <v>369</v>
      </c>
      <c r="B118" s="10">
        <v>1</v>
      </c>
      <c r="C118" s="20">
        <v>413</v>
      </c>
      <c r="D118" s="20">
        <v>20650</v>
      </c>
    </row>
    <row r="119" spans="1:4" x14ac:dyDescent="0.25">
      <c r="A119" s="9" t="s">
        <v>291</v>
      </c>
      <c r="B119" s="10">
        <v>1</v>
      </c>
      <c r="C119" s="20">
        <v>423</v>
      </c>
      <c r="D119" s="20">
        <v>206847</v>
      </c>
    </row>
    <row r="120" spans="1:4" x14ac:dyDescent="0.25">
      <c r="A120" s="9" t="s">
        <v>296</v>
      </c>
      <c r="B120" s="10">
        <v>1</v>
      </c>
      <c r="C120" s="20">
        <v>667</v>
      </c>
      <c r="D120" s="20">
        <v>414207</v>
      </c>
    </row>
    <row r="121" spans="1:4" x14ac:dyDescent="0.25">
      <c r="A121" s="9" t="s">
        <v>429</v>
      </c>
      <c r="B121" s="10">
        <v>1</v>
      </c>
      <c r="C121" s="20">
        <v>727</v>
      </c>
      <c r="D121" s="20">
        <v>210103</v>
      </c>
    </row>
    <row r="122" spans="1:4" x14ac:dyDescent="0.25">
      <c r="A122" s="9" t="s">
        <v>329</v>
      </c>
      <c r="B122" s="10">
        <v>1</v>
      </c>
      <c r="C122" s="20">
        <v>700</v>
      </c>
      <c r="D122" s="20">
        <v>205100</v>
      </c>
    </row>
    <row r="123" spans="1:4" x14ac:dyDescent="0.25">
      <c r="A123" s="9" t="s">
        <v>270</v>
      </c>
      <c r="B123" s="10">
        <v>1</v>
      </c>
      <c r="C123" s="20">
        <v>827</v>
      </c>
      <c r="D123" s="20">
        <v>654157</v>
      </c>
    </row>
    <row r="124" spans="1:4" x14ac:dyDescent="0.25">
      <c r="A124" s="9" t="s">
        <v>300</v>
      </c>
      <c r="B124" s="10">
        <v>1</v>
      </c>
      <c r="C124" s="20">
        <v>973</v>
      </c>
      <c r="D124" s="20">
        <v>428120</v>
      </c>
    </row>
    <row r="125" spans="1:4" x14ac:dyDescent="0.25">
      <c r="A125" s="9" t="s">
        <v>239</v>
      </c>
      <c r="B125" s="10">
        <v>1</v>
      </c>
      <c r="C125" s="20">
        <v>349</v>
      </c>
      <c r="D125" s="20">
        <v>56189</v>
      </c>
    </row>
    <row r="126" spans="1:4" x14ac:dyDescent="0.25">
      <c r="A126" s="9" t="s">
        <v>178</v>
      </c>
      <c r="B126" s="10">
        <v>1</v>
      </c>
      <c r="C126" s="20">
        <v>343</v>
      </c>
      <c r="D126" s="20">
        <v>97069</v>
      </c>
    </row>
    <row r="127" spans="1:4" x14ac:dyDescent="0.25">
      <c r="A127" s="9" t="s">
        <v>81</v>
      </c>
      <c r="B127" s="10">
        <v>1</v>
      </c>
      <c r="C127" s="20">
        <v>672</v>
      </c>
      <c r="D127" s="20">
        <v>148512</v>
      </c>
    </row>
    <row r="128" spans="1:4" x14ac:dyDescent="0.25">
      <c r="A128" s="9" t="s">
        <v>113</v>
      </c>
      <c r="B128" s="10">
        <v>1</v>
      </c>
      <c r="C128" s="20">
        <v>732</v>
      </c>
      <c r="D128" s="20">
        <v>2196</v>
      </c>
    </row>
    <row r="129" spans="1:4" x14ac:dyDescent="0.25">
      <c r="A129" s="9" t="s">
        <v>419</v>
      </c>
      <c r="B129" s="10">
        <v>1</v>
      </c>
      <c r="C129" s="20">
        <v>63</v>
      </c>
      <c r="D129" s="20">
        <v>29736</v>
      </c>
    </row>
    <row r="130" spans="1:4" x14ac:dyDescent="0.25">
      <c r="A130" s="9" t="s">
        <v>128</v>
      </c>
      <c r="B130" s="10">
        <v>1</v>
      </c>
      <c r="C130" s="20">
        <v>163</v>
      </c>
      <c r="D130" s="20">
        <v>32111</v>
      </c>
    </row>
    <row r="131" spans="1:4" x14ac:dyDescent="0.25">
      <c r="A131" s="9" t="s">
        <v>231</v>
      </c>
      <c r="B131" s="10">
        <v>1</v>
      </c>
      <c r="C131" s="20">
        <v>668</v>
      </c>
      <c r="D131" s="20">
        <v>173012</v>
      </c>
    </row>
    <row r="132" spans="1:4" x14ac:dyDescent="0.25">
      <c r="A132" s="9" t="s">
        <v>432</v>
      </c>
      <c r="B132" s="10">
        <v>1</v>
      </c>
      <c r="C132" s="20">
        <v>998</v>
      </c>
      <c r="D132" s="20">
        <v>231536</v>
      </c>
    </row>
    <row r="133" spans="1:4" x14ac:dyDescent="0.25">
      <c r="A133" s="9" t="s">
        <v>380</v>
      </c>
      <c r="B133" s="10">
        <v>1</v>
      </c>
      <c r="C133" s="20">
        <v>123</v>
      </c>
      <c r="D133" s="20">
        <v>43296</v>
      </c>
    </row>
    <row r="134" spans="1:4" x14ac:dyDescent="0.25">
      <c r="A134" s="9" t="s">
        <v>211</v>
      </c>
      <c r="B134" s="10">
        <v>1</v>
      </c>
      <c r="C134" s="20">
        <v>820</v>
      </c>
      <c r="D134" s="20">
        <v>748660</v>
      </c>
    </row>
    <row r="135" spans="1:4" x14ac:dyDescent="0.25">
      <c r="A135" s="9" t="s">
        <v>221</v>
      </c>
      <c r="B135" s="10">
        <v>1</v>
      </c>
      <c r="C135" s="20">
        <v>853</v>
      </c>
      <c r="D135" s="20">
        <v>852147</v>
      </c>
    </row>
    <row r="136" spans="1:4" x14ac:dyDescent="0.25">
      <c r="A136" s="9" t="s">
        <v>453</v>
      </c>
      <c r="B136" s="10">
        <v>100</v>
      </c>
      <c r="C136" s="20">
        <v>545.71</v>
      </c>
      <c r="D136" s="20">
        <v>24452583</v>
      </c>
    </row>
  </sheetData>
  <mergeCells count="4">
    <mergeCell ref="A2:E2"/>
    <mergeCell ref="A34:D34"/>
    <mergeCell ref="F33:H33"/>
    <mergeCell ref="F60:G60"/>
  </mergeCells>
  <pageMargins left="0.7" right="0.7" top="0.75" bottom="0.75" header="0.3" footer="0.3"/>
  <drawing r:id="rId6"/>
  <extLst>
    <ext xmlns:x14="http://schemas.microsoft.com/office/spreadsheetml/2009/9/main" uri="{A8765BA9-456A-4dab-B4F3-ACF838C121DE}">
      <x14:slicerList>
        <x14:slicer r:id="rId7"/>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6:P11"/>
  <sheetViews>
    <sheetView topLeftCell="A67" workbookViewId="0">
      <selection activeCell="K14" sqref="K14"/>
    </sheetView>
  </sheetViews>
  <sheetFormatPr defaultRowHeight="15" x14ac:dyDescent="0.25"/>
  <sheetData>
    <row r="6" spans="1:16" ht="15" customHeight="1" x14ac:dyDescent="0.25">
      <c r="A6" s="26">
        <f>COUNTA('Cleaned Dataset'!B2:B101)</f>
        <v>100</v>
      </c>
      <c r="B6" s="26"/>
      <c r="C6" s="26"/>
      <c r="E6" s="27">
        <f>SUM('Cleaned Dataset'!Q2:Q101)</f>
        <v>24452583</v>
      </c>
      <c r="F6" s="28"/>
      <c r="G6" s="28"/>
      <c r="H6" s="29"/>
      <c r="J6" s="36">
        <f>COUNTIF('Cleaned Dataset'!N2:N101,"in_stock")</f>
        <v>20</v>
      </c>
      <c r="K6" s="37"/>
      <c r="L6" s="38"/>
      <c r="N6" s="25">
        <f>COUNTIF('Cleaned Dataset'!H2:H101,"&lt; 50")</f>
        <v>3</v>
      </c>
      <c r="O6" s="25"/>
      <c r="P6" s="25"/>
    </row>
    <row r="7" spans="1:16" ht="15" customHeight="1" x14ac:dyDescent="0.25">
      <c r="A7" s="26"/>
      <c r="B7" s="26"/>
      <c r="C7" s="26"/>
      <c r="E7" s="30"/>
      <c r="F7" s="31"/>
      <c r="G7" s="31"/>
      <c r="H7" s="32"/>
      <c r="J7" s="39"/>
      <c r="K7" s="40"/>
      <c r="L7" s="41"/>
      <c r="N7" s="25"/>
      <c r="O7" s="25"/>
      <c r="P7" s="25"/>
    </row>
    <row r="8" spans="1:16" ht="15" customHeight="1" x14ac:dyDescent="0.25">
      <c r="A8" s="26"/>
      <c r="B8" s="26"/>
      <c r="C8" s="26"/>
      <c r="E8" s="30"/>
      <c r="F8" s="31"/>
      <c r="G8" s="31"/>
      <c r="H8" s="32"/>
      <c r="J8" s="39"/>
      <c r="K8" s="40"/>
      <c r="L8" s="41"/>
      <c r="N8" s="25"/>
      <c r="O8" s="25"/>
      <c r="P8" s="25"/>
    </row>
    <row r="9" spans="1:16" ht="15" customHeight="1" x14ac:dyDescent="0.25">
      <c r="A9" s="26"/>
      <c r="B9" s="26"/>
      <c r="C9" s="26"/>
      <c r="E9" s="30"/>
      <c r="F9" s="31"/>
      <c r="G9" s="31"/>
      <c r="H9" s="32"/>
      <c r="J9" s="39"/>
      <c r="K9" s="40"/>
      <c r="L9" s="41"/>
      <c r="N9" s="25"/>
      <c r="O9" s="25"/>
      <c r="P9" s="25"/>
    </row>
    <row r="10" spans="1:16" ht="15" customHeight="1" x14ac:dyDescent="0.25">
      <c r="A10" s="26"/>
      <c r="B10" s="26"/>
      <c r="C10" s="26"/>
      <c r="E10" s="30"/>
      <c r="F10" s="31"/>
      <c r="G10" s="31"/>
      <c r="H10" s="32"/>
      <c r="J10" s="39"/>
      <c r="K10" s="40"/>
      <c r="L10" s="41"/>
      <c r="N10" s="25"/>
      <c r="O10" s="25"/>
      <c r="P10" s="25"/>
    </row>
    <row r="11" spans="1:16" ht="15" customHeight="1" x14ac:dyDescent="0.25">
      <c r="A11" s="26"/>
      <c r="B11" s="26"/>
      <c r="C11" s="26"/>
      <c r="E11" s="33"/>
      <c r="F11" s="34"/>
      <c r="G11" s="34"/>
      <c r="H11" s="35"/>
      <c r="J11" s="42"/>
      <c r="K11" s="43"/>
      <c r="L11" s="44"/>
      <c r="N11" s="25"/>
      <c r="O11" s="25"/>
      <c r="P11" s="25"/>
    </row>
  </sheetData>
  <mergeCells count="4">
    <mergeCell ref="N6:P11"/>
    <mergeCell ref="A6:C11"/>
    <mergeCell ref="E6:H11"/>
    <mergeCell ref="J6:L11"/>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products-100</vt:lpstr>
      <vt:lpstr>Cleaned Dataset</vt:lpstr>
      <vt:lpstr>Analysis</vt:lpstr>
      <vt:lpstr>Dashboard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2025-06-30T06:35:49Z</dcterms:created>
  <dcterms:modified xsi:type="dcterms:W3CDTF">2025-07-14T14:30:00Z</dcterms:modified>
</cp:coreProperties>
</file>