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4E1F4C0-C695-4186-B1F5-DC5DEC2049F2}" xr6:coauthVersionLast="47" xr6:coauthVersionMax="47" xr10:uidLastSave="{00000000-0000-0000-0000-000000000000}"/>
  <bookViews>
    <workbookView xWindow="-120" yWindow="-120" windowWidth="20730" windowHeight="11160" xr2:uid="{6E4EE4E3-3907-4434-BC0E-B8D103218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19" i="1"/>
  <c r="B24" i="1"/>
  <c r="C29" i="1"/>
  <c r="C31" i="1" s="1"/>
  <c r="G29" i="1"/>
  <c r="G31" i="1" s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G23" i="1"/>
  <c r="F23" i="1"/>
  <c r="E23" i="1"/>
  <c r="D23" i="1"/>
  <c r="C23" i="1"/>
  <c r="B23" i="1"/>
  <c r="G22" i="1"/>
  <c r="F22" i="1"/>
  <c r="F29" i="1" s="1"/>
  <c r="F31" i="1" s="1"/>
  <c r="E22" i="1"/>
  <c r="E29" i="1" s="1"/>
  <c r="E31" i="1" s="1"/>
  <c r="D22" i="1"/>
  <c r="D29" i="1" s="1"/>
  <c r="D31" i="1" s="1"/>
  <c r="C22" i="1"/>
  <c r="B22" i="1"/>
  <c r="B29" i="1" s="1"/>
  <c r="B31" i="1" s="1"/>
  <c r="D19" i="1"/>
  <c r="C19" i="1"/>
  <c r="E19" i="1"/>
  <c r="F19" i="1"/>
  <c r="G19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I3" i="1"/>
  <c r="I4" i="1"/>
  <c r="I5" i="1"/>
  <c r="I6" i="1"/>
  <c r="I7" i="1"/>
  <c r="I2" i="1"/>
  <c r="E3" i="1"/>
  <c r="G5" i="1"/>
  <c r="D7" i="1"/>
  <c r="F3" i="1"/>
  <c r="F5" i="1"/>
  <c r="F4" i="1"/>
  <c r="E4" i="1"/>
  <c r="C4" i="1"/>
  <c r="B7" i="1"/>
  <c r="F2" i="1"/>
  <c r="E2" i="1"/>
  <c r="D2" i="1"/>
  <c r="C2" i="1"/>
  <c r="F7" i="1"/>
  <c r="C7" i="1"/>
  <c r="B32" i="1" l="1"/>
</calcChain>
</file>

<file path=xl/sharedStrings.xml><?xml version="1.0" encoding="utf-8"?>
<sst xmlns="http://schemas.openxmlformats.org/spreadsheetml/2006/main" count="44" uniqueCount="14">
  <si>
    <t>Urban Land</t>
  </si>
  <si>
    <t>Agriculture Land</t>
  </si>
  <si>
    <t>Range Land</t>
  </si>
  <si>
    <t>Forest land</t>
  </si>
  <si>
    <t>Water</t>
  </si>
  <si>
    <t>Barren Land</t>
  </si>
  <si>
    <t>sum</t>
  </si>
  <si>
    <t>Normalized pairwise comparison</t>
  </si>
  <si>
    <t>criterion weights</t>
  </si>
  <si>
    <t>weighted sum value</t>
  </si>
  <si>
    <t>lambda max</t>
  </si>
  <si>
    <t>lambda</t>
  </si>
  <si>
    <t>consistency index</t>
  </si>
  <si>
    <t>consistency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</si>
</sst>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F45E-8785-4C75-B2C5-AD2AD02E8C5C}">
  <dimension ref="A1:R34"/>
  <sheetViews>
    <sheetView tabSelected="1" workbookViewId="0">
      <selection activeCell="J21" sqref="J21"/>
    </sheetView>
  </sheetViews>
  <sheetFormatPr defaultRowHeight="15" x14ac:dyDescent="0.25"/>
  <cols>
    <col min="1" max="1" width="15.7109375" style="1" customWidth="1"/>
    <col min="2" max="2" width="10" style="1" customWidth="1"/>
    <col min="3" max="3" width="14.140625" style="1" customWidth="1"/>
    <col min="4" max="4" width="10.140625" style="1" customWidth="1"/>
    <col min="5" max="5" width="10.5703125" style="1" customWidth="1"/>
    <col min="6" max="6" width="8.7109375" style="1" customWidth="1"/>
    <col min="7" max="7" width="10.7109375" style="1" customWidth="1"/>
    <col min="8" max="8" width="9.140625" style="1"/>
    <col min="9" max="9" width="12" style="1" bestFit="1" customWidth="1"/>
    <col min="10" max="10" width="9.140625" style="1"/>
    <col min="11" max="11" width="12" style="1" bestFit="1" customWidth="1"/>
    <col min="12" max="14" width="9.140625" style="1"/>
    <col min="15" max="15" width="11" style="1" bestFit="1" customWidth="1"/>
    <col min="16" max="16384" width="9.140625" style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</row>
    <row r="2" spans="1:18" x14ac:dyDescent="0.25">
      <c r="A2" s="1" t="s">
        <v>0</v>
      </c>
      <c r="B2" s="1">
        <v>1</v>
      </c>
      <c r="C2" s="1">
        <f>1/B3</f>
        <v>0.14285714285714285</v>
      </c>
      <c r="D2" s="1">
        <f>1/B4</f>
        <v>0.16666666666666666</v>
      </c>
      <c r="E2" s="1">
        <f>1/B5</f>
        <v>0.125</v>
      </c>
      <c r="F2" s="1">
        <f>1/B6</f>
        <v>0.1111111111111111</v>
      </c>
      <c r="G2" s="1">
        <v>2</v>
      </c>
      <c r="I2" s="1">
        <f>SUM(B2:G2)</f>
        <v>3.5456349206349209</v>
      </c>
    </row>
    <row r="3" spans="1:18" x14ac:dyDescent="0.25">
      <c r="A3" s="1" t="s">
        <v>1</v>
      </c>
      <c r="B3" s="1">
        <v>7</v>
      </c>
      <c r="C3" s="1">
        <v>1</v>
      </c>
      <c r="D3" s="1">
        <v>2</v>
      </c>
      <c r="E3" s="1">
        <f>1/C5</f>
        <v>0.5</v>
      </c>
      <c r="F3" s="1">
        <f>1/C6</f>
        <v>0.5</v>
      </c>
      <c r="G3" s="1">
        <v>5</v>
      </c>
      <c r="I3" s="1">
        <f t="shared" ref="I3:I7" si="0">SUM(B3:G3)</f>
        <v>16</v>
      </c>
    </row>
    <row r="4" spans="1:18" x14ac:dyDescent="0.25">
      <c r="A4" s="1" t="s">
        <v>2</v>
      </c>
      <c r="B4" s="1">
        <v>6</v>
      </c>
      <c r="C4" s="1">
        <f>1/D3</f>
        <v>0.5</v>
      </c>
      <c r="D4" s="1">
        <v>1</v>
      </c>
      <c r="E4" s="1">
        <f>1/D5</f>
        <v>0.5</v>
      </c>
      <c r="F4" s="1">
        <f>1/D6</f>
        <v>0.2</v>
      </c>
      <c r="G4" s="1">
        <v>7</v>
      </c>
      <c r="I4" s="1">
        <f t="shared" si="0"/>
        <v>15.2</v>
      </c>
    </row>
    <row r="5" spans="1:18" x14ac:dyDescent="0.25">
      <c r="A5" s="1" t="s">
        <v>3</v>
      </c>
      <c r="B5" s="1">
        <v>8</v>
      </c>
      <c r="C5" s="1">
        <v>2</v>
      </c>
      <c r="D5" s="1">
        <v>2</v>
      </c>
      <c r="E5" s="1">
        <v>1</v>
      </c>
      <c r="F5" s="1">
        <f>1/E6</f>
        <v>0.5</v>
      </c>
      <c r="G5" s="1">
        <f>1/E7</f>
        <v>8</v>
      </c>
      <c r="I5" s="1">
        <f t="shared" si="0"/>
        <v>21.5</v>
      </c>
    </row>
    <row r="6" spans="1:18" x14ac:dyDescent="0.25">
      <c r="A6" s="1" t="s">
        <v>4</v>
      </c>
      <c r="B6" s="1">
        <v>9</v>
      </c>
      <c r="C6" s="1">
        <v>2</v>
      </c>
      <c r="D6" s="1">
        <v>5</v>
      </c>
      <c r="E6" s="1">
        <v>2</v>
      </c>
      <c r="F6" s="1">
        <v>1</v>
      </c>
      <c r="G6" s="1">
        <v>9</v>
      </c>
      <c r="I6" s="1">
        <f t="shared" si="0"/>
        <v>28</v>
      </c>
      <c r="J6"/>
      <c r="K6"/>
      <c r="L6"/>
      <c r="M6"/>
      <c r="N6"/>
      <c r="O6"/>
      <c r="P6"/>
      <c r="Q6"/>
      <c r="R6"/>
    </row>
    <row r="7" spans="1:18" x14ac:dyDescent="0.25">
      <c r="A7" s="1" t="s">
        <v>5</v>
      </c>
      <c r="B7" s="1">
        <f>1/G2</f>
        <v>0.5</v>
      </c>
      <c r="C7" s="1">
        <f>1/G3</f>
        <v>0.2</v>
      </c>
      <c r="D7" s="1">
        <f>1/G4</f>
        <v>0.14285714285714285</v>
      </c>
      <c r="E7" s="1">
        <v>0.125</v>
      </c>
      <c r="F7" s="1">
        <f>1/G6</f>
        <v>0.1111111111111111</v>
      </c>
      <c r="G7" s="1">
        <v>1</v>
      </c>
      <c r="I7" s="1">
        <f t="shared" si="0"/>
        <v>2.0789682539682541</v>
      </c>
      <c r="J7"/>
      <c r="K7"/>
      <c r="L7"/>
      <c r="M7"/>
      <c r="N7"/>
      <c r="O7"/>
      <c r="P7"/>
      <c r="Q7"/>
      <c r="R7"/>
    </row>
    <row r="8" spans="1:18" x14ac:dyDescent="0.25">
      <c r="J8"/>
      <c r="K8"/>
      <c r="L8"/>
      <c r="M8"/>
      <c r="N8"/>
      <c r="O8"/>
      <c r="P8"/>
      <c r="Q8"/>
      <c r="R8"/>
    </row>
    <row r="9" spans="1:18" x14ac:dyDescent="0.25">
      <c r="J9"/>
      <c r="K9"/>
      <c r="L9"/>
      <c r="M9"/>
      <c r="N9"/>
      <c r="O9"/>
      <c r="P9"/>
      <c r="Q9"/>
      <c r="R9"/>
    </row>
    <row r="10" spans="1:18" x14ac:dyDescent="0.25">
      <c r="A10" s="2"/>
      <c r="B10" s="2"/>
      <c r="C10" s="2" t="s">
        <v>7</v>
      </c>
      <c r="D10" s="2"/>
      <c r="E10" s="2"/>
      <c r="F10" s="2"/>
      <c r="G10" s="2"/>
      <c r="H10"/>
      <c r="I10"/>
      <c r="J10"/>
      <c r="K10"/>
      <c r="L10"/>
      <c r="M10"/>
      <c r="N10"/>
      <c r="O10"/>
      <c r="P10"/>
      <c r="Q10"/>
      <c r="R10"/>
    </row>
    <row r="11" spans="1:18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/>
      <c r="I11"/>
      <c r="J11"/>
      <c r="K11"/>
      <c r="L11"/>
      <c r="M11"/>
      <c r="N11"/>
      <c r="O11"/>
      <c r="P11"/>
      <c r="Q11"/>
      <c r="R11"/>
    </row>
    <row r="12" spans="1:18" x14ac:dyDescent="0.25">
      <c r="A12" s="1" t="s">
        <v>0</v>
      </c>
      <c r="B12" s="1">
        <f>B2/I2</f>
        <v>0.28203693340794628</v>
      </c>
      <c r="C12" s="1">
        <f>C2/I2</f>
        <v>4.0290990486849462E-2</v>
      </c>
      <c r="D12" s="1">
        <f>D2/I2</f>
        <v>4.7006155567991037E-2</v>
      </c>
      <c r="E12" s="1">
        <f>E2/I2</f>
        <v>3.5254616675993285E-2</v>
      </c>
      <c r="F12" s="1">
        <f>F2/I2</f>
        <v>3.1337437045327363E-2</v>
      </c>
      <c r="G12" s="1">
        <f>G2/I2</f>
        <v>0.56407386681589256</v>
      </c>
      <c r="H12"/>
      <c r="I12"/>
      <c r="J12"/>
      <c r="K12"/>
      <c r="L12"/>
      <c r="M12"/>
      <c r="N12"/>
      <c r="O12"/>
      <c r="P12"/>
      <c r="Q12"/>
      <c r="R12"/>
    </row>
    <row r="13" spans="1:18" x14ac:dyDescent="0.25">
      <c r="A13" s="1" t="s">
        <v>1</v>
      </c>
      <c r="B13" s="1">
        <f>B3/I3</f>
        <v>0.4375</v>
      </c>
      <c r="C13" s="1">
        <f>C3/I3</f>
        <v>6.25E-2</v>
      </c>
      <c r="D13" s="1">
        <f>D3/I3</f>
        <v>0.125</v>
      </c>
      <c r="E13" s="1">
        <f>E3/I3</f>
        <v>3.125E-2</v>
      </c>
      <c r="F13" s="1">
        <f>F3/I3</f>
        <v>3.125E-2</v>
      </c>
      <c r="G13" s="1">
        <f>G3/I3</f>
        <v>0.3125</v>
      </c>
      <c r="H13"/>
      <c r="I13"/>
      <c r="J13"/>
      <c r="K13"/>
      <c r="L13"/>
      <c r="M13"/>
      <c r="N13"/>
      <c r="O13"/>
      <c r="P13"/>
      <c r="Q13"/>
      <c r="R13"/>
    </row>
    <row r="14" spans="1:18" x14ac:dyDescent="0.25">
      <c r="A14" s="1" t="s">
        <v>2</v>
      </c>
      <c r="B14" s="1">
        <f>B4/I4</f>
        <v>0.39473684210526316</v>
      </c>
      <c r="C14" s="1">
        <f>C4/I4</f>
        <v>3.2894736842105261E-2</v>
      </c>
      <c r="D14" s="1">
        <f>D4/I4</f>
        <v>6.5789473684210523E-2</v>
      </c>
      <c r="E14" s="1">
        <f>E4/I4</f>
        <v>3.2894736842105261E-2</v>
      </c>
      <c r="F14" s="1">
        <f>F4/I4</f>
        <v>1.3157894736842106E-2</v>
      </c>
      <c r="G14" s="1">
        <f>G4/I4</f>
        <v>0.46052631578947373</v>
      </c>
      <c r="H14"/>
      <c r="I14"/>
      <c r="J14"/>
      <c r="K14"/>
      <c r="L14"/>
      <c r="M14"/>
      <c r="N14"/>
      <c r="O14"/>
      <c r="P14"/>
      <c r="Q14"/>
      <c r="R14"/>
    </row>
    <row r="15" spans="1:18" x14ac:dyDescent="0.25">
      <c r="A15" s="1" t="s">
        <v>3</v>
      </c>
      <c r="B15" s="1">
        <f>B5/I5</f>
        <v>0.37209302325581395</v>
      </c>
      <c r="C15" s="1">
        <f>C5/I5</f>
        <v>9.3023255813953487E-2</v>
      </c>
      <c r="D15" s="1">
        <f>D5/I5</f>
        <v>9.3023255813953487E-2</v>
      </c>
      <c r="E15" s="1">
        <f>E5/I5</f>
        <v>4.6511627906976744E-2</v>
      </c>
      <c r="F15" s="1">
        <f>F5/I5</f>
        <v>2.3255813953488372E-2</v>
      </c>
      <c r="G15" s="1">
        <f>G5/I5</f>
        <v>0.37209302325581395</v>
      </c>
      <c r="H15"/>
      <c r="I15"/>
      <c r="J15"/>
      <c r="K15"/>
      <c r="L15"/>
      <c r="M15"/>
      <c r="N15"/>
      <c r="O15"/>
      <c r="P15"/>
      <c r="Q15"/>
      <c r="R15"/>
    </row>
    <row r="16" spans="1:18" x14ac:dyDescent="0.25">
      <c r="A16" s="1" t="s">
        <v>4</v>
      </c>
      <c r="B16" s="1">
        <f>B6/I6</f>
        <v>0.32142857142857145</v>
      </c>
      <c r="C16" s="1">
        <f>C6/I6</f>
        <v>7.1428571428571425E-2</v>
      </c>
      <c r="D16" s="1">
        <f>D6/I6</f>
        <v>0.17857142857142858</v>
      </c>
      <c r="E16" s="1">
        <f>E6/I6</f>
        <v>7.1428571428571425E-2</v>
      </c>
      <c r="F16" s="1">
        <f>F6/I6</f>
        <v>3.5714285714285712E-2</v>
      </c>
      <c r="G16" s="1">
        <f>G6/I6</f>
        <v>0.32142857142857145</v>
      </c>
      <c r="H16"/>
      <c r="I16"/>
      <c r="J16"/>
      <c r="K16"/>
      <c r="L16"/>
      <c r="M16"/>
      <c r="N16"/>
      <c r="O16"/>
      <c r="P16"/>
      <c r="Q16"/>
      <c r="R16"/>
    </row>
    <row r="17" spans="1:18" x14ac:dyDescent="0.25">
      <c r="A17" s="1" t="s">
        <v>5</v>
      </c>
      <c r="B17" s="1">
        <f>B7/I7</f>
        <v>0.24050391296048862</v>
      </c>
      <c r="C17" s="1">
        <f>C7/I7</f>
        <v>9.6201565184195453E-2</v>
      </c>
      <c r="D17" s="1">
        <f>D7/I7</f>
        <v>6.8715403702996752E-2</v>
      </c>
      <c r="E17" s="1">
        <f>E7/I7</f>
        <v>6.0125978240122155E-2</v>
      </c>
      <c r="F17" s="1">
        <f>F7/I7</f>
        <v>5.3445313991219691E-2</v>
      </c>
      <c r="G17" s="1">
        <f>G7/I7</f>
        <v>0.48100782592097724</v>
      </c>
      <c r="H17"/>
      <c r="I17"/>
      <c r="J17"/>
      <c r="K17"/>
      <c r="L17"/>
      <c r="M17"/>
      <c r="N17"/>
      <c r="O17"/>
      <c r="P17"/>
      <c r="Q17"/>
      <c r="R17"/>
    </row>
    <row r="18" spans="1:18" x14ac:dyDescent="0.25"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 s="1" t="s">
        <v>8</v>
      </c>
      <c r="B19" s="1">
        <f>SUM(B12:B17)/6</f>
        <v>0.34138321385968057</v>
      </c>
      <c r="C19" s="1">
        <f>SUM(C12:C17)/6</f>
        <v>6.6056519959279178E-2</v>
      </c>
      <c r="D19" s="1">
        <f>SUM(D12:D17)/6</f>
        <v>9.6350952890096722E-2</v>
      </c>
      <c r="E19" s="1">
        <f t="shared" ref="C19:G19" si="1">SUM(E12:E17)/6</f>
        <v>4.6244255182294809E-2</v>
      </c>
      <c r="F19" s="1">
        <f t="shared" si="1"/>
        <v>3.1360124240193875E-2</v>
      </c>
      <c r="G19" s="1">
        <f t="shared" si="1"/>
        <v>0.41860493386845482</v>
      </c>
      <c r="H19" s="3"/>
      <c r="I19"/>
      <c r="J19"/>
      <c r="K19"/>
      <c r="L19"/>
      <c r="M19"/>
      <c r="N19"/>
      <c r="O19"/>
      <c r="P19"/>
      <c r="Q19"/>
      <c r="R19"/>
    </row>
    <row r="21" spans="1:18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</row>
    <row r="22" spans="1:18" x14ac:dyDescent="0.25">
      <c r="A22" s="1" t="s">
        <v>0</v>
      </c>
      <c r="B22" s="1">
        <f>B2*B19</f>
        <v>0.34138321385968057</v>
      </c>
      <c r="C22" s="1">
        <f>B19*C2</f>
        <v>4.8769030551382937E-2</v>
      </c>
      <c r="D22" s="1">
        <f>B19*D2</f>
        <v>5.6897202309946757E-2</v>
      </c>
      <c r="E22" s="1">
        <f>B19*E2</f>
        <v>4.2672901732460071E-2</v>
      </c>
      <c r="F22" s="1">
        <f>B19*F2</f>
        <v>3.7931468206631173E-2</v>
      </c>
      <c r="G22" s="1">
        <f>B19*G2</f>
        <v>0.68276642771936114</v>
      </c>
    </row>
    <row r="23" spans="1:18" x14ac:dyDescent="0.25">
      <c r="A23" s="1" t="s">
        <v>1</v>
      </c>
      <c r="B23" s="1">
        <f>C19*B3</f>
        <v>0.46239563971495423</v>
      </c>
      <c r="C23" s="1">
        <f>C19*C3</f>
        <v>6.6056519959279178E-2</v>
      </c>
      <c r="D23" s="1">
        <f>C19*D3</f>
        <v>0.13211303991855836</v>
      </c>
      <c r="E23" s="1">
        <f>C19*E3</f>
        <v>3.3028259979639589E-2</v>
      </c>
      <c r="F23" s="1">
        <f>C19*F3</f>
        <v>3.3028259979639589E-2</v>
      </c>
      <c r="G23" s="1">
        <f>C19*G3</f>
        <v>0.3302825997963959</v>
      </c>
    </row>
    <row r="24" spans="1:18" x14ac:dyDescent="0.25">
      <c r="A24" s="1" t="s">
        <v>2</v>
      </c>
      <c r="B24" s="1">
        <f>D19*B4</f>
        <v>0.57810571734058036</v>
      </c>
      <c r="C24" s="1">
        <f>D19*C4</f>
        <v>4.8175476445048361E-2</v>
      </c>
      <c r="D24" s="1">
        <f>D19*D4</f>
        <v>9.6350952890096722E-2</v>
      </c>
      <c r="E24" s="1">
        <f>D19*E4</f>
        <v>4.8175476445048361E-2</v>
      </c>
      <c r="F24" s="1">
        <f>D19*F4</f>
        <v>1.9270190578019347E-2</v>
      </c>
      <c r="G24" s="1">
        <f>D19*G4</f>
        <v>0.67445667023067701</v>
      </c>
    </row>
    <row r="25" spans="1:18" x14ac:dyDescent="0.25">
      <c r="A25" s="1" t="s">
        <v>3</v>
      </c>
      <c r="B25" s="1">
        <f>E19*B5</f>
        <v>0.36995404145835847</v>
      </c>
      <c r="C25" s="1">
        <f>E19*C5</f>
        <v>9.2488510364589618E-2</v>
      </c>
      <c r="D25" s="1">
        <f>E19*D5</f>
        <v>9.2488510364589618E-2</v>
      </c>
      <c r="E25" s="1">
        <f>E19*E5</f>
        <v>4.6244255182294809E-2</v>
      </c>
      <c r="F25" s="1">
        <f>E19*F5</f>
        <v>2.3122127591147405E-2</v>
      </c>
      <c r="G25" s="1">
        <f>E19*G5</f>
        <v>0.36995404145835847</v>
      </c>
    </row>
    <row r="26" spans="1:18" x14ac:dyDescent="0.25">
      <c r="A26" s="1" t="s">
        <v>4</v>
      </c>
      <c r="B26" s="1">
        <f>F19*B6</f>
        <v>0.28224111816174485</v>
      </c>
      <c r="C26" s="1">
        <f>F19*C6</f>
        <v>6.272024848038775E-2</v>
      </c>
      <c r="D26" s="1">
        <f>F19*D6</f>
        <v>0.15680062120096938</v>
      </c>
      <c r="E26" s="1">
        <f>F19*E6</f>
        <v>6.272024848038775E-2</v>
      </c>
      <c r="F26" s="1">
        <f>F19*F6</f>
        <v>3.1360124240193875E-2</v>
      </c>
      <c r="G26" s="1">
        <f>F19*G6</f>
        <v>0.28224111816174485</v>
      </c>
    </row>
    <row r="27" spans="1:18" x14ac:dyDescent="0.25">
      <c r="A27" s="1" t="s">
        <v>5</v>
      </c>
      <c r="B27" s="1">
        <f>G19*B7</f>
        <v>0.20930246693422741</v>
      </c>
      <c r="C27" s="1">
        <f>G19*C7</f>
        <v>8.372098677369097E-2</v>
      </c>
      <c r="D27" s="1">
        <f>G19*D7</f>
        <v>5.9800704838350684E-2</v>
      </c>
      <c r="E27" s="1">
        <f>G19*E7</f>
        <v>5.2325616733556853E-2</v>
      </c>
      <c r="F27" s="1">
        <f>G19*F7</f>
        <v>4.6511659318717202E-2</v>
      </c>
      <c r="G27" s="1">
        <f>G19*G7</f>
        <v>0.41860493386845482</v>
      </c>
    </row>
    <row r="29" spans="1:18" x14ac:dyDescent="0.25">
      <c r="A29" s="1" t="s">
        <v>9</v>
      </c>
      <c r="B29" s="1">
        <f>SUM(B22:B27)</f>
        <v>2.243382197469546</v>
      </c>
      <c r="C29" s="1">
        <f t="shared" ref="C29:G29" si="2">SUM(C22:C27)</f>
        <v>0.40193077257437881</v>
      </c>
      <c r="D29" s="1">
        <f t="shared" si="2"/>
        <v>0.59445103152251144</v>
      </c>
      <c r="E29" s="1">
        <f t="shared" si="2"/>
        <v>0.28516675855338741</v>
      </c>
      <c r="F29" s="1">
        <f t="shared" si="2"/>
        <v>0.19122382991434858</v>
      </c>
      <c r="G29" s="1">
        <f t="shared" si="2"/>
        <v>2.7583057912349922</v>
      </c>
    </row>
    <row r="31" spans="1:18" x14ac:dyDescent="0.25">
      <c r="A31" s="1" t="s">
        <v>11</v>
      </c>
      <c r="B31" s="1">
        <f>B29/B19</f>
        <v>6.5714484672689499</v>
      </c>
      <c r="C31" s="1">
        <f>C29/C19</f>
        <v>6.0846495216846233</v>
      </c>
      <c r="D31" s="1">
        <f t="shared" ref="C31:G31" si="3">D29/D19</f>
        <v>6.1696435135475562</v>
      </c>
      <c r="E31" s="1">
        <f t="shared" si="3"/>
        <v>6.1665337116850587</v>
      </c>
      <c r="F31" s="1">
        <f t="shared" si="3"/>
        <v>6.0976745005767361</v>
      </c>
      <c r="G31" s="1">
        <f t="shared" si="3"/>
        <v>6.5892816067518698</v>
      </c>
    </row>
    <row r="32" spans="1:18" x14ac:dyDescent="0.25">
      <c r="A32" s="1" t="s">
        <v>10</v>
      </c>
      <c r="B32" s="1">
        <f>SUM(B31:G31)/6</f>
        <v>6.2798718869191319</v>
      </c>
    </row>
    <row r="33" spans="1:2" x14ac:dyDescent="0.25">
      <c r="A33" s="1" t="s">
        <v>12</v>
      </c>
      <c r="B33" s="1">
        <f>(B32-6)/5</f>
        <v>5.5974377383826379E-2</v>
      </c>
    </row>
    <row r="34" spans="1:2" x14ac:dyDescent="0.25">
      <c r="A34" s="1" t="s">
        <v>13</v>
      </c>
      <c r="B34" s="1">
        <f>B33/1.24</f>
        <v>4.5140626922440627E-2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</dc:creator>
  <cp:lastModifiedBy>Admin</cp:lastModifiedBy>
  <dcterms:created xsi:type="dcterms:W3CDTF">2023-03-30T05:46:33Z</dcterms:created>
  <dcterms:modified xsi:type="dcterms:W3CDTF">2023-03-31T11:29:45Z</dcterms:modified>
</cp:coreProperties>
</file>