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<sst xmlns="http://schemas.openxmlformats.org/spreadsheetml/2006/main" count="1708" uniqueCount="444">
  <si>
    <t>Công ty tổ hợp cơ khí</t>
  </si>
  <si>
    <t>Địa chỉ:  Thaco Chu Lai</t>
  </si>
  <si>
    <t>Hotline: + 090 180 64 11</t>
  </si>
  <si>
    <t>BÁO CÁO SẢN XUẤT</t>
  </si>
  <si>
    <t>Ngày in biểu: Thứ năm,10/11/2022 12:44:58</t>
  </si>
  <si>
    <t>STT</t>
  </si>
  <si>
    <t>Thời gian</t>
  </si>
  <si>
    <t>Khu vực</t>
  </si>
  <si>
    <t>Tên thiết bị</t>
  </si>
  <si>
    <t>Loại lỗi</t>
  </si>
  <si>
    <t>2022-11-08 20:11:54</t>
  </si>
  <si>
    <t>khu vực 1</t>
  </si>
  <si>
    <t>QU05</t>
  </si>
  <si>
    <t>Lỗi thứ ba</t>
  </si>
  <si>
    <t>2022-11-08 20:11:55</t>
  </si>
  <si>
    <t>2022-11-08 20:11:56</t>
  </si>
  <si>
    <t>2022-11-08 20:11:57</t>
  </si>
  <si>
    <t>2022-11-08 20:11:58</t>
  </si>
  <si>
    <t>2022-11-08 20:11:59</t>
  </si>
  <si>
    <t>2022-11-08 20:12:00</t>
  </si>
  <si>
    <t>2022-11-08 20:12:01</t>
  </si>
  <si>
    <t>2022-11-08 20:12:02</t>
  </si>
  <si>
    <t>2022-11-08 20:12:03</t>
  </si>
  <si>
    <t>2022-11-08 20:12:04</t>
  </si>
  <si>
    <t>2022-11-08 20:12:05</t>
  </si>
  <si>
    <t>2022-11-08 20:12:06</t>
  </si>
  <si>
    <t>2022-11-08 20:12:07</t>
  </si>
  <si>
    <t>2022-11-08 20:12:08</t>
  </si>
  <si>
    <t>2022-11-08 20:12:09</t>
  </si>
  <si>
    <t>2022-11-08 20:12:11</t>
  </si>
  <si>
    <t>2022-11-08 20:12:12</t>
  </si>
  <si>
    <t>2022-11-08 20:12:13</t>
  </si>
  <si>
    <t>2022-11-08 20:12:14</t>
  </si>
  <si>
    <t>2022-11-08 20:12:15</t>
  </si>
  <si>
    <t>2022-11-08 20:12:16</t>
  </si>
  <si>
    <t>2022-11-08 20:12:17</t>
  </si>
  <si>
    <t>2022-11-08 20:12:18</t>
  </si>
  <si>
    <t>2022-11-08 20:12:19</t>
  </si>
  <si>
    <t>2022-11-08 20:12:20</t>
  </si>
  <si>
    <t>2022-11-08 20:12:21</t>
  </si>
  <si>
    <t>2022-11-08 20:12:22</t>
  </si>
  <si>
    <t>2022-11-08 20:12:23</t>
  </si>
  <si>
    <t>2022-11-08 20:12:24</t>
  </si>
  <si>
    <t>2022-11-08 20:12:25</t>
  </si>
  <si>
    <t>2022-11-08 20:12:26</t>
  </si>
  <si>
    <t>2022-11-08 20:12:27</t>
  </si>
  <si>
    <t>2022-11-08 20:12:28</t>
  </si>
  <si>
    <t>2022-11-08 20:12:29</t>
  </si>
  <si>
    <t>2022-11-08 20:12:30</t>
  </si>
  <si>
    <t>2022-11-08 20:12:31</t>
  </si>
  <si>
    <t>2022-11-08 20:12:32</t>
  </si>
  <si>
    <t>2022-11-08 20:12:33</t>
  </si>
  <si>
    <t>2022-11-08 20:12:34</t>
  </si>
  <si>
    <t>2022-11-08 20:12:35</t>
  </si>
  <si>
    <t>2022-11-08 20:12:36</t>
  </si>
  <si>
    <t>2022-11-08 20:12:37</t>
  </si>
  <si>
    <t>2022-11-08 20:12:38</t>
  </si>
  <si>
    <t>2022-11-08 20:12:39</t>
  </si>
  <si>
    <t>2022-11-08 20:12:40</t>
  </si>
  <si>
    <t>2022-11-08 20:12:41</t>
  </si>
  <si>
    <t>2022-11-08 20:12:42</t>
  </si>
  <si>
    <t>2022-11-08 20:12:43</t>
  </si>
  <si>
    <t>2022-11-08 20:12:44</t>
  </si>
  <si>
    <t>2022-11-08 20:12:45</t>
  </si>
  <si>
    <t>2022-11-08 20:12:46</t>
  </si>
  <si>
    <t>2022-11-08 20:12:47</t>
  </si>
  <si>
    <t>2022-11-08 20:12:48</t>
  </si>
  <si>
    <t>2022-11-08 20:12:49</t>
  </si>
  <si>
    <t>2022-11-08 20:12:50</t>
  </si>
  <si>
    <t>2022-11-08 20:12:51</t>
  </si>
  <si>
    <t>2022-11-08 20:12:52</t>
  </si>
  <si>
    <t>2022-11-08 20:12:53</t>
  </si>
  <si>
    <t>2022-11-08 20:12:54</t>
  </si>
  <si>
    <t>2022-11-08 20:12:55</t>
  </si>
  <si>
    <t>2022-11-08 20:12:56</t>
  </si>
  <si>
    <t>2022-11-08 20:12:57</t>
  </si>
  <si>
    <t>2022-11-08 20:12:58</t>
  </si>
  <si>
    <t>2022-11-08 20:13:03</t>
  </si>
  <si>
    <t>2022-11-08 20:13:04</t>
  </si>
  <si>
    <t>2022-11-08 20:13:05</t>
  </si>
  <si>
    <t>2022-11-08 20:13:06</t>
  </si>
  <si>
    <t>2022-11-08 20:13:07</t>
  </si>
  <si>
    <t>2022-11-08 20:13:08</t>
  </si>
  <si>
    <t>2022-11-08 20:13:09</t>
  </si>
  <si>
    <t>2022-11-08 20:13:10</t>
  </si>
  <si>
    <t>2022-11-08 20:13:37</t>
  </si>
  <si>
    <t>2022-11-08 20:13:38</t>
  </si>
  <si>
    <t>2022-11-08 20:13:39</t>
  </si>
  <si>
    <t>2022-11-08 20:13:40</t>
  </si>
  <si>
    <t>2022-11-08 20:13:41</t>
  </si>
  <si>
    <t>2022-11-08 20:13:42</t>
  </si>
  <si>
    <t>2022-11-08 20:13:43</t>
  </si>
  <si>
    <t>2022-11-08 20:13:44</t>
  </si>
  <si>
    <t>2022-11-08 20:13:45</t>
  </si>
  <si>
    <t>2022-11-08 20:13:46</t>
  </si>
  <si>
    <t>2022-11-08 20:13:47</t>
  </si>
  <si>
    <t>2022-11-08 20:13:48</t>
  </si>
  <si>
    <t>2022-11-08 20:13:49</t>
  </si>
  <si>
    <t>2022-11-08 20:13:50</t>
  </si>
  <si>
    <t>2022-11-08 20:13:51</t>
  </si>
  <si>
    <t>2022-11-08 20:13:52</t>
  </si>
  <si>
    <t>2022-11-08 20:13:53</t>
  </si>
  <si>
    <t>2022-11-08 20:13:54</t>
  </si>
  <si>
    <t>2022-11-08 20:13:55</t>
  </si>
  <si>
    <t>2022-11-08 20:13:56</t>
  </si>
  <si>
    <t>2022-11-08 20:13:57</t>
  </si>
  <si>
    <t>2022-11-08 20:14:03</t>
  </si>
  <si>
    <t>2022-11-08 20:14:04</t>
  </si>
  <si>
    <t>2022-11-08 20:14:05</t>
  </si>
  <si>
    <t>2022-11-08 20:14:06</t>
  </si>
  <si>
    <t>2022-11-08 20:14:07</t>
  </si>
  <si>
    <t>2022-11-08 20:14:08</t>
  </si>
  <si>
    <t>2022-11-08 20:14:09</t>
  </si>
  <si>
    <t>2022-11-08 20:14:10</t>
  </si>
  <si>
    <t>2022-11-08 20:14:11</t>
  </si>
  <si>
    <t>2022-11-08 20:14:12</t>
  </si>
  <si>
    <t>2022-11-08 20:14:13</t>
  </si>
  <si>
    <t>2022-11-08 20:14:14</t>
  </si>
  <si>
    <t>2022-11-08 20:14:15</t>
  </si>
  <si>
    <t>2022-11-08 20:14:16</t>
  </si>
  <si>
    <t>2022-11-08 20:14:17</t>
  </si>
  <si>
    <t>2022-11-08 20:14:18</t>
  </si>
  <si>
    <t>2022-11-08 20:14:19</t>
  </si>
  <si>
    <t>2022-11-08 20:14:20</t>
  </si>
  <si>
    <t>2022-11-08 20:14:21</t>
  </si>
  <si>
    <t>2022-11-08 20:14:22</t>
  </si>
  <si>
    <t>2022-11-08 20:14:23</t>
  </si>
  <si>
    <t>2022-11-08 20:14:24</t>
  </si>
  <si>
    <t>2022-11-08 20:14:25</t>
  </si>
  <si>
    <t>2022-11-08 20:14:26</t>
  </si>
  <si>
    <t>2022-11-08 20:14:27</t>
  </si>
  <si>
    <t>2022-11-08 20:14:28</t>
  </si>
  <si>
    <t>2022-11-08 20:14:29</t>
  </si>
  <si>
    <t>2022-11-08 20:14:30</t>
  </si>
  <si>
    <t>2022-11-08 20:14:31</t>
  </si>
  <si>
    <t>2022-11-08 20:14:32</t>
  </si>
  <si>
    <t>2022-11-08 20:14:33</t>
  </si>
  <si>
    <t>2022-11-08 20:14:34</t>
  </si>
  <si>
    <t>2022-11-08 20:14:35</t>
  </si>
  <si>
    <t>2022-11-08 20:14:36</t>
  </si>
  <si>
    <t>2022-11-08 20:14:37</t>
  </si>
  <si>
    <t>2022-11-08 20:14:38</t>
  </si>
  <si>
    <t>2022-11-08 20:14:39</t>
  </si>
  <si>
    <t>2022-11-08 20:14:40</t>
  </si>
  <si>
    <t>2022-11-08 20:14:41</t>
  </si>
  <si>
    <t>2022-11-08 20:14:42</t>
  </si>
  <si>
    <t>2022-11-08 20:14:43</t>
  </si>
  <si>
    <t>2022-11-08 20:14:44</t>
  </si>
  <si>
    <t>2022-11-08 20:14:45</t>
  </si>
  <si>
    <t>2022-11-08 20:14:46</t>
  </si>
  <si>
    <t>2022-11-08 20:14:47</t>
  </si>
  <si>
    <t>2022-11-08 20:14:48</t>
  </si>
  <si>
    <t>2022-11-08 20:16:22</t>
  </si>
  <si>
    <t>2022-11-08 20:16:23</t>
  </si>
  <si>
    <t>2022-11-08 20:16:24</t>
  </si>
  <si>
    <t>2022-11-08 20:16:25</t>
  </si>
  <si>
    <t>2022-11-08 20:16:26</t>
  </si>
  <si>
    <t>2022-11-08 20:16:27</t>
  </si>
  <si>
    <t>2022-11-08 20:16:28</t>
  </si>
  <si>
    <t>2022-11-08 20:16:29</t>
  </si>
  <si>
    <t>2022-11-08 20:16:30</t>
  </si>
  <si>
    <t>2022-11-08 20:16:31</t>
  </si>
  <si>
    <t>2022-11-08 20:16:32</t>
  </si>
  <si>
    <t>2022-11-08 20:16:33</t>
  </si>
  <si>
    <t>2022-11-08 20:16:34</t>
  </si>
  <si>
    <t>2022-11-08 20:16:35</t>
  </si>
  <si>
    <t>2022-11-08 20:16:41</t>
  </si>
  <si>
    <t>2022-11-08 20:16:42</t>
  </si>
  <si>
    <t>2022-11-08 20:16:43</t>
  </si>
  <si>
    <t>2022-11-08 20:16:44</t>
  </si>
  <si>
    <t>2022-11-08 20:16:45</t>
  </si>
  <si>
    <t>2022-11-08 20:16:46</t>
  </si>
  <si>
    <t>2022-11-08 20:16:47</t>
  </si>
  <si>
    <t>2022-11-08 20:16:48</t>
  </si>
  <si>
    <t>2022-11-08 20:16:49</t>
  </si>
  <si>
    <t>2022-11-08 20:16:50</t>
  </si>
  <si>
    <t>2022-11-08 20:16:51</t>
  </si>
  <si>
    <t>2022-11-08 20:16:52</t>
  </si>
  <si>
    <t>2022-11-08 20:16:53</t>
  </si>
  <si>
    <t>2022-11-08 20:16:54</t>
  </si>
  <si>
    <t>2022-11-08 20:16:55</t>
  </si>
  <si>
    <t>2022-11-08 20:16:56</t>
  </si>
  <si>
    <t>2022-11-08 20:16:57</t>
  </si>
  <si>
    <t>2022-11-08 20:16:58</t>
  </si>
  <si>
    <t>2022-11-08 20:16:59</t>
  </si>
  <si>
    <t>2022-11-08 20:17:00</t>
  </si>
  <si>
    <t>2022-11-08 20:18:22</t>
  </si>
  <si>
    <t>2022-11-08 20:18:23</t>
  </si>
  <si>
    <t>2022-11-08 20:18:24</t>
  </si>
  <si>
    <t>2022-11-08 20:18:25</t>
  </si>
  <si>
    <t>2022-11-08 20:18:26</t>
  </si>
  <si>
    <t>2022-11-08 20:18:27</t>
  </si>
  <si>
    <t>2022-11-08 20:18:28</t>
  </si>
  <si>
    <t>2022-11-08 20:18:29</t>
  </si>
  <si>
    <t>2022-11-08 20:18:30</t>
  </si>
  <si>
    <t>2022-11-08 20:18:31</t>
  </si>
  <si>
    <t>2022-11-08 20:18:32</t>
  </si>
  <si>
    <t>2022-11-08 20:33:20</t>
  </si>
  <si>
    <t>2022-11-08 20:33:21</t>
  </si>
  <si>
    <t>2022-11-08 20:33:22</t>
  </si>
  <si>
    <t>2022-11-08 20:35:36</t>
  </si>
  <si>
    <t>Lỗi thứ hai</t>
  </si>
  <si>
    <t>2022-11-08 20:35:37</t>
  </si>
  <si>
    <t>2022-11-08 20:35:38</t>
  </si>
  <si>
    <t>2022-11-08 20:35:39</t>
  </si>
  <si>
    <t>2022-11-08 20:35:40</t>
  </si>
  <si>
    <t>2022-11-08 20:35:41</t>
  </si>
  <si>
    <t>2022-11-08 20:35:42</t>
  </si>
  <si>
    <t>2022-11-08 20:35:43</t>
  </si>
  <si>
    <t>2022-11-08 20:35:44</t>
  </si>
  <si>
    <t>2022-11-08 20:35:45</t>
  </si>
  <si>
    <t>2022-11-08 20:35:46</t>
  </si>
  <si>
    <t>2022-11-08 20:35:47</t>
  </si>
  <si>
    <t>2022-11-08 20:35:48</t>
  </si>
  <si>
    <t>2022-11-08 20:35:49</t>
  </si>
  <si>
    <t>2022-11-08 20:35:50</t>
  </si>
  <si>
    <t>2022-11-08 20:35:51</t>
  </si>
  <si>
    <t>2022-11-08 20:35:52</t>
  </si>
  <si>
    <t>2022-11-08 20:36:34</t>
  </si>
  <si>
    <t>Lỗi thứ nhất</t>
  </si>
  <si>
    <t>2022-11-08 20:36:35</t>
  </si>
  <si>
    <t>2022-11-08 20:36:36</t>
  </si>
  <si>
    <t>2022-11-08 20:37:59</t>
  </si>
  <si>
    <t>2022-11-08 20:38:00</t>
  </si>
  <si>
    <t>2022-11-08 20:38:01</t>
  </si>
  <si>
    <t>2022-11-08 20:38:02</t>
  </si>
  <si>
    <t>2022-11-08 20:38:03</t>
  </si>
  <si>
    <t>2022-11-08 20:38:04</t>
  </si>
  <si>
    <t>2022-11-08 20:38:05</t>
  </si>
  <si>
    <t>2022-11-08 20:38:06</t>
  </si>
  <si>
    <t>2022-11-08 20:38:07</t>
  </si>
  <si>
    <t>2022-11-08 20:38:08</t>
  </si>
  <si>
    <t>2022-11-08 20:38:09</t>
  </si>
  <si>
    <t>2022-11-08 20:38:10</t>
  </si>
  <si>
    <t>2022-11-08 20:38:11</t>
  </si>
  <si>
    <t>2022-11-08 20:38:12</t>
  </si>
  <si>
    <t>2022-11-08 20:38:13</t>
  </si>
  <si>
    <t>2022-11-08 20:38:14</t>
  </si>
  <si>
    <t>2022-11-08 20:38:15</t>
  </si>
  <si>
    <t>2022-11-08 20:38:16</t>
  </si>
  <si>
    <t>2022-11-08 20:38:17</t>
  </si>
  <si>
    <t>2022-11-08 20:38:18</t>
  </si>
  <si>
    <t>2022-11-08 20:38:19</t>
  </si>
  <si>
    <t>2022-11-08 20:38:20</t>
  </si>
  <si>
    <t>2022-11-08 20:38:21</t>
  </si>
  <si>
    <t>2022-11-08 20:38:22</t>
  </si>
  <si>
    <t>2022-11-08 20:38:23</t>
  </si>
  <si>
    <t>2022-11-08 20:38:24</t>
  </si>
  <si>
    <t>2022-11-08 20:38:25</t>
  </si>
  <si>
    <t>2022-11-08 20:38:26</t>
  </si>
  <si>
    <t>2022-11-08 20:38:27</t>
  </si>
  <si>
    <t>2022-11-08 20:38:28</t>
  </si>
  <si>
    <t>2022-11-08 20:38:29</t>
  </si>
  <si>
    <t>2022-11-08 20:38:30</t>
  </si>
  <si>
    <t>2022-11-08 20:38:31</t>
  </si>
  <si>
    <t>2022-11-08 20:38:32</t>
  </si>
  <si>
    <t>2022-11-08 20:38:33</t>
  </si>
  <si>
    <t>2022-11-08 20:38:34</t>
  </si>
  <si>
    <t>2022-11-08 20:38:35</t>
  </si>
  <si>
    <t>2022-11-08 20:38:36</t>
  </si>
  <si>
    <t>2022-11-08 20:38:37</t>
  </si>
  <si>
    <t>2022-11-08 20:38:38</t>
  </si>
  <si>
    <t>2022-11-08 20:38:39</t>
  </si>
  <si>
    <t>2022-11-08 20:38:40</t>
  </si>
  <si>
    <t>2022-11-08 20:38:41</t>
  </si>
  <si>
    <t>2022-11-08 20:38:42</t>
  </si>
  <si>
    <t>2022-11-08 20:38:43</t>
  </si>
  <si>
    <t>2022-11-08 20:38:44</t>
  </si>
  <si>
    <t>2022-11-08 20:38:45</t>
  </si>
  <si>
    <t>2022-11-08 20:38:46</t>
  </si>
  <si>
    <t>2022-11-08 20:38:47</t>
  </si>
  <si>
    <t>2022-11-08 20:38:48</t>
  </si>
  <si>
    <t>2022-11-08 20:38:49</t>
  </si>
  <si>
    <t>2022-11-08 20:38:50</t>
  </si>
  <si>
    <t>2022-11-08 20:38:51</t>
  </si>
  <si>
    <t>2022-11-08 20:38:52</t>
  </si>
  <si>
    <t>2022-11-08 20:38:53</t>
  </si>
  <si>
    <t>2022-11-08 20:38:54</t>
  </si>
  <si>
    <t>2022-11-08 20:38:55</t>
  </si>
  <si>
    <t>2022-11-08 20:38:56</t>
  </si>
  <si>
    <t>2022-11-08 20:38:57</t>
  </si>
  <si>
    <t>2022-11-08 20:38:58</t>
  </si>
  <si>
    <t>2022-11-08 20:38:59</t>
  </si>
  <si>
    <t>2022-11-08 20:39:00</t>
  </si>
  <si>
    <t>2022-11-08 20:39:01</t>
  </si>
  <si>
    <t>2022-11-08 20:39:02</t>
  </si>
  <si>
    <t>2022-11-08 20:39:03</t>
  </si>
  <si>
    <t>2022-11-08 20:39:04</t>
  </si>
  <si>
    <t>2022-11-08 20:39:05</t>
  </si>
  <si>
    <t>2022-11-08 20:39:06</t>
  </si>
  <si>
    <t>2022-11-08 20:39:07</t>
  </si>
  <si>
    <t>2022-11-08 20:39:08</t>
  </si>
  <si>
    <t>2022-11-08 20:39:09</t>
  </si>
  <si>
    <t>2022-11-08 20:39:10</t>
  </si>
  <si>
    <t>2022-11-08 20:39:11</t>
  </si>
  <si>
    <t>2022-11-08 20:39:12</t>
  </si>
  <si>
    <t>2022-11-08 20:39:13</t>
  </si>
  <si>
    <t>2022-11-08 20:39:14</t>
  </si>
  <si>
    <t>2022-11-08 20:39:15</t>
  </si>
  <si>
    <t>2022-11-08 20:39:16</t>
  </si>
  <si>
    <t>2022-11-08 20:39:17</t>
  </si>
  <si>
    <t>2022-11-09 07:30:35</t>
  </si>
  <si>
    <t>2022-11-09 07:30:36</t>
  </si>
  <si>
    <t>2022-11-09 07:30:37</t>
  </si>
  <si>
    <t>2022-11-09 07:30:38</t>
  </si>
  <si>
    <t>2022-11-09 07:30:39</t>
  </si>
  <si>
    <t>2022-11-09 07:30:40</t>
  </si>
  <si>
    <t>2022-11-09 07:30:41</t>
  </si>
  <si>
    <t>2022-11-09 07:30:42</t>
  </si>
  <si>
    <t>2022-11-09 07:30:43</t>
  </si>
  <si>
    <t>2022-11-09 07:30:44</t>
  </si>
  <si>
    <t>2022-11-09 07:30:45</t>
  </si>
  <si>
    <t>2022-11-09 07:34:40</t>
  </si>
  <si>
    <t>2022-11-09 07:34:41</t>
  </si>
  <si>
    <t>2022-11-09 07:34:42</t>
  </si>
  <si>
    <t>2022-11-09 07:34:43</t>
  </si>
  <si>
    <t>2022-11-09 07:34:44</t>
  </si>
  <si>
    <t>2022-11-09 07:34:45</t>
  </si>
  <si>
    <t>2022-11-09 07:34:46</t>
  </si>
  <si>
    <t>2022-11-09 07:34:47</t>
  </si>
  <si>
    <t>2022-11-09 07:34:48</t>
  </si>
  <si>
    <t>2022-11-09 07:34:49</t>
  </si>
  <si>
    <t>2022-11-09 07:36:47</t>
  </si>
  <si>
    <t/>
  </si>
  <si>
    <t>2022-11-09 07:36:48</t>
  </si>
  <si>
    <t>2022-11-09 07:36:49</t>
  </si>
  <si>
    <t>2022-11-09 07:36:50</t>
  </si>
  <si>
    <t>2022-11-09 07:36:51</t>
  </si>
  <si>
    <t>2022-11-09 07:36:52</t>
  </si>
  <si>
    <t>2022-11-09 07:36:53</t>
  </si>
  <si>
    <t>2022-11-09 07:36:54</t>
  </si>
  <si>
    <t>2022-11-09 07:36:55</t>
  </si>
  <si>
    <t>2022-11-09 07:36:56</t>
  </si>
  <si>
    <t>2022-11-09 07:36:57</t>
  </si>
  <si>
    <t>2022-11-09 07:36:58</t>
  </si>
  <si>
    <t>2022-11-09 07:36:59</t>
  </si>
  <si>
    <t>2022-11-09 07:37:00</t>
  </si>
  <si>
    <t>2022-11-09 07:37:01</t>
  </si>
  <si>
    <t>2022-11-09 07:37:02</t>
  </si>
  <si>
    <t>2022-11-09 07:37:03</t>
  </si>
  <si>
    <t>2022-11-09 07:37:04</t>
  </si>
  <si>
    <t>2022-11-09 07:37:05</t>
  </si>
  <si>
    <t>2022-11-09 07:37:06</t>
  </si>
  <si>
    <t>2022-11-09 07:37:07</t>
  </si>
  <si>
    <t>2022-11-09 07:37:08</t>
  </si>
  <si>
    <t>2022-11-09 07:37:09</t>
  </si>
  <si>
    <t>2022-11-09 07:37:10</t>
  </si>
  <si>
    <t>2022-11-09 07:37:11</t>
  </si>
  <si>
    <t>2022-11-09 07:37:12</t>
  </si>
  <si>
    <t>2022-11-09 07:37:13</t>
  </si>
  <si>
    <t>2022-11-09 07:37:14</t>
  </si>
  <si>
    <t>2022-11-09 07:37:15</t>
  </si>
  <si>
    <t>2022-11-09 07:37:16</t>
  </si>
  <si>
    <t>2022-11-09 07:37:17</t>
  </si>
  <si>
    <t>2022-11-09 07:37:18</t>
  </si>
  <si>
    <t>2022-11-09 07:37:19</t>
  </si>
  <si>
    <t>2022-11-09 07:37:20</t>
  </si>
  <si>
    <t>2022-11-09 07:37:21</t>
  </si>
  <si>
    <t>2022-11-09 07:37:22</t>
  </si>
  <si>
    <t>2022-11-09 07:37:23</t>
  </si>
  <si>
    <t>2022-11-09 07:37:24</t>
  </si>
  <si>
    <t>2022-11-09 07:37:25</t>
  </si>
  <si>
    <t>2022-11-09 07:37:26</t>
  </si>
  <si>
    <t>2022-11-09 07:37:27</t>
  </si>
  <si>
    <t>2022-11-09 07:37:28</t>
  </si>
  <si>
    <t>2022-11-09 07:37:29</t>
  </si>
  <si>
    <t>2022-11-09 07:37:30</t>
  </si>
  <si>
    <t>2022-11-09 07:37:31</t>
  </si>
  <si>
    <t>2022-11-09 07:44:51</t>
  </si>
  <si>
    <t>2022-11-09 07:44:52</t>
  </si>
  <si>
    <t>2022-11-09 07:44:53</t>
  </si>
  <si>
    <t>2022-11-09 07:44:54</t>
  </si>
  <si>
    <t>2022-11-09 07:44:55</t>
  </si>
  <si>
    <t>2022-11-09 07:44:56</t>
  </si>
  <si>
    <t>2022-11-09 07:44:57</t>
  </si>
  <si>
    <t>2022-11-09 07:44:58</t>
  </si>
  <si>
    <t>2022-11-09 07:44:59</t>
  </si>
  <si>
    <t>2022-11-09 07:45:00</t>
  </si>
  <si>
    <t>2022-11-09 07:45:01</t>
  </si>
  <si>
    <t>2022-11-09 07:45:02</t>
  </si>
  <si>
    <t>2022-11-09 07:45:03</t>
  </si>
  <si>
    <t>2022-11-09 07:45:04</t>
  </si>
  <si>
    <t>2022-11-09 07:45:05</t>
  </si>
  <si>
    <t>2022-11-09 07:45:06</t>
  </si>
  <si>
    <t>2022-11-09 07:45:07</t>
  </si>
  <si>
    <t>2022-11-09 07:45:08</t>
  </si>
  <si>
    <t>2022-11-09 07:45:09</t>
  </si>
  <si>
    <t>2022-11-09 07:45:10</t>
  </si>
  <si>
    <t>2022-11-09 07:45:11</t>
  </si>
  <si>
    <t>2022-11-09 07:45:12</t>
  </si>
  <si>
    <t>2022-11-09 07:45:13</t>
  </si>
  <si>
    <t>2022-11-09 07:45:14</t>
  </si>
  <si>
    <t>2022-11-09 07:45:15</t>
  </si>
  <si>
    <t>2022-11-09 07:45:16</t>
  </si>
  <si>
    <t>2022-11-09 07:45:17</t>
  </si>
  <si>
    <t>2022-11-09 07:45:18</t>
  </si>
  <si>
    <t>2022-11-09 07:45:19</t>
  </si>
  <si>
    <t>2022-11-09 07:45:20</t>
  </si>
  <si>
    <t>2022-11-09 07:45:21</t>
  </si>
  <si>
    <t>2022-11-09 07:45:22</t>
  </si>
  <si>
    <t>2022-11-09 07:45:23</t>
  </si>
  <si>
    <t>2022-11-09 07:45:24</t>
  </si>
  <si>
    <t>2022-11-09 07:45:25</t>
  </si>
  <si>
    <t>2022-11-09 07:45:26</t>
  </si>
  <si>
    <t>2022-11-09 07:45:27</t>
  </si>
  <si>
    <t>2022-11-09 07:45:28</t>
  </si>
  <si>
    <t>2022-11-09 07:45:29</t>
  </si>
  <si>
    <t>2022-11-09 07:45:30</t>
  </si>
  <si>
    <t>2022-11-09 07:45:31</t>
  </si>
  <si>
    <t>2022-11-09 07:45:32</t>
  </si>
  <si>
    <t>2022-11-09 07:45:33</t>
  </si>
  <si>
    <t>2022-11-09 07:45:34</t>
  </si>
  <si>
    <t>2022-11-09 07:45:35</t>
  </si>
  <si>
    <t>2022-11-09 08:04:26</t>
  </si>
  <si>
    <t>2022-11-09 08:04:27</t>
  </si>
  <si>
    <t>2022-11-09 08:04:28</t>
  </si>
  <si>
    <t>2022-11-09 08:04:29</t>
  </si>
  <si>
    <t>2022-11-09 08:04:30</t>
  </si>
  <si>
    <t>2022-11-09 08:04:31</t>
  </si>
  <si>
    <t>2022-11-09 08:04:32</t>
  </si>
  <si>
    <t>2022-11-09 08:04:33</t>
  </si>
  <si>
    <t>2022-11-09 08:04:34</t>
  </si>
  <si>
    <t>2022-11-09 08:04:35</t>
  </si>
  <si>
    <t>2022-11-09 08:10:52</t>
  </si>
  <si>
    <t>2022-11-09 08:10:53</t>
  </si>
  <si>
    <t>2022-11-09 08:10:54</t>
  </si>
  <si>
    <t>2022-11-09 08:10:55</t>
  </si>
  <si>
    <t>2022-11-09 08:10:56</t>
  </si>
  <si>
    <t>2022-11-09 08:10:57</t>
  </si>
  <si>
    <t>2022-11-09 08:10:58</t>
  </si>
  <si>
    <t>2022-11-09 08:10:59</t>
  </si>
  <si>
    <t>2022-11-09 08:11:00</t>
  </si>
  <si>
    <t>2022-11-09 08:11:01</t>
  </si>
  <si>
    <t>2022-11-09 08:11:02</t>
  </si>
  <si>
    <t>2022-11-09 08:11:03</t>
  </si>
  <si>
    <t>2022-11-09 08:11:04</t>
  </si>
  <si>
    <t>2022-11-09 08:11:05</t>
  </si>
  <si>
    <t>2022-11-09 08:11:06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</si>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</sst>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3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201</v>
      </c>
    </row>
    <row r="197" spans="1:5" x14ac:dyDescent="0.25">
      <c r="A197" s="5">
        <f>189</f>
      </c>
      <c r="B197" s="5" t="s">
        <v>202</v>
      </c>
      <c r="C197" s="5" t="s">
        <v>11</v>
      </c>
      <c r="D197" s="5" t="s">
        <v>12</v>
      </c>
      <c r="E197" s="5" t="s">
        <v>201</v>
      </c>
    </row>
    <row r="198" spans="1:5" x14ac:dyDescent="0.25">
      <c r="A198" s="5">
        <f>190</f>
      </c>
      <c r="B198" s="5" t="s">
        <v>203</v>
      </c>
      <c r="C198" s="5" t="s">
        <v>11</v>
      </c>
      <c r="D198" s="5" t="s">
        <v>12</v>
      </c>
      <c r="E198" s="5" t="s">
        <v>201</v>
      </c>
    </row>
    <row r="199" spans="1:5" x14ac:dyDescent="0.25">
      <c r="A199" s="5">
        <f>191</f>
      </c>
      <c r="B199" s="5" t="s">
        <v>204</v>
      </c>
      <c r="C199" s="5" t="s">
        <v>11</v>
      </c>
      <c r="D199" s="5" t="s">
        <v>12</v>
      </c>
      <c r="E199" s="5" t="s">
        <v>201</v>
      </c>
    </row>
    <row r="200" spans="1:5" x14ac:dyDescent="0.25">
      <c r="A200" s="5">
        <f>192</f>
      </c>
      <c r="B200" s="5" t="s">
        <v>205</v>
      </c>
      <c r="C200" s="5" t="s">
        <v>11</v>
      </c>
      <c r="D200" s="5" t="s">
        <v>12</v>
      </c>
      <c r="E200" s="5" t="s">
        <v>201</v>
      </c>
    </row>
    <row r="201" spans="1:5" x14ac:dyDescent="0.25">
      <c r="A201" s="5">
        <f>193</f>
      </c>
      <c r="B201" s="5" t="s">
        <v>206</v>
      </c>
      <c r="C201" s="5" t="s">
        <v>11</v>
      </c>
      <c r="D201" s="5" t="s">
        <v>12</v>
      </c>
      <c r="E201" s="5" t="s">
        <v>201</v>
      </c>
    </row>
    <row r="202" spans="1:5" x14ac:dyDescent="0.25">
      <c r="A202" s="5">
        <f>194</f>
      </c>
      <c r="B202" s="5" t="s">
        <v>207</v>
      </c>
      <c r="C202" s="5" t="s">
        <v>11</v>
      </c>
      <c r="D202" s="5" t="s">
        <v>12</v>
      </c>
      <c r="E202" s="5" t="s">
        <v>201</v>
      </c>
    </row>
    <row r="203" spans="1:5" x14ac:dyDescent="0.25">
      <c r="A203" s="5">
        <f>195</f>
      </c>
      <c r="B203" s="5" t="s">
        <v>208</v>
      </c>
      <c r="C203" s="5" t="s">
        <v>11</v>
      </c>
      <c r="D203" s="5" t="s">
        <v>12</v>
      </c>
      <c r="E203" s="5" t="s">
        <v>201</v>
      </c>
    </row>
    <row r="204" spans="1:5" x14ac:dyDescent="0.25">
      <c r="A204" s="5">
        <f>196</f>
      </c>
      <c r="B204" s="5" t="s">
        <v>209</v>
      </c>
      <c r="C204" s="5" t="s">
        <v>11</v>
      </c>
      <c r="D204" s="5" t="s">
        <v>12</v>
      </c>
      <c r="E204" s="5" t="s">
        <v>201</v>
      </c>
    </row>
    <row r="205" spans="1:5" x14ac:dyDescent="0.25">
      <c r="A205" s="5">
        <f>197</f>
      </c>
      <c r="B205" s="5" t="s">
        <v>210</v>
      </c>
      <c r="C205" s="5" t="s">
        <v>11</v>
      </c>
      <c r="D205" s="5" t="s">
        <v>12</v>
      </c>
      <c r="E205" s="5" t="s">
        <v>201</v>
      </c>
    </row>
    <row r="206" spans="1:5" x14ac:dyDescent="0.25">
      <c r="A206" s="5">
        <f>198</f>
      </c>
      <c r="B206" s="5" t="s">
        <v>211</v>
      </c>
      <c r="C206" s="5" t="s">
        <v>11</v>
      </c>
      <c r="D206" s="5" t="s">
        <v>12</v>
      </c>
      <c r="E206" s="5" t="s">
        <v>201</v>
      </c>
    </row>
    <row r="207" spans="1:5" x14ac:dyDescent="0.25">
      <c r="A207" s="5">
        <f>199</f>
      </c>
      <c r="B207" s="5" t="s">
        <v>212</v>
      </c>
      <c r="C207" s="5" t="s">
        <v>11</v>
      </c>
      <c r="D207" s="5" t="s">
        <v>12</v>
      </c>
      <c r="E207" s="5" t="s">
        <v>201</v>
      </c>
    </row>
    <row r="208" spans="1:5" x14ac:dyDescent="0.25">
      <c r="A208" s="5">
        <f>200</f>
      </c>
      <c r="B208" s="5" t="s">
        <v>213</v>
      </c>
      <c r="C208" s="5" t="s">
        <v>11</v>
      </c>
      <c r="D208" s="5" t="s">
        <v>12</v>
      </c>
      <c r="E208" s="5" t="s">
        <v>201</v>
      </c>
    </row>
    <row r="209" spans="1:5" x14ac:dyDescent="0.25">
      <c r="A209" s="5">
        <f>201</f>
      </c>
      <c r="B209" s="5" t="s">
        <v>214</v>
      </c>
      <c r="C209" s="5" t="s">
        <v>11</v>
      </c>
      <c r="D209" s="5" t="s">
        <v>12</v>
      </c>
      <c r="E209" s="5" t="s">
        <v>201</v>
      </c>
    </row>
    <row r="210" spans="1:5" x14ac:dyDescent="0.25">
      <c r="A210" s="5">
        <f>202</f>
      </c>
      <c r="B210" s="5" t="s">
        <v>215</v>
      </c>
      <c r="C210" s="5" t="s">
        <v>11</v>
      </c>
      <c r="D210" s="5" t="s">
        <v>12</v>
      </c>
      <c r="E210" s="5" t="s">
        <v>201</v>
      </c>
    </row>
    <row r="211" spans="1:5" x14ac:dyDescent="0.25">
      <c r="A211" s="5">
        <f>203</f>
      </c>
      <c r="B211" s="5" t="s">
        <v>216</v>
      </c>
      <c r="C211" s="5" t="s">
        <v>11</v>
      </c>
      <c r="D211" s="5" t="s">
        <v>12</v>
      </c>
      <c r="E211" s="5" t="s">
        <v>201</v>
      </c>
    </row>
    <row r="212" spans="1:5" x14ac:dyDescent="0.25">
      <c r="A212" s="5">
        <f>204</f>
      </c>
      <c r="B212" s="5" t="s">
        <v>217</v>
      </c>
      <c r="C212" s="5" t="s">
        <v>11</v>
      </c>
      <c r="D212" s="5" t="s">
        <v>12</v>
      </c>
      <c r="E212" s="5" t="s">
        <v>201</v>
      </c>
    </row>
    <row r="213" spans="1:5" x14ac:dyDescent="0.25">
      <c r="A213" s="5">
        <f>205</f>
      </c>
      <c r="B213" s="5" t="s">
        <v>218</v>
      </c>
      <c r="C213" s="5" t="s">
        <v>11</v>
      </c>
      <c r="D213" s="5" t="s">
        <v>12</v>
      </c>
      <c r="E213" s="5" t="s">
        <v>219</v>
      </c>
    </row>
    <row r="214" spans="1:5" x14ac:dyDescent="0.25">
      <c r="A214" s="5">
        <f>206</f>
      </c>
      <c r="B214" s="5" t="s">
        <v>220</v>
      </c>
      <c r="C214" s="5" t="s">
        <v>11</v>
      </c>
      <c r="D214" s="5" t="s">
        <v>12</v>
      </c>
      <c r="E214" s="5" t="s">
        <v>219</v>
      </c>
    </row>
    <row r="215" spans="1:5" x14ac:dyDescent="0.25">
      <c r="A215" s="5">
        <f>207</f>
      </c>
      <c r="B215" s="5" t="s">
        <v>221</v>
      </c>
      <c r="C215" s="5" t="s">
        <v>11</v>
      </c>
      <c r="D215" s="5" t="s">
        <v>12</v>
      </c>
      <c r="E215" s="5" t="s">
        <v>219</v>
      </c>
    </row>
    <row r="216" spans="1:5" x14ac:dyDescent="0.25">
      <c r="A216" s="5">
        <f>208</f>
      </c>
      <c r="B216" s="5" t="s">
        <v>222</v>
      </c>
      <c r="C216" s="5" t="s">
        <v>11</v>
      </c>
      <c r="D216" s="5" t="s">
        <v>12</v>
      </c>
      <c r="E216" s="5" t="s">
        <v>219</v>
      </c>
    </row>
    <row r="217" spans="1:5" x14ac:dyDescent="0.25">
      <c r="A217" s="5">
        <f>209</f>
      </c>
      <c r="B217" s="5" t="s">
        <v>223</v>
      </c>
      <c r="C217" s="5" t="s">
        <v>11</v>
      </c>
      <c r="D217" s="5" t="s">
        <v>12</v>
      </c>
      <c r="E217" s="5" t="s">
        <v>219</v>
      </c>
    </row>
    <row r="218" spans="1:5" x14ac:dyDescent="0.25">
      <c r="A218" s="5">
        <f>210</f>
      </c>
      <c r="B218" s="5" t="s">
        <v>224</v>
      </c>
      <c r="C218" s="5" t="s">
        <v>11</v>
      </c>
      <c r="D218" s="5" t="s">
        <v>12</v>
      </c>
      <c r="E218" s="5" t="s">
        <v>219</v>
      </c>
    </row>
    <row r="219" spans="1:5" x14ac:dyDescent="0.25">
      <c r="A219" s="5">
        <f>211</f>
      </c>
      <c r="B219" s="5" t="s">
        <v>225</v>
      </c>
      <c r="C219" s="5" t="s">
        <v>11</v>
      </c>
      <c r="D219" s="5" t="s">
        <v>12</v>
      </c>
      <c r="E219" s="5" t="s">
        <v>219</v>
      </c>
    </row>
    <row r="220" spans="1:5" x14ac:dyDescent="0.25">
      <c r="A220" s="5">
        <f>212</f>
      </c>
      <c r="B220" s="5" t="s">
        <v>226</v>
      </c>
      <c r="C220" s="5" t="s">
        <v>11</v>
      </c>
      <c r="D220" s="5" t="s">
        <v>12</v>
      </c>
      <c r="E220" s="5" t="s">
        <v>219</v>
      </c>
    </row>
    <row r="221" spans="1:5" x14ac:dyDescent="0.25">
      <c r="A221" s="5">
        <f>213</f>
      </c>
      <c r="B221" s="5" t="s">
        <v>227</v>
      </c>
      <c r="C221" s="5" t="s">
        <v>11</v>
      </c>
      <c r="D221" s="5" t="s">
        <v>12</v>
      </c>
      <c r="E221" s="5" t="s">
        <v>219</v>
      </c>
    </row>
    <row r="222" spans="1:5" x14ac:dyDescent="0.25">
      <c r="A222" s="5">
        <f>214</f>
      </c>
      <c r="B222" s="5" t="s">
        <v>228</v>
      </c>
      <c r="C222" s="5" t="s">
        <v>11</v>
      </c>
      <c r="D222" s="5" t="s">
        <v>12</v>
      </c>
      <c r="E222" s="5" t="s">
        <v>219</v>
      </c>
    </row>
    <row r="223" spans="1:5" x14ac:dyDescent="0.25">
      <c r="A223" s="5">
        <f>215</f>
      </c>
      <c r="B223" s="5" t="s">
        <v>229</v>
      </c>
      <c r="C223" s="5" t="s">
        <v>11</v>
      </c>
      <c r="D223" s="5" t="s">
        <v>12</v>
      </c>
      <c r="E223" s="5" t="s">
        <v>219</v>
      </c>
    </row>
    <row r="224" spans="1:5" x14ac:dyDescent="0.25">
      <c r="A224" s="5">
        <f>216</f>
      </c>
      <c r="B224" s="5" t="s">
        <v>230</v>
      </c>
      <c r="C224" s="5" t="s">
        <v>11</v>
      </c>
      <c r="D224" s="5" t="s">
        <v>12</v>
      </c>
      <c r="E224" s="5" t="s">
        <v>219</v>
      </c>
    </row>
    <row r="225" spans="1:5" x14ac:dyDescent="0.25">
      <c r="A225" s="5">
        <f>217</f>
      </c>
      <c r="B225" s="5" t="s">
        <v>231</v>
      </c>
      <c r="C225" s="5" t="s">
        <v>11</v>
      </c>
      <c r="D225" s="5" t="s">
        <v>12</v>
      </c>
      <c r="E225" s="5" t="s">
        <v>219</v>
      </c>
    </row>
    <row r="226" spans="1:5" x14ac:dyDescent="0.25">
      <c r="A226" s="5">
        <f>218</f>
      </c>
      <c r="B226" s="5" t="s">
        <v>232</v>
      </c>
      <c r="C226" s="5" t="s">
        <v>11</v>
      </c>
      <c r="D226" s="5" t="s">
        <v>12</v>
      </c>
      <c r="E226" s="5" t="s">
        <v>219</v>
      </c>
    </row>
    <row r="227" spans="1:5" x14ac:dyDescent="0.25">
      <c r="A227" s="5">
        <f>219</f>
      </c>
      <c r="B227" s="5" t="s">
        <v>233</v>
      </c>
      <c r="C227" s="5" t="s">
        <v>11</v>
      </c>
      <c r="D227" s="5" t="s">
        <v>12</v>
      </c>
      <c r="E227" s="5" t="s">
        <v>219</v>
      </c>
    </row>
    <row r="228" spans="1:5" x14ac:dyDescent="0.25">
      <c r="A228" s="5">
        <f>220</f>
      </c>
      <c r="B228" s="5" t="s">
        <v>234</v>
      </c>
      <c r="C228" s="5" t="s">
        <v>11</v>
      </c>
      <c r="D228" s="5" t="s">
        <v>12</v>
      </c>
      <c r="E228" s="5" t="s">
        <v>219</v>
      </c>
    </row>
    <row r="229" spans="1:5" x14ac:dyDescent="0.25">
      <c r="A229" s="5">
        <f>221</f>
      </c>
      <c r="B229" s="5" t="s">
        <v>235</v>
      </c>
      <c r="C229" s="5" t="s">
        <v>11</v>
      </c>
      <c r="D229" s="5" t="s">
        <v>12</v>
      </c>
      <c r="E229" s="5" t="s">
        <v>219</v>
      </c>
    </row>
    <row r="230" spans="1:5" x14ac:dyDescent="0.25">
      <c r="A230" s="5">
        <f>222</f>
      </c>
      <c r="B230" s="5" t="s">
        <v>236</v>
      </c>
      <c r="C230" s="5" t="s">
        <v>11</v>
      </c>
      <c r="D230" s="5" t="s">
        <v>12</v>
      </c>
      <c r="E230" s="5" t="s">
        <v>219</v>
      </c>
    </row>
    <row r="231" spans="1:5" x14ac:dyDescent="0.25">
      <c r="A231" s="5">
        <f>223</f>
      </c>
      <c r="B231" s="5" t="s">
        <v>237</v>
      </c>
      <c r="C231" s="5" t="s">
        <v>11</v>
      </c>
      <c r="D231" s="5" t="s">
        <v>12</v>
      </c>
      <c r="E231" s="5" t="s">
        <v>219</v>
      </c>
    </row>
    <row r="232" spans="1:5" x14ac:dyDescent="0.25">
      <c r="A232" s="5">
        <f>224</f>
      </c>
      <c r="B232" s="5" t="s">
        <v>238</v>
      </c>
      <c r="C232" s="5" t="s">
        <v>11</v>
      </c>
      <c r="D232" s="5" t="s">
        <v>12</v>
      </c>
      <c r="E232" s="5" t="s">
        <v>219</v>
      </c>
    </row>
    <row r="233" spans="1:5" x14ac:dyDescent="0.25">
      <c r="A233" s="5">
        <f>225</f>
      </c>
      <c r="B233" s="5" t="s">
        <v>239</v>
      </c>
      <c r="C233" s="5" t="s">
        <v>11</v>
      </c>
      <c r="D233" s="5" t="s">
        <v>12</v>
      </c>
      <c r="E233" s="5" t="s">
        <v>219</v>
      </c>
    </row>
    <row r="234" spans="1:5" x14ac:dyDescent="0.25">
      <c r="A234" s="5">
        <f>226</f>
      </c>
      <c r="B234" s="5" t="s">
        <v>240</v>
      </c>
      <c r="C234" s="5" t="s">
        <v>11</v>
      </c>
      <c r="D234" s="5" t="s">
        <v>12</v>
      </c>
      <c r="E234" s="5" t="s">
        <v>219</v>
      </c>
    </row>
    <row r="235" spans="1:5" x14ac:dyDescent="0.25">
      <c r="A235" s="5">
        <f>227</f>
      </c>
      <c r="B235" s="5" t="s">
        <v>241</v>
      </c>
      <c r="C235" s="5" t="s">
        <v>11</v>
      </c>
      <c r="D235" s="5" t="s">
        <v>12</v>
      </c>
      <c r="E235" s="5" t="s">
        <v>219</v>
      </c>
    </row>
    <row r="236" spans="1:5" x14ac:dyDescent="0.25">
      <c r="A236" s="5">
        <f>228</f>
      </c>
      <c r="B236" s="5" t="s">
        <v>242</v>
      </c>
      <c r="C236" s="5" t="s">
        <v>11</v>
      </c>
      <c r="D236" s="5" t="s">
        <v>12</v>
      </c>
      <c r="E236" s="5" t="s">
        <v>219</v>
      </c>
    </row>
    <row r="237" spans="1:5" x14ac:dyDescent="0.25">
      <c r="A237" s="5">
        <f>229</f>
      </c>
      <c r="B237" s="5" t="s">
        <v>243</v>
      </c>
      <c r="C237" s="5" t="s">
        <v>11</v>
      </c>
      <c r="D237" s="5" t="s">
        <v>12</v>
      </c>
      <c r="E237" s="5" t="s">
        <v>219</v>
      </c>
    </row>
    <row r="238" spans="1:5" x14ac:dyDescent="0.25">
      <c r="A238" s="5">
        <f>230</f>
      </c>
      <c r="B238" s="5" t="s">
        <v>244</v>
      </c>
      <c r="C238" s="5" t="s">
        <v>11</v>
      </c>
      <c r="D238" s="5" t="s">
        <v>12</v>
      </c>
      <c r="E238" s="5" t="s">
        <v>219</v>
      </c>
    </row>
    <row r="239" spans="1:5" x14ac:dyDescent="0.25">
      <c r="A239" s="5">
        <f>231</f>
      </c>
      <c r="B239" s="5" t="s">
        <v>245</v>
      </c>
      <c r="C239" s="5" t="s">
        <v>11</v>
      </c>
      <c r="D239" s="5" t="s">
        <v>12</v>
      </c>
      <c r="E239" s="5" t="s">
        <v>219</v>
      </c>
    </row>
    <row r="240" spans="1:5" x14ac:dyDescent="0.25">
      <c r="A240" s="5">
        <f>232</f>
      </c>
      <c r="B240" s="5" t="s">
        <v>246</v>
      </c>
      <c r="C240" s="5" t="s">
        <v>11</v>
      </c>
      <c r="D240" s="5" t="s">
        <v>12</v>
      </c>
      <c r="E240" s="5" t="s">
        <v>219</v>
      </c>
    </row>
    <row r="241" spans="1:5" x14ac:dyDescent="0.25">
      <c r="A241" s="5">
        <f>233</f>
      </c>
      <c r="B241" s="5" t="s">
        <v>247</v>
      </c>
      <c r="C241" s="5" t="s">
        <v>11</v>
      </c>
      <c r="D241" s="5" t="s">
        <v>12</v>
      </c>
      <c r="E241" s="5" t="s">
        <v>219</v>
      </c>
    </row>
    <row r="242" spans="1:5" x14ac:dyDescent="0.25">
      <c r="A242" s="5">
        <f>234</f>
      </c>
      <c r="B242" s="5" t="s">
        <v>248</v>
      </c>
      <c r="C242" s="5" t="s">
        <v>11</v>
      </c>
      <c r="D242" s="5" t="s">
        <v>12</v>
      </c>
      <c r="E242" s="5" t="s">
        <v>219</v>
      </c>
    </row>
    <row r="243" spans="1:5" x14ac:dyDescent="0.25">
      <c r="A243" s="5">
        <f>235</f>
      </c>
      <c r="B243" s="5" t="s">
        <v>249</v>
      </c>
      <c r="C243" s="5" t="s">
        <v>11</v>
      </c>
      <c r="D243" s="5" t="s">
        <v>12</v>
      </c>
      <c r="E243" s="5" t="s">
        <v>219</v>
      </c>
    </row>
    <row r="244" spans="1:5" x14ac:dyDescent="0.25">
      <c r="A244" s="5">
        <f>236</f>
      </c>
      <c r="B244" s="5" t="s">
        <v>250</v>
      </c>
      <c r="C244" s="5" t="s">
        <v>11</v>
      </c>
      <c r="D244" s="5" t="s">
        <v>12</v>
      </c>
      <c r="E244" s="5" t="s">
        <v>219</v>
      </c>
    </row>
    <row r="245" spans="1:5" x14ac:dyDescent="0.25">
      <c r="A245" s="5">
        <f>237</f>
      </c>
      <c r="B245" s="5" t="s">
        <v>251</v>
      </c>
      <c r="C245" s="5" t="s">
        <v>11</v>
      </c>
      <c r="D245" s="5" t="s">
        <v>12</v>
      </c>
      <c r="E245" s="5" t="s">
        <v>219</v>
      </c>
    </row>
    <row r="246" spans="1:5" x14ac:dyDescent="0.25">
      <c r="A246" s="5">
        <f>238</f>
      </c>
      <c r="B246" s="5" t="s">
        <v>252</v>
      </c>
      <c r="C246" s="5" t="s">
        <v>11</v>
      </c>
      <c r="D246" s="5" t="s">
        <v>12</v>
      </c>
      <c r="E246" s="5" t="s">
        <v>219</v>
      </c>
    </row>
    <row r="247" spans="1:5" x14ac:dyDescent="0.25">
      <c r="A247" s="5">
        <f>239</f>
      </c>
      <c r="B247" s="5" t="s">
        <v>253</v>
      </c>
      <c r="C247" s="5" t="s">
        <v>11</v>
      </c>
      <c r="D247" s="5" t="s">
        <v>12</v>
      </c>
      <c r="E247" s="5" t="s">
        <v>219</v>
      </c>
    </row>
    <row r="248" spans="1:5" x14ac:dyDescent="0.25">
      <c r="A248" s="5">
        <f>240</f>
      </c>
      <c r="B248" s="5" t="s">
        <v>254</v>
      </c>
      <c r="C248" s="5" t="s">
        <v>11</v>
      </c>
      <c r="D248" s="5" t="s">
        <v>12</v>
      </c>
      <c r="E248" s="5" t="s">
        <v>219</v>
      </c>
    </row>
    <row r="249" spans="1:5" x14ac:dyDescent="0.25">
      <c r="A249" s="5">
        <f>241</f>
      </c>
      <c r="B249" s="5" t="s">
        <v>255</v>
      </c>
      <c r="C249" s="5" t="s">
        <v>11</v>
      </c>
      <c r="D249" s="5" t="s">
        <v>12</v>
      </c>
      <c r="E249" s="5" t="s">
        <v>219</v>
      </c>
    </row>
    <row r="250" spans="1:5" x14ac:dyDescent="0.25">
      <c r="A250" s="5">
        <f>242</f>
      </c>
      <c r="B250" s="5" t="s">
        <v>256</v>
      </c>
      <c r="C250" s="5" t="s">
        <v>11</v>
      </c>
      <c r="D250" s="5" t="s">
        <v>12</v>
      </c>
      <c r="E250" s="5" t="s">
        <v>219</v>
      </c>
    </row>
    <row r="251" spans="1:5" x14ac:dyDescent="0.25">
      <c r="A251" s="5">
        <f>243</f>
      </c>
      <c r="B251" s="5" t="s">
        <v>257</v>
      </c>
      <c r="C251" s="5" t="s">
        <v>11</v>
      </c>
      <c r="D251" s="5" t="s">
        <v>12</v>
      </c>
      <c r="E251" s="5" t="s">
        <v>219</v>
      </c>
    </row>
    <row r="252" spans="1:5" x14ac:dyDescent="0.25">
      <c r="A252" s="5">
        <f>244</f>
      </c>
      <c r="B252" s="5" t="s">
        <v>258</v>
      </c>
      <c r="C252" s="5" t="s">
        <v>11</v>
      </c>
      <c r="D252" s="5" t="s">
        <v>12</v>
      </c>
      <c r="E252" s="5" t="s">
        <v>219</v>
      </c>
    </row>
    <row r="253" spans="1:5" x14ac:dyDescent="0.25">
      <c r="A253" s="5">
        <f>245</f>
      </c>
      <c r="B253" s="5" t="s">
        <v>259</v>
      </c>
      <c r="C253" s="5" t="s">
        <v>11</v>
      </c>
      <c r="D253" s="5" t="s">
        <v>12</v>
      </c>
      <c r="E253" s="5" t="s">
        <v>219</v>
      </c>
    </row>
    <row r="254" spans="1:5" x14ac:dyDescent="0.25">
      <c r="A254" s="5">
        <f>246</f>
      </c>
      <c r="B254" s="5" t="s">
        <v>260</v>
      </c>
      <c r="C254" s="5" t="s">
        <v>11</v>
      </c>
      <c r="D254" s="5" t="s">
        <v>12</v>
      </c>
      <c r="E254" s="5" t="s">
        <v>219</v>
      </c>
    </row>
    <row r="255" spans="1:5" x14ac:dyDescent="0.25">
      <c r="A255" s="5">
        <f>247</f>
      </c>
      <c r="B255" s="5" t="s">
        <v>261</v>
      </c>
      <c r="C255" s="5" t="s">
        <v>11</v>
      </c>
      <c r="D255" s="5" t="s">
        <v>12</v>
      </c>
      <c r="E255" s="5" t="s">
        <v>219</v>
      </c>
    </row>
    <row r="256" spans="1:5" x14ac:dyDescent="0.25">
      <c r="A256" s="5">
        <f>248</f>
      </c>
      <c r="B256" s="5" t="s">
        <v>262</v>
      </c>
      <c r="C256" s="5" t="s">
        <v>11</v>
      </c>
      <c r="D256" s="5" t="s">
        <v>12</v>
      </c>
      <c r="E256" s="5" t="s">
        <v>219</v>
      </c>
    </row>
    <row r="257" spans="1:5" x14ac:dyDescent="0.25">
      <c r="A257" s="5">
        <f>249</f>
      </c>
      <c r="B257" s="5" t="s">
        <v>263</v>
      </c>
      <c r="C257" s="5" t="s">
        <v>11</v>
      </c>
      <c r="D257" s="5" t="s">
        <v>12</v>
      </c>
      <c r="E257" s="5" t="s">
        <v>219</v>
      </c>
    </row>
    <row r="258" spans="1:5" x14ac:dyDescent="0.25">
      <c r="A258" s="5">
        <f>250</f>
      </c>
      <c r="B258" s="5" t="s">
        <v>264</v>
      </c>
      <c r="C258" s="5" t="s">
        <v>11</v>
      </c>
      <c r="D258" s="5" t="s">
        <v>12</v>
      </c>
      <c r="E258" s="5" t="s">
        <v>219</v>
      </c>
    </row>
    <row r="259" spans="1:5" x14ac:dyDescent="0.25">
      <c r="A259" s="5">
        <f>251</f>
      </c>
      <c r="B259" s="5" t="s">
        <v>265</v>
      </c>
      <c r="C259" s="5" t="s">
        <v>11</v>
      </c>
      <c r="D259" s="5" t="s">
        <v>12</v>
      </c>
      <c r="E259" s="5" t="s">
        <v>219</v>
      </c>
    </row>
    <row r="260" spans="1:5" x14ac:dyDescent="0.25">
      <c r="A260" s="5">
        <f>252</f>
      </c>
      <c r="B260" s="5" t="s">
        <v>266</v>
      </c>
      <c r="C260" s="5" t="s">
        <v>11</v>
      </c>
      <c r="D260" s="5" t="s">
        <v>12</v>
      </c>
      <c r="E260" s="5" t="s">
        <v>219</v>
      </c>
    </row>
    <row r="261" spans="1:5" x14ac:dyDescent="0.25">
      <c r="A261" s="5">
        <f>253</f>
      </c>
      <c r="B261" s="5" t="s">
        <v>267</v>
      </c>
      <c r="C261" s="5" t="s">
        <v>11</v>
      </c>
      <c r="D261" s="5" t="s">
        <v>12</v>
      </c>
      <c r="E261" s="5" t="s">
        <v>219</v>
      </c>
    </row>
    <row r="262" spans="1:5" x14ac:dyDescent="0.25">
      <c r="A262" s="5">
        <f>254</f>
      </c>
      <c r="B262" s="5" t="s">
        <v>268</v>
      </c>
      <c r="C262" s="5" t="s">
        <v>11</v>
      </c>
      <c r="D262" s="5" t="s">
        <v>12</v>
      </c>
      <c r="E262" s="5" t="s">
        <v>219</v>
      </c>
    </row>
    <row r="263" spans="1:5" x14ac:dyDescent="0.25">
      <c r="A263" s="5">
        <f>255</f>
      </c>
      <c r="B263" s="5" t="s">
        <v>269</v>
      </c>
      <c r="C263" s="5" t="s">
        <v>11</v>
      </c>
      <c r="D263" s="5" t="s">
        <v>12</v>
      </c>
      <c r="E263" s="5" t="s">
        <v>219</v>
      </c>
    </row>
    <row r="264" spans="1:5" x14ac:dyDescent="0.25">
      <c r="A264" s="5">
        <f>256</f>
      </c>
      <c r="B264" s="5" t="s">
        <v>270</v>
      </c>
      <c r="C264" s="5" t="s">
        <v>11</v>
      </c>
      <c r="D264" s="5" t="s">
        <v>12</v>
      </c>
      <c r="E264" s="5" t="s">
        <v>219</v>
      </c>
    </row>
    <row r="265" spans="1:5" x14ac:dyDescent="0.25">
      <c r="A265" s="5">
        <f>257</f>
      </c>
      <c r="B265" s="5" t="s">
        <v>271</v>
      </c>
      <c r="C265" s="5" t="s">
        <v>11</v>
      </c>
      <c r="D265" s="5" t="s">
        <v>12</v>
      </c>
      <c r="E265" s="5" t="s">
        <v>219</v>
      </c>
    </row>
    <row r="266" spans="1:5" x14ac:dyDescent="0.25">
      <c r="A266" s="5">
        <f>258</f>
      </c>
      <c r="B266" s="5" t="s">
        <v>272</v>
      </c>
      <c r="C266" s="5" t="s">
        <v>11</v>
      </c>
      <c r="D266" s="5" t="s">
        <v>12</v>
      </c>
      <c r="E266" s="5" t="s">
        <v>219</v>
      </c>
    </row>
    <row r="267" spans="1:5" x14ac:dyDescent="0.25">
      <c r="A267" s="5">
        <f>259</f>
      </c>
      <c r="B267" s="5" t="s">
        <v>273</v>
      </c>
      <c r="C267" s="5" t="s">
        <v>11</v>
      </c>
      <c r="D267" s="5" t="s">
        <v>12</v>
      </c>
      <c r="E267" s="5" t="s">
        <v>219</v>
      </c>
    </row>
    <row r="268" spans="1:5" x14ac:dyDescent="0.25">
      <c r="A268" s="5">
        <f>260</f>
      </c>
      <c r="B268" s="5" t="s">
        <v>274</v>
      </c>
      <c r="C268" s="5" t="s">
        <v>11</v>
      </c>
      <c r="D268" s="5" t="s">
        <v>12</v>
      </c>
      <c r="E268" s="5" t="s">
        <v>219</v>
      </c>
    </row>
    <row r="269" spans="1:5" x14ac:dyDescent="0.25">
      <c r="A269" s="5">
        <f>261</f>
      </c>
      <c r="B269" s="5" t="s">
        <v>275</v>
      </c>
      <c r="C269" s="5" t="s">
        <v>11</v>
      </c>
      <c r="D269" s="5" t="s">
        <v>12</v>
      </c>
      <c r="E269" s="5" t="s">
        <v>219</v>
      </c>
    </row>
    <row r="270" spans="1:5" x14ac:dyDescent="0.25">
      <c r="A270" s="5">
        <f>262</f>
      </c>
      <c r="B270" s="5" t="s">
        <v>276</v>
      </c>
      <c r="C270" s="5" t="s">
        <v>11</v>
      </c>
      <c r="D270" s="5" t="s">
        <v>12</v>
      </c>
      <c r="E270" s="5" t="s">
        <v>219</v>
      </c>
    </row>
    <row r="271" spans="1:5" x14ac:dyDescent="0.25">
      <c r="A271" s="5">
        <f>263</f>
      </c>
      <c r="B271" s="5" t="s">
        <v>277</v>
      </c>
      <c r="C271" s="5" t="s">
        <v>11</v>
      </c>
      <c r="D271" s="5" t="s">
        <v>12</v>
      </c>
      <c r="E271" s="5" t="s">
        <v>219</v>
      </c>
    </row>
    <row r="272" spans="1:5" x14ac:dyDescent="0.25">
      <c r="A272" s="5">
        <f>264</f>
      </c>
      <c r="B272" s="5" t="s">
        <v>278</v>
      </c>
      <c r="C272" s="5" t="s">
        <v>11</v>
      </c>
      <c r="D272" s="5" t="s">
        <v>12</v>
      </c>
      <c r="E272" s="5" t="s">
        <v>219</v>
      </c>
    </row>
    <row r="273" spans="1:5" x14ac:dyDescent="0.25">
      <c r="A273" s="5">
        <f>265</f>
      </c>
      <c r="B273" s="5" t="s">
        <v>279</v>
      </c>
      <c r="C273" s="5" t="s">
        <v>11</v>
      </c>
      <c r="D273" s="5" t="s">
        <v>12</v>
      </c>
      <c r="E273" s="5" t="s">
        <v>219</v>
      </c>
    </row>
    <row r="274" spans="1:5" x14ac:dyDescent="0.25">
      <c r="A274" s="5">
        <f>266</f>
      </c>
      <c r="B274" s="5" t="s">
        <v>280</v>
      </c>
      <c r="C274" s="5" t="s">
        <v>11</v>
      </c>
      <c r="D274" s="5" t="s">
        <v>12</v>
      </c>
      <c r="E274" s="5" t="s">
        <v>219</v>
      </c>
    </row>
    <row r="275" spans="1:5" x14ac:dyDescent="0.25">
      <c r="A275" s="5">
        <f>267</f>
      </c>
      <c r="B275" s="5" t="s">
        <v>281</v>
      </c>
      <c r="C275" s="5" t="s">
        <v>11</v>
      </c>
      <c r="D275" s="5" t="s">
        <v>12</v>
      </c>
      <c r="E275" s="5" t="s">
        <v>219</v>
      </c>
    </row>
    <row r="276" spans="1:5" x14ac:dyDescent="0.25">
      <c r="A276" s="5">
        <f>268</f>
      </c>
      <c r="B276" s="5" t="s">
        <v>282</v>
      </c>
      <c r="C276" s="5" t="s">
        <v>11</v>
      </c>
      <c r="D276" s="5" t="s">
        <v>12</v>
      </c>
      <c r="E276" s="5" t="s">
        <v>219</v>
      </c>
    </row>
    <row r="277" spans="1:5" x14ac:dyDescent="0.25">
      <c r="A277" s="5">
        <f>269</f>
      </c>
      <c r="B277" s="5" t="s">
        <v>283</v>
      </c>
      <c r="C277" s="5" t="s">
        <v>11</v>
      </c>
      <c r="D277" s="5" t="s">
        <v>12</v>
      </c>
      <c r="E277" s="5" t="s">
        <v>219</v>
      </c>
    </row>
    <row r="278" spans="1:5" x14ac:dyDescent="0.25">
      <c r="A278" s="5">
        <f>270</f>
      </c>
      <c r="B278" s="5" t="s">
        <v>284</v>
      </c>
      <c r="C278" s="5" t="s">
        <v>11</v>
      </c>
      <c r="D278" s="5" t="s">
        <v>12</v>
      </c>
      <c r="E278" s="5" t="s">
        <v>219</v>
      </c>
    </row>
    <row r="279" spans="1:5" x14ac:dyDescent="0.25">
      <c r="A279" s="5">
        <f>271</f>
      </c>
      <c r="B279" s="5" t="s">
        <v>285</v>
      </c>
      <c r="C279" s="5" t="s">
        <v>11</v>
      </c>
      <c r="D279" s="5" t="s">
        <v>12</v>
      </c>
      <c r="E279" s="5" t="s">
        <v>219</v>
      </c>
    </row>
    <row r="280" spans="1:5" x14ac:dyDescent="0.25">
      <c r="A280" s="5">
        <f>272</f>
      </c>
      <c r="B280" s="5" t="s">
        <v>286</v>
      </c>
      <c r="C280" s="5" t="s">
        <v>11</v>
      </c>
      <c r="D280" s="5" t="s">
        <v>12</v>
      </c>
      <c r="E280" s="5" t="s">
        <v>219</v>
      </c>
    </row>
    <row r="281" spans="1:5" x14ac:dyDescent="0.25">
      <c r="A281" s="5">
        <f>273</f>
      </c>
      <c r="B281" s="5" t="s">
        <v>287</v>
      </c>
      <c r="C281" s="5" t="s">
        <v>11</v>
      </c>
      <c r="D281" s="5" t="s">
        <v>12</v>
      </c>
      <c r="E281" s="5" t="s">
        <v>219</v>
      </c>
    </row>
    <row r="282" spans="1:5" x14ac:dyDescent="0.25">
      <c r="A282" s="5">
        <f>274</f>
      </c>
      <c r="B282" s="5" t="s">
        <v>288</v>
      </c>
      <c r="C282" s="5" t="s">
        <v>11</v>
      </c>
      <c r="D282" s="5" t="s">
        <v>12</v>
      </c>
      <c r="E282" s="5" t="s">
        <v>219</v>
      </c>
    </row>
    <row r="283" spans="1:5" x14ac:dyDescent="0.25">
      <c r="A283" s="5">
        <f>275</f>
      </c>
      <c r="B283" s="5" t="s">
        <v>289</v>
      </c>
      <c r="C283" s="5" t="s">
        <v>11</v>
      </c>
      <c r="D283" s="5" t="s">
        <v>12</v>
      </c>
      <c r="E283" s="5" t="s">
        <v>219</v>
      </c>
    </row>
    <row r="284" spans="1:5" x14ac:dyDescent="0.25">
      <c r="A284" s="5">
        <f>276</f>
      </c>
      <c r="B284" s="5" t="s">
        <v>290</v>
      </c>
      <c r="C284" s="5" t="s">
        <v>11</v>
      </c>
      <c r="D284" s="5" t="s">
        <v>12</v>
      </c>
      <c r="E284" s="5" t="s">
        <v>219</v>
      </c>
    </row>
    <row r="285" spans="1:5" x14ac:dyDescent="0.25">
      <c r="A285" s="5">
        <f>277</f>
      </c>
      <c r="B285" s="5" t="s">
        <v>291</v>
      </c>
      <c r="C285" s="5" t="s">
        <v>11</v>
      </c>
      <c r="D285" s="5" t="s">
        <v>12</v>
      </c>
      <c r="E285" s="5" t="s">
        <v>219</v>
      </c>
    </row>
    <row r="286" spans="1:5" x14ac:dyDescent="0.25">
      <c r="A286" s="5">
        <f>278</f>
      </c>
      <c r="B286" s="5" t="s">
        <v>292</v>
      </c>
      <c r="C286" s="5" t="s">
        <v>11</v>
      </c>
      <c r="D286" s="5" t="s">
        <v>12</v>
      </c>
      <c r="E286" s="5" t="s">
        <v>219</v>
      </c>
    </row>
    <row r="287" spans="1:5" x14ac:dyDescent="0.25">
      <c r="A287" s="5">
        <f>279</f>
      </c>
      <c r="B287" s="5" t="s">
        <v>293</v>
      </c>
      <c r="C287" s="5" t="s">
        <v>11</v>
      </c>
      <c r="D287" s="5" t="s">
        <v>12</v>
      </c>
      <c r="E287" s="5" t="s">
        <v>219</v>
      </c>
    </row>
    <row r="288" spans="1:5" x14ac:dyDescent="0.25">
      <c r="A288" s="5">
        <f>280</f>
      </c>
      <c r="B288" s="5" t="s">
        <v>294</v>
      </c>
      <c r="C288" s="5" t="s">
        <v>11</v>
      </c>
      <c r="D288" s="5" t="s">
        <v>12</v>
      </c>
      <c r="E288" s="5" t="s">
        <v>219</v>
      </c>
    </row>
    <row r="289" spans="1:5" x14ac:dyDescent="0.25">
      <c r="A289" s="5">
        <f>281</f>
      </c>
      <c r="B289" s="5" t="s">
        <v>295</v>
      </c>
      <c r="C289" s="5" t="s">
        <v>11</v>
      </c>
      <c r="D289" s="5" t="s">
        <v>12</v>
      </c>
      <c r="E289" s="5" t="s">
        <v>219</v>
      </c>
    </row>
    <row r="290" spans="1:5" x14ac:dyDescent="0.25">
      <c r="A290" s="5">
        <f>282</f>
      </c>
      <c r="B290" s="5" t="s">
        <v>296</v>
      </c>
      <c r="C290" s="5" t="s">
        <v>11</v>
      </c>
      <c r="D290" s="5" t="s">
        <v>12</v>
      </c>
      <c r="E290" s="5" t="s">
        <v>219</v>
      </c>
    </row>
    <row r="291" spans="1:5" x14ac:dyDescent="0.25">
      <c r="A291" s="5">
        <f>283</f>
      </c>
      <c r="B291" s="5" t="s">
        <v>297</v>
      </c>
      <c r="C291" s="5" t="s">
        <v>11</v>
      </c>
      <c r="D291" s="5" t="s">
        <v>12</v>
      </c>
      <c r="E291" s="5" t="s">
        <v>219</v>
      </c>
    </row>
    <row r="292" spans="1:5" x14ac:dyDescent="0.25">
      <c r="A292" s="5">
        <f>284</f>
      </c>
      <c r="B292" s="5" t="s">
        <v>298</v>
      </c>
      <c r="C292" s="5" t="s">
        <v>11</v>
      </c>
      <c r="D292" s="5" t="s">
        <v>12</v>
      </c>
      <c r="E292" s="5" t="s">
        <v>219</v>
      </c>
    </row>
    <row r="293" spans="1:5" x14ac:dyDescent="0.25">
      <c r="A293" s="5">
        <f>285</f>
      </c>
      <c r="B293" s="5" t="s">
        <v>299</v>
      </c>
      <c r="C293" s="5" t="s">
        <v>11</v>
      </c>
      <c r="D293" s="5" t="s">
        <v>12</v>
      </c>
      <c r="E293" s="5" t="s">
        <v>219</v>
      </c>
    </row>
    <row r="294" spans="1:5" x14ac:dyDescent="0.25">
      <c r="A294" s="5">
        <f>286</f>
      </c>
      <c r="B294" s="5" t="s">
        <v>300</v>
      </c>
      <c r="C294" s="5" t="s">
        <v>11</v>
      </c>
      <c r="D294" s="5" t="s">
        <v>12</v>
      </c>
      <c r="E294" s="5" t="s">
        <v>219</v>
      </c>
    </row>
    <row r="295" spans="1:5" x14ac:dyDescent="0.25">
      <c r="A295" s="5">
        <f>287</f>
      </c>
      <c r="B295" s="5" t="s">
        <v>301</v>
      </c>
      <c r="C295" s="5" t="s">
        <v>11</v>
      </c>
      <c r="D295" s="5" t="s">
        <v>12</v>
      </c>
      <c r="E295" s="5" t="s">
        <v>201</v>
      </c>
    </row>
    <row r="296" spans="1:5" x14ac:dyDescent="0.25">
      <c r="A296" s="5">
        <f>288</f>
      </c>
      <c r="B296" s="5" t="s">
        <v>302</v>
      </c>
      <c r="C296" s="5" t="s">
        <v>11</v>
      </c>
      <c r="D296" s="5" t="s">
        <v>12</v>
      </c>
      <c r="E296" s="5" t="s">
        <v>201</v>
      </c>
    </row>
    <row r="297" spans="1:5" x14ac:dyDescent="0.25">
      <c r="A297" s="5">
        <f>289</f>
      </c>
      <c r="B297" s="5" t="s">
        <v>303</v>
      </c>
      <c r="C297" s="5" t="s">
        <v>11</v>
      </c>
      <c r="D297" s="5" t="s">
        <v>12</v>
      </c>
      <c r="E297" s="5" t="s">
        <v>201</v>
      </c>
    </row>
    <row r="298" spans="1:5" x14ac:dyDescent="0.25">
      <c r="A298" s="5">
        <f>290</f>
      </c>
      <c r="B298" s="5" t="s">
        <v>304</v>
      </c>
      <c r="C298" s="5" t="s">
        <v>11</v>
      </c>
      <c r="D298" s="5" t="s">
        <v>12</v>
      </c>
      <c r="E298" s="5" t="s">
        <v>201</v>
      </c>
    </row>
    <row r="299" spans="1:5" x14ac:dyDescent="0.25">
      <c r="A299" s="5">
        <f>291</f>
      </c>
      <c r="B299" s="5" t="s">
        <v>305</v>
      </c>
      <c r="C299" s="5" t="s">
        <v>11</v>
      </c>
      <c r="D299" s="5" t="s">
        <v>12</v>
      </c>
      <c r="E299" s="5" t="s">
        <v>201</v>
      </c>
    </row>
    <row r="300" spans="1:5" x14ac:dyDescent="0.25">
      <c r="A300" s="5">
        <f>292</f>
      </c>
      <c r="B300" s="5" t="s">
        <v>306</v>
      </c>
      <c r="C300" s="5" t="s">
        <v>11</v>
      </c>
      <c r="D300" s="5" t="s">
        <v>12</v>
      </c>
      <c r="E300" s="5" t="s">
        <v>201</v>
      </c>
    </row>
    <row r="301" spans="1:5" x14ac:dyDescent="0.25">
      <c r="A301" s="5">
        <f>293</f>
      </c>
      <c r="B301" s="5" t="s">
        <v>307</v>
      </c>
      <c r="C301" s="5" t="s">
        <v>11</v>
      </c>
      <c r="D301" s="5" t="s">
        <v>12</v>
      </c>
      <c r="E301" s="5" t="s">
        <v>201</v>
      </c>
    </row>
    <row r="302" spans="1:5" x14ac:dyDescent="0.25">
      <c r="A302" s="5">
        <f>294</f>
      </c>
      <c r="B302" s="5" t="s">
        <v>308</v>
      </c>
      <c r="C302" s="5" t="s">
        <v>11</v>
      </c>
      <c r="D302" s="5" t="s">
        <v>12</v>
      </c>
      <c r="E302" s="5" t="s">
        <v>201</v>
      </c>
    </row>
    <row r="303" spans="1:5" x14ac:dyDescent="0.25">
      <c r="A303" s="5">
        <f>295</f>
      </c>
      <c r="B303" s="5" t="s">
        <v>309</v>
      </c>
      <c r="C303" s="5" t="s">
        <v>11</v>
      </c>
      <c r="D303" s="5" t="s">
        <v>12</v>
      </c>
      <c r="E303" s="5" t="s">
        <v>201</v>
      </c>
    </row>
    <row r="304" spans="1:5" x14ac:dyDescent="0.25">
      <c r="A304" s="5">
        <f>296</f>
      </c>
      <c r="B304" s="5" t="s">
        <v>310</v>
      </c>
      <c r="C304" s="5" t="s">
        <v>11</v>
      </c>
      <c r="D304" s="5" t="s">
        <v>12</v>
      </c>
      <c r="E304" s="5" t="s">
        <v>201</v>
      </c>
    </row>
    <row r="305" spans="1:5" x14ac:dyDescent="0.25">
      <c r="A305" s="5">
        <f>297</f>
      </c>
      <c r="B305" s="5" t="s">
        <v>311</v>
      </c>
      <c r="C305" s="5" t="s">
        <v>11</v>
      </c>
      <c r="D305" s="5" t="s">
        <v>12</v>
      </c>
      <c r="E305" s="5" t="s">
        <v>201</v>
      </c>
    </row>
    <row r="306" spans="1:5" x14ac:dyDescent="0.25">
      <c r="A306" s="5">
        <f>298</f>
      </c>
      <c r="B306" s="5" t="s">
        <v>312</v>
      </c>
      <c r="C306" s="5" t="s">
        <v>11</v>
      </c>
      <c r="D306" s="5" t="s">
        <v>12</v>
      </c>
      <c r="E306" s="5" t="s">
        <v>201</v>
      </c>
    </row>
    <row r="307" spans="1:5" x14ac:dyDescent="0.25">
      <c r="A307" s="5">
        <f>299</f>
      </c>
      <c r="B307" s="5" t="s">
        <v>313</v>
      </c>
      <c r="C307" s="5" t="s">
        <v>11</v>
      </c>
      <c r="D307" s="5" t="s">
        <v>12</v>
      </c>
      <c r="E307" s="5" t="s">
        <v>201</v>
      </c>
    </row>
    <row r="308" spans="1:5" x14ac:dyDescent="0.25">
      <c r="A308" s="5">
        <f>300</f>
      </c>
      <c r="B308" s="5" t="s">
        <v>314</v>
      </c>
      <c r="C308" s="5" t="s">
        <v>11</v>
      </c>
      <c r="D308" s="5" t="s">
        <v>12</v>
      </c>
      <c r="E308" s="5" t="s">
        <v>201</v>
      </c>
    </row>
    <row r="309" spans="1:5" x14ac:dyDescent="0.25">
      <c r="A309" s="5">
        <f>301</f>
      </c>
      <c r="B309" s="5" t="s">
        <v>315</v>
      </c>
      <c r="C309" s="5" t="s">
        <v>11</v>
      </c>
      <c r="D309" s="5" t="s">
        <v>12</v>
      </c>
      <c r="E309" s="5" t="s">
        <v>201</v>
      </c>
    </row>
    <row r="310" spans="1:5" x14ac:dyDescent="0.25">
      <c r="A310" s="5">
        <f>302</f>
      </c>
      <c r="B310" s="5" t="s">
        <v>316</v>
      </c>
      <c r="C310" s="5" t="s">
        <v>11</v>
      </c>
      <c r="D310" s="5" t="s">
        <v>12</v>
      </c>
      <c r="E310" s="5" t="s">
        <v>201</v>
      </c>
    </row>
    <row r="311" spans="1:5" x14ac:dyDescent="0.25">
      <c r="A311" s="5">
        <f>303</f>
      </c>
      <c r="B311" s="5" t="s">
        <v>317</v>
      </c>
      <c r="C311" s="5" t="s">
        <v>11</v>
      </c>
      <c r="D311" s="5" t="s">
        <v>12</v>
      </c>
      <c r="E311" s="5" t="s">
        <v>201</v>
      </c>
    </row>
    <row r="312" spans="1:5" x14ac:dyDescent="0.25">
      <c r="A312" s="5">
        <f>304</f>
      </c>
      <c r="B312" s="5" t="s">
        <v>318</v>
      </c>
      <c r="C312" s="5" t="s">
        <v>11</v>
      </c>
      <c r="D312" s="5" t="s">
        <v>12</v>
      </c>
      <c r="E312" s="5" t="s">
        <v>201</v>
      </c>
    </row>
    <row r="313" spans="1:5" x14ac:dyDescent="0.25">
      <c r="A313" s="5">
        <f>305</f>
      </c>
      <c r="B313" s="5" t="s">
        <v>319</v>
      </c>
      <c r="C313" s="5" t="s">
        <v>11</v>
      </c>
      <c r="D313" s="5" t="s">
        <v>12</v>
      </c>
      <c r="E313" s="5" t="s">
        <v>201</v>
      </c>
    </row>
    <row r="314" spans="1:5" x14ac:dyDescent="0.25">
      <c r="A314" s="5">
        <f>306</f>
      </c>
      <c r="B314" s="5" t="s">
        <v>320</v>
      </c>
      <c r="C314" s="5" t="s">
        <v>11</v>
      </c>
      <c r="D314" s="5" t="s">
        <v>12</v>
      </c>
      <c r="E314" s="5" t="s">
        <v>201</v>
      </c>
    </row>
    <row r="315" spans="1:5" x14ac:dyDescent="0.25">
      <c r="A315" s="5">
        <f>307</f>
      </c>
      <c r="B315" s="5" t="s">
        <v>321</v>
      </c>
      <c r="C315" s="5" t="s">
        <v>11</v>
      </c>
      <c r="D315" s="5" t="s">
        <v>12</v>
      </c>
      <c r="E315" s="5" t="s">
        <v>201</v>
      </c>
    </row>
    <row r="316" spans="1:5" x14ac:dyDescent="0.25">
      <c r="A316" s="5">
        <f>308</f>
      </c>
      <c r="B316" s="5" t="s">
        <v>322</v>
      </c>
      <c r="C316" s="5" t="s">
        <v>323</v>
      </c>
      <c r="D316" s="5" t="s">
        <v>12</v>
      </c>
      <c r="E316" s="5" t="s">
        <v>201</v>
      </c>
    </row>
    <row r="317" spans="1:5" x14ac:dyDescent="0.25">
      <c r="A317" s="5">
        <f>309</f>
      </c>
      <c r="B317" s="5" t="s">
        <v>324</v>
      </c>
      <c r="C317" s="5" t="s">
        <v>323</v>
      </c>
      <c r="D317" s="5" t="s">
        <v>12</v>
      </c>
      <c r="E317" s="5" t="s">
        <v>201</v>
      </c>
    </row>
    <row r="318" spans="1:5" x14ac:dyDescent="0.25">
      <c r="A318" s="5">
        <f>310</f>
      </c>
      <c r="B318" s="5" t="s">
        <v>325</v>
      </c>
      <c r="C318" s="5" t="s">
        <v>323</v>
      </c>
      <c r="D318" s="5" t="s">
        <v>12</v>
      </c>
      <c r="E318" s="5" t="s">
        <v>201</v>
      </c>
    </row>
    <row r="319" spans="1:5" x14ac:dyDescent="0.25">
      <c r="A319" s="5">
        <f>311</f>
      </c>
      <c r="B319" s="5" t="s">
        <v>326</v>
      </c>
      <c r="C319" s="5" t="s">
        <v>323</v>
      </c>
      <c r="D319" s="5" t="s">
        <v>12</v>
      </c>
      <c r="E319" s="5" t="s">
        <v>201</v>
      </c>
    </row>
    <row r="320" spans="1:5" x14ac:dyDescent="0.25">
      <c r="A320" s="5">
        <f>312</f>
      </c>
      <c r="B320" s="5" t="s">
        <v>327</v>
      </c>
      <c r="C320" s="5" t="s">
        <v>323</v>
      </c>
      <c r="D320" s="5" t="s">
        <v>12</v>
      </c>
      <c r="E320" s="5" t="s">
        <v>201</v>
      </c>
    </row>
    <row r="321" spans="1:5" x14ac:dyDescent="0.25">
      <c r="A321" s="5">
        <f>313</f>
      </c>
      <c r="B321" s="5" t="s">
        <v>328</v>
      </c>
      <c r="C321" s="5" t="s">
        <v>323</v>
      </c>
      <c r="D321" s="5" t="s">
        <v>12</v>
      </c>
      <c r="E321" s="5" t="s">
        <v>201</v>
      </c>
    </row>
    <row r="322" spans="1:5" x14ac:dyDescent="0.25">
      <c r="A322" s="5">
        <f>314</f>
      </c>
      <c r="B322" s="5" t="s">
        <v>329</v>
      </c>
      <c r="C322" s="5" t="s">
        <v>323</v>
      </c>
      <c r="D322" s="5" t="s">
        <v>12</v>
      </c>
      <c r="E322" s="5" t="s">
        <v>201</v>
      </c>
    </row>
    <row r="323" spans="1:5" x14ac:dyDescent="0.25">
      <c r="A323" s="5">
        <f>315</f>
      </c>
      <c r="B323" s="5" t="s">
        <v>330</v>
      </c>
      <c r="C323" s="5" t="s">
        <v>323</v>
      </c>
      <c r="D323" s="5" t="s">
        <v>12</v>
      </c>
      <c r="E323" s="5" t="s">
        <v>201</v>
      </c>
    </row>
    <row r="324" spans="1:5" x14ac:dyDescent="0.25">
      <c r="A324" s="5">
        <f>316</f>
      </c>
      <c r="B324" s="5" t="s">
        <v>331</v>
      </c>
      <c r="C324" s="5" t="s">
        <v>323</v>
      </c>
      <c r="D324" s="5" t="s">
        <v>12</v>
      </c>
      <c r="E324" s="5" t="s">
        <v>201</v>
      </c>
    </row>
    <row r="325" spans="1:5" x14ac:dyDescent="0.25">
      <c r="A325" s="5">
        <f>317</f>
      </c>
      <c r="B325" s="5" t="s">
        <v>332</v>
      </c>
      <c r="C325" s="5" t="s">
        <v>323</v>
      </c>
      <c r="D325" s="5" t="s">
        <v>12</v>
      </c>
      <c r="E325" s="5" t="s">
        <v>201</v>
      </c>
    </row>
    <row r="326" spans="1:5" x14ac:dyDescent="0.25">
      <c r="A326" s="5">
        <f>318</f>
      </c>
      <c r="B326" s="5" t="s">
        <v>333</v>
      </c>
      <c r="C326" s="5" t="s">
        <v>323</v>
      </c>
      <c r="D326" s="5" t="s">
        <v>12</v>
      </c>
      <c r="E326" s="5" t="s">
        <v>201</v>
      </c>
    </row>
    <row r="327" spans="1:5" x14ac:dyDescent="0.25">
      <c r="A327" s="5">
        <f>319</f>
      </c>
      <c r="B327" s="5" t="s">
        <v>334</v>
      </c>
      <c r="C327" s="5" t="s">
        <v>323</v>
      </c>
      <c r="D327" s="5" t="s">
        <v>12</v>
      </c>
      <c r="E327" s="5" t="s">
        <v>201</v>
      </c>
    </row>
    <row r="328" spans="1:5" x14ac:dyDescent="0.25">
      <c r="A328" s="5">
        <f>320</f>
      </c>
      <c r="B328" s="5" t="s">
        <v>335</v>
      </c>
      <c r="C328" s="5" t="s">
        <v>323</v>
      </c>
      <c r="D328" s="5" t="s">
        <v>12</v>
      </c>
      <c r="E328" s="5" t="s">
        <v>201</v>
      </c>
    </row>
    <row r="329" spans="1:5" x14ac:dyDescent="0.25">
      <c r="A329" s="5">
        <f>321</f>
      </c>
      <c r="B329" s="5" t="s">
        <v>336</v>
      </c>
      <c r="C329" s="5" t="s">
        <v>323</v>
      </c>
      <c r="D329" s="5" t="s">
        <v>12</v>
      </c>
      <c r="E329" s="5" t="s">
        <v>201</v>
      </c>
    </row>
    <row r="330" spans="1:5" x14ac:dyDescent="0.25">
      <c r="A330" s="5">
        <f>322</f>
      </c>
      <c r="B330" s="5" t="s">
        <v>337</v>
      </c>
      <c r="C330" s="5" t="s">
        <v>323</v>
      </c>
      <c r="D330" s="5" t="s">
        <v>12</v>
      </c>
      <c r="E330" s="5" t="s">
        <v>201</v>
      </c>
    </row>
    <row r="331" spans="1:5" x14ac:dyDescent="0.25">
      <c r="A331" s="5">
        <f>323</f>
      </c>
      <c r="B331" s="5" t="s">
        <v>338</v>
      </c>
      <c r="C331" s="5" t="s">
        <v>323</v>
      </c>
      <c r="D331" s="5" t="s">
        <v>12</v>
      </c>
      <c r="E331" s="5" t="s">
        <v>201</v>
      </c>
    </row>
    <row r="332" spans="1:5" x14ac:dyDescent="0.25">
      <c r="A332" s="5">
        <f>324</f>
      </c>
      <c r="B332" s="5" t="s">
        <v>339</v>
      </c>
      <c r="C332" s="5" t="s">
        <v>323</v>
      </c>
      <c r="D332" s="5" t="s">
        <v>12</v>
      </c>
      <c r="E332" s="5" t="s">
        <v>201</v>
      </c>
    </row>
    <row r="333" spans="1:5" x14ac:dyDescent="0.25">
      <c r="A333" s="5">
        <f>325</f>
      </c>
      <c r="B333" s="5" t="s">
        <v>340</v>
      </c>
      <c r="C333" s="5" t="s">
        <v>323</v>
      </c>
      <c r="D333" s="5" t="s">
        <v>12</v>
      </c>
      <c r="E333" s="5" t="s">
        <v>201</v>
      </c>
    </row>
    <row r="334" spans="1:5" x14ac:dyDescent="0.25">
      <c r="A334" s="5">
        <f>326</f>
      </c>
      <c r="B334" s="5" t="s">
        <v>341</v>
      </c>
      <c r="C334" s="5" t="s">
        <v>323</v>
      </c>
      <c r="D334" s="5" t="s">
        <v>12</v>
      </c>
      <c r="E334" s="5" t="s">
        <v>201</v>
      </c>
    </row>
    <row r="335" spans="1:5" x14ac:dyDescent="0.25">
      <c r="A335" s="5">
        <f>327</f>
      </c>
      <c r="B335" s="5" t="s">
        <v>342</v>
      </c>
      <c r="C335" s="5" t="s">
        <v>323</v>
      </c>
      <c r="D335" s="5" t="s">
        <v>12</v>
      </c>
      <c r="E335" s="5" t="s">
        <v>201</v>
      </c>
    </row>
    <row r="336" spans="1:5" x14ac:dyDescent="0.25">
      <c r="A336" s="5">
        <f>328</f>
      </c>
      <c r="B336" s="5" t="s">
        <v>343</v>
      </c>
      <c r="C336" s="5" t="s">
        <v>323</v>
      </c>
      <c r="D336" s="5" t="s">
        <v>12</v>
      </c>
      <c r="E336" s="5" t="s">
        <v>201</v>
      </c>
    </row>
    <row r="337" spans="1:5" x14ac:dyDescent="0.25">
      <c r="A337" s="5">
        <f>329</f>
      </c>
      <c r="B337" s="5" t="s">
        <v>344</v>
      </c>
      <c r="C337" s="5" t="s">
        <v>323</v>
      </c>
      <c r="D337" s="5" t="s">
        <v>12</v>
      </c>
      <c r="E337" s="5" t="s">
        <v>201</v>
      </c>
    </row>
    <row r="338" spans="1:5" x14ac:dyDescent="0.25">
      <c r="A338" s="5">
        <f>330</f>
      </c>
      <c r="B338" s="5" t="s">
        <v>345</v>
      </c>
      <c r="C338" s="5" t="s">
        <v>323</v>
      </c>
      <c r="D338" s="5" t="s">
        <v>12</v>
      </c>
      <c r="E338" s="5" t="s">
        <v>201</v>
      </c>
    </row>
    <row r="339" spans="1:5" x14ac:dyDescent="0.25">
      <c r="A339" s="5">
        <f>331</f>
      </c>
      <c r="B339" s="5" t="s">
        <v>346</v>
      </c>
      <c r="C339" s="5" t="s">
        <v>323</v>
      </c>
      <c r="D339" s="5" t="s">
        <v>12</v>
      </c>
      <c r="E339" s="5" t="s">
        <v>201</v>
      </c>
    </row>
    <row r="340" spans="1:5" x14ac:dyDescent="0.25">
      <c r="A340" s="5">
        <f>332</f>
      </c>
      <c r="B340" s="5" t="s">
        <v>347</v>
      </c>
      <c r="C340" s="5" t="s">
        <v>323</v>
      </c>
      <c r="D340" s="5" t="s">
        <v>12</v>
      </c>
      <c r="E340" s="5" t="s">
        <v>201</v>
      </c>
    </row>
    <row r="341" spans="1:5" x14ac:dyDescent="0.25">
      <c r="A341" s="5">
        <f>333</f>
      </c>
      <c r="B341" s="5" t="s">
        <v>348</v>
      </c>
      <c r="C341" s="5" t="s">
        <v>323</v>
      </c>
      <c r="D341" s="5" t="s">
        <v>12</v>
      </c>
      <c r="E341" s="5" t="s">
        <v>201</v>
      </c>
    </row>
    <row r="342" spans="1:5" x14ac:dyDescent="0.25">
      <c r="A342" s="5">
        <f>334</f>
      </c>
      <c r="B342" s="5" t="s">
        <v>349</v>
      </c>
      <c r="C342" s="5" t="s">
        <v>323</v>
      </c>
      <c r="D342" s="5" t="s">
        <v>12</v>
      </c>
      <c r="E342" s="5" t="s">
        <v>201</v>
      </c>
    </row>
    <row r="343" spans="1:5" x14ac:dyDescent="0.25">
      <c r="A343" s="5">
        <f>335</f>
      </c>
      <c r="B343" s="5" t="s">
        <v>350</v>
      </c>
      <c r="C343" s="5" t="s">
        <v>323</v>
      </c>
      <c r="D343" s="5" t="s">
        <v>12</v>
      </c>
      <c r="E343" s="5" t="s">
        <v>201</v>
      </c>
    </row>
    <row r="344" spans="1:5" x14ac:dyDescent="0.25">
      <c r="A344" s="5">
        <f>336</f>
      </c>
      <c r="B344" s="5" t="s">
        <v>351</v>
      </c>
      <c r="C344" s="5" t="s">
        <v>323</v>
      </c>
      <c r="D344" s="5" t="s">
        <v>12</v>
      </c>
      <c r="E344" s="5" t="s">
        <v>201</v>
      </c>
    </row>
    <row r="345" spans="1:5" x14ac:dyDescent="0.25">
      <c r="A345" s="5">
        <f>337</f>
      </c>
      <c r="B345" s="5" t="s">
        <v>352</v>
      </c>
      <c r="C345" s="5" t="s">
        <v>323</v>
      </c>
      <c r="D345" s="5" t="s">
        <v>12</v>
      </c>
      <c r="E345" s="5" t="s">
        <v>201</v>
      </c>
    </row>
    <row r="346" spans="1:5" x14ac:dyDescent="0.25">
      <c r="A346" s="5">
        <f>338</f>
      </c>
      <c r="B346" s="5" t="s">
        <v>353</v>
      </c>
      <c r="C346" s="5" t="s">
        <v>323</v>
      </c>
      <c r="D346" s="5" t="s">
        <v>12</v>
      </c>
      <c r="E346" s="5" t="s">
        <v>201</v>
      </c>
    </row>
    <row r="347" spans="1:5" x14ac:dyDescent="0.25">
      <c r="A347" s="5">
        <f>339</f>
      </c>
      <c r="B347" s="5" t="s">
        <v>354</v>
      </c>
      <c r="C347" s="5" t="s">
        <v>323</v>
      </c>
      <c r="D347" s="5" t="s">
        <v>12</v>
      </c>
      <c r="E347" s="5" t="s">
        <v>201</v>
      </c>
    </row>
    <row r="348" spans="1:5" x14ac:dyDescent="0.25">
      <c r="A348" s="5">
        <f>340</f>
      </c>
      <c r="B348" s="5" t="s">
        <v>355</v>
      </c>
      <c r="C348" s="5" t="s">
        <v>323</v>
      </c>
      <c r="D348" s="5" t="s">
        <v>12</v>
      </c>
      <c r="E348" s="5" t="s">
        <v>201</v>
      </c>
    </row>
    <row r="349" spans="1:5" x14ac:dyDescent="0.25">
      <c r="A349" s="5">
        <f>341</f>
      </c>
      <c r="B349" s="5" t="s">
        <v>356</v>
      </c>
      <c r="C349" s="5" t="s">
        <v>323</v>
      </c>
      <c r="D349" s="5" t="s">
        <v>12</v>
      </c>
      <c r="E349" s="5" t="s">
        <v>201</v>
      </c>
    </row>
    <row r="350" spans="1:5" x14ac:dyDescent="0.25">
      <c r="A350" s="5">
        <f>342</f>
      </c>
      <c r="B350" s="5" t="s">
        <v>357</v>
      </c>
      <c r="C350" s="5" t="s">
        <v>323</v>
      </c>
      <c r="D350" s="5" t="s">
        <v>12</v>
      </c>
      <c r="E350" s="5" t="s">
        <v>201</v>
      </c>
    </row>
    <row r="351" spans="1:5" x14ac:dyDescent="0.25">
      <c r="A351" s="5">
        <f>343</f>
      </c>
      <c r="B351" s="5" t="s">
        <v>358</v>
      </c>
      <c r="C351" s="5" t="s">
        <v>323</v>
      </c>
      <c r="D351" s="5" t="s">
        <v>12</v>
      </c>
      <c r="E351" s="5" t="s">
        <v>201</v>
      </c>
    </row>
    <row r="352" spans="1:5" x14ac:dyDescent="0.25">
      <c r="A352" s="5">
        <f>344</f>
      </c>
      <c r="B352" s="5" t="s">
        <v>359</v>
      </c>
      <c r="C352" s="5" t="s">
        <v>323</v>
      </c>
      <c r="D352" s="5" t="s">
        <v>12</v>
      </c>
      <c r="E352" s="5" t="s">
        <v>201</v>
      </c>
    </row>
    <row r="353" spans="1:5" x14ac:dyDescent="0.25">
      <c r="A353" s="5">
        <f>345</f>
      </c>
      <c r="B353" s="5" t="s">
        <v>360</v>
      </c>
      <c r="C353" s="5" t="s">
        <v>323</v>
      </c>
      <c r="D353" s="5" t="s">
        <v>12</v>
      </c>
      <c r="E353" s="5" t="s">
        <v>201</v>
      </c>
    </row>
    <row r="354" spans="1:5" x14ac:dyDescent="0.25">
      <c r="A354" s="5">
        <f>346</f>
      </c>
      <c r="B354" s="5" t="s">
        <v>361</v>
      </c>
      <c r="C354" s="5" t="s">
        <v>323</v>
      </c>
      <c r="D354" s="5" t="s">
        <v>12</v>
      </c>
      <c r="E354" s="5" t="s">
        <v>201</v>
      </c>
    </row>
    <row r="355" spans="1:5" x14ac:dyDescent="0.25">
      <c r="A355" s="5">
        <f>347</f>
      </c>
      <c r="B355" s="5" t="s">
        <v>362</v>
      </c>
      <c r="C355" s="5" t="s">
        <v>323</v>
      </c>
      <c r="D355" s="5" t="s">
        <v>12</v>
      </c>
      <c r="E355" s="5" t="s">
        <v>201</v>
      </c>
    </row>
    <row r="356" spans="1:5" x14ac:dyDescent="0.25">
      <c r="A356" s="5">
        <f>348</f>
      </c>
      <c r="B356" s="5" t="s">
        <v>363</v>
      </c>
      <c r="C356" s="5" t="s">
        <v>323</v>
      </c>
      <c r="D356" s="5" t="s">
        <v>12</v>
      </c>
      <c r="E356" s="5" t="s">
        <v>201</v>
      </c>
    </row>
    <row r="357" spans="1:5" x14ac:dyDescent="0.25">
      <c r="A357" s="5">
        <f>349</f>
      </c>
      <c r="B357" s="5" t="s">
        <v>364</v>
      </c>
      <c r="C357" s="5" t="s">
        <v>323</v>
      </c>
      <c r="D357" s="5" t="s">
        <v>12</v>
      </c>
      <c r="E357" s="5" t="s">
        <v>201</v>
      </c>
    </row>
    <row r="358" spans="1:5" x14ac:dyDescent="0.25">
      <c r="A358" s="5">
        <f>350</f>
      </c>
      <c r="B358" s="5" t="s">
        <v>365</v>
      </c>
      <c r="C358" s="5" t="s">
        <v>323</v>
      </c>
      <c r="D358" s="5" t="s">
        <v>12</v>
      </c>
      <c r="E358" s="5" t="s">
        <v>201</v>
      </c>
    </row>
    <row r="359" spans="1:5" x14ac:dyDescent="0.25">
      <c r="A359" s="5">
        <f>351</f>
      </c>
      <c r="B359" s="5" t="s">
        <v>366</v>
      </c>
      <c r="C359" s="5" t="s">
        <v>323</v>
      </c>
      <c r="D359" s="5" t="s">
        <v>12</v>
      </c>
      <c r="E359" s="5" t="s">
        <v>201</v>
      </c>
    </row>
    <row r="360" spans="1:5" x14ac:dyDescent="0.25">
      <c r="A360" s="5">
        <f>352</f>
      </c>
      <c r="B360" s="5" t="s">
        <v>367</v>
      </c>
      <c r="C360" s="5" t="s">
        <v>323</v>
      </c>
      <c r="D360" s="5" t="s">
        <v>12</v>
      </c>
      <c r="E360" s="5" t="s">
        <v>201</v>
      </c>
    </row>
    <row r="361" spans="1:5" x14ac:dyDescent="0.25">
      <c r="A361" s="5">
        <f>353</f>
      </c>
      <c r="B361" s="5" t="s">
        <v>368</v>
      </c>
      <c r="C361" s="5" t="s">
        <v>11</v>
      </c>
      <c r="D361" s="5" t="s">
        <v>12</v>
      </c>
      <c r="E361" s="5" t="s">
        <v>201</v>
      </c>
    </row>
    <row r="362" spans="1:5" x14ac:dyDescent="0.25">
      <c r="A362" s="5">
        <f>354</f>
      </c>
      <c r="B362" s="5" t="s">
        <v>369</v>
      </c>
      <c r="C362" s="5" t="s">
        <v>11</v>
      </c>
      <c r="D362" s="5" t="s">
        <v>12</v>
      </c>
      <c r="E362" s="5" t="s">
        <v>201</v>
      </c>
    </row>
    <row r="363" spans="1:5" x14ac:dyDescent="0.25">
      <c r="A363" s="5">
        <f>355</f>
      </c>
      <c r="B363" s="5" t="s">
        <v>370</v>
      </c>
      <c r="C363" s="5" t="s">
        <v>11</v>
      </c>
      <c r="D363" s="5" t="s">
        <v>12</v>
      </c>
      <c r="E363" s="5" t="s">
        <v>201</v>
      </c>
    </row>
    <row r="364" spans="1:5" x14ac:dyDescent="0.25">
      <c r="A364" s="5">
        <f>356</f>
      </c>
      <c r="B364" s="5" t="s">
        <v>371</v>
      </c>
      <c r="C364" s="5" t="s">
        <v>11</v>
      </c>
      <c r="D364" s="5" t="s">
        <v>12</v>
      </c>
      <c r="E364" s="5" t="s">
        <v>201</v>
      </c>
    </row>
    <row r="365" spans="1:5" x14ac:dyDescent="0.25">
      <c r="A365" s="5">
        <f>357</f>
      </c>
      <c r="B365" s="5" t="s">
        <v>372</v>
      </c>
      <c r="C365" s="5" t="s">
        <v>11</v>
      </c>
      <c r="D365" s="5" t="s">
        <v>12</v>
      </c>
      <c r="E365" s="5" t="s">
        <v>201</v>
      </c>
    </row>
    <row r="366" spans="1:5" x14ac:dyDescent="0.25">
      <c r="A366" s="5">
        <f>358</f>
      </c>
      <c r="B366" s="5" t="s">
        <v>373</v>
      </c>
      <c r="C366" s="5" t="s">
        <v>11</v>
      </c>
      <c r="D366" s="5" t="s">
        <v>12</v>
      </c>
      <c r="E366" s="5" t="s">
        <v>201</v>
      </c>
    </row>
    <row r="367" spans="1:5" x14ac:dyDescent="0.25">
      <c r="A367" s="5">
        <f>359</f>
      </c>
      <c r="B367" s="5" t="s">
        <v>374</v>
      </c>
      <c r="C367" s="5" t="s">
        <v>11</v>
      </c>
      <c r="D367" s="5" t="s">
        <v>12</v>
      </c>
      <c r="E367" s="5" t="s">
        <v>201</v>
      </c>
    </row>
    <row r="368" spans="1:5" x14ac:dyDescent="0.25">
      <c r="A368" s="5">
        <f>360</f>
      </c>
      <c r="B368" s="5" t="s">
        <v>375</v>
      </c>
      <c r="C368" s="5" t="s">
        <v>11</v>
      </c>
      <c r="D368" s="5" t="s">
        <v>12</v>
      </c>
      <c r="E368" s="5" t="s">
        <v>201</v>
      </c>
    </row>
    <row r="369" spans="1:5" x14ac:dyDescent="0.25">
      <c r="A369" s="5">
        <f>361</f>
      </c>
      <c r="B369" s="5" t="s">
        <v>376</v>
      </c>
      <c r="C369" s="5" t="s">
        <v>11</v>
      </c>
      <c r="D369" s="5" t="s">
        <v>12</v>
      </c>
      <c r="E369" s="5" t="s">
        <v>201</v>
      </c>
    </row>
    <row r="370" spans="1:5" x14ac:dyDescent="0.25">
      <c r="A370" s="5">
        <f>362</f>
      </c>
      <c r="B370" s="5" t="s">
        <v>377</v>
      </c>
      <c r="C370" s="5" t="s">
        <v>11</v>
      </c>
      <c r="D370" s="5" t="s">
        <v>12</v>
      </c>
      <c r="E370" s="5" t="s">
        <v>201</v>
      </c>
    </row>
    <row r="371" spans="1:5" x14ac:dyDescent="0.25">
      <c r="A371" s="5">
        <f>363</f>
      </c>
      <c r="B371" s="5" t="s">
        <v>378</v>
      </c>
      <c r="C371" s="5" t="s">
        <v>11</v>
      </c>
      <c r="D371" s="5" t="s">
        <v>12</v>
      </c>
      <c r="E371" s="5" t="s">
        <v>201</v>
      </c>
    </row>
    <row r="372" spans="1:5" x14ac:dyDescent="0.25">
      <c r="A372" s="5">
        <f>364</f>
      </c>
      <c r="B372" s="5" t="s">
        <v>379</v>
      </c>
      <c r="C372" s="5" t="s">
        <v>11</v>
      </c>
      <c r="D372" s="5" t="s">
        <v>12</v>
      </c>
      <c r="E372" s="5" t="s">
        <v>201</v>
      </c>
    </row>
    <row r="373" spans="1:5" x14ac:dyDescent="0.25">
      <c r="A373" s="5">
        <f>365</f>
      </c>
      <c r="B373" s="5" t="s">
        <v>380</v>
      </c>
      <c r="C373" s="5" t="s">
        <v>11</v>
      </c>
      <c r="D373" s="5" t="s">
        <v>12</v>
      </c>
      <c r="E373" s="5" t="s">
        <v>201</v>
      </c>
    </row>
    <row r="374" spans="1:5" x14ac:dyDescent="0.25">
      <c r="A374" s="5">
        <f>366</f>
      </c>
      <c r="B374" s="5" t="s">
        <v>381</v>
      </c>
      <c r="C374" s="5" t="s">
        <v>11</v>
      </c>
      <c r="D374" s="5" t="s">
        <v>12</v>
      </c>
      <c r="E374" s="5" t="s">
        <v>201</v>
      </c>
    </row>
    <row r="375" spans="1:5" x14ac:dyDescent="0.25">
      <c r="A375" s="5">
        <f>367</f>
      </c>
      <c r="B375" s="5" t="s">
        <v>382</v>
      </c>
      <c r="C375" s="5" t="s">
        <v>11</v>
      </c>
      <c r="D375" s="5" t="s">
        <v>12</v>
      </c>
      <c r="E375" s="5" t="s">
        <v>201</v>
      </c>
    </row>
    <row r="376" spans="1:5" x14ac:dyDescent="0.25">
      <c r="A376" s="5">
        <f>368</f>
      </c>
      <c r="B376" s="5" t="s">
        <v>383</v>
      </c>
      <c r="C376" s="5" t="s">
        <v>11</v>
      </c>
      <c r="D376" s="5" t="s">
        <v>12</v>
      </c>
      <c r="E376" s="5" t="s">
        <v>201</v>
      </c>
    </row>
    <row r="377" spans="1:5" x14ac:dyDescent="0.25">
      <c r="A377" s="5">
        <f>369</f>
      </c>
      <c r="B377" s="5" t="s">
        <v>384</v>
      </c>
      <c r="C377" s="5" t="s">
        <v>11</v>
      </c>
      <c r="D377" s="5" t="s">
        <v>12</v>
      </c>
      <c r="E377" s="5" t="s">
        <v>201</v>
      </c>
    </row>
    <row r="378" spans="1:5" x14ac:dyDescent="0.25">
      <c r="A378" s="5">
        <f>370</f>
      </c>
      <c r="B378" s="5" t="s">
        <v>385</v>
      </c>
      <c r="C378" s="5" t="s">
        <v>11</v>
      </c>
      <c r="D378" s="5" t="s">
        <v>12</v>
      </c>
      <c r="E378" s="5" t="s">
        <v>201</v>
      </c>
    </row>
    <row r="379" spans="1:5" x14ac:dyDescent="0.25">
      <c r="A379" s="5">
        <f>371</f>
      </c>
      <c r="B379" s="5" t="s">
        <v>386</v>
      </c>
      <c r="C379" s="5" t="s">
        <v>11</v>
      </c>
      <c r="D379" s="5" t="s">
        <v>12</v>
      </c>
      <c r="E379" s="5" t="s">
        <v>201</v>
      </c>
    </row>
    <row r="380" spans="1:5" x14ac:dyDescent="0.25">
      <c r="A380" s="5">
        <f>372</f>
      </c>
      <c r="B380" s="5" t="s">
        <v>387</v>
      </c>
      <c r="C380" s="5" t="s">
        <v>11</v>
      </c>
      <c r="D380" s="5" t="s">
        <v>12</v>
      </c>
      <c r="E380" s="5" t="s">
        <v>201</v>
      </c>
    </row>
    <row r="381" spans="1:5" x14ac:dyDescent="0.25">
      <c r="A381" s="5">
        <f>373</f>
      </c>
      <c r="B381" s="5" t="s">
        <v>388</v>
      </c>
      <c r="C381" s="5" t="s">
        <v>11</v>
      </c>
      <c r="D381" s="5" t="s">
        <v>12</v>
      </c>
      <c r="E381" s="5" t="s">
        <v>201</v>
      </c>
    </row>
    <row r="382" spans="1:5" x14ac:dyDescent="0.25">
      <c r="A382" s="5">
        <f>374</f>
      </c>
      <c r="B382" s="5" t="s">
        <v>389</v>
      </c>
      <c r="C382" s="5" t="s">
        <v>11</v>
      </c>
      <c r="D382" s="5" t="s">
        <v>12</v>
      </c>
      <c r="E382" s="5" t="s">
        <v>201</v>
      </c>
    </row>
    <row r="383" spans="1:5" x14ac:dyDescent="0.25">
      <c r="A383" s="5">
        <f>375</f>
      </c>
      <c r="B383" s="5" t="s">
        <v>390</v>
      </c>
      <c r="C383" s="5" t="s">
        <v>11</v>
      </c>
      <c r="D383" s="5" t="s">
        <v>12</v>
      </c>
      <c r="E383" s="5" t="s">
        <v>201</v>
      </c>
    </row>
    <row r="384" spans="1:5" x14ac:dyDescent="0.25">
      <c r="A384" s="5">
        <f>376</f>
      </c>
      <c r="B384" s="5" t="s">
        <v>391</v>
      </c>
      <c r="C384" s="5" t="s">
        <v>11</v>
      </c>
      <c r="D384" s="5" t="s">
        <v>12</v>
      </c>
      <c r="E384" s="5" t="s">
        <v>201</v>
      </c>
    </row>
    <row r="385" spans="1:5" x14ac:dyDescent="0.25">
      <c r="A385" s="5">
        <f>377</f>
      </c>
      <c r="B385" s="5" t="s">
        <v>392</v>
      </c>
      <c r="C385" s="5" t="s">
        <v>11</v>
      </c>
      <c r="D385" s="5" t="s">
        <v>12</v>
      </c>
      <c r="E385" s="5" t="s">
        <v>201</v>
      </c>
    </row>
    <row r="386" spans="1:5" x14ac:dyDescent="0.25">
      <c r="A386" s="5">
        <f>378</f>
      </c>
      <c r="B386" s="5" t="s">
        <v>393</v>
      </c>
      <c r="C386" s="5" t="s">
        <v>11</v>
      </c>
      <c r="D386" s="5" t="s">
        <v>12</v>
      </c>
      <c r="E386" s="5" t="s">
        <v>201</v>
      </c>
    </row>
    <row r="387" spans="1:5" x14ac:dyDescent="0.25">
      <c r="A387" s="5">
        <f>379</f>
      </c>
      <c r="B387" s="5" t="s">
        <v>394</v>
      </c>
      <c r="C387" s="5" t="s">
        <v>11</v>
      </c>
      <c r="D387" s="5" t="s">
        <v>12</v>
      </c>
      <c r="E387" s="5" t="s">
        <v>201</v>
      </c>
    </row>
    <row r="388" spans="1:5" x14ac:dyDescent="0.25">
      <c r="A388" s="5">
        <f>380</f>
      </c>
      <c r="B388" s="5" t="s">
        <v>395</v>
      </c>
      <c r="C388" s="5" t="s">
        <v>11</v>
      </c>
      <c r="D388" s="5" t="s">
        <v>12</v>
      </c>
      <c r="E388" s="5" t="s">
        <v>201</v>
      </c>
    </row>
    <row r="389" spans="1:5" x14ac:dyDescent="0.25">
      <c r="A389" s="5">
        <f>381</f>
      </c>
      <c r="B389" s="5" t="s">
        <v>396</v>
      </c>
      <c r="C389" s="5" t="s">
        <v>11</v>
      </c>
      <c r="D389" s="5" t="s">
        <v>12</v>
      </c>
      <c r="E389" s="5" t="s">
        <v>201</v>
      </c>
    </row>
    <row r="390" spans="1:5" x14ac:dyDescent="0.25">
      <c r="A390" s="5">
        <f>382</f>
      </c>
      <c r="B390" s="5" t="s">
        <v>397</v>
      </c>
      <c r="C390" s="5" t="s">
        <v>11</v>
      </c>
      <c r="D390" s="5" t="s">
        <v>12</v>
      </c>
      <c r="E390" s="5" t="s">
        <v>201</v>
      </c>
    </row>
    <row r="391" spans="1:5" x14ac:dyDescent="0.25">
      <c r="A391" s="5">
        <f>383</f>
      </c>
      <c r="B391" s="5" t="s">
        <v>398</v>
      </c>
      <c r="C391" s="5" t="s">
        <v>11</v>
      </c>
      <c r="D391" s="5" t="s">
        <v>12</v>
      </c>
      <c r="E391" s="5" t="s">
        <v>201</v>
      </c>
    </row>
    <row r="392" spans="1:5" x14ac:dyDescent="0.25">
      <c r="A392" s="5">
        <f>384</f>
      </c>
      <c r="B392" s="5" t="s">
        <v>399</v>
      </c>
      <c r="C392" s="5" t="s">
        <v>11</v>
      </c>
      <c r="D392" s="5" t="s">
        <v>12</v>
      </c>
      <c r="E392" s="5" t="s">
        <v>201</v>
      </c>
    </row>
    <row r="393" spans="1:5" x14ac:dyDescent="0.25">
      <c r="A393" s="5">
        <f>385</f>
      </c>
      <c r="B393" s="5" t="s">
        <v>400</v>
      </c>
      <c r="C393" s="5" t="s">
        <v>11</v>
      </c>
      <c r="D393" s="5" t="s">
        <v>12</v>
      </c>
      <c r="E393" s="5" t="s">
        <v>201</v>
      </c>
    </row>
    <row r="394" spans="1:5" x14ac:dyDescent="0.25">
      <c r="A394" s="5">
        <f>386</f>
      </c>
      <c r="B394" s="5" t="s">
        <v>401</v>
      </c>
      <c r="C394" s="5" t="s">
        <v>11</v>
      </c>
      <c r="D394" s="5" t="s">
        <v>12</v>
      </c>
      <c r="E394" s="5" t="s">
        <v>201</v>
      </c>
    </row>
    <row r="395" spans="1:5" x14ac:dyDescent="0.25">
      <c r="A395" s="5">
        <f>387</f>
      </c>
      <c r="B395" s="5" t="s">
        <v>402</v>
      </c>
      <c r="C395" s="5" t="s">
        <v>11</v>
      </c>
      <c r="D395" s="5" t="s">
        <v>12</v>
      </c>
      <c r="E395" s="5" t="s">
        <v>201</v>
      </c>
    </row>
    <row r="396" spans="1:5" x14ac:dyDescent="0.25">
      <c r="A396" s="5">
        <f>388</f>
      </c>
      <c r="B396" s="5" t="s">
        <v>403</v>
      </c>
      <c r="C396" s="5" t="s">
        <v>11</v>
      </c>
      <c r="D396" s="5" t="s">
        <v>12</v>
      </c>
      <c r="E396" s="5" t="s">
        <v>201</v>
      </c>
    </row>
    <row r="397" spans="1:5" x14ac:dyDescent="0.25">
      <c r="A397" s="5">
        <f>389</f>
      </c>
      <c r="B397" s="5" t="s">
        <v>404</v>
      </c>
      <c r="C397" s="5" t="s">
        <v>11</v>
      </c>
      <c r="D397" s="5" t="s">
        <v>12</v>
      </c>
      <c r="E397" s="5" t="s">
        <v>201</v>
      </c>
    </row>
    <row r="398" spans="1:5" x14ac:dyDescent="0.25">
      <c r="A398" s="5">
        <f>390</f>
      </c>
      <c r="B398" s="5" t="s">
        <v>405</v>
      </c>
      <c r="C398" s="5" t="s">
        <v>11</v>
      </c>
      <c r="D398" s="5" t="s">
        <v>12</v>
      </c>
      <c r="E398" s="5" t="s">
        <v>201</v>
      </c>
    </row>
    <row r="399" spans="1:5" x14ac:dyDescent="0.25">
      <c r="A399" s="5">
        <f>391</f>
      </c>
      <c r="B399" s="5" t="s">
        <v>406</v>
      </c>
      <c r="C399" s="5" t="s">
        <v>11</v>
      </c>
      <c r="D399" s="5" t="s">
        <v>12</v>
      </c>
      <c r="E399" s="5" t="s">
        <v>201</v>
      </c>
    </row>
    <row r="400" spans="1:5" x14ac:dyDescent="0.25">
      <c r="A400" s="5">
        <f>392</f>
      </c>
      <c r="B400" s="5" t="s">
        <v>407</v>
      </c>
      <c r="C400" s="5" t="s">
        <v>11</v>
      </c>
      <c r="D400" s="5" t="s">
        <v>12</v>
      </c>
      <c r="E400" s="5" t="s">
        <v>201</v>
      </c>
    </row>
    <row r="401" spans="1:5" x14ac:dyDescent="0.25">
      <c r="A401" s="5">
        <f>393</f>
      </c>
      <c r="B401" s="5" t="s">
        <v>408</v>
      </c>
      <c r="C401" s="5" t="s">
        <v>11</v>
      </c>
      <c r="D401" s="5" t="s">
        <v>12</v>
      </c>
      <c r="E401" s="5" t="s">
        <v>201</v>
      </c>
    </row>
    <row r="402" spans="1:5" x14ac:dyDescent="0.25">
      <c r="A402" s="5">
        <f>394</f>
      </c>
      <c r="B402" s="5" t="s">
        <v>409</v>
      </c>
      <c r="C402" s="5" t="s">
        <v>11</v>
      </c>
      <c r="D402" s="5" t="s">
        <v>12</v>
      </c>
      <c r="E402" s="5" t="s">
        <v>201</v>
      </c>
    </row>
    <row r="403" spans="1:5" x14ac:dyDescent="0.25">
      <c r="A403" s="5">
        <f>395</f>
      </c>
      <c r="B403" s="5" t="s">
        <v>410</v>
      </c>
      <c r="C403" s="5" t="s">
        <v>11</v>
      </c>
      <c r="D403" s="5" t="s">
        <v>12</v>
      </c>
      <c r="E403" s="5" t="s">
        <v>201</v>
      </c>
    </row>
    <row r="404" spans="1:5" x14ac:dyDescent="0.25">
      <c r="A404" s="5">
        <f>396</f>
      </c>
      <c r="B404" s="5" t="s">
        <v>411</v>
      </c>
      <c r="C404" s="5" t="s">
        <v>11</v>
      </c>
      <c r="D404" s="5" t="s">
        <v>12</v>
      </c>
      <c r="E404" s="5" t="s">
        <v>201</v>
      </c>
    </row>
    <row r="405" spans="1:5" x14ac:dyDescent="0.25">
      <c r="A405" s="5">
        <f>397</f>
      </c>
      <c r="B405" s="5" t="s">
        <v>412</v>
      </c>
      <c r="C405" s="5" t="s">
        <v>11</v>
      </c>
      <c r="D405" s="5" t="s">
        <v>12</v>
      </c>
      <c r="E405" s="5" t="s">
        <v>201</v>
      </c>
    </row>
    <row r="406" spans="1:5" x14ac:dyDescent="0.25">
      <c r="A406" s="5">
        <f>398</f>
      </c>
      <c r="B406" s="5" t="s">
        <v>413</v>
      </c>
      <c r="C406" s="5" t="s">
        <v>11</v>
      </c>
      <c r="D406" s="5" t="s">
        <v>12</v>
      </c>
      <c r="E406" s="5" t="s">
        <v>201</v>
      </c>
    </row>
    <row r="407" spans="1:5" x14ac:dyDescent="0.25">
      <c r="A407" s="5">
        <f>399</f>
      </c>
      <c r="B407" s="5" t="s">
        <v>414</v>
      </c>
      <c r="C407" s="5" t="s">
        <v>11</v>
      </c>
      <c r="D407" s="5" t="s">
        <v>12</v>
      </c>
      <c r="E407" s="5" t="s">
        <v>201</v>
      </c>
    </row>
    <row r="408" spans="1:5" x14ac:dyDescent="0.25">
      <c r="A408" s="5">
        <f>400</f>
      </c>
      <c r="B408" s="5" t="s">
        <v>415</v>
      </c>
      <c r="C408" s="5" t="s">
        <v>11</v>
      </c>
      <c r="D408" s="5" t="s">
        <v>12</v>
      </c>
      <c r="E408" s="5" t="s">
        <v>201</v>
      </c>
    </row>
    <row r="409" spans="1:5" x14ac:dyDescent="0.25">
      <c r="A409" s="5">
        <f>401</f>
      </c>
      <c r="B409" s="5" t="s">
        <v>416</v>
      </c>
      <c r="C409" s="5" t="s">
        <v>11</v>
      </c>
      <c r="D409" s="5" t="s">
        <v>12</v>
      </c>
      <c r="E409" s="5" t="s">
        <v>201</v>
      </c>
    </row>
    <row r="410" spans="1:5" x14ac:dyDescent="0.25">
      <c r="A410" s="5">
        <f>402</f>
      </c>
      <c r="B410" s="5" t="s">
        <v>417</v>
      </c>
      <c r="C410" s="5" t="s">
        <v>11</v>
      </c>
      <c r="D410" s="5" t="s">
        <v>12</v>
      </c>
      <c r="E410" s="5" t="s">
        <v>201</v>
      </c>
    </row>
    <row r="411" spans="1:5" x14ac:dyDescent="0.25">
      <c r="A411" s="5">
        <f>403</f>
      </c>
      <c r="B411" s="5" t="s">
        <v>418</v>
      </c>
      <c r="C411" s="5" t="s">
        <v>11</v>
      </c>
      <c r="D411" s="5" t="s">
        <v>12</v>
      </c>
      <c r="E411" s="5" t="s">
        <v>201</v>
      </c>
    </row>
    <row r="412" spans="1:5" x14ac:dyDescent="0.25">
      <c r="A412" s="5">
        <f>404</f>
      </c>
      <c r="B412" s="5" t="s">
        <v>419</v>
      </c>
      <c r="C412" s="5" t="s">
        <v>11</v>
      </c>
      <c r="D412" s="5" t="s">
        <v>12</v>
      </c>
      <c r="E412" s="5" t="s">
        <v>201</v>
      </c>
    </row>
    <row r="413" spans="1:5" x14ac:dyDescent="0.25">
      <c r="A413" s="5">
        <f>405</f>
      </c>
      <c r="B413" s="5" t="s">
        <v>420</v>
      </c>
      <c r="C413" s="5" t="s">
        <v>11</v>
      </c>
      <c r="D413" s="5" t="s">
        <v>12</v>
      </c>
      <c r="E413" s="5" t="s">
        <v>201</v>
      </c>
    </row>
    <row r="414" spans="1:5" x14ac:dyDescent="0.25">
      <c r="A414" s="5">
        <f>406</f>
      </c>
      <c r="B414" s="5" t="s">
        <v>421</v>
      </c>
      <c r="C414" s="5" t="s">
        <v>11</v>
      </c>
      <c r="D414" s="5" t="s">
        <v>12</v>
      </c>
      <c r="E414" s="5" t="s">
        <v>201</v>
      </c>
    </row>
    <row r="415" spans="1:5" x14ac:dyDescent="0.25">
      <c r="A415" s="5">
        <f>407</f>
      </c>
      <c r="B415" s="5" t="s">
        <v>422</v>
      </c>
      <c r="C415" s="5" t="s">
        <v>11</v>
      </c>
      <c r="D415" s="5" t="s">
        <v>12</v>
      </c>
      <c r="E415" s="5" t="s">
        <v>201</v>
      </c>
    </row>
    <row r="416" spans="1:5" x14ac:dyDescent="0.25">
      <c r="A416" s="5">
        <f>408</f>
      </c>
      <c r="B416" s="5" t="s">
        <v>423</v>
      </c>
      <c r="C416" s="5" t="s">
        <v>11</v>
      </c>
      <c r="D416" s="5" t="s">
        <v>12</v>
      </c>
      <c r="E416" s="5" t="s">
        <v>201</v>
      </c>
    </row>
    <row r="417" spans="1:5" x14ac:dyDescent="0.25">
      <c r="A417" s="5">
        <f>409</f>
      </c>
      <c r="B417" s="5" t="s">
        <v>424</v>
      </c>
      <c r="C417" s="5" t="s">
        <v>11</v>
      </c>
      <c r="D417" s="5" t="s">
        <v>12</v>
      </c>
      <c r="E417" s="5" t="s">
        <v>201</v>
      </c>
    </row>
    <row r="418" spans="1:5" x14ac:dyDescent="0.25">
      <c r="A418" s="5">
        <f>410</f>
      </c>
      <c r="B418" s="5" t="s">
        <v>425</v>
      </c>
      <c r="C418" s="5" t="s">
        <v>11</v>
      </c>
      <c r="D418" s="5" t="s">
        <v>12</v>
      </c>
      <c r="E418" s="5" t="s">
        <v>201</v>
      </c>
    </row>
    <row r="419" spans="1:5" x14ac:dyDescent="0.25">
      <c r="A419" s="5">
        <f>411</f>
      </c>
      <c r="B419" s="5" t="s">
        <v>426</v>
      </c>
      <c r="C419" s="5" t="s">
        <v>11</v>
      </c>
      <c r="D419" s="5" t="s">
        <v>12</v>
      </c>
      <c r="E419" s="5" t="s">
        <v>201</v>
      </c>
    </row>
    <row r="420" spans="1:5" x14ac:dyDescent="0.25">
      <c r="A420" s="5">
        <f>412</f>
      </c>
      <c r="B420" s="5" t="s">
        <v>427</v>
      </c>
      <c r="C420" s="5" t="s">
        <v>11</v>
      </c>
      <c r="D420" s="5" t="s">
        <v>12</v>
      </c>
      <c r="E420" s="5" t="s">
        <v>201</v>
      </c>
    </row>
    <row r="421" spans="1:5" x14ac:dyDescent="0.25">
      <c r="A421" s="5">
        <f>413</f>
      </c>
      <c r="B421" s="5" t="s">
        <v>428</v>
      </c>
      <c r="C421" s="5" t="s">
        <v>11</v>
      </c>
      <c r="D421" s="5" t="s">
        <v>12</v>
      </c>
      <c r="E421" s="5" t="s">
        <v>201</v>
      </c>
    </row>
    <row r="422" spans="1:5" x14ac:dyDescent="0.25">
      <c r="A422" s="5">
        <f>414</f>
      </c>
      <c r="B422" s="5" t="s">
        <v>429</v>
      </c>
      <c r="C422" s="5" t="s">
        <v>11</v>
      </c>
      <c r="D422" s="5" t="s">
        <v>12</v>
      </c>
      <c r="E422" s="5" t="s">
        <v>201</v>
      </c>
    </row>
    <row r="423" spans="1:5" x14ac:dyDescent="0.25">
      <c r="A423" s="5">
        <f>415</f>
      </c>
      <c r="B423" s="5" t="s">
        <v>430</v>
      </c>
      <c r="C423" s="5" t="s">
        <v>11</v>
      </c>
      <c r="D423" s="5" t="s">
        <v>12</v>
      </c>
      <c r="E423" s="5" t="s">
        <v>201</v>
      </c>
    </row>
    <row r="424" spans="1:5" x14ac:dyDescent="0.25">
      <c r="A424" s="5">
        <f>416</f>
      </c>
      <c r="B424" s="5" t="s">
        <v>431</v>
      </c>
      <c r="C424" s="5" t="s">
        <v>11</v>
      </c>
      <c r="D424" s="5" t="s">
        <v>12</v>
      </c>
      <c r="E424" s="5" t="s">
        <v>201</v>
      </c>
    </row>
    <row r="425" spans="1:5" x14ac:dyDescent="0.25">
      <c r="A425" s="5">
        <f>417</f>
      </c>
      <c r="B425" s="5" t="s">
        <v>432</v>
      </c>
      <c r="C425" s="5" t="s">
        <v>11</v>
      </c>
      <c r="D425" s="5" t="s">
        <v>12</v>
      </c>
      <c r="E425" s="5" t="s">
        <v>201</v>
      </c>
    </row>
    <row r="426" spans="1:5" x14ac:dyDescent="0.25">
      <c r="A426" s="5">
        <f>418</f>
      </c>
      <c r="B426" s="5" t="s">
        <v>433</v>
      </c>
      <c r="C426" s="5" t="s">
        <v>11</v>
      </c>
      <c r="D426" s="5" t="s">
        <v>12</v>
      </c>
      <c r="E426" s="5" t="s">
        <v>201</v>
      </c>
    </row>
    <row r="427" spans="1:5" x14ac:dyDescent="0.25">
      <c r="A427" s="5">
        <f>419</f>
      </c>
      <c r="B427" s="5" t="s">
        <v>434</v>
      </c>
      <c r="C427" s="5" t="s">
        <v>11</v>
      </c>
      <c r="D427" s="5" t="s">
        <v>12</v>
      </c>
      <c r="E427" s="5" t="s">
        <v>201</v>
      </c>
    </row>
    <row r="428" spans="1:5" x14ac:dyDescent="0.25">
      <c r="A428" s="5">
        <f>420</f>
      </c>
      <c r="B428" s="5" t="s">
        <v>435</v>
      </c>
      <c r="C428" s="5" t="s">
        <v>11</v>
      </c>
      <c r="D428" s="5" t="s">
        <v>12</v>
      </c>
      <c r="E428" s="5" t="s">
        <v>201</v>
      </c>
    </row>
    <row r="429" spans="1:5" x14ac:dyDescent="0.25">
      <c r="A429" s="5">
        <f>421</f>
      </c>
      <c r="B429" s="5" t="s">
        <v>436</v>
      </c>
      <c r="C429" s="5" t="s">
        <v>11</v>
      </c>
      <c r="D429" s="5" t="s">
        <v>12</v>
      </c>
      <c r="E429" s="5" t="s">
        <v>201</v>
      </c>
    </row>
    <row r="430" spans="1:5" x14ac:dyDescent="0.25">
      <c r="A430" s="5">
        <f>422</f>
      </c>
      <c r="B430" s="5" t="s">
        <v>437</v>
      </c>
      <c r="C430" s="5" t="s">
        <v>11</v>
      </c>
      <c r="D430" s="5" t="s">
        <v>12</v>
      </c>
      <c r="E430" s="5" t="s">
        <v>201</v>
      </c>
    </row>
    <row r="431" spans="1:6" x14ac:dyDescent="0.25">
      <c r="A431" s="6" t="s">
        <v>438</v>
      </c>
      <c r="B431" s="7" t="s">
        <v>323</v>
      </c>
      <c r="C431" s="7" t="s">
        <v>323</v>
      </c>
      <c r="D431" s="7">
        <f>=sum(D9:D430)</f>
      </c>
      <c r="E431" s="7">
        <f>=sum(E9:E430)</f>
      </c>
      <c r="F431">
        <f>=sum(F9:F430)</f>
      </c>
    </row>
    <row r="432" spans="8:8" x14ac:dyDescent="0.25">
      <c r="H432" s="8" t="s">
        <v>439</v>
      </c>
    </row>
    <row r="433" spans="1:8" x14ac:dyDescent="0.25">
      <c r="A433" s="9" t="s">
        <v>440</v>
      </c>
      <c r="E433" s="9" t="s">
        <v>441</v>
      </c>
      <c r="H433" s="9" t="s">
        <v>442</v>
      </c>
    </row>
    <row r="434" spans="1:8" x14ac:dyDescent="0.25">
      <c r="A434" s="10" t="s">
        <v>443</v>
      </c>
      <c r="E434" s="10" t="s">
        <v>443</v>
      </c>
      <c r="H434" s="10" t="s">
        <v>443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2022-11-10T05:44:58Z</dcterms:created>
  <dcterms:modified xsi:type="dcterms:W3CDTF">2022-11-10T05:44:58Z</dcterms:modified>
</cp:coreProperties>
</file>