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<sst xmlns="http://schemas.openxmlformats.org/spreadsheetml/2006/main" count="1420" uniqueCount="370">
  <si>
    <t>Công ty tổ hợp cơ khí</t>
  </si>
  <si>
    <t>Địa chỉ:  Thaco Chu Lai</t>
  </si>
  <si>
    <t>Hotline: + 090 180 64 11</t>
  </si>
  <si>
    <t>BÁO CÁO SẢN XUẤT</t>
  </si>
  <si>
    <t>Ngày in biểu: Thứ năm,10/11/2022 18:32:43</t>
  </si>
  <si>
    <t>STT</t>
  </si>
  <si>
    <t>Thời gian</t>
  </si>
  <si>
    <t>Khu vực</t>
  </si>
  <si>
    <t>Tên thiết bị</t>
  </si>
  <si>
    <t>Loại lỗi</t>
  </si>
  <si>
    <t>2022-11-10 17:56:31</t>
  </si>
  <si>
    <t>khu vực 2</t>
  </si>
  <si>
    <t>QU12</t>
  </si>
  <si>
    <t>Lỗi thứ hai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</si>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</sst>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36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214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215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216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217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218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219</v>
      </c>
      <c r="C215" s="5" t="s">
        <v>11</v>
      </c>
      <c r="D215" s="5" t="s">
        <v>12</v>
      </c>
      <c r="E215" s="5" t="s">
        <v>13</v>
      </c>
    </row>
    <row r="216" spans="1:5" x14ac:dyDescent="0.25">
      <c r="A216" s="5">
        <f>208</f>
      </c>
      <c r="B216" s="5" t="s">
        <v>220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221</v>
      </c>
      <c r="C217" s="5" t="s">
        <v>11</v>
      </c>
      <c r="D217" s="5" t="s">
        <v>12</v>
      </c>
      <c r="E217" s="5" t="s">
        <v>13</v>
      </c>
    </row>
    <row r="218" spans="1:5" x14ac:dyDescent="0.25">
      <c r="A218" s="5">
        <f>210</f>
      </c>
      <c r="B218" s="5" t="s">
        <v>222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223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224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225</v>
      </c>
      <c r="C221" s="5" t="s">
        <v>11</v>
      </c>
      <c r="D221" s="5" t="s">
        <v>12</v>
      </c>
      <c r="E221" s="5" t="s">
        <v>13</v>
      </c>
    </row>
    <row r="222" spans="1:5" x14ac:dyDescent="0.25">
      <c r="A222" s="5">
        <f>214</f>
      </c>
      <c r="B222" s="5" t="s">
        <v>226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227</v>
      </c>
      <c r="C223" s="5" t="s">
        <v>11</v>
      </c>
      <c r="D223" s="5" t="s">
        <v>12</v>
      </c>
      <c r="E223" s="5" t="s">
        <v>13</v>
      </c>
    </row>
    <row r="224" spans="1:5" x14ac:dyDescent="0.25">
      <c r="A224" s="5">
        <f>216</f>
      </c>
      <c r="B224" s="5" t="s">
        <v>228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229</v>
      </c>
      <c r="C225" s="5" t="s">
        <v>11</v>
      </c>
      <c r="D225" s="5" t="s">
        <v>12</v>
      </c>
      <c r="E225" s="5" t="s">
        <v>13</v>
      </c>
    </row>
    <row r="226" spans="1:5" x14ac:dyDescent="0.25">
      <c r="A226" s="5">
        <f>218</f>
      </c>
      <c r="B226" s="5" t="s">
        <v>230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231</v>
      </c>
      <c r="C227" s="5" t="s">
        <v>11</v>
      </c>
      <c r="D227" s="5" t="s">
        <v>12</v>
      </c>
      <c r="E227" s="5" t="s">
        <v>13</v>
      </c>
    </row>
    <row r="228" spans="1:5" x14ac:dyDescent="0.25">
      <c r="A228" s="5">
        <f>220</f>
      </c>
      <c r="B228" s="5" t="s">
        <v>232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233</v>
      </c>
      <c r="C229" s="5" t="s">
        <v>11</v>
      </c>
      <c r="D229" s="5" t="s">
        <v>12</v>
      </c>
      <c r="E229" s="5" t="s">
        <v>13</v>
      </c>
    </row>
    <row r="230" spans="1:5" x14ac:dyDescent="0.25">
      <c r="A230" s="5">
        <f>222</f>
      </c>
      <c r="B230" s="5" t="s">
        <v>234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235</v>
      </c>
      <c r="C231" s="5" t="s">
        <v>11</v>
      </c>
      <c r="D231" s="5" t="s">
        <v>12</v>
      </c>
      <c r="E231" s="5" t="s">
        <v>13</v>
      </c>
    </row>
    <row r="232" spans="1:5" x14ac:dyDescent="0.25">
      <c r="A232" s="5">
        <f>224</f>
      </c>
      <c r="B232" s="5" t="s">
        <v>236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237</v>
      </c>
      <c r="C233" s="5" t="s">
        <v>11</v>
      </c>
      <c r="D233" s="5" t="s">
        <v>12</v>
      </c>
      <c r="E233" s="5" t="s">
        <v>13</v>
      </c>
    </row>
    <row r="234" spans="1:5" x14ac:dyDescent="0.25">
      <c r="A234" s="5">
        <f>226</f>
      </c>
      <c r="B234" s="5" t="s">
        <v>238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239</v>
      </c>
      <c r="C235" s="5" t="s">
        <v>11</v>
      </c>
      <c r="D235" s="5" t="s">
        <v>12</v>
      </c>
      <c r="E235" s="5" t="s">
        <v>13</v>
      </c>
    </row>
    <row r="236" spans="1:5" x14ac:dyDescent="0.25">
      <c r="A236" s="5">
        <f>228</f>
      </c>
      <c r="B236" s="5" t="s">
        <v>240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241</v>
      </c>
      <c r="C237" s="5" t="s">
        <v>11</v>
      </c>
      <c r="D237" s="5" t="s">
        <v>12</v>
      </c>
      <c r="E237" s="5" t="s">
        <v>13</v>
      </c>
    </row>
    <row r="238" spans="1:5" x14ac:dyDescent="0.25">
      <c r="A238" s="5">
        <f>230</f>
      </c>
      <c r="B238" s="5" t="s">
        <v>242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243</v>
      </c>
      <c r="C239" s="5" t="s">
        <v>11</v>
      </c>
      <c r="D239" s="5" t="s">
        <v>12</v>
      </c>
      <c r="E239" s="5" t="s">
        <v>13</v>
      </c>
    </row>
    <row r="240" spans="1:5" x14ac:dyDescent="0.25">
      <c r="A240" s="5">
        <f>232</f>
      </c>
      <c r="B240" s="5" t="s">
        <v>244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245</v>
      </c>
      <c r="C241" s="5" t="s">
        <v>11</v>
      </c>
      <c r="D241" s="5" t="s">
        <v>12</v>
      </c>
      <c r="E241" s="5" t="s">
        <v>13</v>
      </c>
    </row>
    <row r="242" spans="1:5" x14ac:dyDescent="0.25">
      <c r="A242" s="5">
        <f>234</f>
      </c>
      <c r="B242" s="5" t="s">
        <v>246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247</v>
      </c>
      <c r="C243" s="5" t="s">
        <v>11</v>
      </c>
      <c r="D243" s="5" t="s">
        <v>12</v>
      </c>
      <c r="E243" s="5" t="s">
        <v>13</v>
      </c>
    </row>
    <row r="244" spans="1:5" x14ac:dyDescent="0.25">
      <c r="A244" s="5">
        <f>236</f>
      </c>
      <c r="B244" s="5" t="s">
        <v>248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249</v>
      </c>
      <c r="C245" s="5" t="s">
        <v>11</v>
      </c>
      <c r="D245" s="5" t="s">
        <v>12</v>
      </c>
      <c r="E245" s="5" t="s">
        <v>13</v>
      </c>
    </row>
    <row r="246" spans="1:5" x14ac:dyDescent="0.25">
      <c r="A246" s="5">
        <f>238</f>
      </c>
      <c r="B246" s="5" t="s">
        <v>250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251</v>
      </c>
      <c r="C247" s="5" t="s">
        <v>11</v>
      </c>
      <c r="D247" s="5" t="s">
        <v>12</v>
      </c>
      <c r="E247" s="5" t="s">
        <v>13</v>
      </c>
    </row>
    <row r="248" spans="1:5" x14ac:dyDescent="0.25">
      <c r="A248" s="5">
        <f>240</f>
      </c>
      <c r="B248" s="5" t="s">
        <v>252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253</v>
      </c>
      <c r="C249" s="5" t="s">
        <v>11</v>
      </c>
      <c r="D249" s="5" t="s">
        <v>12</v>
      </c>
      <c r="E249" s="5" t="s">
        <v>13</v>
      </c>
    </row>
    <row r="250" spans="1:5" x14ac:dyDescent="0.25">
      <c r="A250" s="5">
        <f>242</f>
      </c>
      <c r="B250" s="5" t="s">
        <v>254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255</v>
      </c>
      <c r="C251" s="5" t="s">
        <v>11</v>
      </c>
      <c r="D251" s="5" t="s">
        <v>12</v>
      </c>
      <c r="E251" s="5" t="s">
        <v>13</v>
      </c>
    </row>
    <row r="252" spans="1:5" x14ac:dyDescent="0.25">
      <c r="A252" s="5">
        <f>244</f>
      </c>
      <c r="B252" s="5" t="s">
        <v>256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257</v>
      </c>
      <c r="C253" s="5" t="s">
        <v>11</v>
      </c>
      <c r="D253" s="5" t="s">
        <v>12</v>
      </c>
      <c r="E253" s="5" t="s">
        <v>13</v>
      </c>
    </row>
    <row r="254" spans="1:5" x14ac:dyDescent="0.25">
      <c r="A254" s="5">
        <f>246</f>
      </c>
      <c r="B254" s="5" t="s">
        <v>258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259</v>
      </c>
      <c r="C255" s="5" t="s">
        <v>11</v>
      </c>
      <c r="D255" s="5" t="s">
        <v>12</v>
      </c>
      <c r="E255" s="5" t="s">
        <v>13</v>
      </c>
    </row>
    <row r="256" spans="1:5" x14ac:dyDescent="0.25">
      <c r="A256" s="5">
        <f>248</f>
      </c>
      <c r="B256" s="5" t="s">
        <v>260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261</v>
      </c>
      <c r="C257" s="5" t="s">
        <v>11</v>
      </c>
      <c r="D257" s="5" t="s">
        <v>12</v>
      </c>
      <c r="E257" s="5" t="s">
        <v>13</v>
      </c>
    </row>
    <row r="258" spans="1:5" x14ac:dyDescent="0.25">
      <c r="A258" s="5">
        <f>250</f>
      </c>
      <c r="B258" s="5" t="s">
        <v>262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263</v>
      </c>
      <c r="C259" s="5" t="s">
        <v>11</v>
      </c>
      <c r="D259" s="5" t="s">
        <v>12</v>
      </c>
      <c r="E259" s="5" t="s">
        <v>13</v>
      </c>
    </row>
    <row r="260" spans="1:5" x14ac:dyDescent="0.25">
      <c r="A260" s="5">
        <f>252</f>
      </c>
      <c r="B260" s="5" t="s">
        <v>264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265</v>
      </c>
      <c r="C261" s="5" t="s">
        <v>11</v>
      </c>
      <c r="D261" s="5" t="s">
        <v>12</v>
      </c>
      <c r="E261" s="5" t="s">
        <v>13</v>
      </c>
    </row>
    <row r="262" spans="1:5" x14ac:dyDescent="0.25">
      <c r="A262" s="5">
        <f>254</f>
      </c>
      <c r="B262" s="5" t="s">
        <v>266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267</v>
      </c>
      <c r="C263" s="5" t="s">
        <v>11</v>
      </c>
      <c r="D263" s="5" t="s">
        <v>12</v>
      </c>
      <c r="E263" s="5" t="s">
        <v>13</v>
      </c>
    </row>
    <row r="264" spans="1:5" x14ac:dyDescent="0.25">
      <c r="A264" s="5">
        <f>256</f>
      </c>
      <c r="B264" s="5" t="s">
        <v>268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269</v>
      </c>
      <c r="C265" s="5" t="s">
        <v>11</v>
      </c>
      <c r="D265" s="5" t="s">
        <v>12</v>
      </c>
      <c r="E265" s="5" t="s">
        <v>13</v>
      </c>
    </row>
    <row r="266" spans="1:5" x14ac:dyDescent="0.25">
      <c r="A266" s="5">
        <f>258</f>
      </c>
      <c r="B266" s="5" t="s">
        <v>270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271</v>
      </c>
      <c r="C267" s="5" t="s">
        <v>11</v>
      </c>
      <c r="D267" s="5" t="s">
        <v>12</v>
      </c>
      <c r="E267" s="5" t="s">
        <v>13</v>
      </c>
    </row>
    <row r="268" spans="1:5" x14ac:dyDescent="0.25">
      <c r="A268" s="5">
        <f>260</f>
      </c>
      <c r="B268" s="5" t="s">
        <v>272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273</v>
      </c>
      <c r="C269" s="5" t="s">
        <v>11</v>
      </c>
      <c r="D269" s="5" t="s">
        <v>12</v>
      </c>
      <c r="E269" s="5" t="s">
        <v>13</v>
      </c>
    </row>
    <row r="270" spans="1:5" x14ac:dyDescent="0.25">
      <c r="A270" s="5">
        <f>262</f>
      </c>
      <c r="B270" s="5" t="s">
        <v>274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275</v>
      </c>
      <c r="C271" s="5" t="s">
        <v>11</v>
      </c>
      <c r="D271" s="5" t="s">
        <v>12</v>
      </c>
      <c r="E271" s="5" t="s">
        <v>13</v>
      </c>
    </row>
    <row r="272" spans="1:5" x14ac:dyDescent="0.25">
      <c r="A272" s="5">
        <f>264</f>
      </c>
      <c r="B272" s="5" t="s">
        <v>276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277</v>
      </c>
      <c r="C273" s="5" t="s">
        <v>11</v>
      </c>
      <c r="D273" s="5" t="s">
        <v>12</v>
      </c>
      <c r="E273" s="5" t="s">
        <v>13</v>
      </c>
    </row>
    <row r="274" spans="1:5" x14ac:dyDescent="0.25">
      <c r="A274" s="5">
        <f>266</f>
      </c>
      <c r="B274" s="5" t="s">
        <v>278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279</v>
      </c>
      <c r="C275" s="5" t="s">
        <v>11</v>
      </c>
      <c r="D275" s="5" t="s">
        <v>12</v>
      </c>
      <c r="E275" s="5" t="s">
        <v>13</v>
      </c>
    </row>
    <row r="276" spans="1:5" x14ac:dyDescent="0.25">
      <c r="A276" s="5">
        <f>268</f>
      </c>
      <c r="B276" s="5" t="s">
        <v>280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281</v>
      </c>
      <c r="C277" s="5" t="s">
        <v>11</v>
      </c>
      <c r="D277" s="5" t="s">
        <v>12</v>
      </c>
      <c r="E277" s="5" t="s">
        <v>13</v>
      </c>
    </row>
    <row r="278" spans="1:5" x14ac:dyDescent="0.25">
      <c r="A278" s="5">
        <f>270</f>
      </c>
      <c r="B278" s="5" t="s">
        <v>282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283</v>
      </c>
      <c r="C279" s="5" t="s">
        <v>11</v>
      </c>
      <c r="D279" s="5" t="s">
        <v>12</v>
      </c>
      <c r="E279" s="5" t="s">
        <v>13</v>
      </c>
    </row>
    <row r="280" spans="1:5" x14ac:dyDescent="0.25">
      <c r="A280" s="5">
        <f>272</f>
      </c>
      <c r="B280" s="5" t="s">
        <v>284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285</v>
      </c>
      <c r="C281" s="5" t="s">
        <v>11</v>
      </c>
      <c r="D281" s="5" t="s">
        <v>12</v>
      </c>
      <c r="E281" s="5" t="s">
        <v>13</v>
      </c>
    </row>
    <row r="282" spans="1:5" x14ac:dyDescent="0.25">
      <c r="A282" s="5">
        <f>274</f>
      </c>
      <c r="B282" s="5" t="s">
        <v>286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287</v>
      </c>
      <c r="C283" s="5" t="s">
        <v>11</v>
      </c>
      <c r="D283" s="5" t="s">
        <v>12</v>
      </c>
      <c r="E283" s="5" t="s">
        <v>13</v>
      </c>
    </row>
    <row r="284" spans="1:5" x14ac:dyDescent="0.25">
      <c r="A284" s="5">
        <f>276</f>
      </c>
      <c r="B284" s="5" t="s">
        <v>288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289</v>
      </c>
      <c r="C285" s="5" t="s">
        <v>11</v>
      </c>
      <c r="D285" s="5" t="s">
        <v>12</v>
      </c>
      <c r="E285" s="5" t="s">
        <v>13</v>
      </c>
    </row>
    <row r="286" spans="1:5" x14ac:dyDescent="0.25">
      <c r="A286" s="5">
        <f>278</f>
      </c>
      <c r="B286" s="5" t="s">
        <v>290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291</v>
      </c>
      <c r="C287" s="5" t="s">
        <v>11</v>
      </c>
      <c r="D287" s="5" t="s">
        <v>12</v>
      </c>
      <c r="E287" s="5" t="s">
        <v>13</v>
      </c>
    </row>
    <row r="288" spans="1:5" x14ac:dyDescent="0.25">
      <c r="A288" s="5">
        <f>280</f>
      </c>
      <c r="B288" s="5" t="s">
        <v>292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293</v>
      </c>
      <c r="C289" s="5" t="s">
        <v>11</v>
      </c>
      <c r="D289" s="5" t="s">
        <v>12</v>
      </c>
      <c r="E289" s="5" t="s">
        <v>13</v>
      </c>
    </row>
    <row r="290" spans="1:5" x14ac:dyDescent="0.25">
      <c r="A290" s="5">
        <f>282</f>
      </c>
      <c r="B290" s="5" t="s">
        <v>294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295</v>
      </c>
      <c r="C291" s="5" t="s">
        <v>11</v>
      </c>
      <c r="D291" s="5" t="s">
        <v>12</v>
      </c>
      <c r="E291" s="5" t="s">
        <v>13</v>
      </c>
    </row>
    <row r="292" spans="1:5" x14ac:dyDescent="0.25">
      <c r="A292" s="5">
        <f>284</f>
      </c>
      <c r="B292" s="5" t="s">
        <v>296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297</v>
      </c>
      <c r="C293" s="5" t="s">
        <v>11</v>
      </c>
      <c r="D293" s="5" t="s">
        <v>12</v>
      </c>
      <c r="E293" s="5" t="s">
        <v>13</v>
      </c>
    </row>
    <row r="294" spans="1:5" x14ac:dyDescent="0.25">
      <c r="A294" s="5">
        <f>286</f>
      </c>
      <c r="B294" s="5" t="s">
        <v>298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299</v>
      </c>
      <c r="C295" s="5" t="s">
        <v>11</v>
      </c>
      <c r="D295" s="5" t="s">
        <v>12</v>
      </c>
      <c r="E295" s="5" t="s">
        <v>13</v>
      </c>
    </row>
    <row r="296" spans="1:5" x14ac:dyDescent="0.25">
      <c r="A296" s="5">
        <f>288</f>
      </c>
      <c r="B296" s="5" t="s">
        <v>300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301</v>
      </c>
      <c r="C297" s="5" t="s">
        <v>11</v>
      </c>
      <c r="D297" s="5" t="s">
        <v>12</v>
      </c>
      <c r="E297" s="5" t="s">
        <v>13</v>
      </c>
    </row>
    <row r="298" spans="1:5" x14ac:dyDescent="0.25">
      <c r="A298" s="5">
        <f>290</f>
      </c>
      <c r="B298" s="5" t="s">
        <v>302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303</v>
      </c>
      <c r="C299" s="5" t="s">
        <v>11</v>
      </c>
      <c r="D299" s="5" t="s">
        <v>12</v>
      </c>
      <c r="E299" s="5" t="s">
        <v>13</v>
      </c>
    </row>
    <row r="300" spans="1:5" x14ac:dyDescent="0.25">
      <c r="A300" s="5">
        <f>292</f>
      </c>
      <c r="B300" s="5" t="s">
        <v>304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305</v>
      </c>
      <c r="C301" s="5" t="s">
        <v>11</v>
      </c>
      <c r="D301" s="5" t="s">
        <v>12</v>
      </c>
      <c r="E301" s="5" t="s">
        <v>13</v>
      </c>
    </row>
    <row r="302" spans="1:5" x14ac:dyDescent="0.25">
      <c r="A302" s="5">
        <f>294</f>
      </c>
      <c r="B302" s="5" t="s">
        <v>306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307</v>
      </c>
      <c r="C303" s="5" t="s">
        <v>11</v>
      </c>
      <c r="D303" s="5" t="s">
        <v>12</v>
      </c>
      <c r="E303" s="5" t="s">
        <v>13</v>
      </c>
    </row>
    <row r="304" spans="1:5" x14ac:dyDescent="0.25">
      <c r="A304" s="5">
        <f>296</f>
      </c>
      <c r="B304" s="5" t="s">
        <v>308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309</v>
      </c>
      <c r="C305" s="5" t="s">
        <v>11</v>
      </c>
      <c r="D305" s="5" t="s">
        <v>12</v>
      </c>
      <c r="E305" s="5" t="s">
        <v>13</v>
      </c>
    </row>
    <row r="306" spans="1:5" x14ac:dyDescent="0.25">
      <c r="A306" s="5">
        <f>298</f>
      </c>
      <c r="B306" s="5" t="s">
        <v>310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311</v>
      </c>
      <c r="C307" s="5" t="s">
        <v>11</v>
      </c>
      <c r="D307" s="5" t="s">
        <v>12</v>
      </c>
      <c r="E307" s="5" t="s">
        <v>13</v>
      </c>
    </row>
    <row r="308" spans="1:5" x14ac:dyDescent="0.25">
      <c r="A308" s="5">
        <f>300</f>
      </c>
      <c r="B308" s="5" t="s">
        <v>312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313</v>
      </c>
      <c r="C309" s="5" t="s">
        <v>11</v>
      </c>
      <c r="D309" s="5" t="s">
        <v>12</v>
      </c>
      <c r="E309" s="5" t="s">
        <v>13</v>
      </c>
    </row>
    <row r="310" spans="1:5" x14ac:dyDescent="0.25">
      <c r="A310" s="5">
        <f>302</f>
      </c>
      <c r="B310" s="5" t="s">
        <v>314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315</v>
      </c>
      <c r="C311" s="5" t="s">
        <v>11</v>
      </c>
      <c r="D311" s="5" t="s">
        <v>12</v>
      </c>
      <c r="E311" s="5" t="s">
        <v>13</v>
      </c>
    </row>
    <row r="312" spans="1:5" x14ac:dyDescent="0.25">
      <c r="A312" s="5">
        <f>304</f>
      </c>
      <c r="B312" s="5" t="s">
        <v>316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317</v>
      </c>
      <c r="C313" s="5" t="s">
        <v>11</v>
      </c>
      <c r="D313" s="5" t="s">
        <v>12</v>
      </c>
      <c r="E313" s="5" t="s">
        <v>13</v>
      </c>
    </row>
    <row r="314" spans="1:5" x14ac:dyDescent="0.25">
      <c r="A314" s="5">
        <f>306</f>
      </c>
      <c r="B314" s="5" t="s">
        <v>318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319</v>
      </c>
      <c r="C315" s="5" t="s">
        <v>11</v>
      </c>
      <c r="D315" s="5" t="s">
        <v>12</v>
      </c>
      <c r="E315" s="5" t="s">
        <v>13</v>
      </c>
    </row>
    <row r="316" spans="1:5" x14ac:dyDescent="0.25">
      <c r="A316" s="5">
        <f>308</f>
      </c>
      <c r="B316" s="5" t="s">
        <v>320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321</v>
      </c>
      <c r="C317" s="5" t="s">
        <v>11</v>
      </c>
      <c r="D317" s="5" t="s">
        <v>12</v>
      </c>
      <c r="E317" s="5" t="s">
        <v>13</v>
      </c>
    </row>
    <row r="318" spans="1:5" x14ac:dyDescent="0.25">
      <c r="A318" s="5">
        <f>310</f>
      </c>
      <c r="B318" s="5" t="s">
        <v>322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323</v>
      </c>
      <c r="C319" s="5" t="s">
        <v>11</v>
      </c>
      <c r="D319" s="5" t="s">
        <v>12</v>
      </c>
      <c r="E319" s="5" t="s">
        <v>13</v>
      </c>
    </row>
    <row r="320" spans="1:5" x14ac:dyDescent="0.25">
      <c r="A320" s="5">
        <f>312</f>
      </c>
      <c r="B320" s="5" t="s">
        <v>324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325</v>
      </c>
      <c r="C321" s="5" t="s">
        <v>11</v>
      </c>
      <c r="D321" s="5" t="s">
        <v>12</v>
      </c>
      <c r="E321" s="5" t="s">
        <v>13</v>
      </c>
    </row>
    <row r="322" spans="1:5" x14ac:dyDescent="0.25">
      <c r="A322" s="5">
        <f>314</f>
      </c>
      <c r="B322" s="5" t="s">
        <v>326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327</v>
      </c>
      <c r="C323" s="5" t="s">
        <v>11</v>
      </c>
      <c r="D323" s="5" t="s">
        <v>12</v>
      </c>
      <c r="E323" s="5" t="s">
        <v>13</v>
      </c>
    </row>
    <row r="324" spans="1:5" x14ac:dyDescent="0.25">
      <c r="A324" s="5">
        <f>316</f>
      </c>
      <c r="B324" s="5" t="s">
        <v>328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329</v>
      </c>
      <c r="C325" s="5" t="s">
        <v>11</v>
      </c>
      <c r="D325" s="5" t="s">
        <v>12</v>
      </c>
      <c r="E325" s="5" t="s">
        <v>13</v>
      </c>
    </row>
    <row r="326" spans="1:5" x14ac:dyDescent="0.25">
      <c r="A326" s="5">
        <f>318</f>
      </c>
      <c r="B326" s="5" t="s">
        <v>330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331</v>
      </c>
      <c r="C327" s="5" t="s">
        <v>11</v>
      </c>
      <c r="D327" s="5" t="s">
        <v>12</v>
      </c>
      <c r="E327" s="5" t="s">
        <v>13</v>
      </c>
    </row>
    <row r="328" spans="1:5" x14ac:dyDescent="0.25">
      <c r="A328" s="5">
        <f>320</f>
      </c>
      <c r="B328" s="5" t="s">
        <v>332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333</v>
      </c>
      <c r="C329" s="5" t="s">
        <v>11</v>
      </c>
      <c r="D329" s="5" t="s">
        <v>12</v>
      </c>
      <c r="E329" s="5" t="s">
        <v>13</v>
      </c>
    </row>
    <row r="330" spans="1:5" x14ac:dyDescent="0.25">
      <c r="A330" s="5">
        <f>322</f>
      </c>
      <c r="B330" s="5" t="s">
        <v>334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335</v>
      </c>
      <c r="C331" s="5" t="s">
        <v>11</v>
      </c>
      <c r="D331" s="5" t="s">
        <v>12</v>
      </c>
      <c r="E331" s="5" t="s">
        <v>13</v>
      </c>
    </row>
    <row r="332" spans="1:5" x14ac:dyDescent="0.25">
      <c r="A332" s="5">
        <f>324</f>
      </c>
      <c r="B332" s="5" t="s">
        <v>336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337</v>
      </c>
      <c r="C333" s="5" t="s">
        <v>11</v>
      </c>
      <c r="D333" s="5" t="s">
        <v>12</v>
      </c>
      <c r="E333" s="5" t="s">
        <v>13</v>
      </c>
    </row>
    <row r="334" spans="1:5" x14ac:dyDescent="0.25">
      <c r="A334" s="5">
        <f>326</f>
      </c>
      <c r="B334" s="5" t="s">
        <v>338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339</v>
      </c>
      <c r="C335" s="5" t="s">
        <v>11</v>
      </c>
      <c r="D335" s="5" t="s">
        <v>12</v>
      </c>
      <c r="E335" s="5" t="s">
        <v>13</v>
      </c>
    </row>
    <row r="336" spans="1:5" x14ac:dyDescent="0.25">
      <c r="A336" s="5">
        <f>328</f>
      </c>
      <c r="B336" s="5" t="s">
        <v>340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341</v>
      </c>
      <c r="C337" s="5" t="s">
        <v>11</v>
      </c>
      <c r="D337" s="5" t="s">
        <v>12</v>
      </c>
      <c r="E337" s="5" t="s">
        <v>13</v>
      </c>
    </row>
    <row r="338" spans="1:5" x14ac:dyDescent="0.25">
      <c r="A338" s="5">
        <f>330</f>
      </c>
      <c r="B338" s="5" t="s">
        <v>342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343</v>
      </c>
      <c r="C339" s="5" t="s">
        <v>11</v>
      </c>
      <c r="D339" s="5" t="s">
        <v>12</v>
      </c>
      <c r="E339" s="5" t="s">
        <v>13</v>
      </c>
    </row>
    <row r="340" spans="1:5" x14ac:dyDescent="0.25">
      <c r="A340" s="5">
        <f>332</f>
      </c>
      <c r="B340" s="5" t="s">
        <v>344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345</v>
      </c>
      <c r="C341" s="5" t="s">
        <v>11</v>
      </c>
      <c r="D341" s="5" t="s">
        <v>12</v>
      </c>
      <c r="E341" s="5" t="s">
        <v>13</v>
      </c>
    </row>
    <row r="342" spans="1:5" x14ac:dyDescent="0.25">
      <c r="A342" s="5">
        <f>334</f>
      </c>
      <c r="B342" s="5" t="s">
        <v>346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347</v>
      </c>
      <c r="C343" s="5" t="s">
        <v>11</v>
      </c>
      <c r="D343" s="5" t="s">
        <v>12</v>
      </c>
      <c r="E343" s="5" t="s">
        <v>13</v>
      </c>
    </row>
    <row r="344" spans="1:5" x14ac:dyDescent="0.25">
      <c r="A344" s="5">
        <f>336</f>
      </c>
      <c r="B344" s="5" t="s">
        <v>348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349</v>
      </c>
      <c r="C345" s="5" t="s">
        <v>11</v>
      </c>
      <c r="D345" s="5" t="s">
        <v>12</v>
      </c>
      <c r="E345" s="5" t="s">
        <v>13</v>
      </c>
    </row>
    <row r="346" spans="1:5" x14ac:dyDescent="0.25">
      <c r="A346" s="5">
        <f>338</f>
      </c>
      <c r="B346" s="5" t="s">
        <v>350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351</v>
      </c>
      <c r="C347" s="5" t="s">
        <v>11</v>
      </c>
      <c r="D347" s="5" t="s">
        <v>12</v>
      </c>
      <c r="E347" s="5" t="s">
        <v>13</v>
      </c>
    </row>
    <row r="348" spans="1:5" x14ac:dyDescent="0.25">
      <c r="A348" s="5">
        <f>340</f>
      </c>
      <c r="B348" s="5" t="s">
        <v>352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353</v>
      </c>
      <c r="C349" s="5" t="s">
        <v>11</v>
      </c>
      <c r="D349" s="5" t="s">
        <v>12</v>
      </c>
      <c r="E349" s="5" t="s">
        <v>13</v>
      </c>
    </row>
    <row r="350" spans="1:5" x14ac:dyDescent="0.25">
      <c r="A350" s="5">
        <f>342</f>
      </c>
      <c r="B350" s="5" t="s">
        <v>354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355</v>
      </c>
      <c r="C351" s="5" t="s">
        <v>11</v>
      </c>
      <c r="D351" s="5" t="s">
        <v>12</v>
      </c>
      <c r="E351" s="5" t="s">
        <v>13</v>
      </c>
    </row>
    <row r="352" spans="1:5" x14ac:dyDescent="0.25">
      <c r="A352" s="5">
        <f>344</f>
      </c>
      <c r="B352" s="5" t="s">
        <v>356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357</v>
      </c>
      <c r="C353" s="5" t="s">
        <v>11</v>
      </c>
      <c r="D353" s="5" t="s">
        <v>12</v>
      </c>
      <c r="E353" s="5" t="s">
        <v>13</v>
      </c>
    </row>
    <row r="354" spans="1:5" x14ac:dyDescent="0.25">
      <c r="A354" s="5">
        <f>346</f>
      </c>
      <c r="B354" s="5" t="s">
        <v>358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359</v>
      </c>
      <c r="C355" s="5" t="s">
        <v>11</v>
      </c>
      <c r="D355" s="5" t="s">
        <v>12</v>
      </c>
      <c r="E355" s="5" t="s">
        <v>13</v>
      </c>
    </row>
    <row r="356" spans="1:5" x14ac:dyDescent="0.25">
      <c r="A356" s="5">
        <f>348</f>
      </c>
      <c r="B356" s="5" t="s">
        <v>360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361</v>
      </c>
      <c r="C357" s="5" t="s">
        <v>11</v>
      </c>
      <c r="D357" s="5" t="s">
        <v>12</v>
      </c>
      <c r="E357" s="5" t="s">
        <v>13</v>
      </c>
    </row>
    <row r="358" spans="1:5" x14ac:dyDescent="0.25">
      <c r="A358" s="5">
        <f>350</f>
      </c>
      <c r="B358" s="5" t="s">
        <v>362</v>
      </c>
      <c r="C358" s="5" t="s">
        <v>11</v>
      </c>
      <c r="D358" s="5" t="s">
        <v>12</v>
      </c>
      <c r="E358" s="5" t="s">
        <v>13</v>
      </c>
    </row>
    <row r="359" spans="1:6" x14ac:dyDescent="0.25">
      <c r="A359" s="6" t="s">
        <v>363</v>
      </c>
      <c r="B359" s="7" t="s">
        <v>364</v>
      </c>
      <c r="C359" s="7" t="s">
        <v>364</v>
      </c>
      <c r="D359" s="7">
        <f>=sum(D9:D358)</f>
      </c>
      <c r="E359" s="7">
        <f>=sum(E9:E358)</f>
      </c>
      <c r="F359">
        <f>=sum(F9:F358)</f>
      </c>
    </row>
    <row r="360" spans="8:8" x14ac:dyDescent="0.25">
      <c r="H360" s="8" t="s">
        <v>365</v>
      </c>
    </row>
    <row r="361" spans="1:8" x14ac:dyDescent="0.25">
      <c r="A361" s="9" t="s">
        <v>366</v>
      </c>
      <c r="E361" s="9" t="s">
        <v>367</v>
      </c>
      <c r="H361" s="9" t="s">
        <v>368</v>
      </c>
    </row>
    <row r="362" spans="1:8" x14ac:dyDescent="0.25">
      <c r="A362" s="10" t="s">
        <v>369</v>
      </c>
      <c r="E362" s="10" t="s">
        <v>369</v>
      </c>
      <c r="H362" s="10" t="s">
        <v>369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2022-11-10T11:32:43Z</dcterms:created>
  <dcterms:modified xsi:type="dcterms:W3CDTF">2022-11-10T11:32:43Z</dcterms:modified>
</cp:coreProperties>
</file>