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<sst xmlns="http://schemas.openxmlformats.org/spreadsheetml/2006/main" count="63858" uniqueCount="15421">
  <si>
    <t>Công ty tổ hợp cơ khí</t>
  </si>
  <si>
    <t>Địa chỉ:  Thaco Chu Lai</t>
  </si>
  <si>
    <t>Hotline: + 090 180 64 11</t>
  </si>
  <si>
    <t>BÁO CÁO SẢN XUẤT</t>
  </si>
  <si>
    <t>Ngày in biểu: Thứ bảy,12/11/2022 14:53:18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</si>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</sst>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14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>
        <f>16023</f>
      </c>
      <c r="B16031" s="5" t="s">
        <v>15302</v>
      </c>
      <c r="C16031" s="5" t="s">
        <v>11</v>
      </c>
      <c r="D16031" s="5" t="s">
        <v>12</v>
      </c>
      <c r="E16031" s="5" t="s">
        <v>3962</v>
      </c>
    </row>
    <row r="16032" spans="1:5" x14ac:dyDescent="0.25">
      <c r="A16032" s="5">
        <f>16024</f>
      </c>
      <c r="B16032" s="5" t="s">
        <v>15303</v>
      </c>
      <c r="C16032" s="5" t="s">
        <v>11</v>
      </c>
      <c r="D16032" s="5" t="s">
        <v>12</v>
      </c>
      <c r="E16032" s="5" t="s">
        <v>3962</v>
      </c>
    </row>
    <row r="16033" spans="1:5" x14ac:dyDescent="0.25">
      <c r="A16033" s="5">
        <f>16025</f>
      </c>
      <c r="B16033" s="5" t="s">
        <v>15304</v>
      </c>
      <c r="C16033" s="5" t="s">
        <v>11</v>
      </c>
      <c r="D16033" s="5" t="s">
        <v>12</v>
      </c>
      <c r="E16033" s="5" t="s">
        <v>2241</v>
      </c>
    </row>
    <row r="16034" spans="1:5" x14ac:dyDescent="0.25">
      <c r="A16034" s="5">
        <f>16026</f>
      </c>
      <c r="B16034" s="5" t="s">
        <v>15305</v>
      </c>
      <c r="C16034" s="5" t="s">
        <v>11</v>
      </c>
      <c r="D16034" s="5" t="s">
        <v>12</v>
      </c>
      <c r="E16034" s="5" t="s">
        <v>2241</v>
      </c>
    </row>
    <row r="16035" spans="1:5" x14ac:dyDescent="0.25">
      <c r="A16035" s="5">
        <f>16027</f>
      </c>
      <c r="B16035" s="5" t="s">
        <v>15306</v>
      </c>
      <c r="C16035" s="5" t="s">
        <v>11</v>
      </c>
      <c r="D16035" s="5" t="s">
        <v>12</v>
      </c>
      <c r="E16035" s="5" t="s">
        <v>917</v>
      </c>
    </row>
    <row r="16036" spans="1:5" x14ac:dyDescent="0.25">
      <c r="A16036" s="5">
        <f>16028</f>
      </c>
      <c r="B16036" s="5" t="s">
        <v>15307</v>
      </c>
      <c r="C16036" s="5" t="s">
        <v>11</v>
      </c>
      <c r="D16036" s="5" t="s">
        <v>12</v>
      </c>
      <c r="E16036" s="5" t="s">
        <v>2304</v>
      </c>
    </row>
    <row r="16037" spans="1:5" x14ac:dyDescent="0.25">
      <c r="A16037" s="5">
        <f>16029</f>
      </c>
      <c r="B16037" s="5" t="s">
        <v>15308</v>
      </c>
      <c r="C16037" s="5" t="s">
        <v>11</v>
      </c>
      <c r="D16037" s="5" t="s">
        <v>12</v>
      </c>
      <c r="E16037" s="5" t="s">
        <v>2409</v>
      </c>
    </row>
    <row r="16038" spans="1:5" x14ac:dyDescent="0.25">
      <c r="A16038" s="5">
        <f>16030</f>
      </c>
      <c r="B16038" s="5" t="s">
        <v>15309</v>
      </c>
      <c r="C16038" s="5" t="s">
        <v>11</v>
      </c>
      <c r="D16038" s="5" t="s">
        <v>12</v>
      </c>
      <c r="E16038" s="5" t="s">
        <v>2409</v>
      </c>
    </row>
    <row r="16039" spans="1:5" x14ac:dyDescent="0.25">
      <c r="A16039" s="5">
        <f>16031</f>
      </c>
      <c r="B16039" s="5" t="s">
        <v>15310</v>
      </c>
      <c r="C16039" s="5" t="s">
        <v>11</v>
      </c>
      <c r="D16039" s="5" t="s">
        <v>12</v>
      </c>
      <c r="E16039" s="5" t="s">
        <v>873</v>
      </c>
    </row>
    <row r="16040" spans="1:5" x14ac:dyDescent="0.25">
      <c r="A16040" s="5">
        <f>16032</f>
      </c>
      <c r="B16040" s="5" t="s">
        <v>15311</v>
      </c>
      <c r="C16040" s="5" t="s">
        <v>11</v>
      </c>
      <c r="D16040" s="5" t="s">
        <v>12</v>
      </c>
      <c r="E16040" s="5" t="s">
        <v>2588</v>
      </c>
    </row>
    <row r="16041" spans="1:5" x14ac:dyDescent="0.25">
      <c r="A16041" s="5">
        <f>16033</f>
      </c>
      <c r="B16041" s="5" t="s">
        <v>15312</v>
      </c>
      <c r="C16041" s="5" t="s">
        <v>11</v>
      </c>
      <c r="D16041" s="5" t="s">
        <v>12</v>
      </c>
      <c r="E16041" s="5" t="s">
        <v>2826</v>
      </c>
    </row>
    <row r="16042" spans="1:5" x14ac:dyDescent="0.25">
      <c r="A16042" s="5">
        <f>16034</f>
      </c>
      <c r="B16042" s="5" t="s">
        <v>15313</v>
      </c>
      <c r="C16042" s="5" t="s">
        <v>11</v>
      </c>
      <c r="D16042" s="5" t="s">
        <v>12</v>
      </c>
      <c r="E16042" s="5" t="s">
        <v>2318</v>
      </c>
    </row>
    <row r="16043" spans="1:5" x14ac:dyDescent="0.25">
      <c r="A16043" s="5">
        <f>16035</f>
      </c>
      <c r="B16043" s="5" t="s">
        <v>15314</v>
      </c>
      <c r="C16043" s="5" t="s">
        <v>11</v>
      </c>
      <c r="D16043" s="5" t="s">
        <v>12</v>
      </c>
      <c r="E16043" s="5" t="s">
        <v>2251</v>
      </c>
    </row>
    <row r="16044" spans="1:5" x14ac:dyDescent="0.25">
      <c r="A16044" s="5">
        <f>16036</f>
      </c>
      <c r="B16044" s="5" t="s">
        <v>15315</v>
      </c>
      <c r="C16044" s="5" t="s">
        <v>11</v>
      </c>
      <c r="D16044" s="5" t="s">
        <v>12</v>
      </c>
      <c r="E16044" s="5" t="s">
        <v>1036</v>
      </c>
    </row>
    <row r="16045" spans="1:5" x14ac:dyDescent="0.25">
      <c r="A16045" s="5">
        <f>16037</f>
      </c>
      <c r="B16045" s="5" t="s">
        <v>15316</v>
      </c>
      <c r="C16045" s="5" t="s">
        <v>11</v>
      </c>
      <c r="D16045" s="5" t="s">
        <v>12</v>
      </c>
      <c r="E16045" s="5" t="s">
        <v>2588</v>
      </c>
    </row>
    <row r="16046" spans="1:5" x14ac:dyDescent="0.25">
      <c r="A16046" s="5">
        <f>16038</f>
      </c>
      <c r="B16046" s="5" t="s">
        <v>15317</v>
      </c>
      <c r="C16046" s="5" t="s">
        <v>11</v>
      </c>
      <c r="D16046" s="5" t="s">
        <v>12</v>
      </c>
      <c r="E16046" s="5" t="s">
        <v>2588</v>
      </c>
    </row>
    <row r="16047" spans="1:5" x14ac:dyDescent="0.25">
      <c r="A16047" s="5">
        <f>16039</f>
      </c>
      <c r="B16047" s="5" t="s">
        <v>15318</v>
      </c>
      <c r="C16047" s="5" t="s">
        <v>11</v>
      </c>
      <c r="D16047" s="5" t="s">
        <v>12</v>
      </c>
      <c r="E16047" s="5" t="s">
        <v>2304</v>
      </c>
    </row>
    <row r="16048" spans="1:5" x14ac:dyDescent="0.25">
      <c r="A16048" s="5">
        <f>16040</f>
      </c>
      <c r="B16048" s="5" t="s">
        <v>15319</v>
      </c>
      <c r="C16048" s="5" t="s">
        <v>11</v>
      </c>
      <c r="D16048" s="5" t="s">
        <v>12</v>
      </c>
      <c r="E16048" s="5" t="s">
        <v>2304</v>
      </c>
    </row>
    <row r="16049" spans="1:5" x14ac:dyDescent="0.25">
      <c r="A16049" s="5">
        <f>16041</f>
      </c>
      <c r="B16049" s="5" t="s">
        <v>15320</v>
      </c>
      <c r="C16049" s="5" t="s">
        <v>11</v>
      </c>
      <c r="D16049" s="5" t="s">
        <v>12</v>
      </c>
      <c r="E16049" s="5" t="s">
        <v>2304</v>
      </c>
    </row>
    <row r="16050" spans="1:5" x14ac:dyDescent="0.25">
      <c r="A16050" s="5">
        <f>16042</f>
      </c>
      <c r="B16050" s="5" t="s">
        <v>15321</v>
      </c>
      <c r="C16050" s="5" t="s">
        <v>11</v>
      </c>
      <c r="D16050" s="5" t="s">
        <v>12</v>
      </c>
      <c r="E16050" s="5" t="s">
        <v>10739</v>
      </c>
    </row>
    <row r="16051" spans="1:5" x14ac:dyDescent="0.25">
      <c r="A16051" s="5">
        <f>16043</f>
      </c>
      <c r="B16051" s="5" t="s">
        <v>15322</v>
      </c>
      <c r="C16051" s="5" t="s">
        <v>11</v>
      </c>
      <c r="D16051" s="5" t="s">
        <v>12</v>
      </c>
      <c r="E16051" s="5" t="s">
        <v>999</v>
      </c>
    </row>
    <row r="16052" spans="1:5" x14ac:dyDescent="0.25">
      <c r="A16052" s="5">
        <f>16044</f>
      </c>
      <c r="B16052" s="5" t="s">
        <v>15323</v>
      </c>
      <c r="C16052" s="5" t="s">
        <v>11</v>
      </c>
      <c r="D16052" s="5" t="s">
        <v>12</v>
      </c>
      <c r="E16052" s="5" t="s">
        <v>3716</v>
      </c>
    </row>
    <row r="16053" spans="1:5" x14ac:dyDescent="0.25">
      <c r="A16053" s="5">
        <f>16045</f>
      </c>
      <c r="B16053" s="5" t="s">
        <v>15324</v>
      </c>
      <c r="C16053" s="5" t="s">
        <v>11</v>
      </c>
      <c r="D16053" s="5" t="s">
        <v>12</v>
      </c>
      <c r="E16053" s="5" t="s">
        <v>1051</v>
      </c>
    </row>
    <row r="16054" spans="1:5" x14ac:dyDescent="0.25">
      <c r="A16054" s="5">
        <f>16046</f>
      </c>
      <c r="B16054" s="5" t="s">
        <v>15325</v>
      </c>
      <c r="C16054" s="5" t="s">
        <v>11</v>
      </c>
      <c r="D16054" s="5" t="s">
        <v>12</v>
      </c>
      <c r="E16054" s="5" t="s">
        <v>2639</v>
      </c>
    </row>
    <row r="16055" spans="1:5" x14ac:dyDescent="0.25">
      <c r="A16055" s="5">
        <f>16047</f>
      </c>
      <c r="B16055" s="5" t="s">
        <v>15326</v>
      </c>
      <c r="C16055" s="5" t="s">
        <v>11</v>
      </c>
      <c r="D16055" s="5" t="s">
        <v>12</v>
      </c>
      <c r="E16055" s="5" t="s">
        <v>3690</v>
      </c>
    </row>
    <row r="16056" spans="1:5" x14ac:dyDescent="0.25">
      <c r="A16056" s="5">
        <f>16048</f>
      </c>
      <c r="B16056" s="5" t="s">
        <v>15327</v>
      </c>
      <c r="C16056" s="5" t="s">
        <v>11</v>
      </c>
      <c r="D16056" s="5" t="s">
        <v>12</v>
      </c>
      <c r="E16056" s="5" t="s">
        <v>3771</v>
      </c>
    </row>
    <row r="16057" spans="1:5" x14ac:dyDescent="0.25">
      <c r="A16057" s="5">
        <f>16049</f>
      </c>
      <c r="B16057" s="5" t="s">
        <v>15328</v>
      </c>
      <c r="C16057" s="5" t="s">
        <v>11</v>
      </c>
      <c r="D16057" s="5" t="s">
        <v>12</v>
      </c>
      <c r="E16057" s="5" t="s">
        <v>2398</v>
      </c>
    </row>
    <row r="16058" spans="1:5" x14ac:dyDescent="0.25">
      <c r="A16058" s="5">
        <f>16050</f>
      </c>
      <c r="B16058" s="5" t="s">
        <v>15329</v>
      </c>
      <c r="C16058" s="5" t="s">
        <v>11</v>
      </c>
      <c r="D16058" s="5" t="s">
        <v>12</v>
      </c>
      <c r="E16058" s="5" t="s">
        <v>3527</v>
      </c>
    </row>
    <row r="16059" spans="1:5" x14ac:dyDescent="0.25">
      <c r="A16059" s="5">
        <f>16051</f>
      </c>
      <c r="B16059" s="5" t="s">
        <v>15330</v>
      </c>
      <c r="C16059" s="5" t="s">
        <v>11</v>
      </c>
      <c r="D16059" s="5" t="s">
        <v>12</v>
      </c>
      <c r="E16059" s="5" t="s">
        <v>1053</v>
      </c>
    </row>
    <row r="16060" spans="1:5" x14ac:dyDescent="0.25">
      <c r="A16060" s="5">
        <f>16052</f>
      </c>
      <c r="B16060" s="5" t="s">
        <v>15331</v>
      </c>
      <c r="C16060" s="5" t="s">
        <v>11</v>
      </c>
      <c r="D16060" s="5" t="s">
        <v>12</v>
      </c>
      <c r="E16060" s="5" t="s">
        <v>959</v>
      </c>
    </row>
    <row r="16061" spans="1:5" x14ac:dyDescent="0.25">
      <c r="A16061" s="5">
        <f>16053</f>
      </c>
      <c r="B16061" s="5" t="s">
        <v>15332</v>
      </c>
      <c r="C16061" s="5" t="s">
        <v>11</v>
      </c>
      <c r="D16061" s="5" t="s">
        <v>12</v>
      </c>
      <c r="E16061" s="5" t="s">
        <v>1053</v>
      </c>
    </row>
    <row r="16062" spans="1:5" x14ac:dyDescent="0.25">
      <c r="A16062" s="5">
        <f>16054</f>
      </c>
      <c r="B16062" s="5" t="s">
        <v>15333</v>
      </c>
      <c r="C16062" s="5" t="s">
        <v>11</v>
      </c>
      <c r="D16062" s="5" t="s">
        <v>12</v>
      </c>
      <c r="E16062" s="5" t="s">
        <v>2671</v>
      </c>
    </row>
    <row r="16063" spans="1:5" x14ac:dyDescent="0.25">
      <c r="A16063" s="5">
        <f>16055</f>
      </c>
      <c r="B16063" s="5" t="s">
        <v>15334</v>
      </c>
      <c r="C16063" s="5" t="s">
        <v>11</v>
      </c>
      <c r="D16063" s="5" t="s">
        <v>12</v>
      </c>
      <c r="E16063" s="5" t="s">
        <v>2671</v>
      </c>
    </row>
    <row r="16064" spans="1:5" x14ac:dyDescent="0.25">
      <c r="A16064" s="5">
        <f>16056</f>
      </c>
      <c r="B16064" s="5" t="s">
        <v>15335</v>
      </c>
      <c r="C16064" s="5" t="s">
        <v>11</v>
      </c>
      <c r="D16064" s="5" t="s">
        <v>12</v>
      </c>
      <c r="E16064" s="5" t="s">
        <v>966</v>
      </c>
    </row>
    <row r="16065" spans="1:5" x14ac:dyDescent="0.25">
      <c r="A16065" s="5">
        <f>16057</f>
      </c>
      <c r="B16065" s="5" t="s">
        <v>15336</v>
      </c>
      <c r="C16065" s="5" t="s">
        <v>11</v>
      </c>
      <c r="D16065" s="5" t="s">
        <v>12</v>
      </c>
      <c r="E16065" s="5" t="s">
        <v>849</v>
      </c>
    </row>
    <row r="16066" spans="1:5" x14ac:dyDescent="0.25">
      <c r="A16066" s="5">
        <f>16058</f>
      </c>
      <c r="B16066" s="5" t="s">
        <v>15337</v>
      </c>
      <c r="C16066" s="5" t="s">
        <v>11</v>
      </c>
      <c r="D16066" s="5" t="s">
        <v>12</v>
      </c>
      <c r="E16066" s="5" t="s">
        <v>3524</v>
      </c>
    </row>
    <row r="16067" spans="1:5" x14ac:dyDescent="0.25">
      <c r="A16067" s="5">
        <f>16059</f>
      </c>
      <c r="B16067" s="5" t="s">
        <v>15338</v>
      </c>
      <c r="C16067" s="5" t="s">
        <v>11</v>
      </c>
      <c r="D16067" s="5" t="s">
        <v>12</v>
      </c>
      <c r="E16067" s="5" t="s">
        <v>3524</v>
      </c>
    </row>
    <row r="16068" spans="1:5" x14ac:dyDescent="0.25">
      <c r="A16068" s="5">
        <f>16060</f>
      </c>
      <c r="B16068" s="5" t="s">
        <v>15339</v>
      </c>
      <c r="C16068" s="5" t="s">
        <v>11</v>
      </c>
      <c r="D16068" s="5" t="s">
        <v>12</v>
      </c>
      <c r="E16068" s="5" t="s">
        <v>975</v>
      </c>
    </row>
    <row r="16069" spans="1:5" x14ac:dyDescent="0.25">
      <c r="A16069" s="5">
        <f>16061</f>
      </c>
      <c r="B16069" s="5" t="s">
        <v>15340</v>
      </c>
      <c r="C16069" s="5" t="s">
        <v>11</v>
      </c>
      <c r="D16069" s="5" t="s">
        <v>12</v>
      </c>
      <c r="E16069" s="5" t="s">
        <v>975</v>
      </c>
    </row>
    <row r="16070" spans="1:5" x14ac:dyDescent="0.25">
      <c r="A16070" s="5">
        <f>16062</f>
      </c>
      <c r="B16070" s="5" t="s">
        <v>15341</v>
      </c>
      <c r="C16070" s="5" t="s">
        <v>11</v>
      </c>
      <c r="D16070" s="5" t="s">
        <v>12</v>
      </c>
      <c r="E16070" s="5" t="s">
        <v>10640</v>
      </c>
    </row>
    <row r="16071" spans="1:5" x14ac:dyDescent="0.25">
      <c r="A16071" s="5">
        <f>16063</f>
      </c>
      <c r="B16071" s="5" t="s">
        <v>15342</v>
      </c>
      <c r="C16071" s="5" t="s">
        <v>11</v>
      </c>
      <c r="D16071" s="5" t="s">
        <v>12</v>
      </c>
      <c r="E16071" s="5" t="s">
        <v>10640</v>
      </c>
    </row>
    <row r="16072" spans="1:5" x14ac:dyDescent="0.25">
      <c r="A16072" s="5">
        <f>16064</f>
      </c>
      <c r="B16072" s="5" t="s">
        <v>15343</v>
      </c>
      <c r="C16072" s="5" t="s">
        <v>11</v>
      </c>
      <c r="D16072" s="5" t="s">
        <v>12</v>
      </c>
      <c r="E16072" s="5" t="s">
        <v>772</v>
      </c>
    </row>
    <row r="16073" spans="1:5" x14ac:dyDescent="0.25">
      <c r="A16073" s="5">
        <f>16065</f>
      </c>
      <c r="B16073" s="5" t="s">
        <v>15344</v>
      </c>
      <c r="C16073" s="5" t="s">
        <v>11</v>
      </c>
      <c r="D16073" s="5" t="s">
        <v>12</v>
      </c>
      <c r="E16073" s="5" t="s">
        <v>772</v>
      </c>
    </row>
    <row r="16074" spans="1:5" x14ac:dyDescent="0.25">
      <c r="A16074" s="5">
        <f>16066</f>
      </c>
      <c r="B16074" s="5" t="s">
        <v>15345</v>
      </c>
      <c r="C16074" s="5" t="s">
        <v>11</v>
      </c>
      <c r="D16074" s="5" t="s">
        <v>12</v>
      </c>
      <c r="E16074" s="5" t="s">
        <v>772</v>
      </c>
    </row>
    <row r="16075" spans="1:5" x14ac:dyDescent="0.25">
      <c r="A16075" s="5">
        <f>16067</f>
      </c>
      <c r="B16075" s="5" t="s">
        <v>15346</v>
      </c>
      <c r="C16075" s="5" t="s">
        <v>11</v>
      </c>
      <c r="D16075" s="5" t="s">
        <v>12</v>
      </c>
      <c r="E16075" s="5" t="s">
        <v>772</v>
      </c>
    </row>
    <row r="16076" spans="1:5" x14ac:dyDescent="0.25">
      <c r="A16076" s="5">
        <f>16068</f>
      </c>
      <c r="B16076" s="5" t="s">
        <v>15347</v>
      </c>
      <c r="C16076" s="5" t="s">
        <v>11</v>
      </c>
      <c r="D16076" s="5" t="s">
        <v>12</v>
      </c>
      <c r="E16076" s="5" t="s">
        <v>772</v>
      </c>
    </row>
    <row r="16077" spans="1:5" x14ac:dyDescent="0.25">
      <c r="A16077" s="5">
        <f>16069</f>
      </c>
      <c r="B16077" s="5" t="s">
        <v>15348</v>
      </c>
      <c r="C16077" s="5" t="s">
        <v>11</v>
      </c>
      <c r="D16077" s="5" t="s">
        <v>12</v>
      </c>
      <c r="E16077" s="5" t="s">
        <v>772</v>
      </c>
    </row>
    <row r="16078" spans="1:5" x14ac:dyDescent="0.25">
      <c r="A16078" s="5">
        <f>16070</f>
      </c>
      <c r="B16078" s="5" t="s">
        <v>15349</v>
      </c>
      <c r="C16078" s="5" t="s">
        <v>11</v>
      </c>
      <c r="D16078" s="5" t="s">
        <v>12</v>
      </c>
      <c r="E16078" s="5" t="s">
        <v>772</v>
      </c>
    </row>
    <row r="16079" spans="1:5" x14ac:dyDescent="0.25">
      <c r="A16079" s="5">
        <f>16071</f>
      </c>
      <c r="B16079" s="5" t="s">
        <v>15350</v>
      </c>
      <c r="C16079" s="5" t="s">
        <v>11</v>
      </c>
      <c r="D16079" s="5" t="s">
        <v>12</v>
      </c>
      <c r="E16079" s="5" t="s">
        <v>772</v>
      </c>
    </row>
    <row r="16080" spans="1:5" x14ac:dyDescent="0.25">
      <c r="A16080" s="5">
        <f>16072</f>
      </c>
      <c r="B16080" s="5" t="s">
        <v>15351</v>
      </c>
      <c r="C16080" s="5" t="s">
        <v>11</v>
      </c>
      <c r="D16080" s="5" t="s">
        <v>12</v>
      </c>
      <c r="E16080" s="5" t="s">
        <v>2639</v>
      </c>
    </row>
    <row r="16081" spans="1:5" x14ac:dyDescent="0.25">
      <c r="A16081" s="5">
        <f>16073</f>
      </c>
      <c r="B16081" s="5" t="s">
        <v>15352</v>
      </c>
      <c r="C16081" s="5" t="s">
        <v>11</v>
      </c>
      <c r="D16081" s="5" t="s">
        <v>12</v>
      </c>
      <c r="E16081" s="5" t="s">
        <v>1002</v>
      </c>
    </row>
    <row r="16082" spans="1:5" x14ac:dyDescent="0.25">
      <c r="A16082" s="5">
        <f>16074</f>
      </c>
      <c r="B16082" s="5" t="s">
        <v>15353</v>
      </c>
      <c r="C16082" s="5" t="s">
        <v>11</v>
      </c>
      <c r="D16082" s="5" t="s">
        <v>12</v>
      </c>
      <c r="E16082" s="5" t="s">
        <v>2381</v>
      </c>
    </row>
    <row r="16083" spans="1:5" x14ac:dyDescent="0.25">
      <c r="A16083" s="5">
        <f>16075</f>
      </c>
      <c r="B16083" s="5" t="s">
        <v>15354</v>
      </c>
      <c r="C16083" s="5" t="s">
        <v>11</v>
      </c>
      <c r="D16083" s="5" t="s">
        <v>12</v>
      </c>
      <c r="E16083" s="5" t="s">
        <v>2381</v>
      </c>
    </row>
    <row r="16084" spans="1:5" x14ac:dyDescent="0.25">
      <c r="A16084" s="5">
        <f>16076</f>
      </c>
      <c r="B16084" s="5" t="s">
        <v>15355</v>
      </c>
      <c r="C16084" s="5" t="s">
        <v>11</v>
      </c>
      <c r="D16084" s="5" t="s">
        <v>12</v>
      </c>
      <c r="E16084" s="5" t="s">
        <v>2590</v>
      </c>
    </row>
    <row r="16085" spans="1:5" x14ac:dyDescent="0.25">
      <c r="A16085" s="5">
        <f>16077</f>
      </c>
      <c r="B16085" s="5" t="s">
        <v>15356</v>
      </c>
      <c r="C16085" s="5" t="s">
        <v>11</v>
      </c>
      <c r="D16085" s="5" t="s">
        <v>12</v>
      </c>
      <c r="E16085" s="5" t="s">
        <v>787</v>
      </c>
    </row>
    <row r="16086" spans="1:5" x14ac:dyDescent="0.25">
      <c r="A16086" s="5">
        <f>16078</f>
      </c>
      <c r="B16086" s="5" t="s">
        <v>15357</v>
      </c>
      <c r="C16086" s="5" t="s">
        <v>11</v>
      </c>
      <c r="D16086" s="5" t="s">
        <v>12</v>
      </c>
      <c r="E16086" s="5" t="s">
        <v>2586</v>
      </c>
    </row>
    <row r="16087" spans="1:5" x14ac:dyDescent="0.25">
      <c r="A16087" s="5">
        <f>16079</f>
      </c>
      <c r="B16087" s="5" t="s">
        <v>15358</v>
      </c>
      <c r="C16087" s="5" t="s">
        <v>11</v>
      </c>
      <c r="D16087" s="5" t="s">
        <v>12</v>
      </c>
      <c r="E16087" s="5" t="s">
        <v>2590</v>
      </c>
    </row>
    <row r="16088" spans="1:5" x14ac:dyDescent="0.25">
      <c r="A16088" s="5">
        <f>16080</f>
      </c>
      <c r="B16088" s="5" t="s">
        <v>15359</v>
      </c>
      <c r="C16088" s="5" t="s">
        <v>11</v>
      </c>
      <c r="D16088" s="5" t="s">
        <v>12</v>
      </c>
      <c r="E16088" s="5" t="s">
        <v>3536</v>
      </c>
    </row>
    <row r="16089" spans="1:5" x14ac:dyDescent="0.25">
      <c r="A16089" s="5">
        <f>16081</f>
      </c>
      <c r="B16089" s="5" t="s">
        <v>15360</v>
      </c>
      <c r="C16089" s="5" t="s">
        <v>11</v>
      </c>
      <c r="D16089" s="5" t="s">
        <v>12</v>
      </c>
      <c r="E16089" s="5" t="s">
        <v>879</v>
      </c>
    </row>
    <row r="16090" spans="1:5" x14ac:dyDescent="0.25">
      <c r="A16090" s="5">
        <f>16082</f>
      </c>
      <c r="B16090" s="5" t="s">
        <v>15361</v>
      </c>
      <c r="C16090" s="5" t="s">
        <v>11</v>
      </c>
      <c r="D16090" s="5" t="s">
        <v>12</v>
      </c>
      <c r="E16090" s="5" t="s">
        <v>3543</v>
      </c>
    </row>
    <row r="16091" spans="1:5" x14ac:dyDescent="0.25">
      <c r="A16091" s="5">
        <f>16083</f>
      </c>
      <c r="B16091" s="5" t="s">
        <v>15362</v>
      </c>
      <c r="C16091" s="5" t="s">
        <v>11</v>
      </c>
      <c r="D16091" s="5" t="s">
        <v>12</v>
      </c>
      <c r="E16091" s="5" t="s">
        <v>3543</v>
      </c>
    </row>
    <row r="16092" spans="1:5" x14ac:dyDescent="0.25">
      <c r="A16092" s="5">
        <f>16084</f>
      </c>
      <c r="B16092" s="5" t="s">
        <v>15363</v>
      </c>
      <c r="C16092" s="5" t="s">
        <v>11</v>
      </c>
      <c r="D16092" s="5" t="s">
        <v>12</v>
      </c>
      <c r="E16092" s="5" t="s">
        <v>4286</v>
      </c>
    </row>
    <row r="16093" spans="1:5" x14ac:dyDescent="0.25">
      <c r="A16093" s="5">
        <f>16085</f>
      </c>
      <c r="B16093" s="5" t="s">
        <v>15364</v>
      </c>
      <c r="C16093" s="5" t="s">
        <v>11</v>
      </c>
      <c r="D16093" s="5" t="s">
        <v>12</v>
      </c>
      <c r="E16093" s="5" t="s">
        <v>3621</v>
      </c>
    </row>
    <row r="16094" spans="1:5" x14ac:dyDescent="0.25">
      <c r="A16094" s="5">
        <f>16086</f>
      </c>
      <c r="B16094" s="5" t="s">
        <v>15365</v>
      </c>
      <c r="C16094" s="5" t="s">
        <v>11</v>
      </c>
      <c r="D16094" s="5" t="s">
        <v>12</v>
      </c>
      <c r="E16094" s="5" t="s">
        <v>3493</v>
      </c>
    </row>
    <row r="16095" spans="1:5" x14ac:dyDescent="0.25">
      <c r="A16095" s="5">
        <f>16087</f>
      </c>
      <c r="B16095" s="5" t="s">
        <v>15366</v>
      </c>
      <c r="C16095" s="5" t="s">
        <v>11</v>
      </c>
      <c r="D16095" s="5" t="s">
        <v>12</v>
      </c>
      <c r="E16095" s="5" t="s">
        <v>879</v>
      </c>
    </row>
    <row r="16096" spans="1:5" x14ac:dyDescent="0.25">
      <c r="A16096" s="5">
        <f>16088</f>
      </c>
      <c r="B16096" s="5" t="s">
        <v>15367</v>
      </c>
      <c r="C16096" s="5" t="s">
        <v>11</v>
      </c>
      <c r="D16096" s="5" t="s">
        <v>12</v>
      </c>
      <c r="E16096" s="5" t="s">
        <v>2412</v>
      </c>
    </row>
    <row r="16097" spans="1:5" x14ac:dyDescent="0.25">
      <c r="A16097" s="5">
        <f>16089</f>
      </c>
      <c r="B16097" s="5" t="s">
        <v>15368</v>
      </c>
      <c r="C16097" s="5" t="s">
        <v>11</v>
      </c>
      <c r="D16097" s="5" t="s">
        <v>12</v>
      </c>
      <c r="E16097" s="5" t="s">
        <v>2610</v>
      </c>
    </row>
    <row r="16098" spans="1:5" x14ac:dyDescent="0.25">
      <c r="A16098" s="5">
        <f>16090</f>
      </c>
      <c r="B16098" s="5" t="s">
        <v>15369</v>
      </c>
      <c r="C16098" s="5" t="s">
        <v>11</v>
      </c>
      <c r="D16098" s="5" t="s">
        <v>12</v>
      </c>
      <c r="E16098" s="5" t="s">
        <v>2869</v>
      </c>
    </row>
    <row r="16099" spans="1:5" x14ac:dyDescent="0.25">
      <c r="A16099" s="5">
        <f>16091</f>
      </c>
      <c r="B16099" s="5" t="s">
        <v>15370</v>
      </c>
      <c r="C16099" s="5" t="s">
        <v>11</v>
      </c>
      <c r="D16099" s="5" t="s">
        <v>12</v>
      </c>
      <c r="E16099" s="5" t="s">
        <v>838</v>
      </c>
    </row>
    <row r="16100" spans="1:5" x14ac:dyDescent="0.25">
      <c r="A16100" s="5">
        <f>16092</f>
      </c>
      <c r="B16100" s="5" t="s">
        <v>15371</v>
      </c>
      <c r="C16100" s="5" t="s">
        <v>11</v>
      </c>
      <c r="D16100" s="5" t="s">
        <v>12</v>
      </c>
      <c r="E16100" s="5" t="s">
        <v>2668</v>
      </c>
    </row>
    <row r="16101" spans="1:5" x14ac:dyDescent="0.25">
      <c r="A16101" s="5">
        <f>16093</f>
      </c>
      <c r="B16101" s="5" t="s">
        <v>15372</v>
      </c>
      <c r="C16101" s="5" t="s">
        <v>11</v>
      </c>
      <c r="D16101" s="5" t="s">
        <v>12</v>
      </c>
      <c r="E16101" s="5" t="s">
        <v>2398</v>
      </c>
    </row>
    <row r="16102" spans="1:5" x14ac:dyDescent="0.25">
      <c r="A16102" s="5">
        <f>16094</f>
      </c>
      <c r="B16102" s="5" t="s">
        <v>15373</v>
      </c>
      <c r="C16102" s="5" t="s">
        <v>11</v>
      </c>
      <c r="D16102" s="5" t="s">
        <v>12</v>
      </c>
      <c r="E16102" s="5" t="s">
        <v>3555</v>
      </c>
    </row>
    <row r="16103" spans="1:5" x14ac:dyDescent="0.25">
      <c r="A16103" s="5">
        <f>16095</f>
      </c>
      <c r="B16103" s="5" t="s">
        <v>15374</v>
      </c>
      <c r="C16103" s="5" t="s">
        <v>11</v>
      </c>
      <c r="D16103" s="5" t="s">
        <v>12</v>
      </c>
      <c r="E16103" s="5" t="s">
        <v>2600</v>
      </c>
    </row>
    <row r="16104" spans="1:5" x14ac:dyDescent="0.25">
      <c r="A16104" s="5">
        <f>16096</f>
      </c>
      <c r="B16104" s="5" t="s">
        <v>15375</v>
      </c>
      <c r="C16104" s="5" t="s">
        <v>11</v>
      </c>
      <c r="D16104" s="5" t="s">
        <v>12</v>
      </c>
      <c r="E16104" s="5" t="s">
        <v>2386</v>
      </c>
    </row>
    <row r="16105" spans="1:5" x14ac:dyDescent="0.25">
      <c r="A16105" s="5">
        <f>16097</f>
      </c>
      <c r="B16105" s="5" t="s">
        <v>15376</v>
      </c>
      <c r="C16105" s="5" t="s">
        <v>11</v>
      </c>
      <c r="D16105" s="5" t="s">
        <v>12</v>
      </c>
      <c r="E16105" s="5" t="s">
        <v>4051</v>
      </c>
    </row>
    <row r="16106" spans="1:5" x14ac:dyDescent="0.25">
      <c r="A16106" s="5">
        <f>16098</f>
      </c>
      <c r="B16106" s="5" t="s">
        <v>15377</v>
      </c>
      <c r="C16106" s="5" t="s">
        <v>11</v>
      </c>
      <c r="D16106" s="5" t="s">
        <v>12</v>
      </c>
      <c r="E16106" s="5" t="s">
        <v>10640</v>
      </c>
    </row>
    <row r="16107" spans="1:5" x14ac:dyDescent="0.25">
      <c r="A16107" s="5">
        <f>16099</f>
      </c>
      <c r="B16107" s="5" t="s">
        <v>15378</v>
      </c>
      <c r="C16107" s="5" t="s">
        <v>11</v>
      </c>
      <c r="D16107" s="5" t="s">
        <v>12</v>
      </c>
      <c r="E16107" s="5" t="s">
        <v>10557</v>
      </c>
    </row>
    <row r="16108" spans="1:5" x14ac:dyDescent="0.25">
      <c r="A16108" s="5">
        <f>16100</f>
      </c>
      <c r="B16108" s="5" t="s">
        <v>15379</v>
      </c>
      <c r="C16108" s="5" t="s">
        <v>11</v>
      </c>
      <c r="D16108" s="5" t="s">
        <v>12</v>
      </c>
      <c r="E16108" s="5" t="s">
        <v>832</v>
      </c>
    </row>
    <row r="16109" spans="1:5" x14ac:dyDescent="0.25">
      <c r="A16109" s="5">
        <f>16101</f>
      </c>
      <c r="B16109" s="5" t="s">
        <v>15380</v>
      </c>
      <c r="C16109" s="5" t="s">
        <v>11</v>
      </c>
      <c r="D16109" s="5" t="s">
        <v>12</v>
      </c>
      <c r="E16109" s="5" t="s">
        <v>1025</v>
      </c>
    </row>
    <row r="16110" spans="1:5" x14ac:dyDescent="0.25">
      <c r="A16110" s="5">
        <f>16102</f>
      </c>
      <c r="B16110" s="5" t="s">
        <v>15381</v>
      </c>
      <c r="C16110" s="5" t="s">
        <v>11</v>
      </c>
      <c r="D16110" s="5" t="s">
        <v>12</v>
      </c>
      <c r="E16110" s="5" t="s">
        <v>1034</v>
      </c>
    </row>
    <row r="16111" spans="1:5" x14ac:dyDescent="0.25">
      <c r="A16111" s="5">
        <f>16103</f>
      </c>
      <c r="B16111" s="5" t="s">
        <v>15382</v>
      </c>
      <c r="C16111" s="5" t="s">
        <v>11</v>
      </c>
      <c r="D16111" s="5" t="s">
        <v>12</v>
      </c>
      <c r="E16111" s="5" t="s">
        <v>2594</v>
      </c>
    </row>
    <row r="16112" spans="1:5" x14ac:dyDescent="0.25">
      <c r="A16112" s="5">
        <f>16104</f>
      </c>
      <c r="B16112" s="5" t="s">
        <v>15383</v>
      </c>
      <c r="C16112" s="5" t="s">
        <v>11</v>
      </c>
      <c r="D16112" s="5" t="s">
        <v>12</v>
      </c>
      <c r="E16112" s="5" t="s">
        <v>3690</v>
      </c>
    </row>
    <row r="16113" spans="1:5" x14ac:dyDescent="0.25">
      <c r="A16113" s="5">
        <f>16105</f>
      </c>
      <c r="B16113" s="5" t="s">
        <v>15384</v>
      </c>
      <c r="C16113" s="5" t="s">
        <v>11</v>
      </c>
      <c r="D16113" s="5" t="s">
        <v>12</v>
      </c>
      <c r="E16113" s="5" t="s">
        <v>3490</v>
      </c>
    </row>
    <row r="16114" spans="1:5" x14ac:dyDescent="0.25">
      <c r="A16114" s="5">
        <f>16106</f>
      </c>
      <c r="B16114" s="5" t="s">
        <v>15385</v>
      </c>
      <c r="C16114" s="5" t="s">
        <v>11</v>
      </c>
      <c r="D16114" s="5" t="s">
        <v>12</v>
      </c>
      <c r="E16114" s="5" t="s">
        <v>871</v>
      </c>
    </row>
    <row r="16115" spans="1:5" x14ac:dyDescent="0.25">
      <c r="A16115" s="5">
        <f>16107</f>
      </c>
      <c r="B16115" s="5" t="s">
        <v>15386</v>
      </c>
      <c r="C16115" s="5" t="s">
        <v>11</v>
      </c>
      <c r="D16115" s="5" t="s">
        <v>12</v>
      </c>
      <c r="E16115" s="5" t="s">
        <v>871</v>
      </c>
    </row>
    <row r="16116" spans="1:5" x14ac:dyDescent="0.25">
      <c r="A16116" s="5">
        <f>16108</f>
      </c>
      <c r="B16116" s="5" t="s">
        <v>15387</v>
      </c>
      <c r="C16116" s="5" t="s">
        <v>11</v>
      </c>
      <c r="D16116" s="5" t="s">
        <v>12</v>
      </c>
      <c r="E16116" s="5" t="s">
        <v>3759</v>
      </c>
    </row>
    <row r="16117" spans="1:5" x14ac:dyDescent="0.25">
      <c r="A16117" s="5">
        <f>16109</f>
      </c>
      <c r="B16117" s="5" t="s">
        <v>15388</v>
      </c>
      <c r="C16117" s="5" t="s">
        <v>11</v>
      </c>
      <c r="D16117" s="5" t="s">
        <v>12</v>
      </c>
      <c r="E16117" s="5" t="s">
        <v>3713</v>
      </c>
    </row>
    <row r="16118" spans="1:5" x14ac:dyDescent="0.25">
      <c r="A16118" s="5">
        <f>16110</f>
      </c>
      <c r="B16118" s="5" t="s">
        <v>15389</v>
      </c>
      <c r="C16118" s="5" t="s">
        <v>11</v>
      </c>
      <c r="D16118" s="5" t="s">
        <v>12</v>
      </c>
      <c r="E16118" s="5" t="s">
        <v>3713</v>
      </c>
    </row>
    <row r="16119" spans="1:5" x14ac:dyDescent="0.25">
      <c r="A16119" s="5">
        <f>16111</f>
      </c>
      <c r="B16119" s="5" t="s">
        <v>15390</v>
      </c>
      <c r="C16119" s="5" t="s">
        <v>11</v>
      </c>
      <c r="D16119" s="5" t="s">
        <v>12</v>
      </c>
      <c r="E16119" s="5" t="s">
        <v>10557</v>
      </c>
    </row>
    <row r="16120" spans="1:5" x14ac:dyDescent="0.25">
      <c r="A16120" s="5">
        <f>16112</f>
      </c>
      <c r="B16120" s="5" t="s">
        <v>15391</v>
      </c>
      <c r="C16120" s="5" t="s">
        <v>11</v>
      </c>
      <c r="D16120" s="5" t="s">
        <v>12</v>
      </c>
      <c r="E16120" s="5" t="s">
        <v>3774</v>
      </c>
    </row>
    <row r="16121" spans="1:5" x14ac:dyDescent="0.25">
      <c r="A16121" s="5">
        <f>16113</f>
      </c>
      <c r="B16121" s="5" t="s">
        <v>15392</v>
      </c>
      <c r="C16121" s="5" t="s">
        <v>11</v>
      </c>
      <c r="D16121" s="5" t="s">
        <v>12</v>
      </c>
      <c r="E16121" s="5" t="s">
        <v>2754</v>
      </c>
    </row>
    <row r="16122" spans="1:5" x14ac:dyDescent="0.25">
      <c r="A16122" s="5">
        <f>16114</f>
      </c>
      <c r="B16122" s="5" t="s">
        <v>15393</v>
      </c>
      <c r="C16122" s="5" t="s">
        <v>11</v>
      </c>
      <c r="D16122" s="5" t="s">
        <v>12</v>
      </c>
      <c r="E16122" s="5" t="s">
        <v>1020</v>
      </c>
    </row>
    <row r="16123" spans="1:5" x14ac:dyDescent="0.25">
      <c r="A16123" s="5">
        <f>16115</f>
      </c>
      <c r="B16123" s="5" t="s">
        <v>15394</v>
      </c>
      <c r="C16123" s="5" t="s">
        <v>11</v>
      </c>
      <c r="D16123" s="5" t="s">
        <v>12</v>
      </c>
      <c r="E16123" s="5" t="s">
        <v>1074</v>
      </c>
    </row>
    <row r="16124" spans="1:5" x14ac:dyDescent="0.25">
      <c r="A16124" s="5">
        <f>16116</f>
      </c>
      <c r="B16124" s="5" t="s">
        <v>15395</v>
      </c>
      <c r="C16124" s="5" t="s">
        <v>11</v>
      </c>
      <c r="D16124" s="5" t="s">
        <v>12</v>
      </c>
      <c r="E16124" s="5" t="s">
        <v>787</v>
      </c>
    </row>
    <row r="16125" spans="1:5" x14ac:dyDescent="0.25">
      <c r="A16125" s="5">
        <f>16117</f>
      </c>
      <c r="B16125" s="5" t="s">
        <v>15396</v>
      </c>
      <c r="C16125" s="5" t="s">
        <v>11</v>
      </c>
      <c r="D16125" s="5" t="s">
        <v>12</v>
      </c>
      <c r="E16125" s="5" t="s">
        <v>966</v>
      </c>
    </row>
    <row r="16126" spans="1:5" x14ac:dyDescent="0.25">
      <c r="A16126" s="5">
        <f>16118</f>
      </c>
      <c r="B16126" s="5" t="s">
        <v>15397</v>
      </c>
      <c r="C16126" s="5" t="s">
        <v>11</v>
      </c>
      <c r="D16126" s="5" t="s">
        <v>12</v>
      </c>
      <c r="E16126" s="5" t="s">
        <v>3536</v>
      </c>
    </row>
    <row r="16127" spans="1:5" x14ac:dyDescent="0.25">
      <c r="A16127" s="5">
        <f>16119</f>
      </c>
      <c r="B16127" s="5" t="s">
        <v>15398</v>
      </c>
      <c r="C16127" s="5" t="s">
        <v>11</v>
      </c>
      <c r="D16127" s="5" t="s">
        <v>12</v>
      </c>
      <c r="E16127" s="5" t="s">
        <v>892</v>
      </c>
    </row>
    <row r="16128" spans="1:5" x14ac:dyDescent="0.25">
      <c r="A16128" s="5">
        <f>16120</f>
      </c>
      <c r="B16128" s="5" t="s">
        <v>15399</v>
      </c>
      <c r="C16128" s="5" t="s">
        <v>11</v>
      </c>
      <c r="D16128" s="5" t="s">
        <v>12</v>
      </c>
      <c r="E16128" s="5" t="s">
        <v>2754</v>
      </c>
    </row>
    <row r="16129" spans="1:5" x14ac:dyDescent="0.25">
      <c r="A16129" s="5">
        <f>16121</f>
      </c>
      <c r="B16129" s="5" t="s">
        <v>15400</v>
      </c>
      <c r="C16129" s="5" t="s">
        <v>11</v>
      </c>
      <c r="D16129" s="5" t="s">
        <v>12</v>
      </c>
      <c r="E16129" s="5" t="s">
        <v>1056</v>
      </c>
    </row>
    <row r="16130" spans="1:5" x14ac:dyDescent="0.25">
      <c r="A16130" s="5">
        <f>16122</f>
      </c>
      <c r="B16130" s="5" t="s">
        <v>15401</v>
      </c>
      <c r="C16130" s="5" t="s">
        <v>11</v>
      </c>
      <c r="D16130" s="5" t="s">
        <v>12</v>
      </c>
      <c r="E16130" s="5" t="s">
        <v>4156</v>
      </c>
    </row>
    <row r="16131" spans="1:5" x14ac:dyDescent="0.25">
      <c r="A16131" s="5">
        <f>16123</f>
      </c>
      <c r="B16131" s="5" t="s">
        <v>15402</v>
      </c>
      <c r="C16131" s="5" t="s">
        <v>11</v>
      </c>
      <c r="D16131" s="5" t="s">
        <v>12</v>
      </c>
      <c r="E16131" s="5" t="s">
        <v>4156</v>
      </c>
    </row>
    <row r="16132" spans="1:5" x14ac:dyDescent="0.25">
      <c r="A16132" s="5">
        <f>16124</f>
      </c>
      <c r="B16132" s="5" t="s">
        <v>15403</v>
      </c>
      <c r="C16132" s="5" t="s">
        <v>11</v>
      </c>
      <c r="D16132" s="5" t="s">
        <v>12</v>
      </c>
      <c r="E16132" s="5" t="s">
        <v>2876</v>
      </c>
    </row>
    <row r="16133" spans="1:5" x14ac:dyDescent="0.25">
      <c r="A16133" s="5">
        <f>16125</f>
      </c>
      <c r="B16133" s="5" t="s">
        <v>15404</v>
      </c>
      <c r="C16133" s="5" t="s">
        <v>11</v>
      </c>
      <c r="D16133" s="5" t="s">
        <v>12</v>
      </c>
      <c r="E16133" s="5" t="s">
        <v>917</v>
      </c>
    </row>
    <row r="16134" spans="1:5" x14ac:dyDescent="0.25">
      <c r="A16134" s="5">
        <f>16126</f>
      </c>
      <c r="B16134" s="5" t="s">
        <v>15405</v>
      </c>
      <c r="C16134" s="5" t="s">
        <v>11</v>
      </c>
      <c r="D16134" s="5" t="s">
        <v>12</v>
      </c>
      <c r="E16134" s="5" t="s">
        <v>2265</v>
      </c>
    </row>
    <row r="16135" spans="1:5" x14ac:dyDescent="0.25">
      <c r="A16135" s="5">
        <f>16127</f>
      </c>
      <c r="B16135" s="5" t="s">
        <v>15406</v>
      </c>
      <c r="C16135" s="5" t="s">
        <v>11</v>
      </c>
      <c r="D16135" s="5" t="s">
        <v>12</v>
      </c>
      <c r="E16135" s="5" t="s">
        <v>3604</v>
      </c>
    </row>
    <row r="16136" spans="1:5" x14ac:dyDescent="0.25">
      <c r="A16136" s="5">
        <f>16128</f>
      </c>
      <c r="B16136" s="5" t="s">
        <v>15407</v>
      </c>
      <c r="C16136" s="5" t="s">
        <v>11</v>
      </c>
      <c r="D16136" s="5" t="s">
        <v>12</v>
      </c>
      <c r="E16136" s="5" t="s">
        <v>3924</v>
      </c>
    </row>
    <row r="16137" spans="1:5" x14ac:dyDescent="0.25">
      <c r="A16137" s="5">
        <f>16129</f>
      </c>
      <c r="B16137" s="5" t="s">
        <v>15408</v>
      </c>
      <c r="C16137" s="5" t="s">
        <v>11</v>
      </c>
      <c r="D16137" s="5" t="s">
        <v>12</v>
      </c>
      <c r="E16137" s="5" t="s">
        <v>3860</v>
      </c>
    </row>
    <row r="16138" spans="1:5" x14ac:dyDescent="0.25">
      <c r="A16138" s="5">
        <f>16130</f>
      </c>
      <c r="B16138" s="5" t="s">
        <v>15409</v>
      </c>
      <c r="C16138" s="5" t="s">
        <v>11</v>
      </c>
      <c r="D16138" s="5" t="s">
        <v>12</v>
      </c>
      <c r="E16138" s="5" t="s">
        <v>2296</v>
      </c>
    </row>
    <row r="16139" spans="1:5" x14ac:dyDescent="0.25">
      <c r="A16139" s="5">
        <f>16131</f>
      </c>
      <c r="B16139" s="5" t="s">
        <v>15410</v>
      </c>
      <c r="C16139" s="5" t="s">
        <v>11</v>
      </c>
      <c r="D16139" s="5" t="s">
        <v>12</v>
      </c>
      <c r="E16139" s="5" t="s">
        <v>2614</v>
      </c>
    </row>
    <row r="16140" spans="1:5" x14ac:dyDescent="0.25">
      <c r="A16140" s="5">
        <f>16132</f>
      </c>
      <c r="B16140" s="5" t="s">
        <v>15411</v>
      </c>
      <c r="C16140" s="5" t="s">
        <v>11</v>
      </c>
      <c r="D16140" s="5" t="s">
        <v>12</v>
      </c>
      <c r="E16140" s="5" t="s">
        <v>11414</v>
      </c>
    </row>
    <row r="16141" spans="1:5" x14ac:dyDescent="0.25">
      <c r="A16141" s="5">
        <f>16133</f>
      </c>
      <c r="B16141" s="5" t="s">
        <v>15412</v>
      </c>
      <c r="C16141" s="5" t="s">
        <v>11</v>
      </c>
      <c r="D16141" s="5" t="s">
        <v>12</v>
      </c>
      <c r="E16141" s="5" t="s">
        <v>3496</v>
      </c>
    </row>
    <row r="16142" spans="1:5" x14ac:dyDescent="0.25">
      <c r="A16142" s="5">
        <f>16134</f>
      </c>
      <c r="B16142" s="5" t="s">
        <v>15413</v>
      </c>
      <c r="C16142" s="5" t="s">
        <v>11</v>
      </c>
      <c r="D16142" s="5" t="s">
        <v>12</v>
      </c>
      <c r="E16142" s="5" t="s">
        <v>3606</v>
      </c>
    </row>
    <row r="16143" spans="1:5" x14ac:dyDescent="0.25">
      <c r="A16143" s="5">
        <f>16135</f>
      </c>
      <c r="B16143" s="5" t="s">
        <v>15414</v>
      </c>
      <c r="C16143" s="5" t="s">
        <v>11</v>
      </c>
      <c r="D16143" s="5" t="s">
        <v>12</v>
      </c>
      <c r="E16143" s="5" t="s">
        <v>919</v>
      </c>
    </row>
    <row r="16144" spans="1:5" x14ac:dyDescent="0.25">
      <c r="A16144" s="5">
        <f>16136</f>
      </c>
      <c r="B16144" s="5" t="s">
        <v>15415</v>
      </c>
      <c r="C16144" s="5" t="s">
        <v>11</v>
      </c>
      <c r="D16144" s="5" t="s">
        <v>12</v>
      </c>
      <c r="E16144" s="5" t="s">
        <v>830</v>
      </c>
    </row>
    <row r="16145" spans="1:5" x14ac:dyDescent="0.25">
      <c r="A16145" s="5"/>
      <c r="B16145" s="5"/>
      <c r="C16145" s="5"/>
      <c r="D16145" s="5"/>
      <c r="E16145" s="5"/>
    </row>
    <row r="16146" spans="8:8" x14ac:dyDescent="0.25">
      <c r="H16146" s="6" t="s">
        <v>15416</v>
      </c>
    </row>
    <row r="16147" spans="1:8" x14ac:dyDescent="0.25">
      <c r="A16147" s="7" t="s">
        <v>15417</v>
      </c>
      <c r="E16147" s="7" t="s">
        <v>15418</v>
      </c>
      <c r="H16147" s="7" t="s">
        <v>15419</v>
      </c>
    </row>
    <row r="16148" spans="1:8" x14ac:dyDescent="0.25">
      <c r="A16148" s="8" t="s">
        <v>15420</v>
      </c>
      <c r="E16148" s="8" t="s">
        <v>15420</v>
      </c>
      <c r="H16148" s="8" t="s">
        <v>15420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2022-11-12T07:53:18Z</dcterms:created>
  <dcterms:modified xsi:type="dcterms:W3CDTF">2022-11-12T07:53:18Z</dcterms:modified>
</cp:coreProperties>
</file>