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<sst xmlns="http://schemas.openxmlformats.org/spreadsheetml/2006/main" count="4223" uniqueCount="1333">
  <si>
    <t>Công ty tổ hợp cơ khí</t>
  </si>
  <si>
    <t>Địa chỉ:  Thaco Chu Lai</t>
  </si>
  <si>
    <t>Hotline: + 090 180 64 11</t>
  </si>
  <si>
    <t>BÁO CÁO SẢN XUẤT</t>
  </si>
  <si>
    <t>Ngày in biểu: Thứ bảy,10/12/2022 15:10:19</t>
  </si>
  <si>
    <t>STT</t>
  </si>
  <si>
    <t>Thời gian</t>
  </si>
  <si>
    <t>Khu vực</t>
  </si>
  <si>
    <t>Tên thiết bị</t>
  </si>
  <si>
    <t>Nhiệt độ</t>
  </si>
  <si>
    <t>2022-12-10 14:24:33</t>
  </si>
  <si>
    <t>khu vực 1</t>
  </si>
  <si>
    <t>QU01</t>
  </si>
  <si>
    <t>2022-12-10 14:24:34</t>
  </si>
  <si>
    <t>2022-12-10 14:24:35</t>
  </si>
  <si>
    <t>2022-12-10 14:24:36</t>
  </si>
  <si>
    <t>2022-12-10 14:24:37</t>
  </si>
  <si>
    <t>2022-12-10 14:24:38</t>
  </si>
  <si>
    <t>2022-12-10 14:24:39</t>
  </si>
  <si>
    <t>2022-12-10 14:24:40</t>
  </si>
  <si>
    <t>2022-12-10 14:24:41</t>
  </si>
  <si>
    <t>2022-12-10 14:24:42</t>
  </si>
  <si>
    <t>2022-12-10 14:24:43</t>
  </si>
  <si>
    <t>2022-12-10 14:24:44</t>
  </si>
  <si>
    <t>2022-12-10 14:24:45</t>
  </si>
  <si>
    <t>2022-12-10 14:24:46</t>
  </si>
  <si>
    <t>2022-12-10 14:24:47</t>
  </si>
  <si>
    <t>2022-12-10 14:24:48</t>
  </si>
  <si>
    <t>2022-12-10 14:24:49</t>
  </si>
  <si>
    <t>2022-12-10 14:24:50</t>
  </si>
  <si>
    <t>2022-12-10 14:24:51</t>
  </si>
  <si>
    <t>2022-12-10 14:24:52</t>
  </si>
  <si>
    <t>2022-12-10 14:24:53</t>
  </si>
  <si>
    <t>2022-12-10 14:24:54</t>
  </si>
  <si>
    <t>2022-12-10 14:24:55</t>
  </si>
  <si>
    <t>2022-12-10 14:24:56</t>
  </si>
  <si>
    <t>2022-12-10 14:24:57</t>
  </si>
  <si>
    <t>2022-12-10 14:24:58</t>
  </si>
  <si>
    <t>2022-12-10 14:24:59</t>
  </si>
  <si>
    <t>2022-12-10 14:25:00</t>
  </si>
  <si>
    <t>2022-12-10 14:25:01</t>
  </si>
  <si>
    <t>2022-12-10 14:25:02</t>
  </si>
  <si>
    <t>2022-12-10 14:25:03</t>
  </si>
  <si>
    <t>2022-12-10 14:25:04</t>
  </si>
  <si>
    <t>2022-12-10 14:25:05</t>
  </si>
  <si>
    <t>2022-12-10 14:25:06</t>
  </si>
  <si>
    <t>2022-12-10 14:25:07</t>
  </si>
  <si>
    <t>2022-12-10 14:25:08</t>
  </si>
  <si>
    <t>2022-12-10 14:25:09</t>
  </si>
  <si>
    <t>2022-12-10 14:25:10</t>
  </si>
  <si>
    <t>2022-12-10 14:25:11</t>
  </si>
  <si>
    <t>2022-12-10 14:25:12</t>
  </si>
  <si>
    <t>2022-12-10 14:25:13</t>
  </si>
  <si>
    <t>2022-12-10 14:25:14</t>
  </si>
  <si>
    <t>2022-12-10 14:25:15</t>
  </si>
  <si>
    <t>2022-12-10 14:25:16</t>
  </si>
  <si>
    <t>2022-12-10 14:25:17</t>
  </si>
  <si>
    <t>2022-12-10 14:25:18</t>
  </si>
  <si>
    <t>2022-12-10 14:25:19</t>
  </si>
  <si>
    <t>2022-12-10 14:25:20</t>
  </si>
  <si>
    <t>2022-12-10 14:25:21</t>
  </si>
  <si>
    <t>2022-12-10 14:25:22</t>
  </si>
  <si>
    <t>2022-12-10 14:25:23</t>
  </si>
  <si>
    <t>2022-12-10 14:25:24</t>
  </si>
  <si>
    <t>2022-12-10 14:25:25</t>
  </si>
  <si>
    <t>2022-12-10 14:25:26</t>
  </si>
  <si>
    <t>2022-12-10 14:25:27</t>
  </si>
  <si>
    <t>2022-12-10 14:25:28</t>
  </si>
  <si>
    <t>2022-12-10 14:25:29</t>
  </si>
  <si>
    <t>2022-12-10 14:25:30</t>
  </si>
  <si>
    <t>2022-12-10 14:25:31</t>
  </si>
  <si>
    <t>2022-12-10 14:25:32</t>
  </si>
  <si>
    <t>2022-12-10 14:25:33</t>
  </si>
  <si>
    <t>2022-12-10 14:25:34</t>
  </si>
  <si>
    <t>2022-12-10 14:25:35</t>
  </si>
  <si>
    <t>2022-12-10 14:25:36</t>
  </si>
  <si>
    <t>2022-12-10 14:25:37</t>
  </si>
  <si>
    <t>2022-12-10 14:25:38</t>
  </si>
  <si>
    <t>2022-12-10 14:25:40</t>
  </si>
  <si>
    <t>2022-12-10 14:25:41</t>
  </si>
  <si>
    <t>2022-12-10 14:25:42</t>
  </si>
  <si>
    <t>2022-12-10 14:25:43</t>
  </si>
  <si>
    <t>2022-12-10 14:25:44</t>
  </si>
  <si>
    <t>2022-12-10 14:25:45</t>
  </si>
  <si>
    <t>2022-12-10 14:25:46</t>
  </si>
  <si>
    <t>2022-12-10 14:25:47</t>
  </si>
  <si>
    <t>2022-12-10 14:25:48</t>
  </si>
  <si>
    <t>2022-12-10 14:25:49</t>
  </si>
  <si>
    <t>2022-12-10 14:25:50</t>
  </si>
  <si>
    <t>2022-12-10 14:25:51</t>
  </si>
  <si>
    <t>2022-12-10 14:25:52</t>
  </si>
  <si>
    <t>2022-12-10 14:25:53</t>
  </si>
  <si>
    <t>2022-12-10 14:25:54</t>
  </si>
  <si>
    <t>2022-12-10 14:25:55</t>
  </si>
  <si>
    <t>2022-12-10 14:25:56</t>
  </si>
  <si>
    <t>2022-12-10 14:25:57</t>
  </si>
  <si>
    <t>2022-12-10 14:25:58</t>
  </si>
  <si>
    <t>2022-12-10 14:25:59</t>
  </si>
  <si>
    <t>2022-12-10 14:26:00</t>
  </si>
  <si>
    <t>2022-12-10 14:26:01</t>
  </si>
  <si>
    <t>2022-12-10 14:26:02</t>
  </si>
  <si>
    <t>2022-12-10 14:26:03</t>
  </si>
  <si>
    <t>2022-12-10 14:26:04</t>
  </si>
  <si>
    <t>2022-12-10 14:26:05</t>
  </si>
  <si>
    <t>2022-12-10 14:26:06</t>
  </si>
  <si>
    <t>2022-12-10 14:26:07</t>
  </si>
  <si>
    <t>2022-12-10 14:26:08</t>
  </si>
  <si>
    <t>2022-12-10 14:26:09</t>
  </si>
  <si>
    <t>2022-12-10 14:26:10</t>
  </si>
  <si>
    <t>2022-12-10 14:26:11</t>
  </si>
  <si>
    <t>2022-12-10 14:26:12</t>
  </si>
  <si>
    <t>2022-12-10 14:26:13</t>
  </si>
  <si>
    <t>2022-12-10 14:26:14</t>
  </si>
  <si>
    <t>2022-12-10 14:26:15</t>
  </si>
  <si>
    <t>2022-12-10 14:26:16</t>
  </si>
  <si>
    <t>2022-12-10 14:26:17</t>
  </si>
  <si>
    <t>2022-12-10 14:26:18</t>
  </si>
  <si>
    <t>2022-12-10 14:26:19</t>
  </si>
  <si>
    <t>2022-12-10 14:26:20</t>
  </si>
  <si>
    <t>2022-12-10 14:26:21</t>
  </si>
  <si>
    <t>2022-12-10 14:26:22</t>
  </si>
  <si>
    <t>2022-12-10 14:26:23</t>
  </si>
  <si>
    <t>2022-12-10 14:26:24</t>
  </si>
  <si>
    <t>2022-12-10 14:26:25</t>
  </si>
  <si>
    <t>2022-12-10 14:26:26</t>
  </si>
  <si>
    <t>2022-12-10 14:26:27</t>
  </si>
  <si>
    <t>2022-12-10 14:26:28</t>
  </si>
  <si>
    <t>2022-12-10 14:26:29</t>
  </si>
  <si>
    <t>2022-12-10 14:26:30</t>
  </si>
  <si>
    <t>2022-12-10 14:26:31</t>
  </si>
  <si>
    <t>2022-12-10 14:26:32</t>
  </si>
  <si>
    <t>2022-12-10 14:26:33</t>
  </si>
  <si>
    <t>2022-12-10 14:26:34</t>
  </si>
  <si>
    <t>2022-12-10 14:26:35</t>
  </si>
  <si>
    <t>2022-12-10 14:26:36</t>
  </si>
  <si>
    <t>2022-12-10 14:27:04</t>
  </si>
  <si>
    <t>2022-12-10 14:27:05</t>
  </si>
  <si>
    <t>2022-12-10 14:27:06</t>
  </si>
  <si>
    <t>2022-12-10 14:27:07</t>
  </si>
  <si>
    <t>2022-12-10 14:27:08</t>
  </si>
  <si>
    <t>2022-12-10 14:27:09</t>
  </si>
  <si>
    <t>2022-12-10 14:27:10</t>
  </si>
  <si>
    <t>2022-12-10 14:27:11</t>
  </si>
  <si>
    <t>2022-12-10 14:27:12</t>
  </si>
  <si>
    <t>2022-12-10 14:27:13</t>
  </si>
  <si>
    <t>2022-12-10 14:27:14</t>
  </si>
  <si>
    <t>2022-12-10 14:27:15</t>
  </si>
  <si>
    <t>2022-12-10 14:27:16</t>
  </si>
  <si>
    <t>2022-12-10 14:27:17</t>
  </si>
  <si>
    <t>2022-12-10 14:27:18</t>
  </si>
  <si>
    <t>2022-12-10 14:27:19</t>
  </si>
  <si>
    <t>2022-12-10 14:27:20</t>
  </si>
  <si>
    <t>2022-12-10 14:27:21</t>
  </si>
  <si>
    <t>2022-12-10 14:27:22</t>
  </si>
  <si>
    <t>2022-12-10 14:27:23</t>
  </si>
  <si>
    <t>2022-12-10 14:27:24</t>
  </si>
  <si>
    <t>2022-12-10 14:27:25</t>
  </si>
  <si>
    <t>2022-12-10 14:27:26</t>
  </si>
  <si>
    <t>2022-12-10 14:27:27</t>
  </si>
  <si>
    <t>2022-12-10 14:27:28</t>
  </si>
  <si>
    <t>2022-12-10 14:27:29</t>
  </si>
  <si>
    <t>2022-12-10 14:27:30</t>
  </si>
  <si>
    <t>2022-12-10 14:27:31</t>
  </si>
  <si>
    <t>2022-12-10 14:27:32</t>
  </si>
  <si>
    <t>2022-12-10 14:27:33</t>
  </si>
  <si>
    <t>2022-12-10 14:27:34</t>
  </si>
  <si>
    <t>2022-12-10 14:27:35</t>
  </si>
  <si>
    <t>2022-12-10 14:27:36</t>
  </si>
  <si>
    <t>2022-12-10 14:27:37</t>
  </si>
  <si>
    <t>2022-12-10 14:27:38</t>
  </si>
  <si>
    <t>2022-12-10 14:27:39</t>
  </si>
  <si>
    <t>2022-12-10 14:27:40</t>
  </si>
  <si>
    <t>2022-12-10 14:27:41</t>
  </si>
  <si>
    <t>2022-12-10 14:27:42</t>
  </si>
  <si>
    <t>2022-12-10 14:27:43</t>
  </si>
  <si>
    <t>2022-12-10 14:27:44</t>
  </si>
  <si>
    <t>2022-12-10 14:27:45</t>
  </si>
  <si>
    <t>2022-12-10 14:27:46</t>
  </si>
  <si>
    <t>2022-12-10 14:27:47</t>
  </si>
  <si>
    <t>2022-12-10 14:27:48</t>
  </si>
  <si>
    <t>2022-12-10 14:27:49</t>
  </si>
  <si>
    <t>2022-12-10 14:27:50</t>
  </si>
  <si>
    <t>2022-12-10 14:27:51</t>
  </si>
  <si>
    <t>2022-12-10 14:27:52</t>
  </si>
  <si>
    <t>2022-12-10 14:27:53</t>
  </si>
  <si>
    <t>2022-12-10 14:27:54</t>
  </si>
  <si>
    <t>2022-12-10 14:27:55</t>
  </si>
  <si>
    <t>2022-12-10 14:27:56</t>
  </si>
  <si>
    <t>2022-12-10 14:27:57</t>
  </si>
  <si>
    <t>2022-12-10 14:27:58</t>
  </si>
  <si>
    <t>2022-12-10 14:27:59</t>
  </si>
  <si>
    <t>2022-12-10 14:28:00</t>
  </si>
  <si>
    <t>2022-12-10 14:28:01</t>
  </si>
  <si>
    <t>2022-12-10 14:28:02</t>
  </si>
  <si>
    <t>2022-12-10 14:28:03</t>
  </si>
  <si>
    <t>2022-12-10 14:28:04</t>
  </si>
  <si>
    <t>2022-12-10 14:28:05</t>
  </si>
  <si>
    <t>2022-12-10 14:28:06</t>
  </si>
  <si>
    <t>2022-12-10 14:28:07</t>
  </si>
  <si>
    <t>2022-12-10 14:28:08</t>
  </si>
  <si>
    <t>2022-12-10 14:28:09</t>
  </si>
  <si>
    <t>2022-12-10 14:28:10</t>
  </si>
  <si>
    <t>2022-12-10 14:28:11</t>
  </si>
  <si>
    <t>2022-12-10 14:28:12</t>
  </si>
  <si>
    <t>2022-12-10 14:28:13</t>
  </si>
  <si>
    <t>2022-12-10 14:28:14</t>
  </si>
  <si>
    <t>2022-12-10 14:28:15</t>
  </si>
  <si>
    <t>2022-12-10 14:28:16</t>
  </si>
  <si>
    <t>2022-12-10 14:28:17</t>
  </si>
  <si>
    <t>2022-12-10 14:28:18</t>
  </si>
  <si>
    <t>2022-12-10 14:28:20</t>
  </si>
  <si>
    <t>2022-12-10 14:28:21</t>
  </si>
  <si>
    <t>2022-12-10 14:28:22</t>
  </si>
  <si>
    <t>2022-12-10 14:28:23</t>
  </si>
  <si>
    <t>2022-12-10 14:28:24</t>
  </si>
  <si>
    <t>2022-12-10 14:28:25</t>
  </si>
  <si>
    <t>2022-12-10 14:28:26</t>
  </si>
  <si>
    <t>2022-12-10 14:28:27</t>
  </si>
  <si>
    <t>2022-12-10 14:28:28</t>
  </si>
  <si>
    <t>2022-12-10 14:28:29</t>
  </si>
  <si>
    <t>2022-12-10 14:28:30</t>
  </si>
  <si>
    <t>2022-12-10 14:28:31</t>
  </si>
  <si>
    <t>2022-12-10 14:28:32</t>
  </si>
  <si>
    <t>2022-12-10 14:28:33</t>
  </si>
  <si>
    <t>2022-12-10 14:28:34</t>
  </si>
  <si>
    <t>2022-12-10 14:28:35</t>
  </si>
  <si>
    <t>2022-12-10 14:28:36</t>
  </si>
  <si>
    <t>2022-12-10 14:28:37</t>
  </si>
  <si>
    <t>2022-12-10 14:28:38</t>
  </si>
  <si>
    <t>2022-12-10 14:28:39</t>
  </si>
  <si>
    <t>2022-12-10 14:28:40</t>
  </si>
  <si>
    <t>2022-12-10 14:28:41</t>
  </si>
  <si>
    <t>2022-12-10 14:28:42</t>
  </si>
  <si>
    <t>2022-12-10 14:28:43</t>
  </si>
  <si>
    <t>2022-12-10 14:28:44</t>
  </si>
  <si>
    <t>2022-12-10 14:28:45</t>
  </si>
  <si>
    <t>2022-12-10 14:28:46</t>
  </si>
  <si>
    <t>2022-12-10 14:28:47</t>
  </si>
  <si>
    <t>2022-12-10 14:28:48</t>
  </si>
  <si>
    <t>2022-12-10 14:28:49</t>
  </si>
  <si>
    <t>2022-12-10 14:28:50</t>
  </si>
  <si>
    <t>2022-12-10 14:28:51</t>
  </si>
  <si>
    <t>2022-12-10 14:28:52</t>
  </si>
  <si>
    <t>2022-12-10 14:28:53</t>
  </si>
  <si>
    <t>2022-12-10 14:28:54</t>
  </si>
  <si>
    <t>2022-12-10 14:28:55</t>
  </si>
  <si>
    <t>2022-12-10 14:28:56</t>
  </si>
  <si>
    <t>2022-12-10 14:28:57</t>
  </si>
  <si>
    <t>2022-12-10 14:28:58</t>
  </si>
  <si>
    <t>2022-12-10 14:28:59</t>
  </si>
  <si>
    <t>2022-12-10 14:29:00</t>
  </si>
  <si>
    <t>2022-12-10 14:29:01</t>
  </si>
  <si>
    <t>2022-12-10 14:29:02</t>
  </si>
  <si>
    <t>2022-12-10 14:29:03</t>
  </si>
  <si>
    <t>2022-12-10 14:29:04</t>
  </si>
  <si>
    <t>2022-12-10 14:29:05</t>
  </si>
  <si>
    <t>2022-12-10 14:29:06</t>
  </si>
  <si>
    <t>2022-12-10 14:29:07</t>
  </si>
  <si>
    <t>2022-12-10 14:29:08</t>
  </si>
  <si>
    <t>2022-12-10 14:29:09</t>
  </si>
  <si>
    <t>2022-12-10 14:29:10</t>
  </si>
  <si>
    <t>2022-12-10 14:29:11</t>
  </si>
  <si>
    <t>2022-12-10 14:29:12</t>
  </si>
  <si>
    <t>2022-12-10 14:29:13</t>
  </si>
  <si>
    <t>2022-12-10 14:29:14</t>
  </si>
  <si>
    <t>2022-12-10 14:29:15</t>
  </si>
  <si>
    <t>2022-12-10 14:29:16</t>
  </si>
  <si>
    <t>2022-12-10 14:29:17</t>
  </si>
  <si>
    <t>2022-12-10 14:29:18</t>
  </si>
  <si>
    <t>2022-12-10 14:29:19</t>
  </si>
  <si>
    <t>2022-12-10 14:29:20</t>
  </si>
  <si>
    <t>2022-12-10 14:29:21</t>
  </si>
  <si>
    <t>2022-12-10 14:29:22</t>
  </si>
  <si>
    <t>2022-12-10 14:29:23</t>
  </si>
  <si>
    <t>2022-12-10 14:29:24</t>
  </si>
  <si>
    <t>2022-12-10 14:29:25</t>
  </si>
  <si>
    <t>2022-12-10 14:29:26</t>
  </si>
  <si>
    <t>2022-12-10 14:29:27</t>
  </si>
  <si>
    <t>2022-12-10 14:29:28</t>
  </si>
  <si>
    <t>2022-12-10 14:29:29</t>
  </si>
  <si>
    <t>2022-12-10 14:29:30</t>
  </si>
  <si>
    <t>2022-12-10 14:29:31</t>
  </si>
  <si>
    <t>2022-12-10 14:29:32</t>
  </si>
  <si>
    <t>2022-12-10 14:29:33</t>
  </si>
  <si>
    <t>2022-12-10 14:29:34</t>
  </si>
  <si>
    <t>2022-12-10 14:29:35</t>
  </si>
  <si>
    <t>2022-12-10 14:29:36</t>
  </si>
  <si>
    <t>2022-12-10 14:29:37</t>
  </si>
  <si>
    <t>2022-12-10 14:29:38</t>
  </si>
  <si>
    <t>2022-12-10 14:29:39</t>
  </si>
  <si>
    <t>2022-12-10 14:29:40</t>
  </si>
  <si>
    <t>2022-12-10 14:29:41</t>
  </si>
  <si>
    <t>2022-12-10 14:29:42</t>
  </si>
  <si>
    <t>2022-12-10 14:29:43</t>
  </si>
  <si>
    <t>2022-12-10 14:29:44</t>
  </si>
  <si>
    <t>2022-12-10 14:29:45</t>
  </si>
  <si>
    <t>2022-12-10 14:29:46</t>
  </si>
  <si>
    <t>2022-12-10 14:29:47</t>
  </si>
  <si>
    <t>2022-12-10 14:29:48</t>
  </si>
  <si>
    <t>2022-12-10 14:29:49</t>
  </si>
  <si>
    <t>2022-12-10 14:29:50</t>
  </si>
  <si>
    <t>2022-12-10 14:29:51</t>
  </si>
  <si>
    <t>2022-12-10 14:29:52</t>
  </si>
  <si>
    <t>2022-12-10 14:29:53</t>
  </si>
  <si>
    <t>2022-12-10 14:29:54</t>
  </si>
  <si>
    <t>2022-12-10 14:29:55</t>
  </si>
  <si>
    <t>2022-12-10 14:29:56</t>
  </si>
  <si>
    <t>2022-12-10 14:29:57</t>
  </si>
  <si>
    <t>2022-12-10 14:29:58</t>
  </si>
  <si>
    <t>2022-12-10 14:29:59</t>
  </si>
  <si>
    <t>2022-12-10 14:30:00</t>
  </si>
  <si>
    <t>2022-12-10 14:30:01</t>
  </si>
  <si>
    <t>2022-12-10 14:30:02</t>
  </si>
  <si>
    <t>2022-12-10 14:30:03</t>
  </si>
  <si>
    <t>2022-12-10 14:30:04</t>
  </si>
  <si>
    <t>2022-12-10 14:30:05</t>
  </si>
  <si>
    <t>2022-12-10 14:30:06</t>
  </si>
  <si>
    <t>2022-12-10 14:30:07</t>
  </si>
  <si>
    <t>2022-12-10 14:30:08</t>
  </si>
  <si>
    <t>2022-12-10 14:30:09</t>
  </si>
  <si>
    <t>2022-12-10 14:30:10</t>
  </si>
  <si>
    <t>2022-12-10 14:30:11</t>
  </si>
  <si>
    <t>2022-12-10 14:30:12</t>
  </si>
  <si>
    <t>2022-12-10 14:30:13</t>
  </si>
  <si>
    <t>2022-12-10 14:30:14</t>
  </si>
  <si>
    <t>2022-12-10 14:30:15</t>
  </si>
  <si>
    <t>2022-12-10 14:30:16</t>
  </si>
  <si>
    <t>2022-12-10 14:30:17</t>
  </si>
  <si>
    <t>2022-12-10 14:30:18</t>
  </si>
  <si>
    <t>2022-12-10 14:30:19</t>
  </si>
  <si>
    <t>2022-12-10 14:30:20</t>
  </si>
  <si>
    <t>2022-12-10 14:30:22</t>
  </si>
  <si>
    <t>2022-12-10 14:30:23</t>
  </si>
  <si>
    <t>2022-12-10 14:30:24</t>
  </si>
  <si>
    <t>2022-12-10 14:30:25</t>
  </si>
  <si>
    <t>2022-12-10 14:30:26</t>
  </si>
  <si>
    <t>2022-12-10 14:30:27</t>
  </si>
  <si>
    <t>2022-12-10 14:30:28</t>
  </si>
  <si>
    <t>2022-12-10 14:30:29</t>
  </si>
  <si>
    <t>2022-12-10 14:30:30</t>
  </si>
  <si>
    <t>2022-12-10 14:30:31</t>
  </si>
  <si>
    <t>2022-12-10 14:30:32</t>
  </si>
  <si>
    <t>2022-12-10 14:30:33</t>
  </si>
  <si>
    <t>2022-12-10 14:30:34</t>
  </si>
  <si>
    <t>2022-12-10 14:30:35</t>
  </si>
  <si>
    <t>2022-12-10 14:30:36</t>
  </si>
  <si>
    <t>2022-12-10 14:30:37</t>
  </si>
  <si>
    <t>2022-12-10 14:30:38</t>
  </si>
  <si>
    <t>2022-12-10 14:30:39</t>
  </si>
  <si>
    <t>2022-12-10 14:30:40</t>
  </si>
  <si>
    <t>2022-12-10 14:30:41</t>
  </si>
  <si>
    <t>2022-12-10 14:30:42</t>
  </si>
  <si>
    <t>2022-12-10 14:30:43</t>
  </si>
  <si>
    <t>2022-12-10 14:30:44</t>
  </si>
  <si>
    <t>2022-12-10 14:30:45</t>
  </si>
  <si>
    <t>2022-12-10 14:30:46</t>
  </si>
  <si>
    <t>2022-12-10 14:30:47</t>
  </si>
  <si>
    <t>2022-12-10 14:30:48</t>
  </si>
  <si>
    <t>2022-12-10 14:30:49</t>
  </si>
  <si>
    <t>2022-12-10 14:30:50</t>
  </si>
  <si>
    <t>2022-12-10 14:30:51</t>
  </si>
  <si>
    <t>2022-12-10 14:30:52</t>
  </si>
  <si>
    <t>2022-12-10 14:30:53</t>
  </si>
  <si>
    <t>2022-12-10 14:30:54</t>
  </si>
  <si>
    <t>2022-12-10 14:30:55</t>
  </si>
  <si>
    <t>2022-12-10 14:30:56</t>
  </si>
  <si>
    <t>2022-12-10 14:30:57</t>
  </si>
  <si>
    <t>2022-12-10 14:30:58</t>
  </si>
  <si>
    <t>2022-12-10 14:30:59</t>
  </si>
  <si>
    <t>2022-12-10 14:31:00</t>
  </si>
  <si>
    <t>2022-12-10 14:31:01</t>
  </si>
  <si>
    <t>2022-12-10 14:31:02</t>
  </si>
  <si>
    <t>2022-12-10 14:31:03</t>
  </si>
  <si>
    <t>2022-12-10 14:31:04</t>
  </si>
  <si>
    <t>2022-12-10 14:31:05</t>
  </si>
  <si>
    <t>2022-12-10 14:31:06</t>
  </si>
  <si>
    <t>2022-12-10 14:31:07</t>
  </si>
  <si>
    <t>2022-12-10 14:31:08</t>
  </si>
  <si>
    <t>2022-12-10 14:31:09</t>
  </si>
  <si>
    <t>2022-12-10 14:31:10</t>
  </si>
  <si>
    <t>2022-12-10 14:31:11</t>
  </si>
  <si>
    <t>2022-12-10 14:31:12</t>
  </si>
  <si>
    <t>2022-12-10 14:31:13</t>
  </si>
  <si>
    <t>2022-12-10 14:31:14</t>
  </si>
  <si>
    <t>2022-12-10 14:31:15</t>
  </si>
  <si>
    <t>2022-12-10 14:31:16</t>
  </si>
  <si>
    <t>2022-12-10 14:31:17</t>
  </si>
  <si>
    <t>2022-12-10 14:31:18</t>
  </si>
  <si>
    <t>2022-12-10 14:31:19</t>
  </si>
  <si>
    <t>2022-12-10 14:31:20</t>
  </si>
  <si>
    <t>2022-12-10 14:31:21</t>
  </si>
  <si>
    <t>2022-12-10 14:31:22</t>
  </si>
  <si>
    <t>2022-12-10 14:31:23</t>
  </si>
  <si>
    <t>2022-12-10 14:31:24</t>
  </si>
  <si>
    <t>2022-12-10 14:31:25</t>
  </si>
  <si>
    <t>2022-12-10 14:31:26</t>
  </si>
  <si>
    <t>2022-12-10 14:31:27</t>
  </si>
  <si>
    <t>2022-12-10 14:31:28</t>
  </si>
  <si>
    <t>2022-12-10 14:31:29</t>
  </si>
  <si>
    <t>2022-12-10 14:31:30</t>
  </si>
  <si>
    <t>2022-12-10 14:31:31</t>
  </si>
  <si>
    <t>2022-12-10 14:31:32</t>
  </si>
  <si>
    <t>2022-12-10 14:31:33</t>
  </si>
  <si>
    <t>2022-12-10 14:31:34</t>
  </si>
  <si>
    <t>2022-12-10 14:31:35</t>
  </si>
  <si>
    <t>2022-12-10 14:31:36</t>
  </si>
  <si>
    <t>2022-12-10 14:31:37</t>
  </si>
  <si>
    <t>2022-12-10 14:31:38</t>
  </si>
  <si>
    <t>2022-12-10 14:31:39</t>
  </si>
  <si>
    <t>2022-12-10 14:31:40</t>
  </si>
  <si>
    <t>2022-12-10 14:31:41</t>
  </si>
  <si>
    <t>2022-12-10 14:31:42</t>
  </si>
  <si>
    <t>2022-12-10 14:31:43</t>
  </si>
  <si>
    <t>2022-12-10 14:31:44</t>
  </si>
  <si>
    <t>2022-12-10 14:31:45</t>
  </si>
  <si>
    <t>2022-12-10 14:31:46</t>
  </si>
  <si>
    <t>2022-12-10 14:31:47</t>
  </si>
  <si>
    <t>2022-12-10 14:31:48</t>
  </si>
  <si>
    <t>2022-12-10 14:31:49</t>
  </si>
  <si>
    <t>2022-12-10 14:31:50</t>
  </si>
  <si>
    <t>2022-12-10 14:31:51</t>
  </si>
  <si>
    <t>2022-12-10 14:31:52</t>
  </si>
  <si>
    <t>2022-12-10 14:31:53</t>
  </si>
  <si>
    <t>2022-12-10 14:31:54</t>
  </si>
  <si>
    <t>2022-12-10 14:31:55</t>
  </si>
  <si>
    <t>2022-12-10 14:31:56</t>
  </si>
  <si>
    <t>2022-12-10 14:31:57</t>
  </si>
  <si>
    <t>2022-12-10 14:31:58</t>
  </si>
  <si>
    <t>2022-12-10 14:31:59</t>
  </si>
  <si>
    <t>2022-12-10 14:32:00</t>
  </si>
  <si>
    <t>2022-12-10 14:32:01</t>
  </si>
  <si>
    <t>2022-12-10 14:32:02</t>
  </si>
  <si>
    <t>2022-12-10 14:32:03</t>
  </si>
  <si>
    <t>2022-12-10 14:32:04</t>
  </si>
  <si>
    <t>2022-12-10 14:32:05</t>
  </si>
  <si>
    <t>2022-12-10 14:32:06</t>
  </si>
  <si>
    <t>2022-12-10 14:32:07</t>
  </si>
  <si>
    <t>2022-12-10 14:32:08</t>
  </si>
  <si>
    <t>2022-12-10 14:32:09</t>
  </si>
  <si>
    <t>2022-12-10 14:32:10</t>
  </si>
  <si>
    <t>2022-12-10 14:32:11</t>
  </si>
  <si>
    <t>2022-12-10 14:32:12</t>
  </si>
  <si>
    <t>2022-12-10 14:32:13</t>
  </si>
  <si>
    <t>2022-12-10 14:32:14</t>
  </si>
  <si>
    <t>2022-12-10 14:32:15</t>
  </si>
  <si>
    <t>2022-12-10 14:32:16</t>
  </si>
  <si>
    <t>2022-12-10 14:32:17</t>
  </si>
  <si>
    <t>2022-12-10 14:32:18</t>
  </si>
  <si>
    <t>2022-12-10 14:32:19</t>
  </si>
  <si>
    <t>2022-12-10 14:32:20</t>
  </si>
  <si>
    <t>2022-12-10 14:32:21</t>
  </si>
  <si>
    <t>2022-12-10 14:32:22</t>
  </si>
  <si>
    <t>2022-12-10 14:32:23</t>
  </si>
  <si>
    <t>2022-12-10 14:32:24</t>
  </si>
  <si>
    <t>2022-12-10 14:32:25</t>
  </si>
  <si>
    <t>2022-12-10 14:32:26</t>
  </si>
  <si>
    <t>2022-12-10 14:32:27</t>
  </si>
  <si>
    <t>2022-12-10 14:32:28</t>
  </si>
  <si>
    <t>2022-12-10 14:32:29</t>
  </si>
  <si>
    <t>2022-12-10 14:32:31</t>
  </si>
  <si>
    <t>2022-12-10 14:32:32</t>
  </si>
  <si>
    <t>2022-12-10 14:32:33</t>
  </si>
  <si>
    <t>2022-12-10 14:32:34</t>
  </si>
  <si>
    <t>2022-12-10 14:32:35</t>
  </si>
  <si>
    <t>2022-12-10 14:32:36</t>
  </si>
  <si>
    <t>2022-12-10 14:32:37</t>
  </si>
  <si>
    <t>2022-12-10 14:32:38</t>
  </si>
  <si>
    <t>2022-12-10 14:32:39</t>
  </si>
  <si>
    <t>2022-12-10 14:32:40</t>
  </si>
  <si>
    <t>2022-12-10 14:32:41</t>
  </si>
  <si>
    <t>2022-12-10 14:32:42</t>
  </si>
  <si>
    <t>2022-12-10 14:32:43</t>
  </si>
  <si>
    <t>2022-12-10 14:32:44</t>
  </si>
  <si>
    <t>2022-12-10 14:32:45</t>
  </si>
  <si>
    <t>2022-12-10 14:32:46</t>
  </si>
  <si>
    <t>2022-12-10 14:32:47</t>
  </si>
  <si>
    <t>2022-12-10 14:32:48</t>
  </si>
  <si>
    <t>2022-12-10 14:32:49</t>
  </si>
  <si>
    <t>2022-12-10 14:32:50</t>
  </si>
  <si>
    <t>2022-12-10 14:32:51</t>
  </si>
  <si>
    <t>2022-12-10 14:32:52</t>
  </si>
  <si>
    <t>2022-12-10 14:32:53</t>
  </si>
  <si>
    <t>2022-12-10 14:32:54</t>
  </si>
  <si>
    <t>2022-12-10 14:32:55</t>
  </si>
  <si>
    <t>2022-12-10 14:32:56</t>
  </si>
  <si>
    <t>2022-12-10 14:32:57</t>
  </si>
  <si>
    <t>2022-12-10 14:32:58</t>
  </si>
  <si>
    <t>2022-12-10 14:32:59</t>
  </si>
  <si>
    <t>2022-12-10 14:33:00</t>
  </si>
  <si>
    <t>2022-12-10 14:33:01</t>
  </si>
  <si>
    <t>2022-12-10 14:33:02</t>
  </si>
  <si>
    <t>2022-12-10 14:33:03</t>
  </si>
  <si>
    <t>2022-12-10 14:33:04</t>
  </si>
  <si>
    <t>2022-12-10 14:33:05</t>
  </si>
  <si>
    <t>2022-12-10 14:33:06</t>
  </si>
  <si>
    <t>2022-12-10 14:33:07</t>
  </si>
  <si>
    <t>2022-12-10 14:33:08</t>
  </si>
  <si>
    <t>2022-12-10 14:33:09</t>
  </si>
  <si>
    <t>2022-12-10 14:33:10</t>
  </si>
  <si>
    <t>2022-12-10 14:33:11</t>
  </si>
  <si>
    <t>2022-12-10 14:33:12</t>
  </si>
  <si>
    <t>2022-12-10 14:33:13</t>
  </si>
  <si>
    <t>2022-12-10 14:33:14</t>
  </si>
  <si>
    <t>2022-12-10 14:33:15</t>
  </si>
  <si>
    <t>2022-12-10 14:33:16</t>
  </si>
  <si>
    <t>2022-12-10 14:33:17</t>
  </si>
  <si>
    <t>2022-12-10 14:33:18</t>
  </si>
  <si>
    <t>2022-12-10 14:33:19</t>
  </si>
  <si>
    <t>2022-12-10 14:33:20</t>
  </si>
  <si>
    <t>2022-12-10 14:33:21</t>
  </si>
  <si>
    <t>2022-12-10 14:33:22</t>
  </si>
  <si>
    <t>2022-12-10 14:33:23</t>
  </si>
  <si>
    <t>2022-12-10 14:33:24</t>
  </si>
  <si>
    <t>2022-12-10 14:33:25</t>
  </si>
  <si>
    <t>2022-12-10 14:33:26</t>
  </si>
  <si>
    <t>2022-12-10 14:33:27</t>
  </si>
  <si>
    <t>2022-12-10 14:33:28</t>
  </si>
  <si>
    <t>2022-12-10 14:33:29</t>
  </si>
  <si>
    <t>2022-12-10 14:33:30</t>
  </si>
  <si>
    <t>2022-12-10 14:33:31</t>
  </si>
  <si>
    <t>2022-12-10 14:33:32</t>
  </si>
  <si>
    <t>2022-12-10 14:33:33</t>
  </si>
  <si>
    <t>2022-12-10 14:33:34</t>
  </si>
  <si>
    <t>2022-12-10 14:33:35</t>
  </si>
  <si>
    <t>2022-12-10 14:33:36</t>
  </si>
  <si>
    <t>2022-12-10 14:33:37</t>
  </si>
  <si>
    <t>2022-12-10 14:33:38</t>
  </si>
  <si>
    <t>2022-12-10 14:36:57</t>
  </si>
  <si>
    <t>2022-12-10 14:36:58</t>
  </si>
  <si>
    <t>2022-12-10 14:36:59</t>
  </si>
  <si>
    <t>2022-12-10 14:37:00</t>
  </si>
  <si>
    <t>2022-12-10 14:37:01</t>
  </si>
  <si>
    <t>2022-12-10 14:37:02</t>
  </si>
  <si>
    <t>2022-12-10 14:37:03</t>
  </si>
  <si>
    <t>2022-12-10 14:37:04</t>
  </si>
  <si>
    <t>2022-12-10 14:37:05</t>
  </si>
  <si>
    <t>2022-12-10 14:37:06</t>
  </si>
  <si>
    <t>2022-12-10 14:37:07</t>
  </si>
  <si>
    <t>2022-12-10 14:37:08</t>
  </si>
  <si>
    <t>2022-12-10 14:37:09</t>
  </si>
  <si>
    <t>2022-12-10 14:37:10</t>
  </si>
  <si>
    <t>2022-12-10 14:37:11</t>
  </si>
  <si>
    <t>2022-12-10 14:37:12</t>
  </si>
  <si>
    <t>2022-12-10 14:37:13</t>
  </si>
  <si>
    <t>2022-12-10 14:38:26</t>
  </si>
  <si>
    <t>2022-12-10 14:38:27</t>
  </si>
  <si>
    <t>2022-12-10 14:38:28</t>
  </si>
  <si>
    <t>2022-12-10 14:38:29</t>
  </si>
  <si>
    <t>2022-12-10 14:38:30</t>
  </si>
  <si>
    <t>2022-12-10 14:38:31</t>
  </si>
  <si>
    <t>2022-12-10 14:38:32</t>
  </si>
  <si>
    <t>2022-12-10 14:38:33</t>
  </si>
  <si>
    <t>2022-12-10 14:38:34</t>
  </si>
  <si>
    <t>2022-12-10 14:38:35</t>
  </si>
  <si>
    <t>2022-12-10 14:38:36</t>
  </si>
  <si>
    <t>2022-12-10 14:38:37</t>
  </si>
  <si>
    <t>2022-12-10 14:38:38</t>
  </si>
  <si>
    <t>2022-12-10 14:38:39</t>
  </si>
  <si>
    <t>2022-12-10 14:38:40</t>
  </si>
  <si>
    <t>2022-12-10 14:38:41</t>
  </si>
  <si>
    <t>2022-12-10 14:38:42</t>
  </si>
  <si>
    <t>2022-12-10 14:38:43</t>
  </si>
  <si>
    <t>2022-12-10 14:38:44</t>
  </si>
  <si>
    <t>2022-12-10 14:38:45</t>
  </si>
  <si>
    <t>2022-12-10 14:38:46</t>
  </si>
  <si>
    <t>2022-12-10 14:38:47</t>
  </si>
  <si>
    <t>2022-12-10 14:38:48</t>
  </si>
  <si>
    <t>2022-12-10 14:38:49</t>
  </si>
  <si>
    <t>2022-12-10 14:38:50</t>
  </si>
  <si>
    <t>2022-12-10 14:38:51</t>
  </si>
  <si>
    <t>2022-12-10 14:38:52</t>
  </si>
  <si>
    <t>2022-12-10 14:38:53</t>
  </si>
  <si>
    <t>2022-12-10 14:38:54</t>
  </si>
  <si>
    <t>2022-12-10 14:38:55</t>
  </si>
  <si>
    <t>2022-12-10 14:38:56</t>
  </si>
  <si>
    <t>2022-12-10 14:38:57</t>
  </si>
  <si>
    <t>2022-12-10 14:38:58</t>
  </si>
  <si>
    <t>2022-12-10 14:38:59</t>
  </si>
  <si>
    <t>2022-12-10 14:39:00</t>
  </si>
  <si>
    <t>2022-12-10 14:39:01</t>
  </si>
  <si>
    <t>2022-12-10 14:39:02</t>
  </si>
  <si>
    <t>2022-12-10 14:39:03</t>
  </si>
  <si>
    <t>2022-12-10 14:39:04</t>
  </si>
  <si>
    <t>2022-12-10 14:39:05</t>
  </si>
  <si>
    <t>2022-12-10 14:39:06</t>
  </si>
  <si>
    <t>2022-12-10 14:39:07</t>
  </si>
  <si>
    <t>2022-12-10 14:39:08</t>
  </si>
  <si>
    <t>2022-12-10 14:39:09</t>
  </si>
  <si>
    <t>2022-12-10 14:39:10</t>
  </si>
  <si>
    <t>2022-12-10 14:39:11</t>
  </si>
  <si>
    <t>2022-12-10 14:39:12</t>
  </si>
  <si>
    <t>2022-12-10 14:39:13</t>
  </si>
  <si>
    <t>2022-12-10 14:39:14</t>
  </si>
  <si>
    <t>2022-12-10 14:39:15</t>
  </si>
  <si>
    <t>2022-12-10 14:39:16</t>
  </si>
  <si>
    <t>2022-12-10 14:39:17</t>
  </si>
  <si>
    <t>2022-12-10 14:39:18</t>
  </si>
  <si>
    <t>2022-12-10 14:39:19</t>
  </si>
  <si>
    <t>2022-12-10 14:39:20</t>
  </si>
  <si>
    <t>2022-12-10 14:39:21</t>
  </si>
  <si>
    <t>2022-12-10 14:39:22</t>
  </si>
  <si>
    <t>2022-12-10 14:39:23</t>
  </si>
  <si>
    <t>2022-12-10 14:39:24</t>
  </si>
  <si>
    <t>2022-12-10 14:39:25</t>
  </si>
  <si>
    <t>2022-12-10 14:39:26</t>
  </si>
  <si>
    <t>2022-12-10 14:39:27</t>
  </si>
  <si>
    <t>2022-12-10 14:39:28</t>
  </si>
  <si>
    <t>2022-12-10 14:39:29</t>
  </si>
  <si>
    <t>2022-12-10 14:39:30</t>
  </si>
  <si>
    <t>2022-12-10 14:39:31</t>
  </si>
  <si>
    <t>2022-12-10 14:39:32</t>
  </si>
  <si>
    <t>2022-12-10 14:39:33</t>
  </si>
  <si>
    <t>2022-12-10 14:39:34</t>
  </si>
  <si>
    <t>2022-12-10 14:39:35</t>
  </si>
  <si>
    <t>2022-12-10 14:39:36</t>
  </si>
  <si>
    <t>2022-12-10 14:39:37</t>
  </si>
  <si>
    <t>2022-12-10 14:39:38</t>
  </si>
  <si>
    <t>2022-12-10 14:39:39</t>
  </si>
  <si>
    <t>2022-12-10 14:39:40</t>
  </si>
  <si>
    <t>2022-12-10 14:39:41</t>
  </si>
  <si>
    <t>2022-12-10 14:39:42</t>
  </si>
  <si>
    <t>2022-12-10 14:39:43</t>
  </si>
  <si>
    <t>2022-12-10 14:39:44</t>
  </si>
  <si>
    <t>2022-12-10 14:39:45</t>
  </si>
  <si>
    <t>2022-12-10 14:39:46</t>
  </si>
  <si>
    <t>2022-12-10 14:39:47</t>
  </si>
  <si>
    <t>2022-12-10 14:39:48</t>
  </si>
  <si>
    <t>2022-12-10 14:39:49</t>
  </si>
  <si>
    <t>2022-12-10 14:39:50</t>
  </si>
  <si>
    <t>2022-12-10 14:39:51</t>
  </si>
  <si>
    <t>2022-12-10 14:39:52</t>
  </si>
  <si>
    <t>2022-12-10 14:39:53</t>
  </si>
  <si>
    <t>2022-12-10 14:39:54</t>
  </si>
  <si>
    <t>2022-12-10 14:39:55</t>
  </si>
  <si>
    <t>2022-12-10 14:39:56</t>
  </si>
  <si>
    <t>2022-12-10 14:39:57</t>
  </si>
  <si>
    <t>2022-12-10 14:39:58</t>
  </si>
  <si>
    <t>2022-12-10 14:39:59</t>
  </si>
  <si>
    <t>2022-12-10 14:40:01</t>
  </si>
  <si>
    <t>2022-12-10 14:40:02</t>
  </si>
  <si>
    <t>2022-12-10 14:40:03</t>
  </si>
  <si>
    <t>2022-12-10 14:40:04</t>
  </si>
  <si>
    <t>2022-12-10 14:40:05</t>
  </si>
  <si>
    <t>2022-12-10 14:40:06</t>
  </si>
  <si>
    <t>2022-12-10 14:40:07</t>
  </si>
  <si>
    <t>2022-12-10 14:40:08</t>
  </si>
  <si>
    <t>2022-12-10 14:40:09</t>
  </si>
  <si>
    <t>2022-12-10 14:40:10</t>
  </si>
  <si>
    <t>2022-12-10 14:40:11</t>
  </si>
  <si>
    <t>2022-12-10 14:40:12</t>
  </si>
  <si>
    <t>2022-12-10 14:40:13</t>
  </si>
  <si>
    <t>2022-12-10 14:40:14</t>
  </si>
  <si>
    <t>2022-12-10 14:40:15</t>
  </si>
  <si>
    <t>2022-12-10 14:40:16</t>
  </si>
  <si>
    <t>2022-12-10 14:40:17</t>
  </si>
  <si>
    <t>2022-12-10 14:40:18</t>
  </si>
  <si>
    <t>2022-12-10 14:40:19</t>
  </si>
  <si>
    <t>2022-12-10 14:40:20</t>
  </si>
  <si>
    <t>2022-12-10 14:40:21</t>
  </si>
  <si>
    <t>2022-12-10 14:40:22</t>
  </si>
  <si>
    <t>2022-12-10 14:40:23</t>
  </si>
  <si>
    <t>2022-12-10 14:40:24</t>
  </si>
  <si>
    <t>2022-12-10 14:40:25</t>
  </si>
  <si>
    <t>2022-12-10 14:40:26</t>
  </si>
  <si>
    <t>2022-12-10 14:40:27</t>
  </si>
  <si>
    <t>2022-12-10 14:40:28</t>
  </si>
  <si>
    <t>2022-12-10 14:40:29</t>
  </si>
  <si>
    <t>2022-12-10 14:40:30</t>
  </si>
  <si>
    <t>2022-12-10 14:40:31</t>
  </si>
  <si>
    <t>2022-12-10 14:40:32</t>
  </si>
  <si>
    <t>2022-12-10 14:40:33</t>
  </si>
  <si>
    <t>2022-12-10 14:40:34</t>
  </si>
  <si>
    <t>2022-12-10 14:40:35</t>
  </si>
  <si>
    <t>2022-12-10 14:40:36</t>
  </si>
  <si>
    <t>2022-12-10 14:40:37</t>
  </si>
  <si>
    <t>2022-12-10 14:40:38</t>
  </si>
  <si>
    <t>2022-12-10 14:40:39</t>
  </si>
  <si>
    <t>2022-12-10 14:40:40</t>
  </si>
  <si>
    <t>2022-12-10 14:40:41</t>
  </si>
  <si>
    <t>2022-12-10 14:40:42</t>
  </si>
  <si>
    <t>2022-12-10 14:40:43</t>
  </si>
  <si>
    <t>2022-12-10 14:40:44</t>
  </si>
  <si>
    <t>2022-12-10 14:40:45</t>
  </si>
  <si>
    <t>2022-12-10 14:40:46</t>
  </si>
  <si>
    <t>2022-12-10 14:40:47</t>
  </si>
  <si>
    <t>2022-12-10 14:40:48</t>
  </si>
  <si>
    <t>2022-12-10 14:40:49</t>
  </si>
  <si>
    <t>2022-12-10 14:40:50</t>
  </si>
  <si>
    <t>2022-12-10 14:40:51</t>
  </si>
  <si>
    <t>2022-12-10 14:40:52</t>
  </si>
  <si>
    <t>2022-12-10 14:40:53</t>
  </si>
  <si>
    <t>2022-12-10 14:40:54</t>
  </si>
  <si>
    <t>2022-12-10 14:40:55</t>
  </si>
  <si>
    <t>2022-12-10 14:40:56</t>
  </si>
  <si>
    <t>2022-12-10 14:40:57</t>
  </si>
  <si>
    <t>2022-12-10 14:40:58</t>
  </si>
  <si>
    <t>2022-12-10 14:40:59</t>
  </si>
  <si>
    <t>2022-12-10 14:41:00</t>
  </si>
  <si>
    <t>2022-12-10 14:41:01</t>
  </si>
  <si>
    <t>2022-12-10 14:41:02</t>
  </si>
  <si>
    <t>2022-12-10 14:41:03</t>
  </si>
  <si>
    <t>2022-12-10 14:41:04</t>
  </si>
  <si>
    <t>2022-12-10 14:41:05</t>
  </si>
  <si>
    <t>2022-12-10 14:41:06</t>
  </si>
  <si>
    <t>2022-12-10 14:41:07</t>
  </si>
  <si>
    <t>2022-12-10 14:41:08</t>
  </si>
  <si>
    <t>2022-12-10 14:41:09</t>
  </si>
  <si>
    <t>2022-12-10 14:41:10</t>
  </si>
  <si>
    <t>2022-12-10 14:41:11</t>
  </si>
  <si>
    <t>2022-12-10 14:41:12</t>
  </si>
  <si>
    <t>2022-12-10 14:41:13</t>
  </si>
  <si>
    <t>2022-12-10 14:41:14</t>
  </si>
  <si>
    <t>2022-12-10 14:41:15</t>
  </si>
  <si>
    <t>2022-12-10 14:41:16</t>
  </si>
  <si>
    <t>2022-12-10 14:41:17</t>
  </si>
  <si>
    <t>2022-12-10 14:41:18</t>
  </si>
  <si>
    <t>2022-12-10 14:41:19</t>
  </si>
  <si>
    <t>2022-12-10 14:41:20</t>
  </si>
  <si>
    <t>2022-12-10 14:41:21</t>
  </si>
  <si>
    <t>2022-12-10 14:41:22</t>
  </si>
  <si>
    <t>2022-12-10 14:41:23</t>
  </si>
  <si>
    <t>2022-12-10 14:41:24</t>
  </si>
  <si>
    <t>2022-12-10 14:41:25</t>
  </si>
  <si>
    <t>2022-12-10 14:41:26</t>
  </si>
  <si>
    <t>2022-12-10 14:41:27</t>
  </si>
  <si>
    <t>2022-12-10 14:41:28</t>
  </si>
  <si>
    <t>2022-12-10 14:41:29</t>
  </si>
  <si>
    <t>2022-12-10 14:41:30</t>
  </si>
  <si>
    <t>2022-12-10 14:41:31</t>
  </si>
  <si>
    <t>2022-12-10 14:41:32</t>
  </si>
  <si>
    <t>2022-12-10 14:41:33</t>
  </si>
  <si>
    <t>2022-12-10 14:41:34</t>
  </si>
  <si>
    <t>2022-12-10 14:41:35</t>
  </si>
  <si>
    <t>2022-12-10 14:41:36</t>
  </si>
  <si>
    <t>2022-12-10 14:41:37</t>
  </si>
  <si>
    <t>2022-12-10 14:41:38</t>
  </si>
  <si>
    <t>2022-12-10 14:41:39</t>
  </si>
  <si>
    <t>2022-12-10 14:41:40</t>
  </si>
  <si>
    <t>2022-12-10 14:41:41</t>
  </si>
  <si>
    <t>2022-12-10 14:41:42</t>
  </si>
  <si>
    <t>2022-12-10 14:41:43</t>
  </si>
  <si>
    <t>2022-12-10 14:41:44</t>
  </si>
  <si>
    <t>2022-12-10 14:41:45</t>
  </si>
  <si>
    <t>2022-12-10 14:41:46</t>
  </si>
  <si>
    <t>2022-12-10 14:41:47</t>
  </si>
  <si>
    <t>2022-12-10 14:41:48</t>
  </si>
  <si>
    <t>2022-12-10 14:41:49</t>
  </si>
  <si>
    <t>2022-12-10 14:41:50</t>
  </si>
  <si>
    <t>2022-12-10 14:41:51</t>
  </si>
  <si>
    <t>2022-12-10 14:41:52</t>
  </si>
  <si>
    <t>2022-12-10 14:41:53</t>
  </si>
  <si>
    <t>2022-12-10 14:41:54</t>
  </si>
  <si>
    <t>2022-12-10 14:41:55</t>
  </si>
  <si>
    <t>2022-12-10 14:41:56</t>
  </si>
  <si>
    <t>2022-12-10 14:41:57</t>
  </si>
  <si>
    <t>2022-12-10 14:41:58</t>
  </si>
  <si>
    <t>2022-12-10 14:41:59</t>
  </si>
  <si>
    <t>2022-12-10 14:42:00</t>
  </si>
  <si>
    <t>2022-12-10 14:42:01</t>
  </si>
  <si>
    <t>2022-12-10 14:42:02</t>
  </si>
  <si>
    <t>2022-12-10 14:42:03</t>
  </si>
  <si>
    <t>2022-12-10 14:42:04</t>
  </si>
  <si>
    <t>2022-12-10 14:42:05</t>
  </si>
  <si>
    <t>2022-12-10 14:42:06</t>
  </si>
  <si>
    <t>2022-12-10 14:42:07</t>
  </si>
  <si>
    <t>2022-12-10 14:42:08</t>
  </si>
  <si>
    <t>2022-12-10 14:42:10</t>
  </si>
  <si>
    <t>2022-12-10 14:42:11</t>
  </si>
  <si>
    <t>2022-12-10 14:42:12</t>
  </si>
  <si>
    <t>2022-12-10 14:42:13</t>
  </si>
  <si>
    <t>2022-12-10 14:42:14</t>
  </si>
  <si>
    <t>2022-12-10 14:42:15</t>
  </si>
  <si>
    <t>2022-12-10 14:42:16</t>
  </si>
  <si>
    <t>2022-12-10 14:42:17</t>
  </si>
  <si>
    <t>2022-12-10 14:42:18</t>
  </si>
  <si>
    <t>2022-12-10 14:42:19</t>
  </si>
  <si>
    <t>2022-12-10 14:42:20</t>
  </si>
  <si>
    <t>2022-12-10 14:42:21</t>
  </si>
  <si>
    <t>2022-12-10 14:42:22</t>
  </si>
  <si>
    <t>2022-12-10 14:42:23</t>
  </si>
  <si>
    <t>2022-12-10 14:42:24</t>
  </si>
  <si>
    <t>2022-12-10 14:42:25</t>
  </si>
  <si>
    <t>2022-12-10 14:42:26</t>
  </si>
  <si>
    <t>2022-12-10 14:42:27</t>
  </si>
  <si>
    <t>2022-12-10 14:42:28</t>
  </si>
  <si>
    <t>2022-12-10 14:42:29</t>
  </si>
  <si>
    <t>2022-12-10 14:42:30</t>
  </si>
  <si>
    <t>2022-12-10 14:42:31</t>
  </si>
  <si>
    <t>2022-12-10 14:42:32</t>
  </si>
  <si>
    <t>2022-12-10 14:42:33</t>
  </si>
  <si>
    <t>2022-12-10 14:42:34</t>
  </si>
  <si>
    <t>2022-12-10 14:42:35</t>
  </si>
  <si>
    <t>2022-12-10 14:42:36</t>
  </si>
  <si>
    <t>2022-12-10 14:42:37</t>
  </si>
  <si>
    <t>2022-12-10 14:42:38</t>
  </si>
  <si>
    <t>2022-12-10 14:42:39</t>
  </si>
  <si>
    <t>2022-12-10 14:42:40</t>
  </si>
  <si>
    <t>2022-12-10 14:42:41</t>
  </si>
  <si>
    <t>2022-12-10 14:42:42</t>
  </si>
  <si>
    <t>2022-12-10 14:42:43</t>
  </si>
  <si>
    <t>2022-12-10 14:42:44</t>
  </si>
  <si>
    <t>2022-12-10 14:42:45</t>
  </si>
  <si>
    <t>2022-12-10 14:42:46</t>
  </si>
  <si>
    <t>2022-12-10 14:42:47</t>
  </si>
  <si>
    <t>2022-12-10 14:42:48</t>
  </si>
  <si>
    <t>2022-12-10 14:42:49</t>
  </si>
  <si>
    <t>2022-12-10 14:42:50</t>
  </si>
  <si>
    <t>2022-12-10 14:42:51</t>
  </si>
  <si>
    <t>2022-12-10 14:42:52</t>
  </si>
  <si>
    <t>2022-12-10 14:42:53</t>
  </si>
  <si>
    <t>2022-12-10 14:42:54</t>
  </si>
  <si>
    <t>2022-12-10 14:42:55</t>
  </si>
  <si>
    <t>2022-12-10 14:42:56</t>
  </si>
  <si>
    <t>2022-12-10 14:42:57</t>
  </si>
  <si>
    <t>2022-12-10 14:42:58</t>
  </si>
  <si>
    <t>2022-12-10 14:42:59</t>
  </si>
  <si>
    <t>2022-12-10 14:43:00</t>
  </si>
  <si>
    <t>2022-12-10 14:43:01</t>
  </si>
  <si>
    <t>2022-12-10 14:43:02</t>
  </si>
  <si>
    <t>2022-12-10 14:43:03</t>
  </si>
  <si>
    <t>2022-12-10 14:43:04</t>
  </si>
  <si>
    <t>2022-12-10 14:43:05</t>
  </si>
  <si>
    <t>2022-12-10 14:43:06</t>
  </si>
  <si>
    <t>2022-12-10 14:43:07</t>
  </si>
  <si>
    <t>2022-12-10 14:43:08</t>
  </si>
  <si>
    <t>2022-12-10 14:43:09</t>
  </si>
  <si>
    <t>2022-12-10 14:43:10</t>
  </si>
  <si>
    <t>2022-12-10 14:43:11</t>
  </si>
  <si>
    <t>2022-12-10 14:43:12</t>
  </si>
  <si>
    <t>2022-12-10 14:43:13</t>
  </si>
  <si>
    <t>2022-12-10 14:43:14</t>
  </si>
  <si>
    <t>2022-12-10 14:43:15</t>
  </si>
  <si>
    <t>2022-12-10 14:43:16</t>
  </si>
  <si>
    <t>2022-12-10 14:43:17</t>
  </si>
  <si>
    <t>2022-12-10 14:43:18</t>
  </si>
  <si>
    <t>2022-12-10 14:43:19</t>
  </si>
  <si>
    <t>2022-12-10 14:43:20</t>
  </si>
  <si>
    <t>2022-12-10 14:43:21</t>
  </si>
  <si>
    <t>2022-12-10 14:43:22</t>
  </si>
  <si>
    <t>2022-12-10 14:43:23</t>
  </si>
  <si>
    <t>2022-12-10 14:43:24</t>
  </si>
  <si>
    <t>2022-12-10 14:43:25</t>
  </si>
  <si>
    <t>2022-12-10 14:43:26</t>
  </si>
  <si>
    <t>2022-12-10 14:43:27</t>
  </si>
  <si>
    <t>2022-12-10 14:43:28</t>
  </si>
  <si>
    <t>2022-12-10 14:43:29</t>
  </si>
  <si>
    <t>2022-12-10 14:43:30</t>
  </si>
  <si>
    <t>2022-12-10 14:43:31</t>
  </si>
  <si>
    <t>2022-12-10 14:43:32</t>
  </si>
  <si>
    <t>2022-12-10 14:43:33</t>
  </si>
  <si>
    <t>2022-12-10 14:43:34</t>
  </si>
  <si>
    <t>2022-12-10 14:43:35</t>
  </si>
  <si>
    <t>2022-12-10 14:43:36</t>
  </si>
  <si>
    <t>2022-12-10 14:43:37</t>
  </si>
  <si>
    <t>2022-12-10 14:43:38</t>
  </si>
  <si>
    <t>2022-12-10 14:43:39</t>
  </si>
  <si>
    <t>2022-12-10 14:43:40</t>
  </si>
  <si>
    <t>2022-12-10 14:43:41</t>
  </si>
  <si>
    <t>2022-12-10 14:43:42</t>
  </si>
  <si>
    <t>2022-12-10 14:43:43</t>
  </si>
  <si>
    <t>2022-12-10 14:43:44</t>
  </si>
  <si>
    <t>2022-12-10 14:43:45</t>
  </si>
  <si>
    <t>2022-12-10 14:43:46</t>
  </si>
  <si>
    <t>2022-12-10 14:43:47</t>
  </si>
  <si>
    <t>2022-12-10 14:43:48</t>
  </si>
  <si>
    <t>2022-12-10 14:43:49</t>
  </si>
  <si>
    <t>2022-12-10 14:43:50</t>
  </si>
  <si>
    <t>2022-12-10 14:43:51</t>
  </si>
  <si>
    <t>2022-12-10 14:43:52</t>
  </si>
  <si>
    <t>2022-12-10 14:43:53</t>
  </si>
  <si>
    <t>2022-12-10 14:43:54</t>
  </si>
  <si>
    <t>2022-12-10 14:43:55</t>
  </si>
  <si>
    <t>2022-12-10 14:43:56</t>
  </si>
  <si>
    <t>2022-12-10 14:43:57</t>
  </si>
  <si>
    <t>2022-12-10 14:43:58</t>
  </si>
  <si>
    <t>2022-12-10 14:43:59</t>
  </si>
  <si>
    <t>2022-12-10 14:44:00</t>
  </si>
  <si>
    <t>2022-12-10 14:44:01</t>
  </si>
  <si>
    <t>2022-12-10 14:44:02</t>
  </si>
  <si>
    <t>2022-12-10 14:44:03</t>
  </si>
  <si>
    <t>2022-12-10 14:44:04</t>
  </si>
  <si>
    <t>2022-12-10 14:44:05</t>
  </si>
  <si>
    <t>2022-12-10 14:44:06</t>
  </si>
  <si>
    <t>2022-12-10 14:44:07</t>
  </si>
  <si>
    <t>2022-12-10 14:44:08</t>
  </si>
  <si>
    <t>2022-12-10 14:44:09</t>
  </si>
  <si>
    <t>2022-12-10 14:44:10</t>
  </si>
  <si>
    <t>2022-12-10 14:44:11</t>
  </si>
  <si>
    <t>2022-12-10 14:44:13</t>
  </si>
  <si>
    <t>2022-12-10 14:44:14</t>
  </si>
  <si>
    <t>2022-12-10 14:44:15</t>
  </si>
  <si>
    <t>2022-12-10 14:44:16</t>
  </si>
  <si>
    <t>2022-12-10 14:44:17</t>
  </si>
  <si>
    <t>2022-12-10 14:44:18</t>
  </si>
  <si>
    <t>2022-12-10 14:44:19</t>
  </si>
  <si>
    <t>2022-12-10 14:44:20</t>
  </si>
  <si>
    <t>2022-12-10 14:44:21</t>
  </si>
  <si>
    <t>2022-12-10 14:44:22</t>
  </si>
  <si>
    <t>2022-12-10 14:44:23</t>
  </si>
  <si>
    <t>2022-12-10 14:44:24</t>
  </si>
  <si>
    <t>2022-12-10 14:44:25</t>
  </si>
  <si>
    <t>2022-12-10 14:44:26</t>
  </si>
  <si>
    <t>2022-12-10 14:44:27</t>
  </si>
  <si>
    <t>2022-12-10 14:44:28</t>
  </si>
  <si>
    <t>2022-12-10 14:44:29</t>
  </si>
  <si>
    <t>2022-12-10 14:44:30</t>
  </si>
  <si>
    <t>2022-12-10 14:44:31</t>
  </si>
  <si>
    <t>2022-12-10 14:44:32</t>
  </si>
  <si>
    <t>2022-12-10 14:44:33</t>
  </si>
  <si>
    <t>2022-12-10 14:44:34</t>
  </si>
  <si>
    <t>2022-12-10 14:44:35</t>
  </si>
  <si>
    <t>2022-12-10 14:44:36</t>
  </si>
  <si>
    <t>2022-12-10 14:44:37</t>
  </si>
  <si>
    <t>2022-12-10 14:44:38</t>
  </si>
  <si>
    <t>2022-12-10 14:44:39</t>
  </si>
  <si>
    <t>2022-12-10 14:44:40</t>
  </si>
  <si>
    <t>2022-12-10 14:44:41</t>
  </si>
  <si>
    <t>2022-12-10 14:44:42</t>
  </si>
  <si>
    <t>2022-12-10 14:44:43</t>
  </si>
  <si>
    <t>2022-12-10 14:44:44</t>
  </si>
  <si>
    <t>2022-12-10 14:44:45</t>
  </si>
  <si>
    <t>2022-12-10 14:44:46</t>
  </si>
  <si>
    <t>2022-12-10 14:44:47</t>
  </si>
  <si>
    <t>2022-12-10 14:44:48</t>
  </si>
  <si>
    <t>2022-12-10 14:44:49</t>
  </si>
  <si>
    <t>2022-12-10 14:44:50</t>
  </si>
  <si>
    <t>2022-12-10 14:44:51</t>
  </si>
  <si>
    <t>2022-12-10 14:44:52</t>
  </si>
  <si>
    <t>2022-12-10 14:44:53</t>
  </si>
  <si>
    <t>2022-12-10 14:44:54</t>
  </si>
  <si>
    <t>2022-12-10 14:44:55</t>
  </si>
  <si>
    <t>2022-12-10 14:44:56</t>
  </si>
  <si>
    <t>2022-12-10 14:44:57</t>
  </si>
  <si>
    <t>2022-12-10 14:44:58</t>
  </si>
  <si>
    <t>2022-12-10 14:44:59</t>
  </si>
  <si>
    <t>2022-12-10 14:45:00</t>
  </si>
  <si>
    <t>2022-12-10 14:45:01</t>
  </si>
  <si>
    <t>2022-12-10 14:45:02</t>
  </si>
  <si>
    <t>2022-12-10 14:45:03</t>
  </si>
  <si>
    <t>2022-12-10 14:45:04</t>
  </si>
  <si>
    <t>2022-12-10 14:45:05</t>
  </si>
  <si>
    <t>2022-12-10 14:45:06</t>
  </si>
  <si>
    <t>2022-12-10 14:45:07</t>
  </si>
  <si>
    <t>2022-12-10 14:45:08</t>
  </si>
  <si>
    <t>2022-12-10 14:45:09</t>
  </si>
  <si>
    <t>2022-12-10 14:45:10</t>
  </si>
  <si>
    <t>2022-12-10 14:45:11</t>
  </si>
  <si>
    <t>2022-12-10 14:45:12</t>
  </si>
  <si>
    <t>2022-12-10 14:45:13</t>
  </si>
  <si>
    <t>2022-12-10 14:45:14</t>
  </si>
  <si>
    <t>2022-12-10 14:45:15</t>
  </si>
  <si>
    <t>2022-12-10 14:45:16</t>
  </si>
  <si>
    <t>2022-12-10 14:45:17</t>
  </si>
  <si>
    <t>2022-12-10 14:45:18</t>
  </si>
  <si>
    <t>2022-12-10 14:45:19</t>
  </si>
  <si>
    <t>2022-12-10 14:45:20</t>
  </si>
  <si>
    <t>2022-12-10 14:45:21</t>
  </si>
  <si>
    <t>2022-12-10 14:45:22</t>
  </si>
  <si>
    <t>2022-12-10 14:45:23</t>
  </si>
  <si>
    <t>2022-12-10 14:45:24</t>
  </si>
  <si>
    <t>2022-12-10 14:45:25</t>
  </si>
  <si>
    <t>2022-12-10 14:45:26</t>
  </si>
  <si>
    <t>2022-12-10 14:45:27</t>
  </si>
  <si>
    <t>2022-12-10 14:45:28</t>
  </si>
  <si>
    <t>2022-12-10 14:45:29</t>
  </si>
  <si>
    <t>2022-12-10 14:45:30</t>
  </si>
  <si>
    <t>2022-12-10 14:45:31</t>
  </si>
  <si>
    <t>2022-12-10 14:45:32</t>
  </si>
  <si>
    <t>2022-12-10 14:45:33</t>
  </si>
  <si>
    <t>2022-12-10 14:45:34</t>
  </si>
  <si>
    <t>2022-12-10 14:45:35</t>
  </si>
  <si>
    <t>2022-12-10 14:45:36</t>
  </si>
  <si>
    <t>2022-12-10 14:45:37</t>
  </si>
  <si>
    <t>2022-12-10 14:45:38</t>
  </si>
  <si>
    <t>2022-12-10 14:45:39</t>
  </si>
  <si>
    <t>2022-12-10 14:45:40</t>
  </si>
  <si>
    <t>2022-12-10 14:45:41</t>
  </si>
  <si>
    <t>2022-12-10 14:45:42</t>
  </si>
  <si>
    <t>2022-12-10 14:45:43</t>
  </si>
  <si>
    <t>2022-12-10 14:45:44</t>
  </si>
  <si>
    <t>2022-12-10 14:45:45</t>
  </si>
  <si>
    <t>2022-12-10 14:45:46</t>
  </si>
  <si>
    <t>2022-12-10 14:45:47</t>
  </si>
  <si>
    <t>2022-12-10 14:45:48</t>
  </si>
  <si>
    <t>2022-12-10 14:45:49</t>
  </si>
  <si>
    <t>2022-12-10 14:45:50</t>
  </si>
  <si>
    <t>2022-12-10 14:45:51</t>
  </si>
  <si>
    <t>2022-12-10 14:45:52</t>
  </si>
  <si>
    <t>2022-12-10 14:45:53</t>
  </si>
  <si>
    <t>2022-12-10 14:45:54</t>
  </si>
  <si>
    <t>2022-12-10 14:45:55</t>
  </si>
  <si>
    <t>2022-12-10 14:45:56</t>
  </si>
  <si>
    <t>2022-12-10 14:45:57</t>
  </si>
  <si>
    <t>2022-12-10 14:45:58</t>
  </si>
  <si>
    <t>2022-12-10 14:45:59</t>
  </si>
  <si>
    <t>2022-12-10 14:46:00</t>
  </si>
  <si>
    <t>2022-12-10 14:46:01</t>
  </si>
  <si>
    <t>2022-12-10 14:46:02</t>
  </si>
  <si>
    <t>2022-12-10 14:46:03</t>
  </si>
  <si>
    <t>2022-12-10 14:46:04</t>
  </si>
  <si>
    <t>2022-12-10 14:46:05</t>
  </si>
  <si>
    <t>2022-12-10 14:46:06</t>
  </si>
  <si>
    <t>2022-12-10 14:46:07</t>
  </si>
  <si>
    <t>2022-12-10 14:46:08</t>
  </si>
  <si>
    <t>2022-12-10 14:46:09</t>
  </si>
  <si>
    <t>2022-12-10 14:46:10</t>
  </si>
  <si>
    <t>2022-12-10 14:46:11</t>
  </si>
  <si>
    <t>2022-12-10 14:46:12</t>
  </si>
  <si>
    <t>2022-12-10 14:46:13</t>
  </si>
  <si>
    <t>2022-12-10 14:46:14</t>
  </si>
  <si>
    <t>2022-12-10 14:46:15</t>
  </si>
  <si>
    <t>2022-12-10 14:46:16</t>
  </si>
  <si>
    <t>2022-12-10 14:46:17</t>
  </si>
  <si>
    <t>2022-12-10 14:46:18</t>
  </si>
  <si>
    <t>2022-12-10 14:46:19</t>
  </si>
  <si>
    <t>2022-12-10 14:46:21</t>
  </si>
  <si>
    <t>2022-12-10 14:46:22</t>
  </si>
  <si>
    <t>2022-12-10 14:46:23</t>
  </si>
  <si>
    <t>2022-12-10 14:46:24</t>
  </si>
  <si>
    <t>2022-12-10 14:46:25</t>
  </si>
  <si>
    <t>2022-12-10 14:46:26</t>
  </si>
  <si>
    <t>2022-12-10 14:46:27</t>
  </si>
  <si>
    <t>2022-12-10 14:46:28</t>
  </si>
  <si>
    <t>2022-12-10 14:46:29</t>
  </si>
  <si>
    <t>2022-12-10 14:46:30</t>
  </si>
  <si>
    <t>2022-12-10 14:46:31</t>
  </si>
  <si>
    <t>2022-12-10 14:46:32</t>
  </si>
  <si>
    <t>2022-12-10 14:46:33</t>
  </si>
  <si>
    <t>2022-12-10 14:46:34</t>
  </si>
  <si>
    <t>2022-12-10 14:46:35</t>
  </si>
  <si>
    <t>2022-12-10 14:46:36</t>
  </si>
  <si>
    <t>2022-12-10 14:46:37</t>
  </si>
  <si>
    <t>2022-12-10 14:46:38</t>
  </si>
  <si>
    <t>2022-12-10 14:46:39</t>
  </si>
  <si>
    <t>2022-12-10 14:46:40</t>
  </si>
  <si>
    <t>2022-12-10 14:46:41</t>
  </si>
  <si>
    <t>2022-12-10 14:46:42</t>
  </si>
  <si>
    <t>2022-12-10 14:46:43</t>
  </si>
  <si>
    <t>2022-12-10 14:46:44</t>
  </si>
  <si>
    <t>2022-12-10 14:46:45</t>
  </si>
  <si>
    <t>2022-12-10 14:46:46</t>
  </si>
  <si>
    <t>2022-12-10 14:46:47</t>
  </si>
  <si>
    <t>2022-12-10 14:46:48</t>
  </si>
  <si>
    <t>2022-12-10 14:46:49</t>
  </si>
  <si>
    <t>2022-12-10 14:46:50</t>
  </si>
  <si>
    <t>2022-12-10 14:46:51</t>
  </si>
  <si>
    <t>2022-12-10 14:46:52</t>
  </si>
  <si>
    <t>2022-12-10 14:46:53</t>
  </si>
  <si>
    <t>2022-12-10 14:46:54</t>
  </si>
  <si>
    <t>2022-12-10 14:46:55</t>
  </si>
  <si>
    <t>2022-12-10 14:46:56</t>
  </si>
  <si>
    <t>2022-12-10 14:46:57</t>
  </si>
  <si>
    <t>2022-12-10 14:46:58</t>
  </si>
  <si>
    <t>2022-12-10 14:46:59</t>
  </si>
  <si>
    <t>2022-12-10 14:47:00</t>
  </si>
  <si>
    <t>2022-12-10 14:47:01</t>
  </si>
  <si>
    <t>2022-12-10 14:47:02</t>
  </si>
  <si>
    <t>2022-12-10 14:47:03</t>
  </si>
  <si>
    <t>2022-12-10 14:52:08</t>
  </si>
  <si>
    <t>2022-12-10 14:52:09</t>
  </si>
  <si>
    <t>2022-12-10 14:52:10</t>
  </si>
  <si>
    <t>2022-12-10 14:52:11</t>
  </si>
  <si>
    <t>2022-12-10 14:52:12</t>
  </si>
  <si>
    <t>2022-12-10 14:52:13</t>
  </si>
  <si>
    <t>2022-12-10 14:52:14</t>
  </si>
  <si>
    <t>2022-12-10 14:52:15</t>
  </si>
  <si>
    <t>2022-12-10 14:52:16</t>
  </si>
  <si>
    <t>2022-12-10 14:52:17</t>
  </si>
  <si>
    <t>2022-12-10 14:52:18</t>
  </si>
  <si>
    <t>2022-12-10 14:52:19</t>
  </si>
  <si>
    <t>2022-12-10 14:52:20</t>
  </si>
  <si>
    <t>2022-12-10 14:52:21</t>
  </si>
  <si>
    <t>2022-12-10 14:52:22</t>
  </si>
  <si>
    <t>2022-12-10 14:52:23</t>
  </si>
  <si>
    <t>2022-12-10 14:52:24</t>
  </si>
  <si>
    <t>2022-12-10 14:52:25</t>
  </si>
  <si>
    <t>2022-12-10 14:52:27</t>
  </si>
  <si>
    <t>2022-12-10 14:52:28</t>
  </si>
  <si>
    <t>2022-12-10 14:52:29</t>
  </si>
  <si>
    <t>2022-12-10 14:52:30</t>
  </si>
  <si>
    <t>2022-12-10 14:52:31</t>
  </si>
  <si>
    <t>2022-12-10 14:52:32</t>
  </si>
  <si>
    <t>2022-12-10 14:52:33</t>
  </si>
  <si>
    <t>2022-12-10 14:52:34</t>
  </si>
  <si>
    <t>2022-12-10 14:52:35</t>
  </si>
  <si>
    <t>2022-12-10 14:52:36</t>
  </si>
  <si>
    <t>2022-12-10 14:52:37</t>
  </si>
  <si>
    <t>2022-12-10 14:52:38</t>
  </si>
  <si>
    <t>2022-12-10 14:52:39</t>
  </si>
  <si>
    <t>2022-12-10 14:52:40</t>
  </si>
  <si>
    <t>2022-12-10 14:52:41</t>
  </si>
  <si>
    <t>2022-12-10 14:52:42</t>
  </si>
  <si>
    <t>2022-12-10 14:52:43</t>
  </si>
  <si>
    <t>2022-12-10 14:52:44</t>
  </si>
  <si>
    <t>2022-12-10 14:52:45</t>
  </si>
  <si>
    <t>2022-12-10 14:52:46</t>
  </si>
  <si>
    <t>2022-12-10 14:52:47</t>
  </si>
  <si>
    <t>2022-12-10 14:52:48</t>
  </si>
  <si>
    <t>2022-12-10 14:52:49</t>
  </si>
  <si>
    <t>2022-12-10 14:52:50</t>
  </si>
  <si>
    <t>2022-12-10 14:52:51</t>
  </si>
  <si>
    <t>2022-12-10 14:52:52</t>
  </si>
  <si>
    <t>2022-12-10 14:52:53</t>
  </si>
  <si>
    <t>2022-12-10 14:52:54</t>
  </si>
  <si>
    <t>2022-12-10 14:52:55</t>
  </si>
  <si>
    <t>2022-12-10 14:52:56</t>
  </si>
  <si>
    <t>2022-12-10 14:52:57</t>
  </si>
  <si>
    <t>2022-12-10 14:52:58</t>
  </si>
  <si>
    <t>2022-12-10 14:52:59</t>
  </si>
  <si>
    <t>2022-12-10 14:53:00</t>
  </si>
  <si>
    <t>2022-12-10 14:53:01</t>
  </si>
  <si>
    <t>2022-12-10 14:53:02</t>
  </si>
  <si>
    <t>2022-12-10 14:53:03</t>
  </si>
  <si>
    <t>2022-12-10 14:53:04</t>
  </si>
  <si>
    <t>2022-12-10 14:53:05</t>
  </si>
  <si>
    <t>2022-12-10 14:53:06</t>
  </si>
  <si>
    <t>2022-12-10 14:53:07</t>
  </si>
  <si>
    <t>2022-12-10 14:53:08</t>
  </si>
  <si>
    <t>2022-12-10 14:53:09</t>
  </si>
  <si>
    <t>2022-12-10 14:53:10</t>
  </si>
  <si>
    <t>2022-12-10 14:53:11</t>
  </si>
  <si>
    <t>2022-12-10 14:53:12</t>
  </si>
  <si>
    <t>2022-12-10 14:53:13</t>
  </si>
  <si>
    <t>2022-12-10 14:53:14</t>
  </si>
  <si>
    <t>2022-12-10 14:53:15</t>
  </si>
  <si>
    <t>2022-12-10 14:53:16</t>
  </si>
  <si>
    <t>2022-12-10 14:53:17</t>
  </si>
  <si>
    <t>2022-12-10 14:53:18</t>
  </si>
  <si>
    <t>2022-12-10 14:53:19</t>
  </si>
  <si>
    <t>2022-12-10 14:53:20</t>
  </si>
  <si>
    <t>2022-12-10 14:53:21</t>
  </si>
  <si>
    <t>2022-12-10 14:53:22</t>
  </si>
  <si>
    <t>2022-12-10 14:53:23</t>
  </si>
  <si>
    <t>2022-12-10 14:53:24</t>
  </si>
  <si>
    <t>2022-12-10 14:53:25</t>
  </si>
  <si>
    <t>2022-12-10 14:53:26</t>
  </si>
  <si>
    <t>2022-12-10 14:53:27</t>
  </si>
  <si>
    <t>2022-12-10 14:53:28</t>
  </si>
  <si>
    <t>2022-12-10 14:53:29</t>
  </si>
  <si>
    <t>2022-12-10 14:53:30</t>
  </si>
  <si>
    <t>2022-12-10 14:53:31</t>
  </si>
  <si>
    <t>2022-12-10 14:53:32</t>
  </si>
  <si>
    <t>2022-12-10 14:53:33</t>
  </si>
  <si>
    <t>2022-12-10 14:53:34</t>
  </si>
  <si>
    <t>2022-12-10 14:53:35</t>
  </si>
  <si>
    <t>2022-12-10 14:53:36</t>
  </si>
  <si>
    <t>2022-12-10 14:53:37</t>
  </si>
  <si>
    <t>2022-12-10 14:53:38</t>
  </si>
  <si>
    <t>2022-12-10 14:53:39</t>
  </si>
  <si>
    <t>2022-12-10 14:53:40</t>
  </si>
  <si>
    <t>2022-12-10 14:53:41</t>
  </si>
  <si>
    <t>2022-12-10 14:53:42</t>
  </si>
  <si>
    <t>2022-12-10 14:53:43</t>
  </si>
  <si>
    <t>2022-12-10 14:53:44</t>
  </si>
  <si>
    <t>2022-12-10 14:53:45</t>
  </si>
  <si>
    <t>2022-12-10 14:53:46</t>
  </si>
  <si>
    <t>2022-12-10 14:53:47</t>
  </si>
  <si>
    <t>2022-12-10 14:53:48</t>
  </si>
  <si>
    <t>2022-12-10 14:53:49</t>
  </si>
  <si>
    <t>2022-12-10 14:53:50</t>
  </si>
  <si>
    <t>2022-12-10 14:53:51</t>
  </si>
  <si>
    <t>2022-12-10 14:53:52</t>
  </si>
  <si>
    <t>2022-12-10 14:53:53</t>
  </si>
  <si>
    <t>2022-12-10 14:53:54</t>
  </si>
  <si>
    <t>2022-12-10 14:53:55</t>
  </si>
  <si>
    <t>2022-12-10 14:53:56</t>
  </si>
  <si>
    <t>2022-12-10 14:53:57</t>
  </si>
  <si>
    <t>2022-12-10 14:53:58</t>
  </si>
  <si>
    <t>2022-12-10 14:53:59</t>
  </si>
  <si>
    <t>2022-12-10 14:54:00</t>
  </si>
  <si>
    <t>2022-12-10 14:54:01</t>
  </si>
  <si>
    <t>2022-12-10 14:54:02</t>
  </si>
  <si>
    <t>2022-12-10 14:54:03</t>
  </si>
  <si>
    <t>2022-12-10 14:54:04</t>
  </si>
  <si>
    <t>2022-12-10 14:54:05</t>
  </si>
  <si>
    <t>2022-12-10 14:54:06</t>
  </si>
  <si>
    <t>2022-12-10 14:54:07</t>
  </si>
  <si>
    <t>2022-12-10 14:54:08</t>
  </si>
  <si>
    <t>2022-12-10 14:54:09</t>
  </si>
  <si>
    <t>2022-12-10 14:54:10</t>
  </si>
  <si>
    <t>2022-12-10 14:54:11</t>
  </si>
  <si>
    <t>2022-12-10 14:54:12</t>
  </si>
  <si>
    <t>2022-12-10 14:54:13</t>
  </si>
  <si>
    <t>2022-12-10 14:54:14</t>
  </si>
  <si>
    <t>2022-12-10 14:54:15</t>
  </si>
  <si>
    <t>2022-12-10 14:54:16</t>
  </si>
  <si>
    <t>2022-12-10 14:54:17</t>
  </si>
  <si>
    <t>2022-12-10 14:54:18</t>
  </si>
  <si>
    <t>2022-12-10 14:54:19</t>
  </si>
  <si>
    <t>2022-12-10 14:54:20</t>
  </si>
  <si>
    <t>2022-12-10 14:54:21</t>
  </si>
  <si>
    <t>2022-12-10 14:54:22</t>
  </si>
  <si>
    <t>2022-12-10 14:54:23</t>
  </si>
  <si>
    <t>2022-12-10 14:54:24</t>
  </si>
  <si>
    <t>2022-12-10 14:54:25</t>
  </si>
  <si>
    <t>2022-12-10 14:54:27</t>
  </si>
  <si>
    <t>2022-12-10 14:54:28</t>
  </si>
  <si>
    <t>2022-12-10 14:54:29</t>
  </si>
  <si>
    <t>2022-12-10 14:54:30</t>
  </si>
  <si>
    <t>2022-12-10 14:54:31</t>
  </si>
  <si>
    <t>2022-12-10 14:54:32</t>
  </si>
  <si>
    <t>2022-12-10 14:54:33</t>
  </si>
  <si>
    <t>2022-12-10 14:54:34</t>
  </si>
  <si>
    <t>2022-12-10 14:54:35</t>
  </si>
  <si>
    <t>2022-12-10 14:54:36</t>
  </si>
  <si>
    <t>2022-12-10 14:54:37</t>
  </si>
  <si>
    <t>2022-12-10 14:54:38</t>
  </si>
  <si>
    <t>2022-12-10 14:54:39</t>
  </si>
  <si>
    <t>2022-12-10 14:54:40</t>
  </si>
  <si>
    <t>2022-12-10 14:54:41</t>
  </si>
  <si>
    <t>2022-12-10 14:54:42</t>
  </si>
  <si>
    <t>2022-12-10 14:54:43</t>
  </si>
  <si>
    <t>2022-12-10 14:54:44</t>
  </si>
  <si>
    <t>2022-12-10 14:54:45</t>
  </si>
  <si>
    <t>2022-12-10 14:54:46</t>
  </si>
  <si>
    <t>2022-12-10 14:54:47</t>
  </si>
  <si>
    <t>2022-12-10 14:54:48</t>
  </si>
  <si>
    <t>2022-12-10 14:54:49</t>
  </si>
  <si>
    <t>2022-12-10 14:54:50</t>
  </si>
  <si>
    <t>2022-12-10 14:54:51</t>
  </si>
  <si>
    <t>2022-12-10 14:54:52</t>
  </si>
  <si>
    <t>2022-12-10 14:54:53</t>
  </si>
  <si>
    <t>2022-12-10 14:54:54</t>
  </si>
  <si>
    <t>2022-12-10 14:54:55</t>
  </si>
  <si>
    <t>2022-12-10 14:54:56</t>
  </si>
  <si>
    <t>2022-12-10 14:54:57</t>
  </si>
  <si>
    <t>2022-12-10 14:54:58</t>
  </si>
  <si>
    <t>2022-12-10 14:54:59</t>
  </si>
  <si>
    <t>2022-12-10 14:55:00</t>
  </si>
  <si>
    <t>2022-12-10 14:55:01</t>
  </si>
  <si>
    <t>2022-12-10 14:55:02</t>
  </si>
  <si>
    <t>2022-12-10 14:55:03</t>
  </si>
  <si>
    <t>2022-12-10 14:55:04</t>
  </si>
  <si>
    <t>2022-12-10 14:55:05</t>
  </si>
  <si>
    <t>2022-12-10 14:55:06</t>
  </si>
  <si>
    <t>2022-12-10 14:55:07</t>
  </si>
  <si>
    <t>2022-12-10 14:55:08</t>
  </si>
  <si>
    <t>2022-12-10 14:55:09</t>
  </si>
  <si>
    <t>2022-12-10 14:55:10</t>
  </si>
  <si>
    <t>2022-12-10 14:55:11</t>
  </si>
  <si>
    <t>2022-12-10 14:55:12</t>
  </si>
  <si>
    <t>2022-12-10 14:55:13</t>
  </si>
  <si>
    <t>2022-12-10 14:55:14</t>
  </si>
  <si>
    <t>2022-12-10 14:55:15</t>
  </si>
  <si>
    <t>2022-12-10 14:55:16</t>
  </si>
  <si>
    <t>2022-12-10 14:55:17</t>
  </si>
  <si>
    <t>2022-12-10 14:55:18</t>
  </si>
  <si>
    <t>2022-12-10 14:55:19</t>
  </si>
  <si>
    <t>2022-12-10 14:55:20</t>
  </si>
  <si>
    <t>2022-12-10 14:55:21</t>
  </si>
  <si>
    <t>2022-12-10 14:55:22</t>
  </si>
  <si>
    <t>2022-12-10 14:55:23</t>
  </si>
  <si>
    <t>2022-12-10 14:55:24</t>
  </si>
  <si>
    <t>2022-12-10 14:55:25</t>
  </si>
  <si>
    <t>2022-12-10 14:55:26</t>
  </si>
  <si>
    <t>2022-12-10 14:55:27</t>
  </si>
  <si>
    <t>2022-12-10 14:55:28</t>
  </si>
  <si>
    <t>2022-12-10 14:55:29</t>
  </si>
  <si>
    <t>2022-12-10 14:55:30</t>
  </si>
  <si>
    <t>2022-12-10 14:55:31</t>
  </si>
  <si>
    <t>2022-12-10 14:55:32</t>
  </si>
  <si>
    <t>2022-12-10 14:55:33</t>
  </si>
  <si>
    <t>2022-12-10 14:55:34</t>
  </si>
  <si>
    <t>2022-12-10 15:08:55</t>
  </si>
  <si>
    <t>2022-12-10 15:08:56</t>
  </si>
  <si>
    <t>2022-12-10 15:08:57</t>
  </si>
  <si>
    <t>2022-12-10 15:08:58</t>
  </si>
  <si>
    <t>2022-12-10 15:08:59</t>
  </si>
  <si>
    <t>2022-12-10 15:09:00</t>
  </si>
  <si>
    <t>2022-12-10 15:09:01</t>
  </si>
  <si>
    <t>2022-12-10 15:09:02</t>
  </si>
  <si>
    <t>2022-12-10 15:09:03</t>
  </si>
  <si>
    <t>2022-12-10 15:09:04</t>
  </si>
  <si>
    <t>2022-12-10 15:09:05</t>
  </si>
  <si>
    <t>2022-12-10 15:09:06</t>
  </si>
  <si>
    <t>2022-12-10 15:09:07</t>
  </si>
  <si>
    <t>2022-12-10 15:09:08</t>
  </si>
  <si>
    <t>2022-12-10 15:09:09</t>
  </si>
  <si>
    <t>2022-12-10 15:09:10</t>
  </si>
  <si>
    <t>2022-12-10 15:09:11</t>
  </si>
  <si>
    <t>2022-12-10 15:09:13</t>
  </si>
  <si>
    <t>2022-12-10 15:09:14</t>
  </si>
  <si>
    <t>2022-12-10 15:09:15</t>
  </si>
  <si>
    <t>2022-12-10 15:09:16</t>
  </si>
  <si>
    <t>2022-12-10 15:09:17</t>
  </si>
  <si>
    <t>2022-12-10 15:09:18</t>
  </si>
  <si>
    <t>2022-12-10 15:09:19</t>
  </si>
  <si>
    <t>2022-12-10 15:09:20</t>
  </si>
  <si>
    <t>2022-12-10 15:09:21</t>
  </si>
  <si>
    <t>2022-12-10 15:09:22</t>
  </si>
  <si>
    <t>2022-12-10 15:09:23</t>
  </si>
  <si>
    <t>2022-12-10 15:09:24</t>
  </si>
  <si>
    <t>2022-12-10 15:09:25</t>
  </si>
  <si>
    <t>2022-12-10 15:09:26</t>
  </si>
  <si>
    <t>2022-12-10 15:09:27</t>
  </si>
  <si>
    <t>2022-12-10 15:09:28</t>
  </si>
  <si>
    <t>2022-12-10 15:09:29</t>
  </si>
  <si>
    <t>2022-12-10 15:09:30</t>
  </si>
  <si>
    <t>2022-12-10 15:09:31</t>
  </si>
  <si>
    <t>2022-12-10 15:09:32</t>
  </si>
  <si>
    <t>2022-12-10 15:09:33</t>
  </si>
  <si>
    <t>2022-12-10 15:09:34</t>
  </si>
  <si>
    <t>2022-12-10 15:09:35</t>
  </si>
  <si>
    <t>2022-12-10 15:09:36</t>
  </si>
  <si>
    <t>2022-12-10 15:09:37</t>
  </si>
  <si>
    <t>2022-12-10 15:09:38</t>
  </si>
  <si>
    <t>2022-12-10 15:09:39</t>
  </si>
  <si>
    <t>2022-12-10 15:09:40</t>
  </si>
  <si>
    <t>2022-12-10 15:09:41</t>
  </si>
  <si>
    <t>2022-12-10 15:09:42</t>
  </si>
  <si>
    <t>2022-12-10 15:09:43</t>
  </si>
  <si>
    <t>2022-12-10 15:09:44</t>
  </si>
  <si>
    <t>2022-12-10 15:09:45</t>
  </si>
  <si>
    <t>2022-12-10 15:09:46</t>
  </si>
  <si>
    <t>2022-12-10 15:09:47</t>
  </si>
  <si>
    <t>2022-12-10 15:09:48</t>
  </si>
  <si>
    <t>2022-12-10 15:09:49</t>
  </si>
  <si>
    <t>2022-12-10 15:09:50</t>
  </si>
  <si>
    <t>2022-12-10 15:09:51</t>
  </si>
  <si>
    <t>2022-12-10 15:09:52</t>
  </si>
  <si>
    <t>2022-12-10 15:09:53</t>
  </si>
  <si>
    <t>2022-12-10 15:09:54</t>
  </si>
  <si>
    <t>2022-12-10 15:09:55</t>
  </si>
  <si>
    <t>2022-12-10 15:09:56</t>
  </si>
  <si>
    <t>2022-12-10 15:09:57</t>
  </si>
  <si>
    <t>2022-12-10 15:09:58</t>
  </si>
  <si>
    <t>2022-12-10 15:09:59</t>
  </si>
  <si>
    <t>2022-12-10 15:10:00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</si>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</sst>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14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>
        <v>189</v>
      </c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>
        <v>264</v>
      </c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>
        <v>319</v>
      </c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>
        <v>280</v>
      </c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>
        <v>375</v>
      </c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>
        <v>219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>
        <v>309</v>
      </c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>
        <v>258</v>
      </c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>
        <v>423</v>
      </c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>
        <v>423</v>
      </c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>
        <v>392</v>
      </c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>
        <v>197</v>
      </c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>
        <v>419</v>
      </c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>
        <v>282</v>
      </c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>
        <v>396</v>
      </c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>
        <v>214</v>
      </c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>
        <v>256</v>
      </c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>
        <v>218</v>
      </c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>
        <v>363</v>
      </c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>
        <v>188</v>
      </c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>
        <v>266</v>
      </c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>
        <v>236</v>
      </c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>
        <v>400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>
        <v>236</v>
      </c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>
        <v>340</v>
      </c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>
        <v>326</v>
      </c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>
        <v>405</v>
      </c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>
        <v>306</v>
      </c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>
        <v>303</v>
      </c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>
        <v>308</v>
      </c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>
        <v>189</v>
      </c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>
        <v>386</v>
      </c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>
        <v>386</v>
      </c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>
        <v>431</v>
      </c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>
        <v>212</v>
      </c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>
        <v>318</v>
      </c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>
        <v>176</v>
      </c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>
        <v>270</v>
      </c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>
        <v>245</v>
      </c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>
        <v>268</v>
      </c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>
        <v>397</v>
      </c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>
        <v>183</v>
      </c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>
        <v>253</v>
      </c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>
        <v>330</v>
      </c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>
        <v>376</v>
      </c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>
        <v>428</v>
      </c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>
        <v>298</v>
      </c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>
        <v>304</v>
      </c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>
        <v>221</v>
      </c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>
        <v>168</v>
      </c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>
        <v>252</v>
      </c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>
        <v>267</v>
      </c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>
        <v>223</v>
      </c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>
        <v>382</v>
      </c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>
        <v>292</v>
      </c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>
        <v>331</v>
      </c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>
        <v>379</v>
      </c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>
        <v>331</v>
      </c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>
        <v>320</v>
      </c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>
        <v>240</v>
      </c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>
        <v>315</v>
      </c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>
        <v>355</v>
      </c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>
        <v>342</v>
      </c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>
        <v>373</v>
      </c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>
        <v>401</v>
      </c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>
        <v>411</v>
      </c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>
        <v>178</v>
      </c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>
        <v>425</v>
      </c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>
        <v>218</v>
      </c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>
        <v>371</v>
      </c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>
        <v>211</v>
      </c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>
        <v>245</v>
      </c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>
        <v>254</v>
      </c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>
        <v>446</v>
      </c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>
        <v>263</v>
      </c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>
        <v>189</v>
      </c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>
        <v>301</v>
      </c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>
        <v>361</v>
      </c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>
        <v>398</v>
      </c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>
        <v>331</v>
      </c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>
        <v>301</v>
      </c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>
        <v>155</v>
      </c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>
        <v>353</v>
      </c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>
        <v>369</v>
      </c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>
        <v>204</v>
      </c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>
        <v>176</v>
      </c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>
        <v>418</v>
      </c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>
        <v>418</v>
      </c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>
        <v>418</v>
      </c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>
        <v>418</v>
      </c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>
        <v>418</v>
      </c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>
        <v>418</v>
      </c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>
        <v>418</v>
      </c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>
        <v>418</v>
      </c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>
        <v>418</v>
      </c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>
        <v>418</v>
      </c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>
        <v>385</v>
      </c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>
        <v>220</v>
      </c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>
        <v>196</v>
      </c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>
        <v>277</v>
      </c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>
        <v>220</v>
      </c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>
        <v>404</v>
      </c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>
        <v>402</v>
      </c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>
        <v>420</v>
      </c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>
        <v>154</v>
      </c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>
        <v>252</v>
      </c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>
        <v>252</v>
      </c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>
        <v>203</v>
      </c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>
        <v>332</v>
      </c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>
        <v>281</v>
      </c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>
        <v>434</v>
      </c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>
        <v>395</v>
      </c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>
        <v>331</v>
      </c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>
        <v>300</v>
      </c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>
        <v>300</v>
      </c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>
        <v>375</v>
      </c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>
        <v>261</v>
      </c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>
        <v>315</v>
      </c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>
        <v>389</v>
      </c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>
        <v>443</v>
      </c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>
        <v>274</v>
      </c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>
        <v>376</v>
      </c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>
        <v>168</v>
      </c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>
        <v>256</v>
      </c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>
        <v>256</v>
      </c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>
        <v>256</v>
      </c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>
        <v>256</v>
      </c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>
        <v>256</v>
      </c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>
        <v>256</v>
      </c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>
        <v>256</v>
      </c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>
        <v>256</v>
      </c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>
        <v>256</v>
      </c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>
        <v>256</v>
      </c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>
        <v>256</v>
      </c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>
        <v>256</v>
      </c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>
        <v>256</v>
      </c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>
        <v>256</v>
      </c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>
        <v>256</v>
      </c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>
        <v>256</v>
      </c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>
        <v>256</v>
      </c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>
        <v>256</v>
      </c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>
        <v>256</v>
      </c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>
        <v>256</v>
      </c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>
        <v>256</v>
      </c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>
        <v>256</v>
      </c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>
        <v>424</v>
      </c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>
        <v>424</v>
      </c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>
        <v>424</v>
      </c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>
        <v>424</v>
      </c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>
        <v>424</v>
      </c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>
        <v>424</v>
      </c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>
        <v>424</v>
      </c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>
        <v>424</v>
      </c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>
        <v>424</v>
      </c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>
        <v>424</v>
      </c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>
        <v>424</v>
      </c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>
        <v>424</v>
      </c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>
        <v>424</v>
      </c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>
        <v>424</v>
      </c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>
        <v>424</v>
      </c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>
        <v>424</v>
      </c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>
        <v>424</v>
      </c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>
        <v>424</v>
      </c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>
        <v>424</v>
      </c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>
        <v>424</v>
      </c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>
        <v>424</v>
      </c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>
        <v>424</v>
      </c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>
        <v>424</v>
      </c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>
        <v>424</v>
      </c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>
        <v>424</v>
      </c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>
        <v>424</v>
      </c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>
        <v>424</v>
      </c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>
        <v>424</v>
      </c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>
        <v>424</v>
      </c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>
        <v>424</v>
      </c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>
        <v>424</v>
      </c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>
        <v>424</v>
      </c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>
        <v>424</v>
      </c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>
        <v>424</v>
      </c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>
        <v>424</v>
      </c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>
        <v>424</v>
      </c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>
        <v>424</v>
      </c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>
        <v>424</v>
      </c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>
        <v>424</v>
      </c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>
        <v>424</v>
      </c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>
        <v>424</v>
      </c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>
        <v>424</v>
      </c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>
        <v>424</v>
      </c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>
        <v>424</v>
      </c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>
        <v>424</v>
      </c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>
        <v>424</v>
      </c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>
        <v>424</v>
      </c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>
        <v>424</v>
      </c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>
        <v>424</v>
      </c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>
        <v>424</v>
      </c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>
        <v>424</v>
      </c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>
        <v>424</v>
      </c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>
        <v>424</v>
      </c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>
        <v>424</v>
      </c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>
        <v>424</v>
      </c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>
        <v>424</v>
      </c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>
        <v>424</v>
      </c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>
        <v>424</v>
      </c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>
        <v>424</v>
      </c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>
        <v>424</v>
      </c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>
        <v>424</v>
      </c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>
        <v>424</v>
      </c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>
        <v>424</v>
      </c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>
        <v>424</v>
      </c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>
        <v>424</v>
      </c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>
        <v>424</v>
      </c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>
        <v>151</v>
      </c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>
        <v>151</v>
      </c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>
        <v>151</v>
      </c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>
        <v>151</v>
      </c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>
        <v>151</v>
      </c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>
        <v>151</v>
      </c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>
        <v>151</v>
      </c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>
        <v>151</v>
      </c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>
        <v>151</v>
      </c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>
        <v>151</v>
      </c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>
        <v>151</v>
      </c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>
        <v>151</v>
      </c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>
        <v>151</v>
      </c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>
        <v>151</v>
      </c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>
        <v>151</v>
      </c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>
        <v>151</v>
      </c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>
        <v>151</v>
      </c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>
        <v>151</v>
      </c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>
        <v>151</v>
      </c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>
        <v>151</v>
      </c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>
        <v>151</v>
      </c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>
        <v>151</v>
      </c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>
        <v>151</v>
      </c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>
        <v>151</v>
      </c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>
        <v>151</v>
      </c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>
        <v>151</v>
      </c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>
        <v>151</v>
      </c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>
        <v>151</v>
      </c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>
        <v>151</v>
      </c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>
        <v>151</v>
      </c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>
        <v>151</v>
      </c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>
        <v>151</v>
      </c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>
        <v>151</v>
      </c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>
        <v>151</v>
      </c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>
        <v>151</v>
      </c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>
        <v>151</v>
      </c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>
        <v>151</v>
      </c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>
        <v>151</v>
      </c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>
        <v>151</v>
      </c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>
        <v>151</v>
      </c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>
        <v>151</v>
      </c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>
        <v>151</v>
      </c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>
        <v>151</v>
      </c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>
        <v>151</v>
      </c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>
        <v>151</v>
      </c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>
        <v>151</v>
      </c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>
        <v>151</v>
      </c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>
        <v>151</v>
      </c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>
        <v>151</v>
      </c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>
        <v>151</v>
      </c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>
        <v>151</v>
      </c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>
        <v>151</v>
      </c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>
        <v>151</v>
      </c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>
        <v>151</v>
      </c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>
        <v>151</v>
      </c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>
        <v>151</v>
      </c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>
        <v>151</v>
      </c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>
        <v>151</v>
      </c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>
        <v>151</v>
      </c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>
        <v>151</v>
      </c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>
        <v>151</v>
      </c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>
        <v>151</v>
      </c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>
        <v>151</v>
      </c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>
        <v>151</v>
      </c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>
        <v>151</v>
      </c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>
        <v>151</v>
      </c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>
        <v>293</v>
      </c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>
        <v>293</v>
      </c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>
        <v>293</v>
      </c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>
        <v>293</v>
      </c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>
        <v>293</v>
      </c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>
        <v>293</v>
      </c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>
        <v>293</v>
      </c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>
        <v>293</v>
      </c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>
        <v>293</v>
      </c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>
        <v>293</v>
      </c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>
        <v>293</v>
      </c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>
        <v>293</v>
      </c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>
        <v>293</v>
      </c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>
        <v>293</v>
      </c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>
        <v>293</v>
      </c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>
        <v>293</v>
      </c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>
        <v>293</v>
      </c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>
        <v>293</v>
      </c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>
        <v>293</v>
      </c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>
        <v>293</v>
      </c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>
        <v>293</v>
      </c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>
        <v>293</v>
      </c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>
        <v>293</v>
      </c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>
        <v>293</v>
      </c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>
        <v>293</v>
      </c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>
        <v>293</v>
      </c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>
        <v>293</v>
      </c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>
        <v>293</v>
      </c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>
        <v>293</v>
      </c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>
        <v>293</v>
      </c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>
        <v>293</v>
      </c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>
        <v>293</v>
      </c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>
        <v>293</v>
      </c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>
        <v>293</v>
      </c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>
        <v>293</v>
      </c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>
        <v>293</v>
      </c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>
        <v>293</v>
      </c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>
        <v>293</v>
      </c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>
        <v>293</v>
      </c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>
        <v>293</v>
      </c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>
        <v>293</v>
      </c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>
        <v>293</v>
      </c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>
        <v>293</v>
      </c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>
        <v>293</v>
      </c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>
        <v>293</v>
      </c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>
        <v>293</v>
      </c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>
        <v>293</v>
      </c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>
        <v>293</v>
      </c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>
        <v>293</v>
      </c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>
        <v>293</v>
      </c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>
        <v>293</v>
      </c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>
        <v>293</v>
      </c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>
        <v>293</v>
      </c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>
        <v>293</v>
      </c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>
        <v>293</v>
      </c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>
        <v>293</v>
      </c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>
        <v>293</v>
      </c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>
        <v>293</v>
      </c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>
        <v>293</v>
      </c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>
        <v>293</v>
      </c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>
        <v>293</v>
      </c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>
        <v>293</v>
      </c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>
        <v>293</v>
      </c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>
        <v>293</v>
      </c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>
        <v>293</v>
      </c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>
        <v>293</v>
      </c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>
        <v>293</v>
      </c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>
        <v>293</v>
      </c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>
        <v>293</v>
      </c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>
        <v>412</v>
      </c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>
        <v>412</v>
      </c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>
        <v>412</v>
      </c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>
        <v>412</v>
      </c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>
        <v>412</v>
      </c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>
        <v>412</v>
      </c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>
        <v>412</v>
      </c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>
        <v>412</v>
      </c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>
        <v>412</v>
      </c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>
        <v>412</v>
      </c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>
        <v>412</v>
      </c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>
        <v>412</v>
      </c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>
        <v>412</v>
      </c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>
        <v>412</v>
      </c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>
        <v>412</v>
      </c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>
        <v>412</v>
      </c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>
        <v>412</v>
      </c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>
        <v>412</v>
      </c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>
        <v>412</v>
      </c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>
        <v>412</v>
      </c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>
        <v>412</v>
      </c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>
        <v>412</v>
      </c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>
        <v>412</v>
      </c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>
        <v>412</v>
      </c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>
        <v>412</v>
      </c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>
        <v>412</v>
      </c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>
        <v>412</v>
      </c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>
        <v>412</v>
      </c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>
        <v>412</v>
      </c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>
        <v>412</v>
      </c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>
        <v>412</v>
      </c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>
        <v>412</v>
      </c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>
        <v>412</v>
      </c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>
        <v>412</v>
      </c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>
        <v>412</v>
      </c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>
        <v>183</v>
      </c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>
        <v>427</v>
      </c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>
        <v>242</v>
      </c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>
        <v>284</v>
      </c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>
        <v>381</v>
      </c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>
        <v>389</v>
      </c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>
        <v>446</v>
      </c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>
        <v>246</v>
      </c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>
        <v>322</v>
      </c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>
        <v>175</v>
      </c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>
        <v>200</v>
      </c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>
        <v>226</v>
      </c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>
        <v>203</v>
      </c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>
        <v>206</v>
      </c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>
        <v>161</v>
      </c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>
        <v>246</v>
      </c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>
        <v>308</v>
      </c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>
        <v>350</v>
      </c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>
        <v>394</v>
      </c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>
        <v>321</v>
      </c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>
        <v>284</v>
      </c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>
        <v>284</v>
      </c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>
        <v>268</v>
      </c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>
        <v>235</v>
      </c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>
        <v>277</v>
      </c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>
        <v>158</v>
      </c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>
        <v>185</v>
      </c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>
        <v>232</v>
      </c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>
        <v>232</v>
      </c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>
        <v>371</v>
      </c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>
        <v>353</v>
      </c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>
        <v>353</v>
      </c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>
        <v>353</v>
      </c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>
        <v>353</v>
      </c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>
        <v>353</v>
      </c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>
        <v>325</v>
      </c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>
        <v>325</v>
      </c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>
        <v>325</v>
      </c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>
        <v>325</v>
      </c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>
        <v>325</v>
      </c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>
        <v>325</v>
      </c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>
        <v>325</v>
      </c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>
        <v>325</v>
      </c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>
        <v>325</v>
      </c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>
        <v>325</v>
      </c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>
        <v>325</v>
      </c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>
        <v>325</v>
      </c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>
        <v>325</v>
      </c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>
        <v>325</v>
      </c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>
        <v>325</v>
      </c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>
        <v>325</v>
      </c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>
        <v>325</v>
      </c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>
        <v>325</v>
      </c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>
        <v>325</v>
      </c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>
        <v>325</v>
      </c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>
        <v>325</v>
      </c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>
        <v>325</v>
      </c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>
        <v>325</v>
      </c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>
        <v>325</v>
      </c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>
        <v>325</v>
      </c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>
        <v>325</v>
      </c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>
        <v>325</v>
      </c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>
        <v>325</v>
      </c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>
        <v>325</v>
      </c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>
        <v>325</v>
      </c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>
        <v>325</v>
      </c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>
        <v>325</v>
      </c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>
        <v>325</v>
      </c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>
        <v>325</v>
      </c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>
        <v>325</v>
      </c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>
        <v>325</v>
      </c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>
        <v>325</v>
      </c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>
        <v>325</v>
      </c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>
        <v>325</v>
      </c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>
        <v>325</v>
      </c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>
        <v>325</v>
      </c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>
        <v>325</v>
      </c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>
        <v>325</v>
      </c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>
        <v>325</v>
      </c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>
        <v>325</v>
      </c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>
        <v>325</v>
      </c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>
        <v>325</v>
      </c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>
        <v>325</v>
      </c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>
        <v>325</v>
      </c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>
        <v>325</v>
      </c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>
        <v>325</v>
      </c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>
        <v>325</v>
      </c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>
        <v>325</v>
      </c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>
        <v>325</v>
      </c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>
        <v>325</v>
      </c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>
        <v>424</v>
      </c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>
        <v>393</v>
      </c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>
        <v>240</v>
      </c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>
        <v>212</v>
      </c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>
        <v>366</v>
      </c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>
        <v>362</v>
      </c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>
        <v>355</v>
      </c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>
        <v>440</v>
      </c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>
        <v>440</v>
      </c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>
        <v>389</v>
      </c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>
        <v>284</v>
      </c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>
        <v>335</v>
      </c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>
        <v>317</v>
      </c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>
        <v>431</v>
      </c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>
        <v>362</v>
      </c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>
        <v>356</v>
      </c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>
        <v>205</v>
      </c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>
        <v>262</v>
      </c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>
        <v>314</v>
      </c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>
        <v>194</v>
      </c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>
        <v>193</v>
      </c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>
        <v>431</v>
      </c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>
        <v>431</v>
      </c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>
        <v>431</v>
      </c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>
        <v>431</v>
      </c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>
        <v>431</v>
      </c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>
        <v>431</v>
      </c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>
        <v>431</v>
      </c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>
        <v>431</v>
      </c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>
        <v>431</v>
      </c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>
        <v>431</v>
      </c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>
        <v>431</v>
      </c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>
        <v>431</v>
      </c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>
        <v>431</v>
      </c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>
        <v>431</v>
      </c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>
        <v>431</v>
      </c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>
        <v>431</v>
      </c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>
        <v>431</v>
      </c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>
        <v>431</v>
      </c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>
        <v>431</v>
      </c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>
        <v>431</v>
      </c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>
        <v>431</v>
      </c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>
        <v>431</v>
      </c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>
        <v>431</v>
      </c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>
        <v>269</v>
      </c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>
        <v>300</v>
      </c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>
        <v>285</v>
      </c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>
        <v>431</v>
      </c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>
        <v>181</v>
      </c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>
        <v>165</v>
      </c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>
        <v>188</v>
      </c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>
        <v>362</v>
      </c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>
        <v>273</v>
      </c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>
        <v>369</v>
      </c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>
        <v>326</v>
      </c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>
        <v>183</v>
      </c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>
        <v>231</v>
      </c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>
        <v>261</v>
      </c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>
        <v>443</v>
      </c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>
        <v>235</v>
      </c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>
        <v>417</v>
      </c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>
        <v>216</v>
      </c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>
        <v>177</v>
      </c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>
        <v>334</v>
      </c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>
        <v>286</v>
      </c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>
        <v>366</v>
      </c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>
        <v>363</v>
      </c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>
        <v>171</v>
      </c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>
        <v>318</v>
      </c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>
        <v>255</v>
      </c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>
        <v>392</v>
      </c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>
        <v>346</v>
      </c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>
        <v>385</v>
      </c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>
        <v>188</v>
      </c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>
        <v>206</v>
      </c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>
        <v>295</v>
      </c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>
        <v>439</v>
      </c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>
        <v>269</v>
      </c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>
        <v>212</v>
      </c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>
        <v>334</v>
      </c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>
        <v>329</v>
      </c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>
        <v>352</v>
      </c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>
        <v>320</v>
      </c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>
        <v>208</v>
      </c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>
        <v>328</v>
      </c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>
        <v>262</v>
      </c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>
        <v>222</v>
      </c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>
        <v>230</v>
      </c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>
        <v>332</v>
      </c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>
        <v>305</v>
      </c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>
        <v>229</v>
      </c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>
        <v>248</v>
      </c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>
        <v>264</v>
      </c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>
        <v>364</v>
      </c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>
        <v>183</v>
      </c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>
        <v>448</v>
      </c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>
        <v>185</v>
      </c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>
        <v>330</v>
      </c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>
        <v>446</v>
      </c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>
        <v>240</v>
      </c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>
        <v>255</v>
      </c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>
        <v>288</v>
      </c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>
        <v>347</v>
      </c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>
        <v>153</v>
      </c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>
        <v>244</v>
      </c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>
        <v>386</v>
      </c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>
        <v>216</v>
      </c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>
        <v>281</v>
      </c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>
        <v>216</v>
      </c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>
        <v>332</v>
      </c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>
        <v>333</v>
      </c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>
        <v>258</v>
      </c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>
        <v>299</v>
      </c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>
        <v>336</v>
      </c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>
        <v>419</v>
      </c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>
        <v>252</v>
      </c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>
        <v>215</v>
      </c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>
        <v>352</v>
      </c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>
        <v>178</v>
      </c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>
        <v>442</v>
      </c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>
        <v>173</v>
      </c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>
        <v>315</v>
      </c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>
        <v>199</v>
      </c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>
        <v>267</v>
      </c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>
        <v>293</v>
      </c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>
        <v>397</v>
      </c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>
        <v>434</v>
      </c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>
        <v>367</v>
      </c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>
        <v>334</v>
      </c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>
        <v>251</v>
      </c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>
        <v>400</v>
      </c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>
        <v>256</v>
      </c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>
        <v>392</v>
      </c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>
        <v>304</v>
      </c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>
        <v>270</v>
      </c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>
        <v>166</v>
      </c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>
        <v>409</v>
      </c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>
        <v>333</v>
      </c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>
        <v>198</v>
      </c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>
        <v>250</v>
      </c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>
        <v>343</v>
      </c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>
        <v>224</v>
      </c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>
        <v>449</v>
      </c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>
        <v>448</v>
      </c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>
        <v>363</v>
      </c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>
        <v>378</v>
      </c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>
        <v>420</v>
      </c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>
        <v>156</v>
      </c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>
        <v>192</v>
      </c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>
        <v>436</v>
      </c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>
        <v>179</v>
      </c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>
        <v>155</v>
      </c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>
        <v>174</v>
      </c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>
        <v>312</v>
      </c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>
        <v>184</v>
      </c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>
        <v>427</v>
      </c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>
        <v>210</v>
      </c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>
        <v>375</v>
      </c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>
        <v>316</v>
      </c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>
        <v>295</v>
      </c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>
        <v>150</v>
      </c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>
        <v>150</v>
      </c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>
        <v>255</v>
      </c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>
        <v>237</v>
      </c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>
        <v>245</v>
      </c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>
        <v>157</v>
      </c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>
        <v>363</v>
      </c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>
        <v>394</v>
      </c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>
        <v>231</v>
      </c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>
        <v>404</v>
      </c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>
        <v>246</v>
      </c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>
        <v>158</v>
      </c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>
        <v>309</v>
      </c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>
        <v>150</v>
      </c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>
        <v>212</v>
      </c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>
        <v>361</v>
      </c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>
        <v>153</v>
      </c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>
        <v>342</v>
      </c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>
        <v>151</v>
      </c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>
        <v>181</v>
      </c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>
        <v>267</v>
      </c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>
        <v>167</v>
      </c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>
        <v>426</v>
      </c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>
        <v>168</v>
      </c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>
        <v>326</v>
      </c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>
        <v>427</v>
      </c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>
        <v>331</v>
      </c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>
        <v>411</v>
      </c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>
        <v>348</v>
      </c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>
        <v>280</v>
      </c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>
        <v>390</v>
      </c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>
        <v>372</v>
      </c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>
        <v>244</v>
      </c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>
        <v>422</v>
      </c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>
        <v>429</v>
      </c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>
        <v>397</v>
      </c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>
        <v>355</v>
      </c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>
        <v>325</v>
      </c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>
        <v>186</v>
      </c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>
        <v>294</v>
      </c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>
        <v>253</v>
      </c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>
        <v>399</v>
      </c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>
        <v>305</v>
      </c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>
        <v>441</v>
      </c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>
        <v>296</v>
      </c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>
        <v>446</v>
      </c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>
        <v>237</v>
      </c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>
        <v>270</v>
      </c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>
        <v>438</v>
      </c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>
        <v>407</v>
      </c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>
        <v>219</v>
      </c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>
        <v>162</v>
      </c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>
        <v>405</v>
      </c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>
        <v>178</v>
      </c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>
        <v>427</v>
      </c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>
        <v>231</v>
      </c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>
        <v>309</v>
      </c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>
        <v>400</v>
      </c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>
        <v>323</v>
      </c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>
        <v>350</v>
      </c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>
        <v>187</v>
      </c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>
        <v>224</v>
      </c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>
        <v>276</v>
      </c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>
        <v>300</v>
      </c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>
        <v>194</v>
      </c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>
        <v>239</v>
      </c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>
        <v>183</v>
      </c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>
        <v>198</v>
      </c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>
        <v>204</v>
      </c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>
        <v>168</v>
      </c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>
        <v>394</v>
      </c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>
        <v>403</v>
      </c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>
        <v>215</v>
      </c>
    </row>
    <row r="713" spans="1:5" x14ac:dyDescent="0.25">
      <c r="A713" s="5">
        <f>705</f>
      </c>
      <c r="B713" s="5" t="s">
        <v>716</v>
      </c>
      <c r="C713" s="5" t="s">
        <v>11</v>
      </c>
      <c r="D713" s="5" t="s">
        <v>12</v>
      </c>
      <c r="E713" s="5">
        <v>418</v>
      </c>
    </row>
    <row r="714" spans="1:5" x14ac:dyDescent="0.25">
      <c r="A714" s="5">
        <f>706</f>
      </c>
      <c r="B714" s="5" t="s">
        <v>717</v>
      </c>
      <c r="C714" s="5" t="s">
        <v>11</v>
      </c>
      <c r="D714" s="5" t="s">
        <v>12</v>
      </c>
      <c r="E714" s="5">
        <v>220</v>
      </c>
    </row>
    <row r="715" spans="1:5" x14ac:dyDescent="0.25">
      <c r="A715" s="5">
        <f>707</f>
      </c>
      <c r="B715" s="5" t="s">
        <v>718</v>
      </c>
      <c r="C715" s="5" t="s">
        <v>11</v>
      </c>
      <c r="D715" s="5" t="s">
        <v>12</v>
      </c>
      <c r="E715" s="5">
        <v>151</v>
      </c>
    </row>
    <row r="716" spans="1:5" x14ac:dyDescent="0.25">
      <c r="A716" s="5">
        <f>708</f>
      </c>
      <c r="B716" s="5" t="s">
        <v>719</v>
      </c>
      <c r="C716" s="5" t="s">
        <v>11</v>
      </c>
      <c r="D716" s="5" t="s">
        <v>12</v>
      </c>
      <c r="E716" s="5">
        <v>195</v>
      </c>
    </row>
    <row r="717" spans="1:5" x14ac:dyDescent="0.25">
      <c r="A717" s="5">
        <f>709</f>
      </c>
      <c r="B717" s="5" t="s">
        <v>720</v>
      </c>
      <c r="C717" s="5" t="s">
        <v>11</v>
      </c>
      <c r="D717" s="5" t="s">
        <v>12</v>
      </c>
      <c r="E717" s="5">
        <v>354</v>
      </c>
    </row>
    <row r="718" spans="1:5" x14ac:dyDescent="0.25">
      <c r="A718" s="5">
        <f>710</f>
      </c>
      <c r="B718" s="5" t="s">
        <v>721</v>
      </c>
      <c r="C718" s="5" t="s">
        <v>11</v>
      </c>
      <c r="D718" s="5" t="s">
        <v>12</v>
      </c>
      <c r="E718" s="5">
        <v>184</v>
      </c>
    </row>
    <row r="719" spans="1:5" x14ac:dyDescent="0.25">
      <c r="A719" s="5">
        <f>711</f>
      </c>
      <c r="B719" s="5" t="s">
        <v>722</v>
      </c>
      <c r="C719" s="5" t="s">
        <v>11</v>
      </c>
      <c r="D719" s="5" t="s">
        <v>12</v>
      </c>
      <c r="E719" s="5">
        <v>344</v>
      </c>
    </row>
    <row r="720" spans="1:5" x14ac:dyDescent="0.25">
      <c r="A720" s="5">
        <f>712</f>
      </c>
      <c r="B720" s="5" t="s">
        <v>723</v>
      </c>
      <c r="C720" s="5" t="s">
        <v>11</v>
      </c>
      <c r="D720" s="5" t="s">
        <v>12</v>
      </c>
      <c r="E720" s="5">
        <v>276</v>
      </c>
    </row>
    <row r="721" spans="1:5" x14ac:dyDescent="0.25">
      <c r="A721" s="5">
        <f>713</f>
      </c>
      <c r="B721" s="5" t="s">
        <v>724</v>
      </c>
      <c r="C721" s="5" t="s">
        <v>11</v>
      </c>
      <c r="D721" s="5" t="s">
        <v>12</v>
      </c>
      <c r="E721" s="5">
        <v>306</v>
      </c>
    </row>
    <row r="722" spans="1:5" x14ac:dyDescent="0.25">
      <c r="A722" s="5">
        <f>714</f>
      </c>
      <c r="B722" s="5" t="s">
        <v>725</v>
      </c>
      <c r="C722" s="5" t="s">
        <v>11</v>
      </c>
      <c r="D722" s="5" t="s">
        <v>12</v>
      </c>
      <c r="E722" s="5">
        <v>434</v>
      </c>
    </row>
    <row r="723" spans="1:5" x14ac:dyDescent="0.25">
      <c r="A723" s="5">
        <f>715</f>
      </c>
      <c r="B723" s="5" t="s">
        <v>726</v>
      </c>
      <c r="C723" s="5" t="s">
        <v>11</v>
      </c>
      <c r="D723" s="5" t="s">
        <v>12</v>
      </c>
      <c r="E723" s="5">
        <v>341</v>
      </c>
    </row>
    <row r="724" spans="1:5" x14ac:dyDescent="0.25">
      <c r="A724" s="5">
        <f>716</f>
      </c>
      <c r="B724" s="5" t="s">
        <v>727</v>
      </c>
      <c r="C724" s="5" t="s">
        <v>11</v>
      </c>
      <c r="D724" s="5" t="s">
        <v>12</v>
      </c>
      <c r="E724" s="5">
        <v>284</v>
      </c>
    </row>
    <row r="725" spans="1:5" x14ac:dyDescent="0.25">
      <c r="A725" s="5">
        <f>717</f>
      </c>
      <c r="B725" s="5" t="s">
        <v>728</v>
      </c>
      <c r="C725" s="5" t="s">
        <v>11</v>
      </c>
      <c r="D725" s="5" t="s">
        <v>12</v>
      </c>
      <c r="E725" s="5">
        <v>381</v>
      </c>
    </row>
    <row r="726" spans="1:5" x14ac:dyDescent="0.25">
      <c r="A726" s="5">
        <f>718</f>
      </c>
      <c r="B726" s="5" t="s">
        <v>729</v>
      </c>
      <c r="C726" s="5" t="s">
        <v>11</v>
      </c>
      <c r="D726" s="5" t="s">
        <v>12</v>
      </c>
      <c r="E726" s="5">
        <v>214</v>
      </c>
    </row>
    <row r="727" spans="1:5" x14ac:dyDescent="0.25">
      <c r="A727" s="5">
        <f>719</f>
      </c>
      <c r="B727" s="5" t="s">
        <v>730</v>
      </c>
      <c r="C727" s="5" t="s">
        <v>11</v>
      </c>
      <c r="D727" s="5" t="s">
        <v>12</v>
      </c>
      <c r="E727" s="5">
        <v>151</v>
      </c>
    </row>
    <row r="728" spans="1:5" x14ac:dyDescent="0.25">
      <c r="A728" s="5">
        <f>720</f>
      </c>
      <c r="B728" s="5" t="s">
        <v>731</v>
      </c>
      <c r="C728" s="5" t="s">
        <v>11</v>
      </c>
      <c r="D728" s="5" t="s">
        <v>12</v>
      </c>
      <c r="E728" s="5">
        <v>189</v>
      </c>
    </row>
    <row r="729" spans="1:5" x14ac:dyDescent="0.25">
      <c r="A729" s="5">
        <f>721</f>
      </c>
      <c r="B729" s="5" t="s">
        <v>732</v>
      </c>
      <c r="C729" s="5" t="s">
        <v>11</v>
      </c>
      <c r="D729" s="5" t="s">
        <v>12</v>
      </c>
      <c r="E729" s="5">
        <v>172</v>
      </c>
    </row>
    <row r="730" spans="1:5" x14ac:dyDescent="0.25">
      <c r="A730" s="5">
        <f>722</f>
      </c>
      <c r="B730" s="5" t="s">
        <v>733</v>
      </c>
      <c r="C730" s="5" t="s">
        <v>11</v>
      </c>
      <c r="D730" s="5" t="s">
        <v>12</v>
      </c>
      <c r="E730" s="5">
        <v>258</v>
      </c>
    </row>
    <row r="731" spans="1:5" x14ac:dyDescent="0.25">
      <c r="A731" s="5">
        <f>723</f>
      </c>
      <c r="B731" s="5" t="s">
        <v>734</v>
      </c>
      <c r="C731" s="5" t="s">
        <v>11</v>
      </c>
      <c r="D731" s="5" t="s">
        <v>12</v>
      </c>
      <c r="E731" s="5">
        <v>152</v>
      </c>
    </row>
    <row r="732" spans="1:5" x14ac:dyDescent="0.25">
      <c r="A732" s="5">
        <f>724</f>
      </c>
      <c r="B732" s="5" t="s">
        <v>735</v>
      </c>
      <c r="C732" s="5" t="s">
        <v>11</v>
      </c>
      <c r="D732" s="5" t="s">
        <v>12</v>
      </c>
      <c r="E732" s="5">
        <v>302</v>
      </c>
    </row>
    <row r="733" spans="1:5" x14ac:dyDescent="0.25">
      <c r="A733" s="5">
        <f>725</f>
      </c>
      <c r="B733" s="5" t="s">
        <v>736</v>
      </c>
      <c r="C733" s="5" t="s">
        <v>11</v>
      </c>
      <c r="D733" s="5" t="s">
        <v>12</v>
      </c>
      <c r="E733" s="5">
        <v>320</v>
      </c>
    </row>
    <row r="734" spans="1:5" x14ac:dyDescent="0.25">
      <c r="A734" s="5">
        <f>726</f>
      </c>
      <c r="B734" s="5" t="s">
        <v>737</v>
      </c>
      <c r="C734" s="5" t="s">
        <v>11</v>
      </c>
      <c r="D734" s="5" t="s">
        <v>12</v>
      </c>
      <c r="E734" s="5">
        <v>220</v>
      </c>
    </row>
    <row r="735" spans="1:5" x14ac:dyDescent="0.25">
      <c r="A735" s="5">
        <f>727</f>
      </c>
      <c r="B735" s="5" t="s">
        <v>738</v>
      </c>
      <c r="C735" s="5" t="s">
        <v>11</v>
      </c>
      <c r="D735" s="5" t="s">
        <v>12</v>
      </c>
      <c r="E735" s="5">
        <v>181</v>
      </c>
    </row>
    <row r="736" spans="1:5" x14ac:dyDescent="0.25">
      <c r="A736" s="5">
        <f>728</f>
      </c>
      <c r="B736" s="5" t="s">
        <v>739</v>
      </c>
      <c r="C736" s="5" t="s">
        <v>11</v>
      </c>
      <c r="D736" s="5" t="s">
        <v>12</v>
      </c>
      <c r="E736" s="5">
        <v>233</v>
      </c>
    </row>
    <row r="737" spans="1:5" x14ac:dyDescent="0.25">
      <c r="A737" s="5">
        <f>729</f>
      </c>
      <c r="B737" s="5" t="s">
        <v>740</v>
      </c>
      <c r="C737" s="5" t="s">
        <v>11</v>
      </c>
      <c r="D737" s="5" t="s">
        <v>12</v>
      </c>
      <c r="E737" s="5">
        <v>313</v>
      </c>
    </row>
    <row r="738" spans="1:5" x14ac:dyDescent="0.25">
      <c r="A738" s="5">
        <f>730</f>
      </c>
      <c r="B738" s="5" t="s">
        <v>741</v>
      </c>
      <c r="C738" s="5" t="s">
        <v>11</v>
      </c>
      <c r="D738" s="5" t="s">
        <v>12</v>
      </c>
      <c r="E738" s="5">
        <v>385</v>
      </c>
    </row>
    <row r="739" spans="1:5" x14ac:dyDescent="0.25">
      <c r="A739" s="5">
        <f>731</f>
      </c>
      <c r="B739" s="5" t="s">
        <v>742</v>
      </c>
      <c r="C739" s="5" t="s">
        <v>11</v>
      </c>
      <c r="D739" s="5" t="s">
        <v>12</v>
      </c>
      <c r="E739" s="5">
        <v>181</v>
      </c>
    </row>
    <row r="740" spans="1:5" x14ac:dyDescent="0.25">
      <c r="A740" s="5">
        <f>732</f>
      </c>
      <c r="B740" s="5" t="s">
        <v>743</v>
      </c>
      <c r="C740" s="5" t="s">
        <v>11</v>
      </c>
      <c r="D740" s="5" t="s">
        <v>12</v>
      </c>
      <c r="E740" s="5">
        <v>362</v>
      </c>
    </row>
    <row r="741" spans="1:5" x14ac:dyDescent="0.25">
      <c r="A741" s="5">
        <f>733</f>
      </c>
      <c r="B741" s="5" t="s">
        <v>744</v>
      </c>
      <c r="C741" s="5" t="s">
        <v>11</v>
      </c>
      <c r="D741" s="5" t="s">
        <v>12</v>
      </c>
      <c r="E741" s="5">
        <v>185</v>
      </c>
    </row>
    <row r="742" spans="1:5" x14ac:dyDescent="0.25">
      <c r="A742" s="5">
        <f>734</f>
      </c>
      <c r="B742" s="5" t="s">
        <v>745</v>
      </c>
      <c r="C742" s="5" t="s">
        <v>11</v>
      </c>
      <c r="D742" s="5" t="s">
        <v>12</v>
      </c>
      <c r="E742" s="5">
        <v>158</v>
      </c>
    </row>
    <row r="743" spans="1:5" x14ac:dyDescent="0.25">
      <c r="A743" s="5">
        <f>735</f>
      </c>
      <c r="B743" s="5" t="s">
        <v>746</v>
      </c>
      <c r="C743" s="5" t="s">
        <v>11</v>
      </c>
      <c r="D743" s="5" t="s">
        <v>12</v>
      </c>
      <c r="E743" s="5">
        <v>151</v>
      </c>
    </row>
    <row r="744" spans="1:5" x14ac:dyDescent="0.25">
      <c r="A744" s="5">
        <f>736</f>
      </c>
      <c r="B744" s="5" t="s">
        <v>747</v>
      </c>
      <c r="C744" s="5" t="s">
        <v>11</v>
      </c>
      <c r="D744" s="5" t="s">
        <v>12</v>
      </c>
      <c r="E744" s="5">
        <v>448</v>
      </c>
    </row>
    <row r="745" spans="1:5" x14ac:dyDescent="0.25">
      <c r="A745" s="5">
        <f>737</f>
      </c>
      <c r="B745" s="5" t="s">
        <v>748</v>
      </c>
      <c r="C745" s="5" t="s">
        <v>11</v>
      </c>
      <c r="D745" s="5" t="s">
        <v>12</v>
      </c>
      <c r="E745" s="5">
        <v>304</v>
      </c>
    </row>
    <row r="746" spans="1:5" x14ac:dyDescent="0.25">
      <c r="A746" s="5">
        <f>738</f>
      </c>
      <c r="B746" s="5" t="s">
        <v>749</v>
      </c>
      <c r="C746" s="5" t="s">
        <v>11</v>
      </c>
      <c r="D746" s="5" t="s">
        <v>12</v>
      </c>
      <c r="E746" s="5">
        <v>425</v>
      </c>
    </row>
    <row r="747" spans="1:5" x14ac:dyDescent="0.25">
      <c r="A747" s="5">
        <f>739</f>
      </c>
      <c r="B747" s="5" t="s">
        <v>750</v>
      </c>
      <c r="C747" s="5" t="s">
        <v>11</v>
      </c>
      <c r="D747" s="5" t="s">
        <v>12</v>
      </c>
      <c r="E747" s="5">
        <v>436</v>
      </c>
    </row>
    <row r="748" spans="1:5" x14ac:dyDescent="0.25">
      <c r="A748" s="5">
        <f>740</f>
      </c>
      <c r="B748" s="5" t="s">
        <v>751</v>
      </c>
      <c r="C748" s="5" t="s">
        <v>11</v>
      </c>
      <c r="D748" s="5" t="s">
        <v>12</v>
      </c>
      <c r="E748" s="5">
        <v>357</v>
      </c>
    </row>
    <row r="749" spans="1:5" x14ac:dyDescent="0.25">
      <c r="A749" s="5">
        <f>741</f>
      </c>
      <c r="B749" s="5" t="s">
        <v>752</v>
      </c>
      <c r="C749" s="5" t="s">
        <v>11</v>
      </c>
      <c r="D749" s="5" t="s">
        <v>12</v>
      </c>
      <c r="E749" s="5">
        <v>345</v>
      </c>
    </row>
    <row r="750" spans="1:5" x14ac:dyDescent="0.25">
      <c r="A750" s="5">
        <f>742</f>
      </c>
      <c r="B750" s="5" t="s">
        <v>753</v>
      </c>
      <c r="C750" s="5" t="s">
        <v>11</v>
      </c>
      <c r="D750" s="5" t="s">
        <v>12</v>
      </c>
      <c r="E750" s="5">
        <v>171</v>
      </c>
    </row>
    <row r="751" spans="1:5" x14ac:dyDescent="0.25">
      <c r="A751" s="5">
        <f>743</f>
      </c>
      <c r="B751" s="5" t="s">
        <v>754</v>
      </c>
      <c r="C751" s="5" t="s">
        <v>11</v>
      </c>
      <c r="D751" s="5" t="s">
        <v>12</v>
      </c>
      <c r="E751" s="5">
        <v>446</v>
      </c>
    </row>
    <row r="752" spans="1:5" x14ac:dyDescent="0.25">
      <c r="A752" s="5">
        <f>744</f>
      </c>
      <c r="B752" s="5" t="s">
        <v>755</v>
      </c>
      <c r="C752" s="5" t="s">
        <v>11</v>
      </c>
      <c r="D752" s="5" t="s">
        <v>12</v>
      </c>
      <c r="E752" s="5">
        <v>425</v>
      </c>
    </row>
    <row r="753" spans="1:5" x14ac:dyDescent="0.25">
      <c r="A753" s="5">
        <f>745</f>
      </c>
      <c r="B753" s="5" t="s">
        <v>756</v>
      </c>
      <c r="C753" s="5" t="s">
        <v>11</v>
      </c>
      <c r="D753" s="5" t="s">
        <v>12</v>
      </c>
      <c r="E753" s="5">
        <v>160</v>
      </c>
    </row>
    <row r="754" spans="1:5" x14ac:dyDescent="0.25">
      <c r="A754" s="5">
        <f>746</f>
      </c>
      <c r="B754" s="5" t="s">
        <v>757</v>
      </c>
      <c r="C754" s="5" t="s">
        <v>11</v>
      </c>
      <c r="D754" s="5" t="s">
        <v>12</v>
      </c>
      <c r="E754" s="5">
        <v>409</v>
      </c>
    </row>
    <row r="755" spans="1:5" x14ac:dyDescent="0.25">
      <c r="A755" s="5">
        <f>747</f>
      </c>
      <c r="B755" s="5" t="s">
        <v>758</v>
      </c>
      <c r="C755" s="5" t="s">
        <v>11</v>
      </c>
      <c r="D755" s="5" t="s">
        <v>12</v>
      </c>
      <c r="E755" s="5">
        <v>187</v>
      </c>
    </row>
    <row r="756" spans="1:5" x14ac:dyDescent="0.25">
      <c r="A756" s="5">
        <f>748</f>
      </c>
      <c r="B756" s="5" t="s">
        <v>759</v>
      </c>
      <c r="C756" s="5" t="s">
        <v>11</v>
      </c>
      <c r="D756" s="5" t="s">
        <v>12</v>
      </c>
      <c r="E756" s="5">
        <v>368</v>
      </c>
    </row>
    <row r="757" spans="1:5" x14ac:dyDescent="0.25">
      <c r="A757" s="5">
        <f>749</f>
      </c>
      <c r="B757" s="5" t="s">
        <v>760</v>
      </c>
      <c r="C757" s="5" t="s">
        <v>11</v>
      </c>
      <c r="D757" s="5" t="s">
        <v>12</v>
      </c>
      <c r="E757" s="5">
        <v>266</v>
      </c>
    </row>
    <row r="758" spans="1:5" x14ac:dyDescent="0.25">
      <c r="A758" s="5">
        <f>750</f>
      </c>
      <c r="B758" s="5" t="s">
        <v>761</v>
      </c>
      <c r="C758" s="5" t="s">
        <v>11</v>
      </c>
      <c r="D758" s="5" t="s">
        <v>12</v>
      </c>
      <c r="E758" s="5">
        <v>338</v>
      </c>
    </row>
    <row r="759" spans="1:5" x14ac:dyDescent="0.25">
      <c r="A759" s="5">
        <f>751</f>
      </c>
      <c r="B759" s="5" t="s">
        <v>762</v>
      </c>
      <c r="C759" s="5" t="s">
        <v>11</v>
      </c>
      <c r="D759" s="5" t="s">
        <v>12</v>
      </c>
      <c r="E759" s="5">
        <v>200</v>
      </c>
    </row>
    <row r="760" spans="1:5" x14ac:dyDescent="0.25">
      <c r="A760" s="5">
        <f>752</f>
      </c>
      <c r="B760" s="5" t="s">
        <v>763</v>
      </c>
      <c r="C760" s="5" t="s">
        <v>11</v>
      </c>
      <c r="D760" s="5" t="s">
        <v>12</v>
      </c>
      <c r="E760" s="5">
        <v>183</v>
      </c>
    </row>
    <row r="761" spans="1:5" x14ac:dyDescent="0.25">
      <c r="A761" s="5">
        <f>753</f>
      </c>
      <c r="B761" s="5" t="s">
        <v>764</v>
      </c>
      <c r="C761" s="5" t="s">
        <v>11</v>
      </c>
      <c r="D761" s="5" t="s">
        <v>12</v>
      </c>
      <c r="E761" s="5">
        <v>346</v>
      </c>
    </row>
    <row r="762" spans="1:5" x14ac:dyDescent="0.25">
      <c r="A762" s="5">
        <f>754</f>
      </c>
      <c r="B762" s="5" t="s">
        <v>765</v>
      </c>
      <c r="C762" s="5" t="s">
        <v>11</v>
      </c>
      <c r="D762" s="5" t="s">
        <v>12</v>
      </c>
      <c r="E762" s="5">
        <v>369</v>
      </c>
    </row>
    <row r="763" spans="1:5" x14ac:dyDescent="0.25">
      <c r="A763" s="5">
        <f>755</f>
      </c>
      <c r="B763" s="5" t="s">
        <v>766</v>
      </c>
      <c r="C763" s="5" t="s">
        <v>11</v>
      </c>
      <c r="D763" s="5" t="s">
        <v>12</v>
      </c>
      <c r="E763" s="5">
        <v>269</v>
      </c>
    </row>
    <row r="764" spans="1:5" x14ac:dyDescent="0.25">
      <c r="A764" s="5">
        <f>756</f>
      </c>
      <c r="B764" s="5" t="s">
        <v>767</v>
      </c>
      <c r="C764" s="5" t="s">
        <v>11</v>
      </c>
      <c r="D764" s="5" t="s">
        <v>12</v>
      </c>
      <c r="E764" s="5">
        <v>437</v>
      </c>
    </row>
    <row r="765" spans="1:5" x14ac:dyDescent="0.25">
      <c r="A765" s="5">
        <f>757</f>
      </c>
      <c r="B765" s="5" t="s">
        <v>768</v>
      </c>
      <c r="C765" s="5" t="s">
        <v>11</v>
      </c>
      <c r="D765" s="5" t="s">
        <v>12</v>
      </c>
      <c r="E765" s="5">
        <v>315</v>
      </c>
    </row>
    <row r="766" spans="1:5" x14ac:dyDescent="0.25">
      <c r="A766" s="5">
        <f>758</f>
      </c>
      <c r="B766" s="5" t="s">
        <v>769</v>
      </c>
      <c r="C766" s="5" t="s">
        <v>11</v>
      </c>
      <c r="D766" s="5" t="s">
        <v>12</v>
      </c>
      <c r="E766" s="5">
        <v>200</v>
      </c>
    </row>
    <row r="767" spans="1:5" x14ac:dyDescent="0.25">
      <c r="A767" s="5">
        <f>759</f>
      </c>
      <c r="B767" s="5" t="s">
        <v>770</v>
      </c>
      <c r="C767" s="5" t="s">
        <v>11</v>
      </c>
      <c r="D767" s="5" t="s">
        <v>12</v>
      </c>
      <c r="E767" s="5">
        <v>175</v>
      </c>
    </row>
    <row r="768" spans="1:5" x14ac:dyDescent="0.25">
      <c r="A768" s="5">
        <f>760</f>
      </c>
      <c r="B768" s="5" t="s">
        <v>771</v>
      </c>
      <c r="C768" s="5" t="s">
        <v>11</v>
      </c>
      <c r="D768" s="5" t="s">
        <v>12</v>
      </c>
      <c r="E768" s="5">
        <v>401</v>
      </c>
    </row>
    <row r="769" spans="1:5" x14ac:dyDescent="0.25">
      <c r="A769" s="5">
        <f>761</f>
      </c>
      <c r="B769" s="5" t="s">
        <v>772</v>
      </c>
      <c r="C769" s="5" t="s">
        <v>11</v>
      </c>
      <c r="D769" s="5" t="s">
        <v>12</v>
      </c>
      <c r="E769" s="5">
        <v>270</v>
      </c>
    </row>
    <row r="770" spans="1:5" x14ac:dyDescent="0.25">
      <c r="A770" s="5">
        <f>762</f>
      </c>
      <c r="B770" s="5" t="s">
        <v>773</v>
      </c>
      <c r="C770" s="5" t="s">
        <v>11</v>
      </c>
      <c r="D770" s="5" t="s">
        <v>12</v>
      </c>
      <c r="E770" s="5">
        <v>424</v>
      </c>
    </row>
    <row r="771" spans="1:5" x14ac:dyDescent="0.25">
      <c r="A771" s="5">
        <f>763</f>
      </c>
      <c r="B771" s="5" t="s">
        <v>774</v>
      </c>
      <c r="C771" s="5" t="s">
        <v>11</v>
      </c>
      <c r="D771" s="5" t="s">
        <v>12</v>
      </c>
      <c r="E771" s="5">
        <v>423</v>
      </c>
    </row>
    <row r="772" spans="1:5" x14ac:dyDescent="0.25">
      <c r="A772" s="5">
        <f>764</f>
      </c>
      <c r="B772" s="5" t="s">
        <v>775</v>
      </c>
      <c r="C772" s="5" t="s">
        <v>11</v>
      </c>
      <c r="D772" s="5" t="s">
        <v>12</v>
      </c>
      <c r="E772" s="5">
        <v>200</v>
      </c>
    </row>
    <row r="773" spans="1:5" x14ac:dyDescent="0.25">
      <c r="A773" s="5">
        <f>765</f>
      </c>
      <c r="B773" s="5" t="s">
        <v>776</v>
      </c>
      <c r="C773" s="5" t="s">
        <v>11</v>
      </c>
      <c r="D773" s="5" t="s">
        <v>12</v>
      </c>
      <c r="E773" s="5">
        <v>302</v>
      </c>
    </row>
    <row r="774" spans="1:5" x14ac:dyDescent="0.25">
      <c r="A774" s="5">
        <f>766</f>
      </c>
      <c r="B774" s="5" t="s">
        <v>777</v>
      </c>
      <c r="C774" s="5" t="s">
        <v>11</v>
      </c>
      <c r="D774" s="5" t="s">
        <v>12</v>
      </c>
      <c r="E774" s="5">
        <v>370</v>
      </c>
    </row>
    <row r="775" spans="1:5" x14ac:dyDescent="0.25">
      <c r="A775" s="5">
        <f>767</f>
      </c>
      <c r="B775" s="5" t="s">
        <v>778</v>
      </c>
      <c r="C775" s="5" t="s">
        <v>11</v>
      </c>
      <c r="D775" s="5" t="s">
        <v>12</v>
      </c>
      <c r="E775" s="5">
        <v>160</v>
      </c>
    </row>
    <row r="776" spans="1:5" x14ac:dyDescent="0.25">
      <c r="A776" s="5">
        <f>768</f>
      </c>
      <c r="B776" s="5" t="s">
        <v>779</v>
      </c>
      <c r="C776" s="5" t="s">
        <v>11</v>
      </c>
      <c r="D776" s="5" t="s">
        <v>12</v>
      </c>
      <c r="E776" s="5">
        <v>418</v>
      </c>
    </row>
    <row r="777" spans="1:5" x14ac:dyDescent="0.25">
      <c r="A777" s="5">
        <f>769</f>
      </c>
      <c r="B777" s="5" t="s">
        <v>780</v>
      </c>
      <c r="C777" s="5" t="s">
        <v>11</v>
      </c>
      <c r="D777" s="5" t="s">
        <v>12</v>
      </c>
      <c r="E777" s="5">
        <v>306</v>
      </c>
    </row>
    <row r="778" spans="1:5" x14ac:dyDescent="0.25">
      <c r="A778" s="5">
        <f>770</f>
      </c>
      <c r="B778" s="5" t="s">
        <v>781</v>
      </c>
      <c r="C778" s="5" t="s">
        <v>11</v>
      </c>
      <c r="D778" s="5" t="s">
        <v>12</v>
      </c>
      <c r="E778" s="5">
        <v>189</v>
      </c>
    </row>
    <row r="779" spans="1:5" x14ac:dyDescent="0.25">
      <c r="A779" s="5">
        <f>771</f>
      </c>
      <c r="B779" s="5" t="s">
        <v>782</v>
      </c>
      <c r="C779" s="5" t="s">
        <v>11</v>
      </c>
      <c r="D779" s="5" t="s">
        <v>12</v>
      </c>
      <c r="E779" s="5">
        <v>308</v>
      </c>
    </row>
    <row r="780" spans="1:5" x14ac:dyDescent="0.25">
      <c r="A780" s="5">
        <f>772</f>
      </c>
      <c r="B780" s="5" t="s">
        <v>783</v>
      </c>
      <c r="C780" s="5" t="s">
        <v>11</v>
      </c>
      <c r="D780" s="5" t="s">
        <v>12</v>
      </c>
      <c r="E780" s="5">
        <v>164</v>
      </c>
    </row>
    <row r="781" spans="1:5" x14ac:dyDescent="0.25">
      <c r="A781" s="5">
        <f>773</f>
      </c>
      <c r="B781" s="5" t="s">
        <v>784</v>
      </c>
      <c r="C781" s="5" t="s">
        <v>11</v>
      </c>
      <c r="D781" s="5" t="s">
        <v>12</v>
      </c>
      <c r="E781" s="5">
        <v>290</v>
      </c>
    </row>
    <row r="782" spans="1:5" x14ac:dyDescent="0.25">
      <c r="A782" s="5">
        <f>774</f>
      </c>
      <c r="B782" s="5" t="s">
        <v>785</v>
      </c>
      <c r="C782" s="5" t="s">
        <v>11</v>
      </c>
      <c r="D782" s="5" t="s">
        <v>12</v>
      </c>
      <c r="E782" s="5">
        <v>305</v>
      </c>
    </row>
    <row r="783" spans="1:5" x14ac:dyDescent="0.25">
      <c r="A783" s="5">
        <f>775</f>
      </c>
      <c r="B783" s="5" t="s">
        <v>786</v>
      </c>
      <c r="C783" s="5" t="s">
        <v>11</v>
      </c>
      <c r="D783" s="5" t="s">
        <v>12</v>
      </c>
      <c r="E783" s="5">
        <v>204</v>
      </c>
    </row>
    <row r="784" spans="1:5" x14ac:dyDescent="0.25">
      <c r="A784" s="5">
        <f>776</f>
      </c>
      <c r="B784" s="5" t="s">
        <v>787</v>
      </c>
      <c r="C784" s="5" t="s">
        <v>11</v>
      </c>
      <c r="D784" s="5" t="s">
        <v>12</v>
      </c>
      <c r="E784" s="5">
        <v>156</v>
      </c>
    </row>
    <row r="785" spans="1:5" x14ac:dyDescent="0.25">
      <c r="A785" s="5">
        <f>777</f>
      </c>
      <c r="B785" s="5" t="s">
        <v>788</v>
      </c>
      <c r="C785" s="5" t="s">
        <v>11</v>
      </c>
      <c r="D785" s="5" t="s">
        <v>12</v>
      </c>
      <c r="E785" s="5">
        <v>255</v>
      </c>
    </row>
    <row r="786" spans="1:5" x14ac:dyDescent="0.25">
      <c r="A786" s="5">
        <f>778</f>
      </c>
      <c r="B786" s="5" t="s">
        <v>789</v>
      </c>
      <c r="C786" s="5" t="s">
        <v>11</v>
      </c>
      <c r="D786" s="5" t="s">
        <v>12</v>
      </c>
      <c r="E786" s="5">
        <v>220</v>
      </c>
    </row>
    <row r="787" spans="1:5" x14ac:dyDescent="0.25">
      <c r="A787" s="5">
        <f>779</f>
      </c>
      <c r="B787" s="5" t="s">
        <v>790</v>
      </c>
      <c r="C787" s="5" t="s">
        <v>11</v>
      </c>
      <c r="D787" s="5" t="s">
        <v>12</v>
      </c>
      <c r="E787" s="5">
        <v>290</v>
      </c>
    </row>
    <row r="788" spans="1:5" x14ac:dyDescent="0.25">
      <c r="A788" s="5">
        <f>780</f>
      </c>
      <c r="B788" s="5" t="s">
        <v>791</v>
      </c>
      <c r="C788" s="5" t="s">
        <v>11</v>
      </c>
      <c r="D788" s="5" t="s">
        <v>12</v>
      </c>
      <c r="E788" s="5">
        <v>330</v>
      </c>
    </row>
    <row r="789" spans="1:5" x14ac:dyDescent="0.25">
      <c r="A789" s="5">
        <f>781</f>
      </c>
      <c r="B789" s="5" t="s">
        <v>792</v>
      </c>
      <c r="C789" s="5" t="s">
        <v>11</v>
      </c>
      <c r="D789" s="5" t="s">
        <v>12</v>
      </c>
      <c r="E789" s="5">
        <v>354</v>
      </c>
    </row>
    <row r="790" spans="1:5" x14ac:dyDescent="0.25">
      <c r="A790" s="5">
        <f>782</f>
      </c>
      <c r="B790" s="5" t="s">
        <v>793</v>
      </c>
      <c r="C790" s="5" t="s">
        <v>11</v>
      </c>
      <c r="D790" s="5" t="s">
        <v>12</v>
      </c>
      <c r="E790" s="5">
        <v>354</v>
      </c>
    </row>
    <row r="791" spans="1:5" x14ac:dyDescent="0.25">
      <c r="A791" s="5">
        <f>783</f>
      </c>
      <c r="B791" s="5" t="s">
        <v>794</v>
      </c>
      <c r="C791" s="5" t="s">
        <v>11</v>
      </c>
      <c r="D791" s="5" t="s">
        <v>12</v>
      </c>
      <c r="E791" s="5">
        <v>407</v>
      </c>
    </row>
    <row r="792" spans="1:5" x14ac:dyDescent="0.25">
      <c r="A792" s="5">
        <f>784</f>
      </c>
      <c r="B792" s="5" t="s">
        <v>795</v>
      </c>
      <c r="C792" s="5" t="s">
        <v>11</v>
      </c>
      <c r="D792" s="5" t="s">
        <v>12</v>
      </c>
      <c r="E792" s="5">
        <v>154</v>
      </c>
    </row>
    <row r="793" spans="1:5" x14ac:dyDescent="0.25">
      <c r="A793" s="5">
        <f>785</f>
      </c>
      <c r="B793" s="5" t="s">
        <v>796</v>
      </c>
      <c r="C793" s="5" t="s">
        <v>11</v>
      </c>
      <c r="D793" s="5" t="s">
        <v>12</v>
      </c>
      <c r="E793" s="5">
        <v>419</v>
      </c>
    </row>
    <row r="794" spans="1:5" x14ac:dyDescent="0.25">
      <c r="A794" s="5">
        <f>786</f>
      </c>
      <c r="B794" s="5" t="s">
        <v>797</v>
      </c>
      <c r="C794" s="5" t="s">
        <v>11</v>
      </c>
      <c r="D794" s="5" t="s">
        <v>12</v>
      </c>
      <c r="E794" s="5">
        <v>155</v>
      </c>
    </row>
    <row r="795" spans="1:5" x14ac:dyDescent="0.25">
      <c r="A795" s="5">
        <f>787</f>
      </c>
      <c r="B795" s="5" t="s">
        <v>798</v>
      </c>
      <c r="C795" s="5" t="s">
        <v>11</v>
      </c>
      <c r="D795" s="5" t="s">
        <v>12</v>
      </c>
      <c r="E795" s="5">
        <v>390</v>
      </c>
    </row>
    <row r="796" spans="1:5" x14ac:dyDescent="0.25">
      <c r="A796" s="5">
        <f>788</f>
      </c>
      <c r="B796" s="5" t="s">
        <v>799</v>
      </c>
      <c r="C796" s="5" t="s">
        <v>11</v>
      </c>
      <c r="D796" s="5" t="s">
        <v>12</v>
      </c>
      <c r="E796" s="5">
        <v>221</v>
      </c>
    </row>
    <row r="797" spans="1:5" x14ac:dyDescent="0.25">
      <c r="A797" s="5">
        <f>789</f>
      </c>
      <c r="B797" s="5" t="s">
        <v>800</v>
      </c>
      <c r="C797" s="5" t="s">
        <v>11</v>
      </c>
      <c r="D797" s="5" t="s">
        <v>12</v>
      </c>
      <c r="E797" s="5">
        <v>398</v>
      </c>
    </row>
    <row r="798" spans="1:5" x14ac:dyDescent="0.25">
      <c r="A798" s="5">
        <f>790</f>
      </c>
      <c r="B798" s="5" t="s">
        <v>801</v>
      </c>
      <c r="C798" s="5" t="s">
        <v>11</v>
      </c>
      <c r="D798" s="5" t="s">
        <v>12</v>
      </c>
      <c r="E798" s="5">
        <v>405</v>
      </c>
    </row>
    <row r="799" spans="1:5" x14ac:dyDescent="0.25">
      <c r="A799" s="5">
        <f>791</f>
      </c>
      <c r="B799" s="5" t="s">
        <v>802</v>
      </c>
      <c r="C799" s="5" t="s">
        <v>11</v>
      </c>
      <c r="D799" s="5" t="s">
        <v>12</v>
      </c>
      <c r="E799" s="5">
        <v>404</v>
      </c>
    </row>
    <row r="800" spans="1:5" x14ac:dyDescent="0.25">
      <c r="A800" s="5">
        <f>792</f>
      </c>
      <c r="B800" s="5" t="s">
        <v>803</v>
      </c>
      <c r="C800" s="5" t="s">
        <v>11</v>
      </c>
      <c r="D800" s="5" t="s">
        <v>12</v>
      </c>
      <c r="E800" s="5">
        <v>185</v>
      </c>
    </row>
    <row r="801" spans="1:5" x14ac:dyDescent="0.25">
      <c r="A801" s="5">
        <f>793</f>
      </c>
      <c r="B801" s="5" t="s">
        <v>804</v>
      </c>
      <c r="C801" s="5" t="s">
        <v>11</v>
      </c>
      <c r="D801" s="5" t="s">
        <v>12</v>
      </c>
      <c r="E801" s="5">
        <v>390</v>
      </c>
    </row>
    <row r="802" spans="1:5" x14ac:dyDescent="0.25">
      <c r="A802" s="5">
        <f>794</f>
      </c>
      <c r="B802" s="5" t="s">
        <v>805</v>
      </c>
      <c r="C802" s="5" t="s">
        <v>11</v>
      </c>
      <c r="D802" s="5" t="s">
        <v>12</v>
      </c>
      <c r="E802" s="5">
        <v>169</v>
      </c>
    </row>
    <row r="803" spans="1:5" x14ac:dyDescent="0.25">
      <c r="A803" s="5">
        <f>795</f>
      </c>
      <c r="B803" s="5" t="s">
        <v>806</v>
      </c>
      <c r="C803" s="5" t="s">
        <v>11</v>
      </c>
      <c r="D803" s="5" t="s">
        <v>12</v>
      </c>
      <c r="E803" s="5">
        <v>189</v>
      </c>
    </row>
    <row r="804" spans="1:5" x14ac:dyDescent="0.25">
      <c r="A804" s="5">
        <f>796</f>
      </c>
      <c r="B804" s="5" t="s">
        <v>807</v>
      </c>
      <c r="C804" s="5" t="s">
        <v>11</v>
      </c>
      <c r="D804" s="5" t="s">
        <v>12</v>
      </c>
      <c r="E804" s="5">
        <v>214</v>
      </c>
    </row>
    <row r="805" spans="1:5" x14ac:dyDescent="0.25">
      <c r="A805" s="5">
        <f>797</f>
      </c>
      <c r="B805" s="5" t="s">
        <v>808</v>
      </c>
      <c r="C805" s="5" t="s">
        <v>11</v>
      </c>
      <c r="D805" s="5" t="s">
        <v>12</v>
      </c>
      <c r="E805" s="5">
        <v>245</v>
      </c>
    </row>
    <row r="806" spans="1:5" x14ac:dyDescent="0.25">
      <c r="A806" s="5">
        <f>798</f>
      </c>
      <c r="B806" s="5" t="s">
        <v>809</v>
      </c>
      <c r="C806" s="5" t="s">
        <v>11</v>
      </c>
      <c r="D806" s="5" t="s">
        <v>12</v>
      </c>
      <c r="E806" s="5">
        <v>216</v>
      </c>
    </row>
    <row r="807" spans="1:5" x14ac:dyDescent="0.25">
      <c r="A807" s="5">
        <f>799</f>
      </c>
      <c r="B807" s="5" t="s">
        <v>810</v>
      </c>
      <c r="C807" s="5" t="s">
        <v>11</v>
      </c>
      <c r="D807" s="5" t="s">
        <v>12</v>
      </c>
      <c r="E807" s="5">
        <v>284</v>
      </c>
    </row>
    <row r="808" spans="1:5" x14ac:dyDescent="0.25">
      <c r="A808" s="5">
        <f>800</f>
      </c>
      <c r="B808" s="5" t="s">
        <v>811</v>
      </c>
      <c r="C808" s="5" t="s">
        <v>11</v>
      </c>
      <c r="D808" s="5" t="s">
        <v>12</v>
      </c>
      <c r="E808" s="5">
        <v>367</v>
      </c>
    </row>
    <row r="809" spans="1:5" x14ac:dyDescent="0.25">
      <c r="A809" s="5">
        <f>801</f>
      </c>
      <c r="B809" s="5" t="s">
        <v>812</v>
      </c>
      <c r="C809" s="5" t="s">
        <v>11</v>
      </c>
      <c r="D809" s="5" t="s">
        <v>12</v>
      </c>
      <c r="E809" s="5">
        <v>427</v>
      </c>
    </row>
    <row r="810" spans="1:5" x14ac:dyDescent="0.25">
      <c r="A810" s="5">
        <f>802</f>
      </c>
      <c r="B810" s="5" t="s">
        <v>813</v>
      </c>
      <c r="C810" s="5" t="s">
        <v>11</v>
      </c>
      <c r="D810" s="5" t="s">
        <v>12</v>
      </c>
      <c r="E810" s="5">
        <v>249</v>
      </c>
    </row>
    <row r="811" spans="1:5" x14ac:dyDescent="0.25">
      <c r="A811" s="5">
        <f>803</f>
      </c>
      <c r="B811" s="5" t="s">
        <v>814</v>
      </c>
      <c r="C811" s="5" t="s">
        <v>11</v>
      </c>
      <c r="D811" s="5" t="s">
        <v>12</v>
      </c>
      <c r="E811" s="5">
        <v>389</v>
      </c>
    </row>
    <row r="812" spans="1:5" x14ac:dyDescent="0.25">
      <c r="A812" s="5">
        <f>804</f>
      </c>
      <c r="B812" s="5" t="s">
        <v>815</v>
      </c>
      <c r="C812" s="5" t="s">
        <v>11</v>
      </c>
      <c r="D812" s="5" t="s">
        <v>12</v>
      </c>
      <c r="E812" s="5">
        <v>259</v>
      </c>
    </row>
    <row r="813" spans="1:5" x14ac:dyDescent="0.25">
      <c r="A813" s="5">
        <f>805</f>
      </c>
      <c r="B813" s="5" t="s">
        <v>816</v>
      </c>
      <c r="C813" s="5" t="s">
        <v>11</v>
      </c>
      <c r="D813" s="5" t="s">
        <v>12</v>
      </c>
      <c r="E813" s="5">
        <v>277</v>
      </c>
    </row>
    <row r="814" spans="1:5" x14ac:dyDescent="0.25">
      <c r="A814" s="5">
        <f>806</f>
      </c>
      <c r="B814" s="5" t="s">
        <v>817</v>
      </c>
      <c r="C814" s="5" t="s">
        <v>11</v>
      </c>
      <c r="D814" s="5" t="s">
        <v>12</v>
      </c>
      <c r="E814" s="5">
        <v>352</v>
      </c>
    </row>
    <row r="815" spans="1:5" x14ac:dyDescent="0.25">
      <c r="A815" s="5">
        <f>807</f>
      </c>
      <c r="B815" s="5" t="s">
        <v>818</v>
      </c>
      <c r="C815" s="5" t="s">
        <v>11</v>
      </c>
      <c r="D815" s="5" t="s">
        <v>12</v>
      </c>
      <c r="E815" s="5">
        <v>326</v>
      </c>
    </row>
    <row r="816" spans="1:5" x14ac:dyDescent="0.25">
      <c r="A816" s="5">
        <f>808</f>
      </c>
      <c r="B816" s="5" t="s">
        <v>819</v>
      </c>
      <c r="C816" s="5" t="s">
        <v>11</v>
      </c>
      <c r="D816" s="5" t="s">
        <v>12</v>
      </c>
      <c r="E816" s="5">
        <v>270</v>
      </c>
    </row>
    <row r="817" spans="1:5" x14ac:dyDescent="0.25">
      <c r="A817" s="5">
        <f>809</f>
      </c>
      <c r="B817" s="5" t="s">
        <v>820</v>
      </c>
      <c r="C817" s="5" t="s">
        <v>11</v>
      </c>
      <c r="D817" s="5" t="s">
        <v>12</v>
      </c>
      <c r="E817" s="5">
        <v>315</v>
      </c>
    </row>
    <row r="818" spans="1:5" x14ac:dyDescent="0.25">
      <c r="A818" s="5">
        <f>810</f>
      </c>
      <c r="B818" s="5" t="s">
        <v>821</v>
      </c>
      <c r="C818" s="5" t="s">
        <v>11</v>
      </c>
      <c r="D818" s="5" t="s">
        <v>12</v>
      </c>
      <c r="E818" s="5">
        <v>213</v>
      </c>
    </row>
    <row r="819" spans="1:5" x14ac:dyDescent="0.25">
      <c r="A819" s="5">
        <f>811</f>
      </c>
      <c r="B819" s="5" t="s">
        <v>822</v>
      </c>
      <c r="C819" s="5" t="s">
        <v>11</v>
      </c>
      <c r="D819" s="5" t="s">
        <v>12</v>
      </c>
      <c r="E819" s="5">
        <v>247</v>
      </c>
    </row>
    <row r="820" spans="1:5" x14ac:dyDescent="0.25">
      <c r="A820" s="5">
        <f>812</f>
      </c>
      <c r="B820" s="5" t="s">
        <v>823</v>
      </c>
      <c r="C820" s="5" t="s">
        <v>11</v>
      </c>
      <c r="D820" s="5" t="s">
        <v>12</v>
      </c>
      <c r="E820" s="5">
        <v>369</v>
      </c>
    </row>
    <row r="821" spans="1:5" x14ac:dyDescent="0.25">
      <c r="A821" s="5">
        <f>813</f>
      </c>
      <c r="B821" s="5" t="s">
        <v>824</v>
      </c>
      <c r="C821" s="5" t="s">
        <v>11</v>
      </c>
      <c r="D821" s="5" t="s">
        <v>12</v>
      </c>
      <c r="E821" s="5">
        <v>233</v>
      </c>
    </row>
    <row r="822" spans="1:5" x14ac:dyDescent="0.25">
      <c r="A822" s="5">
        <f>814</f>
      </c>
      <c r="B822" s="5" t="s">
        <v>825</v>
      </c>
      <c r="C822" s="5" t="s">
        <v>11</v>
      </c>
      <c r="D822" s="5" t="s">
        <v>12</v>
      </c>
      <c r="E822" s="5">
        <v>153</v>
      </c>
    </row>
    <row r="823" spans="1:5" x14ac:dyDescent="0.25">
      <c r="A823" s="5">
        <f>815</f>
      </c>
      <c r="B823" s="5" t="s">
        <v>826</v>
      </c>
      <c r="C823" s="5" t="s">
        <v>11</v>
      </c>
      <c r="D823" s="5" t="s">
        <v>12</v>
      </c>
      <c r="E823" s="5">
        <v>284</v>
      </c>
    </row>
    <row r="824" spans="1:5" x14ac:dyDescent="0.25">
      <c r="A824" s="5">
        <f>816</f>
      </c>
      <c r="B824" s="5" t="s">
        <v>827</v>
      </c>
      <c r="C824" s="5" t="s">
        <v>11</v>
      </c>
      <c r="D824" s="5" t="s">
        <v>12</v>
      </c>
      <c r="E824" s="5">
        <v>389</v>
      </c>
    </row>
    <row r="825" spans="1:5" x14ac:dyDescent="0.25">
      <c r="A825" s="5">
        <f>817</f>
      </c>
      <c r="B825" s="5" t="s">
        <v>828</v>
      </c>
      <c r="C825" s="5" t="s">
        <v>11</v>
      </c>
      <c r="D825" s="5" t="s">
        <v>12</v>
      </c>
      <c r="E825" s="5">
        <v>265</v>
      </c>
    </row>
    <row r="826" spans="1:5" x14ac:dyDescent="0.25">
      <c r="A826" s="5">
        <f>818</f>
      </c>
      <c r="B826" s="5" t="s">
        <v>829</v>
      </c>
      <c r="C826" s="5" t="s">
        <v>11</v>
      </c>
      <c r="D826" s="5" t="s">
        <v>12</v>
      </c>
      <c r="E826" s="5">
        <v>254</v>
      </c>
    </row>
    <row r="827" spans="1:5" x14ac:dyDescent="0.25">
      <c r="A827" s="5">
        <f>819</f>
      </c>
      <c r="B827" s="5" t="s">
        <v>830</v>
      </c>
      <c r="C827" s="5" t="s">
        <v>11</v>
      </c>
      <c r="D827" s="5" t="s">
        <v>12</v>
      </c>
      <c r="E827" s="5">
        <v>261</v>
      </c>
    </row>
    <row r="828" spans="1:5" x14ac:dyDescent="0.25">
      <c r="A828" s="5">
        <f>820</f>
      </c>
      <c r="B828" s="5" t="s">
        <v>831</v>
      </c>
      <c r="C828" s="5" t="s">
        <v>11</v>
      </c>
      <c r="D828" s="5" t="s">
        <v>12</v>
      </c>
      <c r="E828" s="5">
        <v>416</v>
      </c>
    </row>
    <row r="829" spans="1:5" x14ac:dyDescent="0.25">
      <c r="A829" s="5">
        <f>821</f>
      </c>
      <c r="B829" s="5" t="s">
        <v>832</v>
      </c>
      <c r="C829" s="5" t="s">
        <v>11</v>
      </c>
      <c r="D829" s="5" t="s">
        <v>12</v>
      </c>
      <c r="E829" s="5">
        <v>221</v>
      </c>
    </row>
    <row r="830" spans="1:5" x14ac:dyDescent="0.25">
      <c r="A830" s="5">
        <f>822</f>
      </c>
      <c r="B830" s="5" t="s">
        <v>833</v>
      </c>
      <c r="C830" s="5" t="s">
        <v>11</v>
      </c>
      <c r="D830" s="5" t="s">
        <v>12</v>
      </c>
      <c r="E830" s="5">
        <v>395</v>
      </c>
    </row>
    <row r="831" spans="1:5" x14ac:dyDescent="0.25">
      <c r="A831" s="5">
        <f>823</f>
      </c>
      <c r="B831" s="5" t="s">
        <v>834</v>
      </c>
      <c r="C831" s="5" t="s">
        <v>11</v>
      </c>
      <c r="D831" s="5" t="s">
        <v>12</v>
      </c>
      <c r="E831" s="5">
        <v>323</v>
      </c>
    </row>
    <row r="832" spans="1:5" x14ac:dyDescent="0.25">
      <c r="A832" s="5">
        <f>824</f>
      </c>
      <c r="B832" s="5" t="s">
        <v>835</v>
      </c>
      <c r="C832" s="5" t="s">
        <v>11</v>
      </c>
      <c r="D832" s="5" t="s">
        <v>12</v>
      </c>
      <c r="E832" s="5">
        <v>438</v>
      </c>
    </row>
    <row r="833" spans="1:5" x14ac:dyDescent="0.25">
      <c r="A833" s="5">
        <f>825</f>
      </c>
      <c r="B833" s="5" t="s">
        <v>836</v>
      </c>
      <c r="C833" s="5" t="s">
        <v>11</v>
      </c>
      <c r="D833" s="5" t="s">
        <v>12</v>
      </c>
      <c r="E833" s="5">
        <v>446</v>
      </c>
    </row>
    <row r="834" spans="1:5" x14ac:dyDescent="0.25">
      <c r="A834" s="5">
        <f>826</f>
      </c>
      <c r="B834" s="5" t="s">
        <v>837</v>
      </c>
      <c r="C834" s="5" t="s">
        <v>11</v>
      </c>
      <c r="D834" s="5" t="s">
        <v>12</v>
      </c>
      <c r="E834" s="5">
        <v>356</v>
      </c>
    </row>
    <row r="835" spans="1:5" x14ac:dyDescent="0.25">
      <c r="A835" s="5">
        <f>827</f>
      </c>
      <c r="B835" s="5" t="s">
        <v>838</v>
      </c>
      <c r="C835" s="5" t="s">
        <v>11</v>
      </c>
      <c r="D835" s="5" t="s">
        <v>12</v>
      </c>
      <c r="E835" s="5">
        <v>381</v>
      </c>
    </row>
    <row r="836" spans="1:5" x14ac:dyDescent="0.25">
      <c r="A836" s="5">
        <f>828</f>
      </c>
      <c r="B836" s="5" t="s">
        <v>839</v>
      </c>
      <c r="C836" s="5" t="s">
        <v>11</v>
      </c>
      <c r="D836" s="5" t="s">
        <v>12</v>
      </c>
      <c r="E836" s="5">
        <v>219</v>
      </c>
    </row>
    <row r="837" spans="1:5" x14ac:dyDescent="0.25">
      <c r="A837" s="5">
        <f>829</f>
      </c>
      <c r="B837" s="5" t="s">
        <v>840</v>
      </c>
      <c r="C837" s="5" t="s">
        <v>11</v>
      </c>
      <c r="D837" s="5" t="s">
        <v>12</v>
      </c>
      <c r="E837" s="5">
        <v>268</v>
      </c>
    </row>
    <row r="838" spans="1:5" x14ac:dyDescent="0.25">
      <c r="A838" s="5">
        <f>830</f>
      </c>
      <c r="B838" s="5" t="s">
        <v>841</v>
      </c>
      <c r="C838" s="5" t="s">
        <v>11</v>
      </c>
      <c r="D838" s="5" t="s">
        <v>12</v>
      </c>
      <c r="E838" s="5">
        <v>381</v>
      </c>
    </row>
    <row r="839" spans="1:5" x14ac:dyDescent="0.25">
      <c r="A839" s="5">
        <f>831</f>
      </c>
      <c r="B839" s="5" t="s">
        <v>842</v>
      </c>
      <c r="C839" s="5" t="s">
        <v>11</v>
      </c>
      <c r="D839" s="5" t="s">
        <v>12</v>
      </c>
      <c r="E839" s="5">
        <v>262</v>
      </c>
    </row>
    <row r="840" spans="1:5" x14ac:dyDescent="0.25">
      <c r="A840" s="5">
        <f>832</f>
      </c>
      <c r="B840" s="5" t="s">
        <v>843</v>
      </c>
      <c r="C840" s="5" t="s">
        <v>11</v>
      </c>
      <c r="D840" s="5" t="s">
        <v>12</v>
      </c>
      <c r="E840" s="5">
        <v>416</v>
      </c>
    </row>
    <row r="841" spans="1:5" x14ac:dyDescent="0.25">
      <c r="A841" s="5">
        <f>833</f>
      </c>
      <c r="B841" s="5" t="s">
        <v>844</v>
      </c>
      <c r="C841" s="5" t="s">
        <v>11</v>
      </c>
      <c r="D841" s="5" t="s">
        <v>12</v>
      </c>
      <c r="E841" s="5">
        <v>415</v>
      </c>
    </row>
    <row r="842" spans="1:5" x14ac:dyDescent="0.25">
      <c r="A842" s="5">
        <f>834</f>
      </c>
      <c r="B842" s="5" t="s">
        <v>845</v>
      </c>
      <c r="C842" s="5" t="s">
        <v>11</v>
      </c>
      <c r="D842" s="5" t="s">
        <v>12</v>
      </c>
      <c r="E842" s="5">
        <v>325</v>
      </c>
    </row>
    <row r="843" spans="1:5" x14ac:dyDescent="0.25">
      <c r="A843" s="5">
        <f>835</f>
      </c>
      <c r="B843" s="5" t="s">
        <v>846</v>
      </c>
      <c r="C843" s="5" t="s">
        <v>11</v>
      </c>
      <c r="D843" s="5" t="s">
        <v>12</v>
      </c>
      <c r="E843" s="5">
        <v>222</v>
      </c>
    </row>
    <row r="844" spans="1:5" x14ac:dyDescent="0.25">
      <c r="A844" s="5">
        <f>836</f>
      </c>
      <c r="B844" s="5" t="s">
        <v>847</v>
      </c>
      <c r="C844" s="5" t="s">
        <v>11</v>
      </c>
      <c r="D844" s="5" t="s">
        <v>12</v>
      </c>
      <c r="E844" s="5">
        <v>310</v>
      </c>
    </row>
    <row r="845" spans="1:5" x14ac:dyDescent="0.25">
      <c r="A845" s="5">
        <f>837</f>
      </c>
      <c r="B845" s="5" t="s">
        <v>848</v>
      </c>
      <c r="C845" s="5" t="s">
        <v>11</v>
      </c>
      <c r="D845" s="5" t="s">
        <v>12</v>
      </c>
      <c r="E845" s="5">
        <v>154</v>
      </c>
    </row>
    <row r="846" spans="1:5" x14ac:dyDescent="0.25">
      <c r="A846" s="5">
        <f>838</f>
      </c>
      <c r="B846" s="5" t="s">
        <v>849</v>
      </c>
      <c r="C846" s="5" t="s">
        <v>11</v>
      </c>
      <c r="D846" s="5" t="s">
        <v>12</v>
      </c>
      <c r="E846" s="5">
        <v>342</v>
      </c>
    </row>
    <row r="847" spans="1:5" x14ac:dyDescent="0.25">
      <c r="A847" s="5">
        <f>839</f>
      </c>
      <c r="B847" s="5" t="s">
        <v>850</v>
      </c>
      <c r="C847" s="5" t="s">
        <v>11</v>
      </c>
      <c r="D847" s="5" t="s">
        <v>12</v>
      </c>
      <c r="E847" s="5">
        <v>389</v>
      </c>
    </row>
    <row r="848" spans="1:5" x14ac:dyDescent="0.25">
      <c r="A848" s="5">
        <f>840</f>
      </c>
      <c r="B848" s="5" t="s">
        <v>851</v>
      </c>
      <c r="C848" s="5" t="s">
        <v>11</v>
      </c>
      <c r="D848" s="5" t="s">
        <v>12</v>
      </c>
      <c r="E848" s="5">
        <v>240</v>
      </c>
    </row>
    <row r="849" spans="1:5" x14ac:dyDescent="0.25">
      <c r="A849" s="5">
        <f>841</f>
      </c>
      <c r="B849" s="5" t="s">
        <v>852</v>
      </c>
      <c r="C849" s="5" t="s">
        <v>11</v>
      </c>
      <c r="D849" s="5" t="s">
        <v>12</v>
      </c>
      <c r="E849" s="5">
        <v>209</v>
      </c>
    </row>
    <row r="850" spans="1:5" x14ac:dyDescent="0.25">
      <c r="A850" s="5">
        <f>842</f>
      </c>
      <c r="B850" s="5" t="s">
        <v>853</v>
      </c>
      <c r="C850" s="5" t="s">
        <v>11</v>
      </c>
      <c r="D850" s="5" t="s">
        <v>12</v>
      </c>
      <c r="E850" s="5">
        <v>377</v>
      </c>
    </row>
    <row r="851" spans="1:5" x14ac:dyDescent="0.25">
      <c r="A851" s="5">
        <f>843</f>
      </c>
      <c r="B851" s="5" t="s">
        <v>854</v>
      </c>
      <c r="C851" s="5" t="s">
        <v>11</v>
      </c>
      <c r="D851" s="5" t="s">
        <v>12</v>
      </c>
      <c r="E851" s="5">
        <v>444</v>
      </c>
    </row>
    <row r="852" spans="1:5" x14ac:dyDescent="0.25">
      <c r="A852" s="5">
        <f>844</f>
      </c>
      <c r="B852" s="5" t="s">
        <v>855</v>
      </c>
      <c r="C852" s="5" t="s">
        <v>11</v>
      </c>
      <c r="D852" s="5" t="s">
        <v>12</v>
      </c>
      <c r="E852" s="5">
        <v>209</v>
      </c>
    </row>
    <row r="853" spans="1:5" x14ac:dyDescent="0.25">
      <c r="A853" s="5">
        <f>845</f>
      </c>
      <c r="B853" s="5" t="s">
        <v>856</v>
      </c>
      <c r="C853" s="5" t="s">
        <v>11</v>
      </c>
      <c r="D853" s="5" t="s">
        <v>12</v>
      </c>
      <c r="E853" s="5">
        <v>417</v>
      </c>
    </row>
    <row r="854" spans="1:5" x14ac:dyDescent="0.25">
      <c r="A854" s="5">
        <f>846</f>
      </c>
      <c r="B854" s="5" t="s">
        <v>857</v>
      </c>
      <c r="C854" s="5" t="s">
        <v>11</v>
      </c>
      <c r="D854" s="5" t="s">
        <v>12</v>
      </c>
      <c r="E854" s="5">
        <v>228</v>
      </c>
    </row>
    <row r="855" spans="1:5" x14ac:dyDescent="0.25">
      <c r="A855" s="5">
        <f>847</f>
      </c>
      <c r="B855" s="5" t="s">
        <v>858</v>
      </c>
      <c r="C855" s="5" t="s">
        <v>11</v>
      </c>
      <c r="D855" s="5" t="s">
        <v>12</v>
      </c>
      <c r="E855" s="5">
        <v>166</v>
      </c>
    </row>
    <row r="856" spans="1:5" x14ac:dyDescent="0.25">
      <c r="A856" s="5">
        <f>848</f>
      </c>
      <c r="B856" s="5" t="s">
        <v>859</v>
      </c>
      <c r="C856" s="5" t="s">
        <v>11</v>
      </c>
      <c r="D856" s="5" t="s">
        <v>12</v>
      </c>
      <c r="E856" s="5">
        <v>194</v>
      </c>
    </row>
    <row r="857" spans="1:5" x14ac:dyDescent="0.25">
      <c r="A857" s="5">
        <f>849</f>
      </c>
      <c r="B857" s="5" t="s">
        <v>860</v>
      </c>
      <c r="C857" s="5" t="s">
        <v>11</v>
      </c>
      <c r="D857" s="5" t="s">
        <v>12</v>
      </c>
      <c r="E857" s="5">
        <v>220</v>
      </c>
    </row>
    <row r="858" spans="1:5" x14ac:dyDescent="0.25">
      <c r="A858" s="5">
        <f>850</f>
      </c>
      <c r="B858" s="5" t="s">
        <v>861</v>
      </c>
      <c r="C858" s="5" t="s">
        <v>11</v>
      </c>
      <c r="D858" s="5" t="s">
        <v>12</v>
      </c>
      <c r="E858" s="5">
        <v>421</v>
      </c>
    </row>
    <row r="859" spans="1:5" x14ac:dyDescent="0.25">
      <c r="A859" s="5">
        <f>851</f>
      </c>
      <c r="B859" s="5" t="s">
        <v>862</v>
      </c>
      <c r="C859" s="5" t="s">
        <v>11</v>
      </c>
      <c r="D859" s="5" t="s">
        <v>12</v>
      </c>
      <c r="E859" s="5">
        <v>228</v>
      </c>
    </row>
    <row r="860" spans="1:5" x14ac:dyDescent="0.25">
      <c r="A860" s="5">
        <f>852</f>
      </c>
      <c r="B860" s="5" t="s">
        <v>863</v>
      </c>
      <c r="C860" s="5" t="s">
        <v>11</v>
      </c>
      <c r="D860" s="5" t="s">
        <v>12</v>
      </c>
      <c r="E860" s="5">
        <v>394</v>
      </c>
    </row>
    <row r="861" spans="1:5" x14ac:dyDescent="0.25">
      <c r="A861" s="5">
        <f>853</f>
      </c>
      <c r="B861" s="5" t="s">
        <v>864</v>
      </c>
      <c r="C861" s="5" t="s">
        <v>11</v>
      </c>
      <c r="D861" s="5" t="s">
        <v>12</v>
      </c>
      <c r="E861" s="5">
        <v>403</v>
      </c>
    </row>
    <row r="862" spans="1:5" x14ac:dyDescent="0.25">
      <c r="A862" s="5">
        <f>854</f>
      </c>
      <c r="B862" s="5" t="s">
        <v>865</v>
      </c>
      <c r="C862" s="5" t="s">
        <v>11</v>
      </c>
      <c r="D862" s="5" t="s">
        <v>12</v>
      </c>
      <c r="E862" s="5">
        <v>370</v>
      </c>
    </row>
    <row r="863" spans="1:5" x14ac:dyDescent="0.25">
      <c r="A863" s="5">
        <f>855</f>
      </c>
      <c r="B863" s="5" t="s">
        <v>866</v>
      </c>
      <c r="C863" s="5" t="s">
        <v>11</v>
      </c>
      <c r="D863" s="5" t="s">
        <v>12</v>
      </c>
      <c r="E863" s="5">
        <v>251</v>
      </c>
    </row>
    <row r="864" spans="1:5" x14ac:dyDescent="0.25">
      <c r="A864" s="5">
        <f>856</f>
      </c>
      <c r="B864" s="5" t="s">
        <v>867</v>
      </c>
      <c r="C864" s="5" t="s">
        <v>11</v>
      </c>
      <c r="D864" s="5" t="s">
        <v>12</v>
      </c>
      <c r="E864" s="5">
        <v>332</v>
      </c>
    </row>
    <row r="865" spans="1:5" x14ac:dyDescent="0.25">
      <c r="A865" s="5">
        <f>857</f>
      </c>
      <c r="B865" s="5" t="s">
        <v>868</v>
      </c>
      <c r="C865" s="5" t="s">
        <v>11</v>
      </c>
      <c r="D865" s="5" t="s">
        <v>12</v>
      </c>
      <c r="E865" s="5">
        <v>263</v>
      </c>
    </row>
    <row r="866" spans="1:5" x14ac:dyDescent="0.25">
      <c r="A866" s="5">
        <f>858</f>
      </c>
      <c r="B866" s="5" t="s">
        <v>869</v>
      </c>
      <c r="C866" s="5" t="s">
        <v>11</v>
      </c>
      <c r="D866" s="5" t="s">
        <v>12</v>
      </c>
      <c r="E866" s="5">
        <v>266</v>
      </c>
    </row>
    <row r="867" spans="1:5" x14ac:dyDescent="0.25">
      <c r="A867" s="5">
        <f>859</f>
      </c>
      <c r="B867" s="5" t="s">
        <v>870</v>
      </c>
      <c r="C867" s="5" t="s">
        <v>11</v>
      </c>
      <c r="D867" s="5" t="s">
        <v>12</v>
      </c>
      <c r="E867" s="5">
        <v>388</v>
      </c>
    </row>
    <row r="868" spans="1:5" x14ac:dyDescent="0.25">
      <c r="A868" s="5">
        <f>860</f>
      </c>
      <c r="B868" s="5" t="s">
        <v>871</v>
      </c>
      <c r="C868" s="5" t="s">
        <v>11</v>
      </c>
      <c r="D868" s="5" t="s">
        <v>12</v>
      </c>
      <c r="E868" s="5">
        <v>165</v>
      </c>
    </row>
    <row r="869" spans="1:5" x14ac:dyDescent="0.25">
      <c r="A869" s="5">
        <f>861</f>
      </c>
      <c r="B869" s="5" t="s">
        <v>872</v>
      </c>
      <c r="C869" s="5" t="s">
        <v>11</v>
      </c>
      <c r="D869" s="5" t="s">
        <v>12</v>
      </c>
      <c r="E869" s="5">
        <v>349</v>
      </c>
    </row>
    <row r="870" spans="1:5" x14ac:dyDescent="0.25">
      <c r="A870" s="5">
        <f>862</f>
      </c>
      <c r="B870" s="5" t="s">
        <v>873</v>
      </c>
      <c r="C870" s="5" t="s">
        <v>11</v>
      </c>
      <c r="D870" s="5" t="s">
        <v>12</v>
      </c>
      <c r="E870" s="5">
        <v>157</v>
      </c>
    </row>
    <row r="871" spans="1:5" x14ac:dyDescent="0.25">
      <c r="A871" s="5">
        <f>863</f>
      </c>
      <c r="B871" s="5" t="s">
        <v>874</v>
      </c>
      <c r="C871" s="5" t="s">
        <v>11</v>
      </c>
      <c r="D871" s="5" t="s">
        <v>12</v>
      </c>
      <c r="E871" s="5">
        <v>425</v>
      </c>
    </row>
    <row r="872" spans="1:5" x14ac:dyDescent="0.25">
      <c r="A872" s="5">
        <f>864</f>
      </c>
      <c r="B872" s="5" t="s">
        <v>875</v>
      </c>
      <c r="C872" s="5" t="s">
        <v>11</v>
      </c>
      <c r="D872" s="5" t="s">
        <v>12</v>
      </c>
      <c r="E872" s="5">
        <v>258</v>
      </c>
    </row>
    <row r="873" spans="1:5" x14ac:dyDescent="0.25">
      <c r="A873" s="5">
        <f>865</f>
      </c>
      <c r="B873" s="5" t="s">
        <v>876</v>
      </c>
      <c r="C873" s="5" t="s">
        <v>11</v>
      </c>
      <c r="D873" s="5" t="s">
        <v>12</v>
      </c>
      <c r="E873" s="5">
        <v>247</v>
      </c>
    </row>
    <row r="874" spans="1:5" x14ac:dyDescent="0.25">
      <c r="A874" s="5">
        <f>866</f>
      </c>
      <c r="B874" s="5" t="s">
        <v>877</v>
      </c>
      <c r="C874" s="5" t="s">
        <v>11</v>
      </c>
      <c r="D874" s="5" t="s">
        <v>12</v>
      </c>
      <c r="E874" s="5">
        <v>179</v>
      </c>
    </row>
    <row r="875" spans="1:5" x14ac:dyDescent="0.25">
      <c r="A875" s="5">
        <f>867</f>
      </c>
      <c r="B875" s="5" t="s">
        <v>878</v>
      </c>
      <c r="C875" s="5" t="s">
        <v>11</v>
      </c>
      <c r="D875" s="5" t="s">
        <v>12</v>
      </c>
      <c r="E875" s="5">
        <v>345</v>
      </c>
    </row>
    <row r="876" spans="1:5" x14ac:dyDescent="0.25">
      <c r="A876" s="5">
        <f>868</f>
      </c>
      <c r="B876" s="5" t="s">
        <v>879</v>
      </c>
      <c r="C876" s="5" t="s">
        <v>11</v>
      </c>
      <c r="D876" s="5" t="s">
        <v>12</v>
      </c>
      <c r="E876" s="5">
        <v>257</v>
      </c>
    </row>
    <row r="877" spans="1:5" x14ac:dyDescent="0.25">
      <c r="A877" s="5">
        <f>869</f>
      </c>
      <c r="B877" s="5" t="s">
        <v>880</v>
      </c>
      <c r="C877" s="5" t="s">
        <v>11</v>
      </c>
      <c r="D877" s="5" t="s">
        <v>12</v>
      </c>
      <c r="E877" s="5">
        <v>397</v>
      </c>
    </row>
    <row r="878" spans="1:5" x14ac:dyDescent="0.25">
      <c r="A878" s="5">
        <f>870</f>
      </c>
      <c r="B878" s="5" t="s">
        <v>881</v>
      </c>
      <c r="C878" s="5" t="s">
        <v>11</v>
      </c>
      <c r="D878" s="5" t="s">
        <v>12</v>
      </c>
      <c r="E878" s="5">
        <v>310</v>
      </c>
    </row>
    <row r="879" spans="1:5" x14ac:dyDescent="0.25">
      <c r="A879" s="5">
        <f>871</f>
      </c>
      <c r="B879" s="5" t="s">
        <v>882</v>
      </c>
      <c r="C879" s="5" t="s">
        <v>11</v>
      </c>
      <c r="D879" s="5" t="s">
        <v>12</v>
      </c>
      <c r="E879" s="5">
        <v>360</v>
      </c>
    </row>
    <row r="880" spans="1:5" x14ac:dyDescent="0.25">
      <c r="A880" s="5">
        <f>872</f>
      </c>
      <c r="B880" s="5" t="s">
        <v>883</v>
      </c>
      <c r="C880" s="5" t="s">
        <v>11</v>
      </c>
      <c r="D880" s="5" t="s">
        <v>12</v>
      </c>
      <c r="E880" s="5">
        <v>275</v>
      </c>
    </row>
    <row r="881" spans="1:5" x14ac:dyDescent="0.25">
      <c r="A881" s="5">
        <f>873</f>
      </c>
      <c r="B881" s="5" t="s">
        <v>884</v>
      </c>
      <c r="C881" s="5" t="s">
        <v>11</v>
      </c>
      <c r="D881" s="5" t="s">
        <v>12</v>
      </c>
      <c r="E881" s="5">
        <v>221</v>
      </c>
    </row>
    <row r="882" spans="1:5" x14ac:dyDescent="0.25">
      <c r="A882" s="5">
        <f>874</f>
      </c>
      <c r="B882" s="5" t="s">
        <v>885</v>
      </c>
      <c r="C882" s="5" t="s">
        <v>11</v>
      </c>
      <c r="D882" s="5" t="s">
        <v>12</v>
      </c>
      <c r="E882" s="5">
        <v>316</v>
      </c>
    </row>
    <row r="883" spans="1:5" x14ac:dyDescent="0.25">
      <c r="A883" s="5">
        <f>875</f>
      </c>
      <c r="B883" s="5" t="s">
        <v>886</v>
      </c>
      <c r="C883" s="5" t="s">
        <v>11</v>
      </c>
      <c r="D883" s="5" t="s">
        <v>12</v>
      </c>
      <c r="E883" s="5">
        <v>236</v>
      </c>
    </row>
    <row r="884" spans="1:5" x14ac:dyDescent="0.25">
      <c r="A884" s="5">
        <f>876</f>
      </c>
      <c r="B884" s="5" t="s">
        <v>887</v>
      </c>
      <c r="C884" s="5" t="s">
        <v>11</v>
      </c>
      <c r="D884" s="5" t="s">
        <v>12</v>
      </c>
      <c r="E884" s="5">
        <v>268</v>
      </c>
    </row>
    <row r="885" spans="1:5" x14ac:dyDescent="0.25">
      <c r="A885" s="5">
        <f>877</f>
      </c>
      <c r="B885" s="5" t="s">
        <v>888</v>
      </c>
      <c r="C885" s="5" t="s">
        <v>11</v>
      </c>
      <c r="D885" s="5" t="s">
        <v>12</v>
      </c>
      <c r="E885" s="5">
        <v>215</v>
      </c>
    </row>
    <row r="886" spans="1:5" x14ac:dyDescent="0.25">
      <c r="A886" s="5">
        <f>878</f>
      </c>
      <c r="B886" s="5" t="s">
        <v>889</v>
      </c>
      <c r="C886" s="5" t="s">
        <v>11</v>
      </c>
      <c r="D886" s="5" t="s">
        <v>12</v>
      </c>
      <c r="E886" s="5">
        <v>366</v>
      </c>
    </row>
    <row r="887" spans="1:5" x14ac:dyDescent="0.25">
      <c r="A887" s="5">
        <f>879</f>
      </c>
      <c r="B887" s="5" t="s">
        <v>890</v>
      </c>
      <c r="C887" s="5" t="s">
        <v>11</v>
      </c>
      <c r="D887" s="5" t="s">
        <v>12</v>
      </c>
      <c r="E887" s="5">
        <v>375</v>
      </c>
    </row>
    <row r="888" spans="1:5" x14ac:dyDescent="0.25">
      <c r="A888" s="5">
        <f>880</f>
      </c>
      <c r="B888" s="5" t="s">
        <v>891</v>
      </c>
      <c r="C888" s="5" t="s">
        <v>11</v>
      </c>
      <c r="D888" s="5" t="s">
        <v>12</v>
      </c>
      <c r="E888" s="5">
        <v>375</v>
      </c>
    </row>
    <row r="889" spans="1:5" x14ac:dyDescent="0.25">
      <c r="A889" s="5">
        <f>881</f>
      </c>
      <c r="B889" s="5" t="s">
        <v>892</v>
      </c>
      <c r="C889" s="5" t="s">
        <v>11</v>
      </c>
      <c r="D889" s="5" t="s">
        <v>12</v>
      </c>
      <c r="E889" s="5">
        <v>290</v>
      </c>
    </row>
    <row r="890" spans="1:5" x14ac:dyDescent="0.25">
      <c r="A890" s="5">
        <f>882</f>
      </c>
      <c r="B890" s="5" t="s">
        <v>893</v>
      </c>
      <c r="C890" s="5" t="s">
        <v>11</v>
      </c>
      <c r="D890" s="5" t="s">
        <v>12</v>
      </c>
      <c r="E890" s="5">
        <v>322</v>
      </c>
    </row>
    <row r="891" spans="1:5" x14ac:dyDescent="0.25">
      <c r="A891" s="5">
        <f>883</f>
      </c>
      <c r="B891" s="5" t="s">
        <v>894</v>
      </c>
      <c r="C891" s="5" t="s">
        <v>11</v>
      </c>
      <c r="D891" s="5" t="s">
        <v>12</v>
      </c>
      <c r="E891" s="5">
        <v>308</v>
      </c>
    </row>
    <row r="892" spans="1:5" x14ac:dyDescent="0.25">
      <c r="A892" s="5">
        <f>884</f>
      </c>
      <c r="B892" s="5" t="s">
        <v>895</v>
      </c>
      <c r="C892" s="5" t="s">
        <v>11</v>
      </c>
      <c r="D892" s="5" t="s">
        <v>12</v>
      </c>
      <c r="E892" s="5">
        <v>388</v>
      </c>
    </row>
    <row r="893" spans="1:5" x14ac:dyDescent="0.25">
      <c r="A893" s="5">
        <f>885</f>
      </c>
      <c r="B893" s="5" t="s">
        <v>896</v>
      </c>
      <c r="C893" s="5" t="s">
        <v>11</v>
      </c>
      <c r="D893" s="5" t="s">
        <v>12</v>
      </c>
      <c r="E893" s="5">
        <v>412</v>
      </c>
    </row>
    <row r="894" spans="1:5" x14ac:dyDescent="0.25">
      <c r="A894" s="5">
        <f>886</f>
      </c>
      <c r="B894" s="5" t="s">
        <v>897</v>
      </c>
      <c r="C894" s="5" t="s">
        <v>11</v>
      </c>
      <c r="D894" s="5" t="s">
        <v>12</v>
      </c>
      <c r="E894" s="5">
        <v>247</v>
      </c>
    </row>
    <row r="895" spans="1:5" x14ac:dyDescent="0.25">
      <c r="A895" s="5">
        <f>887</f>
      </c>
      <c r="B895" s="5" t="s">
        <v>898</v>
      </c>
      <c r="C895" s="5" t="s">
        <v>11</v>
      </c>
      <c r="D895" s="5" t="s">
        <v>12</v>
      </c>
      <c r="E895" s="5">
        <v>332</v>
      </c>
    </row>
    <row r="896" spans="1:5" x14ac:dyDescent="0.25">
      <c r="A896" s="5">
        <f>888</f>
      </c>
      <c r="B896" s="5" t="s">
        <v>899</v>
      </c>
      <c r="C896" s="5" t="s">
        <v>11</v>
      </c>
      <c r="D896" s="5" t="s">
        <v>12</v>
      </c>
      <c r="E896" s="5">
        <v>332</v>
      </c>
    </row>
    <row r="897" spans="1:5" x14ac:dyDescent="0.25">
      <c r="A897" s="5">
        <f>889</f>
      </c>
      <c r="B897" s="5" t="s">
        <v>900</v>
      </c>
      <c r="C897" s="5" t="s">
        <v>11</v>
      </c>
      <c r="D897" s="5" t="s">
        <v>12</v>
      </c>
      <c r="E897" s="5">
        <v>408</v>
      </c>
    </row>
    <row r="898" spans="1:5" x14ac:dyDescent="0.25">
      <c r="A898" s="5">
        <f>890</f>
      </c>
      <c r="B898" s="5" t="s">
        <v>901</v>
      </c>
      <c r="C898" s="5" t="s">
        <v>11</v>
      </c>
      <c r="D898" s="5" t="s">
        <v>12</v>
      </c>
      <c r="E898" s="5">
        <v>338</v>
      </c>
    </row>
    <row r="899" spans="1:5" x14ac:dyDescent="0.25">
      <c r="A899" s="5">
        <f>891</f>
      </c>
      <c r="B899" s="5" t="s">
        <v>902</v>
      </c>
      <c r="C899" s="5" t="s">
        <v>11</v>
      </c>
      <c r="D899" s="5" t="s">
        <v>12</v>
      </c>
      <c r="E899" s="5">
        <v>165</v>
      </c>
    </row>
    <row r="900" spans="1:5" x14ac:dyDescent="0.25">
      <c r="A900" s="5">
        <f>892</f>
      </c>
      <c r="B900" s="5" t="s">
        <v>903</v>
      </c>
      <c r="C900" s="5" t="s">
        <v>11</v>
      </c>
      <c r="D900" s="5" t="s">
        <v>12</v>
      </c>
      <c r="E900" s="5">
        <v>293</v>
      </c>
    </row>
    <row r="901" spans="1:5" x14ac:dyDescent="0.25">
      <c r="A901" s="5">
        <f>893</f>
      </c>
      <c r="B901" s="5" t="s">
        <v>904</v>
      </c>
      <c r="C901" s="5" t="s">
        <v>11</v>
      </c>
      <c r="D901" s="5" t="s">
        <v>12</v>
      </c>
      <c r="E901" s="5">
        <v>210</v>
      </c>
    </row>
    <row r="902" spans="1:5" x14ac:dyDescent="0.25">
      <c r="A902" s="5">
        <f>894</f>
      </c>
      <c r="B902" s="5" t="s">
        <v>905</v>
      </c>
      <c r="C902" s="5" t="s">
        <v>11</v>
      </c>
      <c r="D902" s="5" t="s">
        <v>12</v>
      </c>
      <c r="E902" s="5">
        <v>426</v>
      </c>
    </row>
    <row r="903" spans="1:5" x14ac:dyDescent="0.25">
      <c r="A903" s="5">
        <f>895</f>
      </c>
      <c r="B903" s="5" t="s">
        <v>906</v>
      </c>
      <c r="C903" s="5" t="s">
        <v>11</v>
      </c>
      <c r="D903" s="5" t="s">
        <v>12</v>
      </c>
      <c r="E903" s="5">
        <v>350</v>
      </c>
    </row>
    <row r="904" spans="1:5" x14ac:dyDescent="0.25">
      <c r="A904" s="5">
        <f>896</f>
      </c>
      <c r="B904" s="5" t="s">
        <v>907</v>
      </c>
      <c r="C904" s="5" t="s">
        <v>11</v>
      </c>
      <c r="D904" s="5" t="s">
        <v>12</v>
      </c>
      <c r="E904" s="5">
        <v>364</v>
      </c>
    </row>
    <row r="905" spans="1:5" x14ac:dyDescent="0.25">
      <c r="A905" s="5">
        <f>897</f>
      </c>
      <c r="B905" s="5" t="s">
        <v>908</v>
      </c>
      <c r="C905" s="5" t="s">
        <v>11</v>
      </c>
      <c r="D905" s="5" t="s">
        <v>12</v>
      </c>
      <c r="E905" s="5">
        <v>352</v>
      </c>
    </row>
    <row r="906" spans="1:5" x14ac:dyDescent="0.25">
      <c r="A906" s="5">
        <f>898</f>
      </c>
      <c r="B906" s="5" t="s">
        <v>909</v>
      </c>
      <c r="C906" s="5" t="s">
        <v>11</v>
      </c>
      <c r="D906" s="5" t="s">
        <v>12</v>
      </c>
      <c r="E906" s="5">
        <v>174</v>
      </c>
    </row>
    <row r="907" spans="1:5" x14ac:dyDescent="0.25">
      <c r="A907" s="5">
        <f>899</f>
      </c>
      <c r="B907" s="5" t="s">
        <v>910</v>
      </c>
      <c r="C907" s="5" t="s">
        <v>11</v>
      </c>
      <c r="D907" s="5" t="s">
        <v>12</v>
      </c>
      <c r="E907" s="5">
        <v>162</v>
      </c>
    </row>
    <row r="908" spans="1:5" x14ac:dyDescent="0.25">
      <c r="A908" s="5">
        <f>900</f>
      </c>
      <c r="B908" s="5" t="s">
        <v>911</v>
      </c>
      <c r="C908" s="5" t="s">
        <v>11</v>
      </c>
      <c r="D908" s="5" t="s">
        <v>12</v>
      </c>
      <c r="E908" s="5">
        <v>170</v>
      </c>
    </row>
    <row r="909" spans="1:5" x14ac:dyDescent="0.25">
      <c r="A909" s="5">
        <f>901</f>
      </c>
      <c r="B909" s="5" t="s">
        <v>912</v>
      </c>
      <c r="C909" s="5" t="s">
        <v>11</v>
      </c>
      <c r="D909" s="5" t="s">
        <v>12</v>
      </c>
      <c r="E909" s="5">
        <v>397</v>
      </c>
    </row>
    <row r="910" spans="1:5" x14ac:dyDescent="0.25">
      <c r="A910" s="5">
        <f>902</f>
      </c>
      <c r="B910" s="5" t="s">
        <v>913</v>
      </c>
      <c r="C910" s="5" t="s">
        <v>11</v>
      </c>
      <c r="D910" s="5" t="s">
        <v>12</v>
      </c>
      <c r="E910" s="5">
        <v>334</v>
      </c>
    </row>
    <row r="911" spans="1:5" x14ac:dyDescent="0.25">
      <c r="A911" s="5">
        <f>903</f>
      </c>
      <c r="B911" s="5" t="s">
        <v>914</v>
      </c>
      <c r="C911" s="5" t="s">
        <v>11</v>
      </c>
      <c r="D911" s="5" t="s">
        <v>12</v>
      </c>
      <c r="E911" s="5">
        <v>151</v>
      </c>
    </row>
    <row r="912" spans="1:5" x14ac:dyDescent="0.25">
      <c r="A912" s="5">
        <f>904</f>
      </c>
      <c r="B912" s="5" t="s">
        <v>915</v>
      </c>
      <c r="C912" s="5" t="s">
        <v>11</v>
      </c>
      <c r="D912" s="5" t="s">
        <v>12</v>
      </c>
      <c r="E912" s="5">
        <v>317</v>
      </c>
    </row>
    <row r="913" spans="1:5" x14ac:dyDescent="0.25">
      <c r="A913" s="5">
        <f>905</f>
      </c>
      <c r="B913" s="5" t="s">
        <v>916</v>
      </c>
      <c r="C913" s="5" t="s">
        <v>11</v>
      </c>
      <c r="D913" s="5" t="s">
        <v>12</v>
      </c>
      <c r="E913" s="5">
        <v>321</v>
      </c>
    </row>
    <row r="914" spans="1:5" x14ac:dyDescent="0.25">
      <c r="A914" s="5">
        <f>906</f>
      </c>
      <c r="B914" s="5" t="s">
        <v>917</v>
      </c>
      <c r="C914" s="5" t="s">
        <v>11</v>
      </c>
      <c r="D914" s="5" t="s">
        <v>12</v>
      </c>
      <c r="E914" s="5">
        <v>368</v>
      </c>
    </row>
    <row r="915" spans="1:5" x14ac:dyDescent="0.25">
      <c r="A915" s="5">
        <f>907</f>
      </c>
      <c r="B915" s="5" t="s">
        <v>918</v>
      </c>
      <c r="C915" s="5" t="s">
        <v>11</v>
      </c>
      <c r="D915" s="5" t="s">
        <v>12</v>
      </c>
      <c r="E915" s="5">
        <v>389</v>
      </c>
    </row>
    <row r="916" spans="1:5" x14ac:dyDescent="0.25">
      <c r="A916" s="5">
        <f>908</f>
      </c>
      <c r="B916" s="5" t="s">
        <v>919</v>
      </c>
      <c r="C916" s="5" t="s">
        <v>11</v>
      </c>
      <c r="D916" s="5" t="s">
        <v>12</v>
      </c>
      <c r="E916" s="5">
        <v>331</v>
      </c>
    </row>
    <row r="917" spans="1:5" x14ac:dyDescent="0.25">
      <c r="A917" s="5">
        <f>909</f>
      </c>
      <c r="B917" s="5" t="s">
        <v>920</v>
      </c>
      <c r="C917" s="5" t="s">
        <v>11</v>
      </c>
      <c r="D917" s="5" t="s">
        <v>12</v>
      </c>
      <c r="E917" s="5">
        <v>403</v>
      </c>
    </row>
    <row r="918" spans="1:5" x14ac:dyDescent="0.25">
      <c r="A918" s="5">
        <f>910</f>
      </c>
      <c r="B918" s="5" t="s">
        <v>921</v>
      </c>
      <c r="C918" s="5" t="s">
        <v>11</v>
      </c>
      <c r="D918" s="5" t="s">
        <v>12</v>
      </c>
      <c r="E918" s="5">
        <v>204</v>
      </c>
    </row>
    <row r="919" spans="1:5" x14ac:dyDescent="0.25">
      <c r="A919" s="5">
        <f>911</f>
      </c>
      <c r="B919" s="5" t="s">
        <v>922</v>
      </c>
      <c r="C919" s="5" t="s">
        <v>11</v>
      </c>
      <c r="D919" s="5" t="s">
        <v>12</v>
      </c>
      <c r="E919" s="5">
        <v>223</v>
      </c>
    </row>
    <row r="920" spans="1:5" x14ac:dyDescent="0.25">
      <c r="A920" s="5">
        <f>912</f>
      </c>
      <c r="B920" s="5" t="s">
        <v>923</v>
      </c>
      <c r="C920" s="5" t="s">
        <v>11</v>
      </c>
      <c r="D920" s="5" t="s">
        <v>12</v>
      </c>
      <c r="E920" s="5">
        <v>315</v>
      </c>
    </row>
    <row r="921" spans="1:5" x14ac:dyDescent="0.25">
      <c r="A921" s="5">
        <f>913</f>
      </c>
      <c r="B921" s="5" t="s">
        <v>924</v>
      </c>
      <c r="C921" s="5" t="s">
        <v>11</v>
      </c>
      <c r="D921" s="5" t="s">
        <v>12</v>
      </c>
      <c r="E921" s="5">
        <v>222</v>
      </c>
    </row>
    <row r="922" spans="1:5" x14ac:dyDescent="0.25">
      <c r="A922" s="5">
        <f>914</f>
      </c>
      <c r="B922" s="5" t="s">
        <v>925</v>
      </c>
      <c r="C922" s="5" t="s">
        <v>11</v>
      </c>
      <c r="D922" s="5" t="s">
        <v>12</v>
      </c>
      <c r="E922" s="5">
        <v>251</v>
      </c>
    </row>
    <row r="923" spans="1:5" x14ac:dyDescent="0.25">
      <c r="A923" s="5">
        <f>915</f>
      </c>
      <c r="B923" s="5" t="s">
        <v>926</v>
      </c>
      <c r="C923" s="5" t="s">
        <v>11</v>
      </c>
      <c r="D923" s="5" t="s">
        <v>12</v>
      </c>
      <c r="E923" s="5">
        <v>317</v>
      </c>
    </row>
    <row r="924" spans="1:5" x14ac:dyDescent="0.25">
      <c r="A924" s="5">
        <f>916</f>
      </c>
      <c r="B924" s="5" t="s">
        <v>927</v>
      </c>
      <c r="C924" s="5" t="s">
        <v>11</v>
      </c>
      <c r="D924" s="5" t="s">
        <v>12</v>
      </c>
      <c r="E924" s="5">
        <v>193</v>
      </c>
    </row>
    <row r="925" spans="1:5" x14ac:dyDescent="0.25">
      <c r="A925" s="5">
        <f>917</f>
      </c>
      <c r="B925" s="5" t="s">
        <v>928</v>
      </c>
      <c r="C925" s="5" t="s">
        <v>11</v>
      </c>
      <c r="D925" s="5" t="s">
        <v>12</v>
      </c>
      <c r="E925" s="5">
        <v>339</v>
      </c>
    </row>
    <row r="926" spans="1:5" x14ac:dyDescent="0.25">
      <c r="A926" s="5">
        <f>918</f>
      </c>
      <c r="B926" s="5" t="s">
        <v>929</v>
      </c>
      <c r="C926" s="5" t="s">
        <v>11</v>
      </c>
      <c r="D926" s="5" t="s">
        <v>12</v>
      </c>
      <c r="E926" s="5">
        <v>271</v>
      </c>
    </row>
    <row r="927" spans="1:5" x14ac:dyDescent="0.25">
      <c r="A927" s="5">
        <f>919</f>
      </c>
      <c r="B927" s="5" t="s">
        <v>930</v>
      </c>
      <c r="C927" s="5" t="s">
        <v>11</v>
      </c>
      <c r="D927" s="5" t="s">
        <v>12</v>
      </c>
      <c r="E927" s="5">
        <v>445</v>
      </c>
    </row>
    <row r="928" spans="1:5" x14ac:dyDescent="0.25">
      <c r="A928" s="5">
        <f>920</f>
      </c>
      <c r="B928" s="5" t="s">
        <v>931</v>
      </c>
      <c r="C928" s="5" t="s">
        <v>11</v>
      </c>
      <c r="D928" s="5" t="s">
        <v>12</v>
      </c>
      <c r="E928" s="5">
        <v>387</v>
      </c>
    </row>
    <row r="929" spans="1:5" x14ac:dyDescent="0.25">
      <c r="A929" s="5">
        <f>921</f>
      </c>
      <c r="B929" s="5" t="s">
        <v>932</v>
      </c>
      <c r="C929" s="5" t="s">
        <v>11</v>
      </c>
      <c r="D929" s="5" t="s">
        <v>12</v>
      </c>
      <c r="E929" s="5">
        <v>441</v>
      </c>
    </row>
    <row r="930" spans="1:5" x14ac:dyDescent="0.25">
      <c r="A930" s="5">
        <f>922</f>
      </c>
      <c r="B930" s="5" t="s">
        <v>933</v>
      </c>
      <c r="C930" s="5" t="s">
        <v>11</v>
      </c>
      <c r="D930" s="5" t="s">
        <v>12</v>
      </c>
      <c r="E930" s="5">
        <v>207</v>
      </c>
    </row>
    <row r="931" spans="1:5" x14ac:dyDescent="0.25">
      <c r="A931" s="5">
        <f>923</f>
      </c>
      <c r="B931" s="5" t="s">
        <v>934</v>
      </c>
      <c r="C931" s="5" t="s">
        <v>11</v>
      </c>
      <c r="D931" s="5" t="s">
        <v>12</v>
      </c>
      <c r="E931" s="5">
        <v>385</v>
      </c>
    </row>
    <row r="932" spans="1:5" x14ac:dyDescent="0.25">
      <c r="A932" s="5">
        <f>924</f>
      </c>
      <c r="B932" s="5" t="s">
        <v>935</v>
      </c>
      <c r="C932" s="5" t="s">
        <v>11</v>
      </c>
      <c r="D932" s="5" t="s">
        <v>12</v>
      </c>
      <c r="E932" s="5">
        <v>353</v>
      </c>
    </row>
    <row r="933" spans="1:5" x14ac:dyDescent="0.25">
      <c r="A933" s="5">
        <f>925</f>
      </c>
      <c r="B933" s="5" t="s">
        <v>936</v>
      </c>
      <c r="C933" s="5" t="s">
        <v>11</v>
      </c>
      <c r="D933" s="5" t="s">
        <v>12</v>
      </c>
      <c r="E933" s="5">
        <v>234</v>
      </c>
    </row>
    <row r="934" spans="1:5" x14ac:dyDescent="0.25">
      <c r="A934" s="5">
        <f>926</f>
      </c>
      <c r="B934" s="5" t="s">
        <v>937</v>
      </c>
      <c r="C934" s="5" t="s">
        <v>11</v>
      </c>
      <c r="D934" s="5" t="s">
        <v>12</v>
      </c>
      <c r="E934" s="5">
        <v>443</v>
      </c>
    </row>
    <row r="935" spans="1:5" x14ac:dyDescent="0.25">
      <c r="A935" s="5">
        <f>927</f>
      </c>
      <c r="B935" s="5" t="s">
        <v>938</v>
      </c>
      <c r="C935" s="5" t="s">
        <v>11</v>
      </c>
      <c r="D935" s="5" t="s">
        <v>12</v>
      </c>
      <c r="E935" s="5">
        <v>366</v>
      </c>
    </row>
    <row r="936" spans="1:5" x14ac:dyDescent="0.25">
      <c r="A936" s="5">
        <f>928</f>
      </c>
      <c r="B936" s="5" t="s">
        <v>939</v>
      </c>
      <c r="C936" s="5" t="s">
        <v>11</v>
      </c>
      <c r="D936" s="5" t="s">
        <v>12</v>
      </c>
      <c r="E936" s="5">
        <v>219</v>
      </c>
    </row>
    <row r="937" spans="1:5" x14ac:dyDescent="0.25">
      <c r="A937" s="5">
        <f>929</f>
      </c>
      <c r="B937" s="5" t="s">
        <v>940</v>
      </c>
      <c r="C937" s="5" t="s">
        <v>11</v>
      </c>
      <c r="D937" s="5" t="s">
        <v>12</v>
      </c>
      <c r="E937" s="5">
        <v>365</v>
      </c>
    </row>
    <row r="938" spans="1:5" x14ac:dyDescent="0.25">
      <c r="A938" s="5">
        <f>930</f>
      </c>
      <c r="B938" s="5" t="s">
        <v>941</v>
      </c>
      <c r="C938" s="5" t="s">
        <v>11</v>
      </c>
      <c r="D938" s="5" t="s">
        <v>12</v>
      </c>
      <c r="E938" s="5">
        <v>293</v>
      </c>
    </row>
    <row r="939" spans="1:5" x14ac:dyDescent="0.25">
      <c r="A939" s="5">
        <f>931</f>
      </c>
      <c r="B939" s="5" t="s">
        <v>942</v>
      </c>
      <c r="C939" s="5" t="s">
        <v>11</v>
      </c>
      <c r="D939" s="5" t="s">
        <v>12</v>
      </c>
      <c r="E939" s="5">
        <v>244</v>
      </c>
    </row>
    <row r="940" spans="1:5" x14ac:dyDescent="0.25">
      <c r="A940" s="5">
        <f>932</f>
      </c>
      <c r="B940" s="5" t="s">
        <v>943</v>
      </c>
      <c r="C940" s="5" t="s">
        <v>11</v>
      </c>
      <c r="D940" s="5" t="s">
        <v>12</v>
      </c>
      <c r="E940" s="5">
        <v>389</v>
      </c>
    </row>
    <row r="941" spans="1:5" x14ac:dyDescent="0.25">
      <c r="A941" s="5">
        <f>933</f>
      </c>
      <c r="B941" s="5" t="s">
        <v>944</v>
      </c>
      <c r="C941" s="5" t="s">
        <v>11</v>
      </c>
      <c r="D941" s="5" t="s">
        <v>12</v>
      </c>
      <c r="E941" s="5">
        <v>352</v>
      </c>
    </row>
    <row r="942" spans="1:5" x14ac:dyDescent="0.25">
      <c r="A942" s="5">
        <f>934</f>
      </c>
      <c r="B942" s="5" t="s">
        <v>945</v>
      </c>
      <c r="C942" s="5" t="s">
        <v>11</v>
      </c>
      <c r="D942" s="5" t="s">
        <v>12</v>
      </c>
      <c r="E942" s="5">
        <v>424</v>
      </c>
    </row>
    <row r="943" spans="1:5" x14ac:dyDescent="0.25">
      <c r="A943" s="5">
        <f>935</f>
      </c>
      <c r="B943" s="5" t="s">
        <v>946</v>
      </c>
      <c r="C943" s="5" t="s">
        <v>11</v>
      </c>
      <c r="D943" s="5" t="s">
        <v>12</v>
      </c>
      <c r="E943" s="5">
        <v>356</v>
      </c>
    </row>
    <row r="944" spans="1:5" x14ac:dyDescent="0.25">
      <c r="A944" s="5">
        <f>936</f>
      </c>
      <c r="B944" s="5" t="s">
        <v>946</v>
      </c>
      <c r="C944" s="5" t="s">
        <v>11</v>
      </c>
      <c r="D944" s="5" t="s">
        <v>12</v>
      </c>
      <c r="E944" s="5">
        <v>356</v>
      </c>
    </row>
    <row r="945" spans="1:5" x14ac:dyDescent="0.25">
      <c r="A945" s="5">
        <f>937</f>
      </c>
      <c r="B945" s="5" t="s">
        <v>947</v>
      </c>
      <c r="C945" s="5" t="s">
        <v>11</v>
      </c>
      <c r="D945" s="5" t="s">
        <v>12</v>
      </c>
      <c r="E945" s="5">
        <v>343</v>
      </c>
    </row>
    <row r="946" spans="1:5" x14ac:dyDescent="0.25">
      <c r="A946" s="5">
        <f>938</f>
      </c>
      <c r="B946" s="5" t="s">
        <v>948</v>
      </c>
      <c r="C946" s="5" t="s">
        <v>11</v>
      </c>
      <c r="D946" s="5" t="s">
        <v>12</v>
      </c>
      <c r="E946" s="5">
        <v>166</v>
      </c>
    </row>
    <row r="947" spans="1:5" x14ac:dyDescent="0.25">
      <c r="A947" s="5">
        <f>939</f>
      </c>
      <c r="B947" s="5" t="s">
        <v>949</v>
      </c>
      <c r="C947" s="5" t="s">
        <v>11</v>
      </c>
      <c r="D947" s="5" t="s">
        <v>12</v>
      </c>
      <c r="E947" s="5">
        <v>268</v>
      </c>
    </row>
    <row r="948" spans="1:5" x14ac:dyDescent="0.25">
      <c r="A948" s="5">
        <f>940</f>
      </c>
      <c r="B948" s="5" t="s">
        <v>950</v>
      </c>
      <c r="C948" s="5" t="s">
        <v>11</v>
      </c>
      <c r="D948" s="5" t="s">
        <v>12</v>
      </c>
      <c r="E948" s="5">
        <v>215</v>
      </c>
    </row>
    <row r="949" spans="1:5" x14ac:dyDescent="0.25">
      <c r="A949" s="5">
        <f>941</f>
      </c>
      <c r="B949" s="5" t="s">
        <v>951</v>
      </c>
      <c r="C949" s="5" t="s">
        <v>11</v>
      </c>
      <c r="D949" s="5" t="s">
        <v>12</v>
      </c>
      <c r="E949" s="5">
        <v>430</v>
      </c>
    </row>
    <row r="950" spans="1:5" x14ac:dyDescent="0.25">
      <c r="A950" s="5">
        <f>942</f>
      </c>
      <c r="B950" s="5" t="s">
        <v>952</v>
      </c>
      <c r="C950" s="5" t="s">
        <v>11</v>
      </c>
      <c r="D950" s="5" t="s">
        <v>12</v>
      </c>
      <c r="E950" s="5">
        <v>229</v>
      </c>
    </row>
    <row r="951" spans="1:5" x14ac:dyDescent="0.25">
      <c r="A951" s="5">
        <f>943</f>
      </c>
      <c r="B951" s="5" t="s">
        <v>953</v>
      </c>
      <c r="C951" s="5" t="s">
        <v>11</v>
      </c>
      <c r="D951" s="5" t="s">
        <v>12</v>
      </c>
      <c r="E951" s="5">
        <v>408</v>
      </c>
    </row>
    <row r="952" spans="1:5" x14ac:dyDescent="0.25">
      <c r="A952" s="5">
        <f>944</f>
      </c>
      <c r="B952" s="5" t="s">
        <v>954</v>
      </c>
      <c r="C952" s="5" t="s">
        <v>11</v>
      </c>
      <c r="D952" s="5" t="s">
        <v>12</v>
      </c>
      <c r="E952" s="5">
        <v>360</v>
      </c>
    </row>
    <row r="953" spans="1:5" x14ac:dyDescent="0.25">
      <c r="A953" s="5">
        <f>945</f>
      </c>
      <c r="B953" s="5" t="s">
        <v>955</v>
      </c>
      <c r="C953" s="5" t="s">
        <v>11</v>
      </c>
      <c r="D953" s="5" t="s">
        <v>12</v>
      </c>
      <c r="E953" s="5">
        <v>324</v>
      </c>
    </row>
    <row r="954" spans="1:5" x14ac:dyDescent="0.25">
      <c r="A954" s="5">
        <f>946</f>
      </c>
      <c r="B954" s="5" t="s">
        <v>956</v>
      </c>
      <c r="C954" s="5" t="s">
        <v>11</v>
      </c>
      <c r="D954" s="5" t="s">
        <v>12</v>
      </c>
      <c r="E954" s="5">
        <v>447</v>
      </c>
    </row>
    <row r="955" spans="1:5" x14ac:dyDescent="0.25">
      <c r="A955" s="5">
        <f>947</f>
      </c>
      <c r="B955" s="5" t="s">
        <v>957</v>
      </c>
      <c r="C955" s="5" t="s">
        <v>11</v>
      </c>
      <c r="D955" s="5" t="s">
        <v>12</v>
      </c>
      <c r="E955" s="5">
        <v>225</v>
      </c>
    </row>
    <row r="956" spans="1:5" x14ac:dyDescent="0.25">
      <c r="A956" s="5">
        <f>948</f>
      </c>
      <c r="B956" s="5" t="s">
        <v>958</v>
      </c>
      <c r="C956" s="5" t="s">
        <v>11</v>
      </c>
      <c r="D956" s="5" t="s">
        <v>12</v>
      </c>
      <c r="E956" s="5">
        <v>381</v>
      </c>
    </row>
    <row r="957" spans="1:5" x14ac:dyDescent="0.25">
      <c r="A957" s="5">
        <f>949</f>
      </c>
      <c r="B957" s="5" t="s">
        <v>959</v>
      </c>
      <c r="C957" s="5" t="s">
        <v>11</v>
      </c>
      <c r="D957" s="5" t="s">
        <v>12</v>
      </c>
      <c r="E957" s="5">
        <v>321</v>
      </c>
    </row>
    <row r="958" spans="1:5" x14ac:dyDescent="0.25">
      <c r="A958" s="5">
        <f>950</f>
      </c>
      <c r="B958" s="5" t="s">
        <v>960</v>
      </c>
      <c r="C958" s="5" t="s">
        <v>11</v>
      </c>
      <c r="D958" s="5" t="s">
        <v>12</v>
      </c>
      <c r="E958" s="5">
        <v>327</v>
      </c>
    </row>
    <row r="959" spans="1:5" x14ac:dyDescent="0.25">
      <c r="A959" s="5">
        <f>951</f>
      </c>
      <c r="B959" s="5" t="s">
        <v>961</v>
      </c>
      <c r="C959" s="5" t="s">
        <v>11</v>
      </c>
      <c r="D959" s="5" t="s">
        <v>12</v>
      </c>
      <c r="E959" s="5">
        <v>175</v>
      </c>
    </row>
    <row r="960" spans="1:5" x14ac:dyDescent="0.25">
      <c r="A960" s="5">
        <f>952</f>
      </c>
      <c r="B960" s="5" t="s">
        <v>962</v>
      </c>
      <c r="C960" s="5" t="s">
        <v>11</v>
      </c>
      <c r="D960" s="5" t="s">
        <v>12</v>
      </c>
      <c r="E960" s="5">
        <v>294</v>
      </c>
    </row>
    <row r="961" spans="1:5" x14ac:dyDescent="0.25">
      <c r="A961" s="5">
        <f>953</f>
      </c>
      <c r="B961" s="5" t="s">
        <v>963</v>
      </c>
      <c r="C961" s="5" t="s">
        <v>11</v>
      </c>
      <c r="D961" s="5" t="s">
        <v>12</v>
      </c>
      <c r="E961" s="5">
        <v>334</v>
      </c>
    </row>
    <row r="962" spans="1:5" x14ac:dyDescent="0.25">
      <c r="A962" s="5">
        <f>954</f>
      </c>
      <c r="B962" s="5" t="s">
        <v>964</v>
      </c>
      <c r="C962" s="5" t="s">
        <v>11</v>
      </c>
      <c r="D962" s="5" t="s">
        <v>12</v>
      </c>
      <c r="E962" s="5">
        <v>221</v>
      </c>
    </row>
    <row r="963" spans="1:5" x14ac:dyDescent="0.25">
      <c r="A963" s="5">
        <f>955</f>
      </c>
      <c r="B963" s="5" t="s">
        <v>965</v>
      </c>
      <c r="C963" s="5" t="s">
        <v>11</v>
      </c>
      <c r="D963" s="5" t="s">
        <v>12</v>
      </c>
      <c r="E963" s="5">
        <v>226</v>
      </c>
    </row>
    <row r="964" spans="1:5" x14ac:dyDescent="0.25">
      <c r="A964" s="5">
        <f>956</f>
      </c>
      <c r="B964" s="5" t="s">
        <v>966</v>
      </c>
      <c r="C964" s="5" t="s">
        <v>11</v>
      </c>
      <c r="D964" s="5" t="s">
        <v>12</v>
      </c>
      <c r="E964" s="5">
        <v>433</v>
      </c>
    </row>
    <row r="965" spans="1:5" x14ac:dyDescent="0.25">
      <c r="A965" s="5">
        <f>957</f>
      </c>
      <c r="B965" s="5" t="s">
        <v>967</v>
      </c>
      <c r="C965" s="5" t="s">
        <v>11</v>
      </c>
      <c r="D965" s="5" t="s">
        <v>12</v>
      </c>
      <c r="E965" s="5">
        <v>374</v>
      </c>
    </row>
    <row r="966" spans="1:5" x14ac:dyDescent="0.25">
      <c r="A966" s="5">
        <f>958</f>
      </c>
      <c r="B966" s="5" t="s">
        <v>968</v>
      </c>
      <c r="C966" s="5" t="s">
        <v>11</v>
      </c>
      <c r="D966" s="5" t="s">
        <v>12</v>
      </c>
      <c r="E966" s="5">
        <v>165</v>
      </c>
    </row>
    <row r="967" spans="1:5" x14ac:dyDescent="0.25">
      <c r="A967" s="5">
        <f>959</f>
      </c>
      <c r="B967" s="5" t="s">
        <v>969</v>
      </c>
      <c r="C967" s="5" t="s">
        <v>11</v>
      </c>
      <c r="D967" s="5" t="s">
        <v>12</v>
      </c>
      <c r="E967" s="5">
        <v>205</v>
      </c>
    </row>
    <row r="968" spans="1:5" x14ac:dyDescent="0.25">
      <c r="A968" s="5">
        <f>960</f>
      </c>
      <c r="B968" s="5" t="s">
        <v>970</v>
      </c>
      <c r="C968" s="5" t="s">
        <v>11</v>
      </c>
      <c r="D968" s="5" t="s">
        <v>12</v>
      </c>
      <c r="E968" s="5">
        <v>320</v>
      </c>
    </row>
    <row r="969" spans="1:5" x14ac:dyDescent="0.25">
      <c r="A969" s="5">
        <f>961</f>
      </c>
      <c r="B969" s="5" t="s">
        <v>971</v>
      </c>
      <c r="C969" s="5" t="s">
        <v>11</v>
      </c>
      <c r="D969" s="5" t="s">
        <v>12</v>
      </c>
      <c r="E969" s="5">
        <v>336</v>
      </c>
    </row>
    <row r="970" spans="1:5" x14ac:dyDescent="0.25">
      <c r="A970" s="5">
        <f>962</f>
      </c>
      <c r="B970" s="5" t="s">
        <v>972</v>
      </c>
      <c r="C970" s="5" t="s">
        <v>11</v>
      </c>
      <c r="D970" s="5" t="s">
        <v>12</v>
      </c>
      <c r="E970" s="5">
        <v>336</v>
      </c>
    </row>
    <row r="971" spans="1:5" x14ac:dyDescent="0.25">
      <c r="A971" s="5">
        <f>963</f>
      </c>
      <c r="B971" s="5" t="s">
        <v>973</v>
      </c>
      <c r="C971" s="5" t="s">
        <v>11</v>
      </c>
      <c r="D971" s="5" t="s">
        <v>12</v>
      </c>
      <c r="E971" s="5">
        <v>336</v>
      </c>
    </row>
    <row r="972" spans="1:5" x14ac:dyDescent="0.25">
      <c r="A972" s="5">
        <f>964</f>
      </c>
      <c r="B972" s="5" t="s">
        <v>974</v>
      </c>
      <c r="C972" s="5" t="s">
        <v>11</v>
      </c>
      <c r="D972" s="5" t="s">
        <v>12</v>
      </c>
      <c r="E972" s="5">
        <v>336</v>
      </c>
    </row>
    <row r="973" spans="1:5" x14ac:dyDescent="0.25">
      <c r="A973" s="5">
        <f>965</f>
      </c>
      <c r="B973" s="5" t="s">
        <v>975</v>
      </c>
      <c r="C973" s="5" t="s">
        <v>11</v>
      </c>
      <c r="D973" s="5" t="s">
        <v>12</v>
      </c>
      <c r="E973" s="5">
        <v>336</v>
      </c>
    </row>
    <row r="974" spans="1:5" x14ac:dyDescent="0.25">
      <c r="A974" s="5">
        <f>966</f>
      </c>
      <c r="B974" s="5" t="s">
        <v>976</v>
      </c>
      <c r="C974" s="5" t="s">
        <v>11</v>
      </c>
      <c r="D974" s="5" t="s">
        <v>12</v>
      </c>
      <c r="E974" s="5">
        <v>336</v>
      </c>
    </row>
    <row r="975" spans="1:5" x14ac:dyDescent="0.25">
      <c r="A975" s="5">
        <f>967</f>
      </c>
      <c r="B975" s="5" t="s">
        <v>977</v>
      </c>
      <c r="C975" s="5" t="s">
        <v>11</v>
      </c>
      <c r="D975" s="5" t="s">
        <v>12</v>
      </c>
      <c r="E975" s="5">
        <v>336</v>
      </c>
    </row>
    <row r="976" spans="1:5" x14ac:dyDescent="0.25">
      <c r="A976" s="5">
        <f>968</f>
      </c>
      <c r="B976" s="5" t="s">
        <v>978</v>
      </c>
      <c r="C976" s="5" t="s">
        <v>11</v>
      </c>
      <c r="D976" s="5" t="s">
        <v>12</v>
      </c>
      <c r="E976" s="5">
        <v>336</v>
      </c>
    </row>
    <row r="977" spans="1:5" x14ac:dyDescent="0.25">
      <c r="A977" s="5">
        <f>969</f>
      </c>
      <c r="B977" s="5" t="s">
        <v>979</v>
      </c>
      <c r="C977" s="5" t="s">
        <v>11</v>
      </c>
      <c r="D977" s="5" t="s">
        <v>12</v>
      </c>
      <c r="E977" s="5">
        <v>336</v>
      </c>
    </row>
    <row r="978" spans="1:5" x14ac:dyDescent="0.25">
      <c r="A978" s="5">
        <f>970</f>
      </c>
      <c r="B978" s="5" t="s">
        <v>980</v>
      </c>
      <c r="C978" s="5" t="s">
        <v>11</v>
      </c>
      <c r="D978" s="5" t="s">
        <v>12</v>
      </c>
      <c r="E978" s="5">
        <v>336</v>
      </c>
    </row>
    <row r="979" spans="1:5" x14ac:dyDescent="0.25">
      <c r="A979" s="5">
        <f>971</f>
      </c>
      <c r="B979" s="5" t="s">
        <v>981</v>
      </c>
      <c r="C979" s="5" t="s">
        <v>11</v>
      </c>
      <c r="D979" s="5" t="s">
        <v>12</v>
      </c>
      <c r="E979" s="5">
        <v>336</v>
      </c>
    </row>
    <row r="980" spans="1:5" x14ac:dyDescent="0.25">
      <c r="A980" s="5">
        <f>972</f>
      </c>
      <c r="B980" s="5" t="s">
        <v>982</v>
      </c>
      <c r="C980" s="5" t="s">
        <v>11</v>
      </c>
      <c r="D980" s="5" t="s">
        <v>12</v>
      </c>
      <c r="E980" s="5">
        <v>336</v>
      </c>
    </row>
    <row r="981" spans="1:5" x14ac:dyDescent="0.25">
      <c r="A981" s="5">
        <f>973</f>
      </c>
      <c r="B981" s="5" t="s">
        <v>983</v>
      </c>
      <c r="C981" s="5" t="s">
        <v>11</v>
      </c>
      <c r="D981" s="5" t="s">
        <v>12</v>
      </c>
      <c r="E981" s="5">
        <v>336</v>
      </c>
    </row>
    <row r="982" spans="1:5" x14ac:dyDescent="0.25">
      <c r="A982" s="5">
        <f>974</f>
      </c>
      <c r="B982" s="5" t="s">
        <v>984</v>
      </c>
      <c r="C982" s="5" t="s">
        <v>11</v>
      </c>
      <c r="D982" s="5" t="s">
        <v>12</v>
      </c>
      <c r="E982" s="5">
        <v>336</v>
      </c>
    </row>
    <row r="983" spans="1:5" x14ac:dyDescent="0.25">
      <c r="A983" s="5">
        <f>975</f>
      </c>
      <c r="B983" s="5" t="s">
        <v>985</v>
      </c>
      <c r="C983" s="5" t="s">
        <v>11</v>
      </c>
      <c r="D983" s="5" t="s">
        <v>12</v>
      </c>
      <c r="E983" s="5">
        <v>336</v>
      </c>
    </row>
    <row r="984" spans="1:5" x14ac:dyDescent="0.25">
      <c r="A984" s="5">
        <f>976</f>
      </c>
      <c r="B984" s="5" t="s">
        <v>986</v>
      </c>
      <c r="C984" s="5" t="s">
        <v>11</v>
      </c>
      <c r="D984" s="5" t="s">
        <v>12</v>
      </c>
      <c r="E984" s="5">
        <v>336</v>
      </c>
    </row>
    <row r="985" spans="1:5" x14ac:dyDescent="0.25">
      <c r="A985" s="5">
        <f>977</f>
      </c>
      <c r="B985" s="5" t="s">
        <v>987</v>
      </c>
      <c r="C985" s="5" t="s">
        <v>11</v>
      </c>
      <c r="D985" s="5" t="s">
        <v>12</v>
      </c>
      <c r="E985" s="5">
        <v>336</v>
      </c>
    </row>
    <row r="986" spans="1:5" x14ac:dyDescent="0.25">
      <c r="A986" s="5">
        <f>978</f>
      </c>
      <c r="B986" s="5" t="s">
        <v>988</v>
      </c>
      <c r="C986" s="5" t="s">
        <v>11</v>
      </c>
      <c r="D986" s="5" t="s">
        <v>12</v>
      </c>
      <c r="E986" s="5">
        <v>336</v>
      </c>
    </row>
    <row r="987" spans="1:5" x14ac:dyDescent="0.25">
      <c r="A987" s="5">
        <f>979</f>
      </c>
      <c r="B987" s="5" t="s">
        <v>989</v>
      </c>
      <c r="C987" s="5" t="s">
        <v>11</v>
      </c>
      <c r="D987" s="5" t="s">
        <v>12</v>
      </c>
      <c r="E987" s="5">
        <v>336</v>
      </c>
    </row>
    <row r="988" spans="1:5" x14ac:dyDescent="0.25">
      <c r="A988" s="5">
        <f>980</f>
      </c>
      <c r="B988" s="5" t="s">
        <v>990</v>
      </c>
      <c r="C988" s="5" t="s">
        <v>11</v>
      </c>
      <c r="D988" s="5" t="s">
        <v>12</v>
      </c>
      <c r="E988" s="5">
        <v>336</v>
      </c>
    </row>
    <row r="989" spans="1:5" x14ac:dyDescent="0.25">
      <c r="A989" s="5">
        <f>981</f>
      </c>
      <c r="B989" s="5" t="s">
        <v>991</v>
      </c>
      <c r="C989" s="5" t="s">
        <v>11</v>
      </c>
      <c r="D989" s="5" t="s">
        <v>12</v>
      </c>
      <c r="E989" s="5">
        <v>336</v>
      </c>
    </row>
    <row r="990" spans="1:5" x14ac:dyDescent="0.25">
      <c r="A990" s="5">
        <f>982</f>
      </c>
      <c r="B990" s="5" t="s">
        <v>992</v>
      </c>
      <c r="C990" s="5" t="s">
        <v>11</v>
      </c>
      <c r="D990" s="5" t="s">
        <v>12</v>
      </c>
      <c r="E990" s="5">
        <v>336</v>
      </c>
    </row>
    <row r="991" spans="1:5" x14ac:dyDescent="0.25">
      <c r="A991" s="5">
        <f>983</f>
      </c>
      <c r="B991" s="5" t="s">
        <v>993</v>
      </c>
      <c r="C991" s="5" t="s">
        <v>11</v>
      </c>
      <c r="D991" s="5" t="s">
        <v>12</v>
      </c>
      <c r="E991" s="5">
        <v>336</v>
      </c>
    </row>
    <row r="992" spans="1:5" x14ac:dyDescent="0.25">
      <c r="A992" s="5">
        <f>984</f>
      </c>
      <c r="B992" s="5" t="s">
        <v>994</v>
      </c>
      <c r="C992" s="5" t="s">
        <v>11</v>
      </c>
      <c r="D992" s="5" t="s">
        <v>12</v>
      </c>
      <c r="E992" s="5">
        <v>336</v>
      </c>
    </row>
    <row r="993" spans="1:5" x14ac:dyDescent="0.25">
      <c r="A993" s="5">
        <f>985</f>
      </c>
      <c r="B993" s="5" t="s">
        <v>995</v>
      </c>
      <c r="C993" s="5" t="s">
        <v>11</v>
      </c>
      <c r="D993" s="5" t="s">
        <v>12</v>
      </c>
      <c r="E993" s="5">
        <v>336</v>
      </c>
    </row>
    <row r="994" spans="1:5" x14ac:dyDescent="0.25">
      <c r="A994" s="5">
        <f>986</f>
      </c>
      <c r="B994" s="5" t="s">
        <v>996</v>
      </c>
      <c r="C994" s="5" t="s">
        <v>11</v>
      </c>
      <c r="D994" s="5" t="s">
        <v>12</v>
      </c>
      <c r="E994" s="5">
        <v>336</v>
      </c>
    </row>
    <row r="995" spans="1:5" x14ac:dyDescent="0.25">
      <c r="A995" s="5">
        <f>987</f>
      </c>
      <c r="B995" s="5" t="s">
        <v>997</v>
      </c>
      <c r="C995" s="5" t="s">
        <v>11</v>
      </c>
      <c r="D995" s="5" t="s">
        <v>12</v>
      </c>
      <c r="E995" s="5">
        <v>336</v>
      </c>
    </row>
    <row r="996" spans="1:5" x14ac:dyDescent="0.25">
      <c r="A996" s="5">
        <f>988</f>
      </c>
      <c r="B996" s="5" t="s">
        <v>998</v>
      </c>
      <c r="C996" s="5" t="s">
        <v>11</v>
      </c>
      <c r="D996" s="5" t="s">
        <v>12</v>
      </c>
      <c r="E996" s="5">
        <v>336</v>
      </c>
    </row>
    <row r="997" spans="1:5" x14ac:dyDescent="0.25">
      <c r="A997" s="5">
        <f>989</f>
      </c>
      <c r="B997" s="5" t="s">
        <v>999</v>
      </c>
      <c r="C997" s="5" t="s">
        <v>11</v>
      </c>
      <c r="D997" s="5" t="s">
        <v>12</v>
      </c>
      <c r="E997" s="5">
        <v>336</v>
      </c>
    </row>
    <row r="998" spans="1:5" x14ac:dyDescent="0.25">
      <c r="A998" s="5">
        <f>990</f>
      </c>
      <c r="B998" s="5" t="s">
        <v>1000</v>
      </c>
      <c r="C998" s="5" t="s">
        <v>11</v>
      </c>
      <c r="D998" s="5" t="s">
        <v>12</v>
      </c>
      <c r="E998" s="5">
        <v>336</v>
      </c>
    </row>
    <row r="999" spans="1:5" x14ac:dyDescent="0.25">
      <c r="A999" s="5">
        <f>991</f>
      </c>
      <c r="B999" s="5" t="s">
        <v>1001</v>
      </c>
      <c r="C999" s="5" t="s">
        <v>11</v>
      </c>
      <c r="D999" s="5" t="s">
        <v>12</v>
      </c>
      <c r="E999" s="5">
        <v>336</v>
      </c>
    </row>
    <row r="1000" spans="1:5" x14ac:dyDescent="0.25">
      <c r="A1000" s="5">
        <f>992</f>
      </c>
      <c r="B1000" s="5" t="s">
        <v>1002</v>
      </c>
      <c r="C1000" s="5" t="s">
        <v>11</v>
      </c>
      <c r="D1000" s="5" t="s">
        <v>12</v>
      </c>
      <c r="E1000" s="5">
        <v>336</v>
      </c>
    </row>
    <row r="1001" spans="1:5" x14ac:dyDescent="0.25">
      <c r="A1001" s="5">
        <f>993</f>
      </c>
      <c r="B1001" s="5" t="s">
        <v>1003</v>
      </c>
      <c r="C1001" s="5" t="s">
        <v>11</v>
      </c>
      <c r="D1001" s="5" t="s">
        <v>12</v>
      </c>
      <c r="E1001" s="5">
        <v>336</v>
      </c>
    </row>
    <row r="1002" spans="1:5" x14ac:dyDescent="0.25">
      <c r="A1002" s="5">
        <f>994</f>
      </c>
      <c r="B1002" s="5" t="s">
        <v>1004</v>
      </c>
      <c r="C1002" s="5" t="s">
        <v>11</v>
      </c>
      <c r="D1002" s="5" t="s">
        <v>12</v>
      </c>
      <c r="E1002" s="5">
        <v>336</v>
      </c>
    </row>
    <row r="1003" spans="1:5" x14ac:dyDescent="0.25">
      <c r="A1003" s="5">
        <f>995</f>
      </c>
      <c r="B1003" s="5" t="s">
        <v>1005</v>
      </c>
      <c r="C1003" s="5" t="s">
        <v>11</v>
      </c>
      <c r="D1003" s="5" t="s">
        <v>12</v>
      </c>
      <c r="E1003" s="5">
        <v>336</v>
      </c>
    </row>
    <row r="1004" spans="1:5" x14ac:dyDescent="0.25">
      <c r="A1004" s="5">
        <f>996</f>
      </c>
      <c r="B1004" s="5" t="s">
        <v>1006</v>
      </c>
      <c r="C1004" s="5" t="s">
        <v>11</v>
      </c>
      <c r="D1004" s="5" t="s">
        <v>12</v>
      </c>
      <c r="E1004" s="5">
        <v>336</v>
      </c>
    </row>
    <row r="1005" spans="1:5" x14ac:dyDescent="0.25">
      <c r="A1005" s="5">
        <f>997</f>
      </c>
      <c r="B1005" s="5" t="s">
        <v>1007</v>
      </c>
      <c r="C1005" s="5" t="s">
        <v>11</v>
      </c>
      <c r="D1005" s="5" t="s">
        <v>12</v>
      </c>
      <c r="E1005" s="5">
        <v>336</v>
      </c>
    </row>
    <row r="1006" spans="1:5" x14ac:dyDescent="0.25">
      <c r="A1006" s="5">
        <f>998</f>
      </c>
      <c r="B1006" s="5" t="s">
        <v>1008</v>
      </c>
      <c r="C1006" s="5" t="s">
        <v>11</v>
      </c>
      <c r="D1006" s="5" t="s">
        <v>12</v>
      </c>
      <c r="E1006" s="5">
        <v>336</v>
      </c>
    </row>
    <row r="1007" spans="1:5" x14ac:dyDescent="0.25">
      <c r="A1007" s="5">
        <f>999</f>
      </c>
      <c r="B1007" s="5" t="s">
        <v>1009</v>
      </c>
      <c r="C1007" s="5" t="s">
        <v>11</v>
      </c>
      <c r="D1007" s="5" t="s">
        <v>12</v>
      </c>
      <c r="E1007" s="5">
        <v>336</v>
      </c>
    </row>
    <row r="1008" spans="1:5" x14ac:dyDescent="0.25">
      <c r="A1008" s="5">
        <f>1000</f>
      </c>
      <c r="B1008" s="5" t="s">
        <v>1010</v>
      </c>
      <c r="C1008" s="5" t="s">
        <v>11</v>
      </c>
      <c r="D1008" s="5" t="s">
        <v>12</v>
      </c>
      <c r="E1008" s="5">
        <v>336</v>
      </c>
    </row>
    <row r="1009" spans="1:5" x14ac:dyDescent="0.25">
      <c r="A1009" s="5">
        <f>1001</f>
      </c>
      <c r="B1009" s="5" t="s">
        <v>1011</v>
      </c>
      <c r="C1009" s="5" t="s">
        <v>11</v>
      </c>
      <c r="D1009" s="5" t="s">
        <v>12</v>
      </c>
      <c r="E1009" s="5">
        <v>336</v>
      </c>
    </row>
    <row r="1010" spans="1:5" x14ac:dyDescent="0.25">
      <c r="A1010" s="5">
        <f>1002</f>
      </c>
      <c r="B1010" s="5" t="s">
        <v>1012</v>
      </c>
      <c r="C1010" s="5" t="s">
        <v>11</v>
      </c>
      <c r="D1010" s="5" t="s">
        <v>12</v>
      </c>
      <c r="E1010" s="5">
        <v>336</v>
      </c>
    </row>
    <row r="1011" spans="1:5" x14ac:dyDescent="0.25">
      <c r="A1011" s="5">
        <f>1003</f>
      </c>
      <c r="B1011" s="5" t="s">
        <v>1013</v>
      </c>
      <c r="C1011" s="5" t="s">
        <v>11</v>
      </c>
      <c r="D1011" s="5" t="s">
        <v>12</v>
      </c>
      <c r="E1011" s="5">
        <v>336</v>
      </c>
    </row>
    <row r="1012" spans="1:5" x14ac:dyDescent="0.25">
      <c r="A1012" s="5">
        <f>1004</f>
      </c>
      <c r="B1012" s="5" t="s">
        <v>1014</v>
      </c>
      <c r="C1012" s="5" t="s">
        <v>11</v>
      </c>
      <c r="D1012" s="5" t="s">
        <v>12</v>
      </c>
      <c r="E1012" s="5">
        <v>336</v>
      </c>
    </row>
    <row r="1013" spans="1:5" x14ac:dyDescent="0.25">
      <c r="A1013" s="5">
        <f>1005</f>
      </c>
      <c r="B1013" s="5" t="s">
        <v>1015</v>
      </c>
      <c r="C1013" s="5" t="s">
        <v>11</v>
      </c>
      <c r="D1013" s="5" t="s">
        <v>12</v>
      </c>
      <c r="E1013" s="5">
        <v>336</v>
      </c>
    </row>
    <row r="1014" spans="1:5" x14ac:dyDescent="0.25">
      <c r="A1014" s="5">
        <f>1006</f>
      </c>
      <c r="B1014" s="5" t="s">
        <v>1016</v>
      </c>
      <c r="C1014" s="5" t="s">
        <v>11</v>
      </c>
      <c r="D1014" s="5" t="s">
        <v>12</v>
      </c>
      <c r="E1014" s="5">
        <v>336</v>
      </c>
    </row>
    <row r="1015" spans="1:5" x14ac:dyDescent="0.25">
      <c r="A1015" s="5">
        <f>1007</f>
      </c>
      <c r="B1015" s="5" t="s">
        <v>1017</v>
      </c>
      <c r="C1015" s="5" t="s">
        <v>11</v>
      </c>
      <c r="D1015" s="5" t="s">
        <v>12</v>
      </c>
      <c r="E1015" s="5">
        <v>336</v>
      </c>
    </row>
    <row r="1016" spans="1:5" x14ac:dyDescent="0.25">
      <c r="A1016" s="5">
        <f>1008</f>
      </c>
      <c r="B1016" s="5" t="s">
        <v>1018</v>
      </c>
      <c r="C1016" s="5" t="s">
        <v>11</v>
      </c>
      <c r="D1016" s="5" t="s">
        <v>12</v>
      </c>
      <c r="E1016" s="5">
        <v>336</v>
      </c>
    </row>
    <row r="1017" spans="1:5" x14ac:dyDescent="0.25">
      <c r="A1017" s="5">
        <f>1009</f>
      </c>
      <c r="B1017" s="5" t="s">
        <v>1019</v>
      </c>
      <c r="C1017" s="5" t="s">
        <v>11</v>
      </c>
      <c r="D1017" s="5" t="s">
        <v>12</v>
      </c>
      <c r="E1017" s="5">
        <v>336</v>
      </c>
    </row>
    <row r="1018" spans="1:5" x14ac:dyDescent="0.25">
      <c r="A1018" s="5">
        <f>1010</f>
      </c>
      <c r="B1018" s="5" t="s">
        <v>1020</v>
      </c>
      <c r="C1018" s="5" t="s">
        <v>11</v>
      </c>
      <c r="D1018" s="5" t="s">
        <v>12</v>
      </c>
      <c r="E1018" s="5">
        <v>336</v>
      </c>
    </row>
    <row r="1019" spans="1:5" x14ac:dyDescent="0.25">
      <c r="A1019" s="5">
        <f>1011</f>
      </c>
      <c r="B1019" s="5" t="s">
        <v>1021</v>
      </c>
      <c r="C1019" s="5" t="s">
        <v>11</v>
      </c>
      <c r="D1019" s="5" t="s">
        <v>12</v>
      </c>
      <c r="E1019" s="5">
        <v>336</v>
      </c>
    </row>
    <row r="1020" spans="1:5" x14ac:dyDescent="0.25">
      <c r="A1020" s="5">
        <f>1012</f>
      </c>
      <c r="B1020" s="5" t="s">
        <v>1022</v>
      </c>
      <c r="C1020" s="5" t="s">
        <v>11</v>
      </c>
      <c r="D1020" s="5" t="s">
        <v>12</v>
      </c>
      <c r="E1020" s="5">
        <v>336</v>
      </c>
    </row>
    <row r="1021" spans="1:5" x14ac:dyDescent="0.25">
      <c r="A1021" s="5">
        <f>1013</f>
      </c>
      <c r="B1021" s="5" t="s">
        <v>1023</v>
      </c>
      <c r="C1021" s="5" t="s">
        <v>11</v>
      </c>
      <c r="D1021" s="5" t="s">
        <v>12</v>
      </c>
      <c r="E1021" s="5">
        <v>336</v>
      </c>
    </row>
    <row r="1022" spans="1:5" x14ac:dyDescent="0.25">
      <c r="A1022" s="5">
        <f>1014</f>
      </c>
      <c r="B1022" s="5" t="s">
        <v>1024</v>
      </c>
      <c r="C1022" s="5" t="s">
        <v>11</v>
      </c>
      <c r="D1022" s="5" t="s">
        <v>12</v>
      </c>
      <c r="E1022" s="5">
        <v>336</v>
      </c>
    </row>
    <row r="1023" spans="1:5" x14ac:dyDescent="0.25">
      <c r="A1023" s="5">
        <f>1015</f>
      </c>
      <c r="B1023" s="5" t="s">
        <v>1025</v>
      </c>
      <c r="C1023" s="5" t="s">
        <v>11</v>
      </c>
      <c r="D1023" s="5" t="s">
        <v>12</v>
      </c>
      <c r="E1023" s="5">
        <v>336</v>
      </c>
    </row>
    <row r="1024" spans="1:5" x14ac:dyDescent="0.25">
      <c r="A1024" s="5">
        <f>1016</f>
      </c>
      <c r="B1024" s="5" t="s">
        <v>1026</v>
      </c>
      <c r="C1024" s="5" t="s">
        <v>11</v>
      </c>
      <c r="D1024" s="5" t="s">
        <v>12</v>
      </c>
      <c r="E1024" s="5">
        <v>336</v>
      </c>
    </row>
    <row r="1025" spans="1:5" x14ac:dyDescent="0.25">
      <c r="A1025" s="5">
        <f>1017</f>
      </c>
      <c r="B1025" s="5" t="s">
        <v>1027</v>
      </c>
      <c r="C1025" s="5" t="s">
        <v>11</v>
      </c>
      <c r="D1025" s="5" t="s">
        <v>12</v>
      </c>
      <c r="E1025" s="5">
        <v>336</v>
      </c>
    </row>
    <row r="1026" spans="1:5" x14ac:dyDescent="0.25">
      <c r="A1026" s="5">
        <f>1018</f>
      </c>
      <c r="B1026" s="5" t="s">
        <v>1028</v>
      </c>
      <c r="C1026" s="5" t="s">
        <v>11</v>
      </c>
      <c r="D1026" s="5" t="s">
        <v>12</v>
      </c>
      <c r="E1026" s="5">
        <v>336</v>
      </c>
    </row>
    <row r="1027" spans="1:5" x14ac:dyDescent="0.25">
      <c r="A1027" s="5">
        <f>1019</f>
      </c>
      <c r="B1027" s="5" t="s">
        <v>1029</v>
      </c>
      <c r="C1027" s="5" t="s">
        <v>11</v>
      </c>
      <c r="D1027" s="5" t="s">
        <v>12</v>
      </c>
      <c r="E1027" s="5">
        <v>336</v>
      </c>
    </row>
    <row r="1028" spans="1:5" x14ac:dyDescent="0.25">
      <c r="A1028" s="5">
        <f>1020</f>
      </c>
      <c r="B1028" s="5" t="s">
        <v>1030</v>
      </c>
      <c r="C1028" s="5" t="s">
        <v>11</v>
      </c>
      <c r="D1028" s="5" t="s">
        <v>12</v>
      </c>
      <c r="E1028" s="5">
        <v>336</v>
      </c>
    </row>
    <row r="1029" spans="1:5" x14ac:dyDescent="0.25">
      <c r="A1029" s="5">
        <f>1021</f>
      </c>
      <c r="B1029" s="5" t="s">
        <v>1031</v>
      </c>
      <c r="C1029" s="5" t="s">
        <v>11</v>
      </c>
      <c r="D1029" s="5" t="s">
        <v>12</v>
      </c>
      <c r="E1029" s="5">
        <v>336</v>
      </c>
    </row>
    <row r="1030" spans="1:5" x14ac:dyDescent="0.25">
      <c r="A1030" s="5">
        <f>1022</f>
      </c>
      <c r="B1030" s="5" t="s">
        <v>1032</v>
      </c>
      <c r="C1030" s="5" t="s">
        <v>11</v>
      </c>
      <c r="D1030" s="5" t="s">
        <v>12</v>
      </c>
      <c r="E1030" s="5">
        <v>336</v>
      </c>
    </row>
    <row r="1031" spans="1:5" x14ac:dyDescent="0.25">
      <c r="A1031" s="5">
        <f>1023</f>
      </c>
      <c r="B1031" s="5" t="s">
        <v>1033</v>
      </c>
      <c r="C1031" s="5" t="s">
        <v>11</v>
      </c>
      <c r="D1031" s="5" t="s">
        <v>12</v>
      </c>
      <c r="E1031" s="5">
        <v>336</v>
      </c>
    </row>
    <row r="1032" spans="1:5" x14ac:dyDescent="0.25">
      <c r="A1032" s="5">
        <f>1024</f>
      </c>
      <c r="B1032" s="5" t="s">
        <v>1034</v>
      </c>
      <c r="C1032" s="5" t="s">
        <v>11</v>
      </c>
      <c r="D1032" s="5" t="s">
        <v>12</v>
      </c>
      <c r="E1032" s="5">
        <v>336</v>
      </c>
    </row>
    <row r="1033" spans="1:5" x14ac:dyDescent="0.25">
      <c r="A1033" s="5">
        <f>1025</f>
      </c>
      <c r="B1033" s="5" t="s">
        <v>1035</v>
      </c>
      <c r="C1033" s="5" t="s">
        <v>11</v>
      </c>
      <c r="D1033" s="5" t="s">
        <v>12</v>
      </c>
      <c r="E1033" s="5">
        <v>336</v>
      </c>
    </row>
    <row r="1034" spans="1:5" x14ac:dyDescent="0.25">
      <c r="A1034" s="5">
        <f>1026</f>
      </c>
      <c r="B1034" s="5" t="s">
        <v>1036</v>
      </c>
      <c r="C1034" s="5" t="s">
        <v>11</v>
      </c>
      <c r="D1034" s="5" t="s">
        <v>12</v>
      </c>
      <c r="E1034" s="5">
        <v>336</v>
      </c>
    </row>
    <row r="1035" spans="1:5" x14ac:dyDescent="0.25">
      <c r="A1035" s="5">
        <f>1027</f>
      </c>
      <c r="B1035" s="5" t="s">
        <v>1037</v>
      </c>
      <c r="C1035" s="5" t="s">
        <v>11</v>
      </c>
      <c r="D1035" s="5" t="s">
        <v>12</v>
      </c>
      <c r="E1035" s="5">
        <v>336</v>
      </c>
    </row>
    <row r="1036" spans="1:5" x14ac:dyDescent="0.25">
      <c r="A1036" s="5">
        <f>1028</f>
      </c>
      <c r="B1036" s="5" t="s">
        <v>1038</v>
      </c>
      <c r="C1036" s="5" t="s">
        <v>11</v>
      </c>
      <c r="D1036" s="5" t="s">
        <v>12</v>
      </c>
      <c r="E1036" s="5">
        <v>336</v>
      </c>
    </row>
    <row r="1037" spans="1:5" x14ac:dyDescent="0.25">
      <c r="A1037" s="5">
        <f>1029</f>
      </c>
      <c r="B1037" s="5" t="s">
        <v>1039</v>
      </c>
      <c r="C1037" s="5" t="s">
        <v>11</v>
      </c>
      <c r="D1037" s="5" t="s">
        <v>12</v>
      </c>
      <c r="E1037" s="5">
        <v>336</v>
      </c>
    </row>
    <row r="1038" spans="1:5" x14ac:dyDescent="0.25">
      <c r="A1038" s="5">
        <f>1030</f>
      </c>
      <c r="B1038" s="5" t="s">
        <v>1040</v>
      </c>
      <c r="C1038" s="5" t="s">
        <v>11</v>
      </c>
      <c r="D1038" s="5" t="s">
        <v>12</v>
      </c>
      <c r="E1038" s="5">
        <v>336</v>
      </c>
    </row>
    <row r="1039" spans="1:5" x14ac:dyDescent="0.25">
      <c r="A1039" s="5">
        <f>1031</f>
      </c>
      <c r="B1039" s="5" t="s">
        <v>1041</v>
      </c>
      <c r="C1039" s="5" t="s">
        <v>11</v>
      </c>
      <c r="D1039" s="5" t="s">
        <v>12</v>
      </c>
      <c r="E1039" s="5">
        <v>336</v>
      </c>
    </row>
    <row r="1040" spans="1:5" x14ac:dyDescent="0.25">
      <c r="A1040" s="5">
        <f>1032</f>
      </c>
      <c r="B1040" s="5" t="s">
        <v>1042</v>
      </c>
      <c r="C1040" s="5" t="s">
        <v>11</v>
      </c>
      <c r="D1040" s="5" t="s">
        <v>12</v>
      </c>
      <c r="E1040" s="5">
        <v>336</v>
      </c>
    </row>
    <row r="1041" spans="1:5" x14ac:dyDescent="0.25">
      <c r="A1041" s="5">
        <f>1033</f>
      </c>
      <c r="B1041" s="5" t="s">
        <v>1043</v>
      </c>
      <c r="C1041" s="5" t="s">
        <v>11</v>
      </c>
      <c r="D1041" s="5" t="s">
        <v>12</v>
      </c>
      <c r="E1041" s="5">
        <v>336</v>
      </c>
    </row>
    <row r="1042" spans="1:5" x14ac:dyDescent="0.25">
      <c r="A1042" s="5">
        <f>1034</f>
      </c>
      <c r="B1042" s="5" t="s">
        <v>1044</v>
      </c>
      <c r="C1042" s="5" t="s">
        <v>11</v>
      </c>
      <c r="D1042" s="5" t="s">
        <v>12</v>
      </c>
      <c r="E1042" s="5">
        <v>336</v>
      </c>
    </row>
    <row r="1043" spans="1:5" x14ac:dyDescent="0.25">
      <c r="A1043" s="5">
        <f>1035</f>
      </c>
      <c r="B1043" s="5" t="s">
        <v>1045</v>
      </c>
      <c r="C1043" s="5" t="s">
        <v>11</v>
      </c>
      <c r="D1043" s="5" t="s">
        <v>12</v>
      </c>
      <c r="E1043" s="5">
        <v>336</v>
      </c>
    </row>
    <row r="1044" spans="1:5" x14ac:dyDescent="0.25">
      <c r="A1044" s="5">
        <f>1036</f>
      </c>
      <c r="B1044" s="5" t="s">
        <v>1046</v>
      </c>
      <c r="C1044" s="5" t="s">
        <v>11</v>
      </c>
      <c r="D1044" s="5" t="s">
        <v>12</v>
      </c>
      <c r="E1044" s="5">
        <v>336</v>
      </c>
    </row>
    <row r="1045" spans="1:5" x14ac:dyDescent="0.25">
      <c r="A1045" s="5">
        <f>1037</f>
      </c>
      <c r="B1045" s="5" t="s">
        <v>1047</v>
      </c>
      <c r="C1045" s="5" t="s">
        <v>11</v>
      </c>
      <c r="D1045" s="5" t="s">
        <v>12</v>
      </c>
      <c r="E1045" s="5">
        <v>336</v>
      </c>
    </row>
    <row r="1046" spans="1:5" x14ac:dyDescent="0.25">
      <c r="A1046" s="5">
        <f>1038</f>
      </c>
      <c r="B1046" s="5" t="s">
        <v>1048</v>
      </c>
      <c r="C1046" s="5" t="s">
        <v>11</v>
      </c>
      <c r="D1046" s="5" t="s">
        <v>12</v>
      </c>
      <c r="E1046" s="5">
        <v>336</v>
      </c>
    </row>
    <row r="1047" spans="1:5" x14ac:dyDescent="0.25">
      <c r="A1047" s="5">
        <f>1039</f>
      </c>
      <c r="B1047" s="5" t="s">
        <v>1049</v>
      </c>
      <c r="C1047" s="5" t="s">
        <v>11</v>
      </c>
      <c r="D1047" s="5" t="s">
        <v>12</v>
      </c>
      <c r="E1047" s="5">
        <v>336</v>
      </c>
    </row>
    <row r="1048" spans="1:5" x14ac:dyDescent="0.25">
      <c r="A1048" s="5">
        <f>1040</f>
      </c>
      <c r="B1048" s="5" t="s">
        <v>1050</v>
      </c>
      <c r="C1048" s="5" t="s">
        <v>11</v>
      </c>
      <c r="D1048" s="5" t="s">
        <v>12</v>
      </c>
      <c r="E1048" s="5">
        <v>336</v>
      </c>
    </row>
    <row r="1049" spans="1:5" x14ac:dyDescent="0.25">
      <c r="A1049" s="5">
        <f>1041</f>
      </c>
      <c r="B1049" s="5" t="s">
        <v>1051</v>
      </c>
      <c r="C1049" s="5" t="s">
        <v>11</v>
      </c>
      <c r="D1049" s="5" t="s">
        <v>12</v>
      </c>
      <c r="E1049" s="5">
        <v>336</v>
      </c>
    </row>
    <row r="1050" spans="1:5" x14ac:dyDescent="0.25">
      <c r="A1050" s="5">
        <f>1042</f>
      </c>
      <c r="B1050" s="5" t="s">
        <v>1052</v>
      </c>
      <c r="C1050" s="5" t="s">
        <v>11</v>
      </c>
      <c r="D1050" s="5" t="s">
        <v>12</v>
      </c>
      <c r="E1050" s="5">
        <v>336</v>
      </c>
    </row>
    <row r="1051" spans="1:5" x14ac:dyDescent="0.25">
      <c r="A1051" s="5">
        <f>1043</f>
      </c>
      <c r="B1051" s="5" t="s">
        <v>1053</v>
      </c>
      <c r="C1051" s="5" t="s">
        <v>11</v>
      </c>
      <c r="D1051" s="5" t="s">
        <v>12</v>
      </c>
      <c r="E1051" s="5">
        <v>336</v>
      </c>
    </row>
    <row r="1052" spans="1:5" x14ac:dyDescent="0.25">
      <c r="A1052" s="5">
        <f>1044</f>
      </c>
      <c r="B1052" s="5" t="s">
        <v>1054</v>
      </c>
      <c r="C1052" s="5" t="s">
        <v>11</v>
      </c>
      <c r="D1052" s="5" t="s">
        <v>12</v>
      </c>
      <c r="E1052" s="5">
        <v>336</v>
      </c>
    </row>
    <row r="1053" spans="1:5" x14ac:dyDescent="0.25">
      <c r="A1053" s="5">
        <f>1045</f>
      </c>
      <c r="B1053" s="5" t="s">
        <v>1055</v>
      </c>
      <c r="C1053" s="5" t="s">
        <v>11</v>
      </c>
      <c r="D1053" s="5" t="s">
        <v>12</v>
      </c>
      <c r="E1053" s="5">
        <v>336</v>
      </c>
    </row>
    <row r="1054" spans="1:5" x14ac:dyDescent="0.25">
      <c r="A1054" s="5">
        <f>1046</f>
      </c>
      <c r="B1054" s="5" t="s">
        <v>1056</v>
      </c>
      <c r="C1054" s="5" t="s">
        <v>11</v>
      </c>
      <c r="D1054" s="5" t="s">
        <v>12</v>
      </c>
      <c r="E1054" s="5">
        <v>336</v>
      </c>
    </row>
    <row r="1055" spans="1:5" x14ac:dyDescent="0.25">
      <c r="A1055" s="5">
        <f>1047</f>
      </c>
      <c r="B1055" s="5" t="s">
        <v>1057</v>
      </c>
      <c r="C1055" s="5" t="s">
        <v>11</v>
      </c>
      <c r="D1055" s="5" t="s">
        <v>12</v>
      </c>
      <c r="E1055" s="5">
        <v>336</v>
      </c>
    </row>
    <row r="1056" spans="1:5" x14ac:dyDescent="0.25">
      <c r="A1056" s="5">
        <f>1048</f>
      </c>
      <c r="B1056" s="5" t="s">
        <v>1058</v>
      </c>
      <c r="C1056" s="5" t="s">
        <v>11</v>
      </c>
      <c r="D1056" s="5" t="s">
        <v>12</v>
      </c>
      <c r="E1056" s="5">
        <v>202</v>
      </c>
    </row>
    <row r="1057" spans="1:5" x14ac:dyDescent="0.25">
      <c r="A1057" s="5">
        <f>1049</f>
      </c>
      <c r="B1057" s="5" t="s">
        <v>1059</v>
      </c>
      <c r="C1057" s="5" t="s">
        <v>11</v>
      </c>
      <c r="D1057" s="5" t="s">
        <v>12</v>
      </c>
      <c r="E1057" s="5">
        <v>311</v>
      </c>
    </row>
    <row r="1058" spans="1:5" x14ac:dyDescent="0.25">
      <c r="A1058" s="5">
        <f>1050</f>
      </c>
      <c r="B1058" s="5" t="s">
        <v>1060</v>
      </c>
      <c r="C1058" s="5" t="s">
        <v>11</v>
      </c>
      <c r="D1058" s="5" t="s">
        <v>12</v>
      </c>
      <c r="E1058" s="5">
        <v>186</v>
      </c>
    </row>
    <row r="1059" spans="1:5" x14ac:dyDescent="0.25">
      <c r="A1059" s="5">
        <f>1051</f>
      </c>
      <c r="B1059" s="5" t="s">
        <v>1061</v>
      </c>
      <c r="C1059" s="5" t="s">
        <v>11</v>
      </c>
      <c r="D1059" s="5" t="s">
        <v>12</v>
      </c>
      <c r="E1059" s="5">
        <v>186</v>
      </c>
    </row>
    <row r="1060" spans="1:5" x14ac:dyDescent="0.25">
      <c r="A1060" s="5">
        <f>1052</f>
      </c>
      <c r="B1060" s="5" t="s">
        <v>1062</v>
      </c>
      <c r="C1060" s="5" t="s">
        <v>11</v>
      </c>
      <c r="D1060" s="5" t="s">
        <v>12</v>
      </c>
      <c r="E1060" s="5">
        <v>186</v>
      </c>
    </row>
    <row r="1061" spans="1:5" x14ac:dyDescent="0.25">
      <c r="A1061" s="5">
        <f>1053</f>
      </c>
      <c r="B1061" s="5" t="s">
        <v>1063</v>
      </c>
      <c r="C1061" s="5" t="s">
        <v>11</v>
      </c>
      <c r="D1061" s="5" t="s">
        <v>12</v>
      </c>
      <c r="E1061" s="5">
        <v>186</v>
      </c>
    </row>
    <row r="1062" spans="1:5" x14ac:dyDescent="0.25">
      <c r="A1062" s="5">
        <f>1054</f>
      </c>
      <c r="B1062" s="5" t="s">
        <v>1064</v>
      </c>
      <c r="C1062" s="5" t="s">
        <v>11</v>
      </c>
      <c r="D1062" s="5" t="s">
        <v>12</v>
      </c>
      <c r="E1062" s="5">
        <v>186</v>
      </c>
    </row>
    <row r="1063" spans="1:5" x14ac:dyDescent="0.25">
      <c r="A1063" s="5">
        <f>1055</f>
      </c>
      <c r="B1063" s="5" t="s">
        <v>1065</v>
      </c>
      <c r="C1063" s="5" t="s">
        <v>11</v>
      </c>
      <c r="D1063" s="5" t="s">
        <v>12</v>
      </c>
      <c r="E1063" s="5">
        <v>186</v>
      </c>
    </row>
    <row r="1064" spans="1:5" x14ac:dyDescent="0.25">
      <c r="A1064" s="5">
        <f>1056</f>
      </c>
      <c r="B1064" s="5" t="s">
        <v>1066</v>
      </c>
      <c r="C1064" s="5" t="s">
        <v>11</v>
      </c>
      <c r="D1064" s="5" t="s">
        <v>12</v>
      </c>
      <c r="E1064" s="5">
        <v>186</v>
      </c>
    </row>
    <row r="1065" spans="1:5" x14ac:dyDescent="0.25">
      <c r="A1065" s="5">
        <f>1057</f>
      </c>
      <c r="B1065" s="5" t="s">
        <v>1067</v>
      </c>
      <c r="C1065" s="5" t="s">
        <v>11</v>
      </c>
      <c r="D1065" s="5" t="s">
        <v>12</v>
      </c>
      <c r="E1065" s="5">
        <v>186</v>
      </c>
    </row>
    <row r="1066" spans="1:5" x14ac:dyDescent="0.25">
      <c r="A1066" s="5">
        <f>1058</f>
      </c>
      <c r="B1066" s="5" t="s">
        <v>1068</v>
      </c>
      <c r="C1066" s="5" t="s">
        <v>11</v>
      </c>
      <c r="D1066" s="5" t="s">
        <v>12</v>
      </c>
      <c r="E1066" s="5">
        <v>186</v>
      </c>
    </row>
    <row r="1067" spans="1:5" x14ac:dyDescent="0.25">
      <c r="A1067" s="5">
        <f>1059</f>
      </c>
      <c r="B1067" s="5" t="s">
        <v>1069</v>
      </c>
      <c r="C1067" s="5" t="s">
        <v>11</v>
      </c>
      <c r="D1067" s="5" t="s">
        <v>12</v>
      </c>
      <c r="E1067" s="5">
        <v>186</v>
      </c>
    </row>
    <row r="1068" spans="1:5" x14ac:dyDescent="0.25">
      <c r="A1068" s="5">
        <f>1060</f>
      </c>
      <c r="B1068" s="5" t="s">
        <v>1070</v>
      </c>
      <c r="C1068" s="5" t="s">
        <v>11</v>
      </c>
      <c r="D1068" s="5" t="s">
        <v>12</v>
      </c>
      <c r="E1068" s="5">
        <v>272</v>
      </c>
    </row>
    <row r="1069" spans="1:5" x14ac:dyDescent="0.25">
      <c r="A1069" s="5">
        <f>1061</f>
      </c>
      <c r="B1069" s="5" t="s">
        <v>1071</v>
      </c>
      <c r="C1069" s="5" t="s">
        <v>11</v>
      </c>
      <c r="D1069" s="5" t="s">
        <v>12</v>
      </c>
      <c r="E1069" s="5">
        <v>169</v>
      </c>
    </row>
    <row r="1070" spans="1:5" x14ac:dyDescent="0.25">
      <c r="A1070" s="5">
        <f>1062</f>
      </c>
      <c r="B1070" s="5" t="s">
        <v>1072</v>
      </c>
      <c r="C1070" s="5" t="s">
        <v>11</v>
      </c>
      <c r="D1070" s="5" t="s">
        <v>12</v>
      </c>
      <c r="E1070" s="5">
        <v>340</v>
      </c>
    </row>
    <row r="1071" spans="1:5" x14ac:dyDescent="0.25">
      <c r="A1071" s="5">
        <f>1063</f>
      </c>
      <c r="B1071" s="5" t="s">
        <v>1073</v>
      </c>
      <c r="C1071" s="5" t="s">
        <v>11</v>
      </c>
      <c r="D1071" s="5" t="s">
        <v>12</v>
      </c>
      <c r="E1071" s="5">
        <v>398</v>
      </c>
    </row>
    <row r="1072" spans="1:5" x14ac:dyDescent="0.25">
      <c r="A1072" s="5">
        <f>1064</f>
      </c>
      <c r="B1072" s="5" t="s">
        <v>1074</v>
      </c>
      <c r="C1072" s="5" t="s">
        <v>11</v>
      </c>
      <c r="D1072" s="5" t="s">
        <v>12</v>
      </c>
      <c r="E1072" s="5">
        <v>190</v>
      </c>
    </row>
    <row r="1073" spans="1:5" x14ac:dyDescent="0.25">
      <c r="A1073" s="5">
        <f>1065</f>
      </c>
      <c r="B1073" s="5" t="s">
        <v>1075</v>
      </c>
      <c r="C1073" s="5" t="s">
        <v>11</v>
      </c>
      <c r="D1073" s="5" t="s">
        <v>12</v>
      </c>
      <c r="E1073" s="5">
        <v>292</v>
      </c>
    </row>
    <row r="1074" spans="1:5" x14ac:dyDescent="0.25">
      <c r="A1074" s="5">
        <f>1066</f>
      </c>
      <c r="B1074" s="5" t="s">
        <v>1076</v>
      </c>
      <c r="C1074" s="5" t="s">
        <v>11</v>
      </c>
      <c r="D1074" s="5" t="s">
        <v>12</v>
      </c>
      <c r="E1074" s="5">
        <v>362</v>
      </c>
    </row>
    <row r="1075" spans="1:5" x14ac:dyDescent="0.25">
      <c r="A1075" s="5">
        <f>1067</f>
      </c>
      <c r="B1075" s="5" t="s">
        <v>1077</v>
      </c>
      <c r="C1075" s="5" t="s">
        <v>11</v>
      </c>
      <c r="D1075" s="5" t="s">
        <v>12</v>
      </c>
      <c r="E1075" s="5">
        <v>215</v>
      </c>
    </row>
    <row r="1076" spans="1:5" x14ac:dyDescent="0.25">
      <c r="A1076" s="5">
        <f>1068</f>
      </c>
      <c r="B1076" s="5" t="s">
        <v>1078</v>
      </c>
      <c r="C1076" s="5" t="s">
        <v>11</v>
      </c>
      <c r="D1076" s="5" t="s">
        <v>12</v>
      </c>
      <c r="E1076" s="5">
        <v>232</v>
      </c>
    </row>
    <row r="1077" spans="1:5" x14ac:dyDescent="0.25">
      <c r="A1077" s="5">
        <f>1069</f>
      </c>
      <c r="B1077" s="5" t="s">
        <v>1078</v>
      </c>
      <c r="C1077" s="5" t="s">
        <v>11</v>
      </c>
      <c r="D1077" s="5" t="s">
        <v>12</v>
      </c>
      <c r="E1077" s="5">
        <v>232</v>
      </c>
    </row>
    <row r="1078" spans="1:5" x14ac:dyDescent="0.25">
      <c r="A1078" s="5">
        <f>1070</f>
      </c>
      <c r="B1078" s="5" t="s">
        <v>1079</v>
      </c>
      <c r="C1078" s="5" t="s">
        <v>11</v>
      </c>
      <c r="D1078" s="5" t="s">
        <v>12</v>
      </c>
      <c r="E1078" s="5">
        <v>179</v>
      </c>
    </row>
    <row r="1079" spans="1:5" x14ac:dyDescent="0.25">
      <c r="A1079" s="5">
        <f>1071</f>
      </c>
      <c r="B1079" s="5" t="s">
        <v>1079</v>
      </c>
      <c r="C1079" s="5" t="s">
        <v>11</v>
      </c>
      <c r="D1079" s="5" t="s">
        <v>12</v>
      </c>
      <c r="E1079" s="5">
        <v>179</v>
      </c>
    </row>
    <row r="1080" spans="1:5" x14ac:dyDescent="0.25">
      <c r="A1080" s="5">
        <f>1072</f>
      </c>
      <c r="B1080" s="5" t="s">
        <v>1080</v>
      </c>
      <c r="C1080" s="5" t="s">
        <v>11</v>
      </c>
      <c r="D1080" s="5" t="s">
        <v>12</v>
      </c>
      <c r="E1080" s="5">
        <v>304</v>
      </c>
    </row>
    <row r="1081" spans="1:5" x14ac:dyDescent="0.25">
      <c r="A1081" s="5">
        <f>1073</f>
      </c>
      <c r="B1081" s="5" t="s">
        <v>1080</v>
      </c>
      <c r="C1081" s="5" t="s">
        <v>11</v>
      </c>
      <c r="D1081" s="5" t="s">
        <v>12</v>
      </c>
      <c r="E1081" s="5">
        <v>304</v>
      </c>
    </row>
    <row r="1082" spans="1:5" x14ac:dyDescent="0.25">
      <c r="A1082" s="5">
        <f>1074</f>
      </c>
      <c r="B1082" s="5" t="s">
        <v>1081</v>
      </c>
      <c r="C1082" s="5" t="s">
        <v>11</v>
      </c>
      <c r="D1082" s="5" t="s">
        <v>12</v>
      </c>
      <c r="E1082" s="5">
        <v>268</v>
      </c>
    </row>
    <row r="1083" spans="1:5" x14ac:dyDescent="0.25">
      <c r="A1083" s="5">
        <f>1075</f>
      </c>
      <c r="B1083" s="5" t="s">
        <v>1081</v>
      </c>
      <c r="C1083" s="5" t="s">
        <v>11</v>
      </c>
      <c r="D1083" s="5" t="s">
        <v>12</v>
      </c>
      <c r="E1083" s="5">
        <v>268</v>
      </c>
    </row>
    <row r="1084" spans="1:5" x14ac:dyDescent="0.25">
      <c r="A1084" s="5">
        <f>1076</f>
      </c>
      <c r="B1084" s="5" t="s">
        <v>1081</v>
      </c>
      <c r="C1084" s="5" t="s">
        <v>11</v>
      </c>
      <c r="D1084" s="5" t="s">
        <v>12</v>
      </c>
      <c r="E1084" s="5">
        <v>268</v>
      </c>
    </row>
    <row r="1085" spans="1:5" x14ac:dyDescent="0.25">
      <c r="A1085" s="5">
        <f>1077</f>
      </c>
      <c r="B1085" s="5" t="s">
        <v>1082</v>
      </c>
      <c r="C1085" s="5" t="s">
        <v>11</v>
      </c>
      <c r="D1085" s="5" t="s">
        <v>12</v>
      </c>
      <c r="E1085" s="5">
        <v>177</v>
      </c>
    </row>
    <row r="1086" spans="1:5" x14ac:dyDescent="0.25">
      <c r="A1086" s="5">
        <f>1078</f>
      </c>
      <c r="B1086" s="5" t="s">
        <v>1082</v>
      </c>
      <c r="C1086" s="5" t="s">
        <v>11</v>
      </c>
      <c r="D1086" s="5" t="s">
        <v>12</v>
      </c>
      <c r="E1086" s="5">
        <v>177</v>
      </c>
    </row>
    <row r="1087" spans="1:5" x14ac:dyDescent="0.25">
      <c r="A1087" s="5">
        <f>1079</f>
      </c>
      <c r="B1087" s="5" t="s">
        <v>1082</v>
      </c>
      <c r="C1087" s="5" t="s">
        <v>11</v>
      </c>
      <c r="D1087" s="5" t="s">
        <v>12</v>
      </c>
      <c r="E1087" s="5">
        <v>177</v>
      </c>
    </row>
    <row r="1088" spans="1:5" x14ac:dyDescent="0.25">
      <c r="A1088" s="5">
        <f>1080</f>
      </c>
      <c r="B1088" s="5" t="s">
        <v>1083</v>
      </c>
      <c r="C1088" s="5" t="s">
        <v>11</v>
      </c>
      <c r="D1088" s="5" t="s">
        <v>12</v>
      </c>
      <c r="E1088" s="5">
        <v>445</v>
      </c>
    </row>
    <row r="1089" spans="1:5" x14ac:dyDescent="0.25">
      <c r="A1089" s="5">
        <f>1081</f>
      </c>
      <c r="B1089" s="5" t="s">
        <v>1083</v>
      </c>
      <c r="C1089" s="5" t="s">
        <v>11</v>
      </c>
      <c r="D1089" s="5" t="s">
        <v>12</v>
      </c>
      <c r="E1089" s="5">
        <v>445</v>
      </c>
    </row>
    <row r="1090" spans="1:5" x14ac:dyDescent="0.25">
      <c r="A1090" s="5">
        <f>1082</f>
      </c>
      <c r="B1090" s="5" t="s">
        <v>1083</v>
      </c>
      <c r="C1090" s="5" t="s">
        <v>11</v>
      </c>
      <c r="D1090" s="5" t="s">
        <v>12</v>
      </c>
      <c r="E1090" s="5">
        <v>445</v>
      </c>
    </row>
    <row r="1091" spans="1:5" x14ac:dyDescent="0.25">
      <c r="A1091" s="5">
        <f>1083</f>
      </c>
      <c r="B1091" s="5" t="s">
        <v>1084</v>
      </c>
      <c r="C1091" s="5" t="s">
        <v>11</v>
      </c>
      <c r="D1091" s="5" t="s">
        <v>12</v>
      </c>
      <c r="E1091" s="5">
        <v>343</v>
      </c>
    </row>
    <row r="1092" spans="1:5" x14ac:dyDescent="0.25">
      <c r="A1092" s="5">
        <f>1084</f>
      </c>
      <c r="B1092" s="5" t="s">
        <v>1084</v>
      </c>
      <c r="C1092" s="5" t="s">
        <v>11</v>
      </c>
      <c r="D1092" s="5" t="s">
        <v>12</v>
      </c>
      <c r="E1092" s="5">
        <v>343</v>
      </c>
    </row>
    <row r="1093" spans="1:5" x14ac:dyDescent="0.25">
      <c r="A1093" s="5">
        <f>1085</f>
      </c>
      <c r="B1093" s="5" t="s">
        <v>1084</v>
      </c>
      <c r="C1093" s="5" t="s">
        <v>11</v>
      </c>
      <c r="D1093" s="5" t="s">
        <v>12</v>
      </c>
      <c r="E1093" s="5">
        <v>343</v>
      </c>
    </row>
    <row r="1094" spans="1:5" x14ac:dyDescent="0.25">
      <c r="A1094" s="5">
        <f>1086</f>
      </c>
      <c r="B1094" s="5" t="s">
        <v>1084</v>
      </c>
      <c r="C1094" s="5" t="s">
        <v>11</v>
      </c>
      <c r="D1094" s="5" t="s">
        <v>12</v>
      </c>
      <c r="E1094" s="5">
        <v>343</v>
      </c>
    </row>
    <row r="1095" spans="1:5" x14ac:dyDescent="0.25">
      <c r="A1095" s="5">
        <f>1087</f>
      </c>
      <c r="B1095" s="5" t="s">
        <v>1085</v>
      </c>
      <c r="C1095" s="5" t="s">
        <v>11</v>
      </c>
      <c r="D1095" s="5" t="s">
        <v>12</v>
      </c>
      <c r="E1095" s="5">
        <v>443</v>
      </c>
    </row>
    <row r="1096" spans="1:5" x14ac:dyDescent="0.25">
      <c r="A1096" s="5">
        <f>1088</f>
      </c>
      <c r="B1096" s="5" t="s">
        <v>1085</v>
      </c>
      <c r="C1096" s="5" t="s">
        <v>11</v>
      </c>
      <c r="D1096" s="5" t="s">
        <v>12</v>
      </c>
      <c r="E1096" s="5">
        <v>443</v>
      </c>
    </row>
    <row r="1097" spans="1:5" x14ac:dyDescent="0.25">
      <c r="A1097" s="5">
        <f>1089</f>
      </c>
      <c r="B1097" s="5" t="s">
        <v>1085</v>
      </c>
      <c r="C1097" s="5" t="s">
        <v>11</v>
      </c>
      <c r="D1097" s="5" t="s">
        <v>12</v>
      </c>
      <c r="E1097" s="5">
        <v>443</v>
      </c>
    </row>
    <row r="1098" spans="1:5" x14ac:dyDescent="0.25">
      <c r="A1098" s="5">
        <f>1090</f>
      </c>
      <c r="B1098" s="5" t="s">
        <v>1085</v>
      </c>
      <c r="C1098" s="5" t="s">
        <v>11</v>
      </c>
      <c r="D1098" s="5" t="s">
        <v>12</v>
      </c>
      <c r="E1098" s="5">
        <v>443</v>
      </c>
    </row>
    <row r="1099" spans="1:5" x14ac:dyDescent="0.25">
      <c r="A1099" s="5">
        <f>1091</f>
      </c>
      <c r="B1099" s="5" t="s">
        <v>1086</v>
      </c>
      <c r="C1099" s="5" t="s">
        <v>11</v>
      </c>
      <c r="D1099" s="5" t="s">
        <v>12</v>
      </c>
      <c r="E1099" s="5">
        <v>443</v>
      </c>
    </row>
    <row r="1100" spans="1:5" x14ac:dyDescent="0.25">
      <c r="A1100" s="5">
        <f>1092</f>
      </c>
      <c r="B1100" s="5" t="s">
        <v>1086</v>
      </c>
      <c r="C1100" s="5" t="s">
        <v>11</v>
      </c>
      <c r="D1100" s="5" t="s">
        <v>12</v>
      </c>
      <c r="E1100" s="5">
        <v>443</v>
      </c>
    </row>
    <row r="1101" spans="1:5" x14ac:dyDescent="0.25">
      <c r="A1101" s="5">
        <f>1093</f>
      </c>
      <c r="B1101" s="5" t="s">
        <v>1086</v>
      </c>
      <c r="C1101" s="5" t="s">
        <v>11</v>
      </c>
      <c r="D1101" s="5" t="s">
        <v>12</v>
      </c>
      <c r="E1101" s="5">
        <v>443</v>
      </c>
    </row>
    <row r="1102" spans="1:5" x14ac:dyDescent="0.25">
      <c r="A1102" s="5">
        <f>1094</f>
      </c>
      <c r="B1102" s="5" t="s">
        <v>1086</v>
      </c>
      <c r="C1102" s="5" t="s">
        <v>11</v>
      </c>
      <c r="D1102" s="5" t="s">
        <v>12</v>
      </c>
      <c r="E1102" s="5">
        <v>443</v>
      </c>
    </row>
    <row r="1103" spans="1:5" x14ac:dyDescent="0.25">
      <c r="A1103" s="5">
        <f>1095</f>
      </c>
      <c r="B1103" s="5" t="s">
        <v>1087</v>
      </c>
      <c r="C1103" s="5" t="s">
        <v>11</v>
      </c>
      <c r="D1103" s="5" t="s">
        <v>12</v>
      </c>
      <c r="E1103" s="5">
        <v>443</v>
      </c>
    </row>
    <row r="1104" spans="1:5" x14ac:dyDescent="0.25">
      <c r="A1104" s="5">
        <f>1096</f>
      </c>
      <c r="B1104" s="5" t="s">
        <v>1087</v>
      </c>
      <c r="C1104" s="5" t="s">
        <v>11</v>
      </c>
      <c r="D1104" s="5" t="s">
        <v>12</v>
      </c>
      <c r="E1104" s="5">
        <v>443</v>
      </c>
    </row>
    <row r="1105" spans="1:5" x14ac:dyDescent="0.25">
      <c r="A1105" s="5">
        <f>1097</f>
      </c>
      <c r="B1105" s="5" t="s">
        <v>1087</v>
      </c>
      <c r="C1105" s="5" t="s">
        <v>11</v>
      </c>
      <c r="D1105" s="5" t="s">
        <v>12</v>
      </c>
      <c r="E1105" s="5">
        <v>443</v>
      </c>
    </row>
    <row r="1106" spans="1:5" x14ac:dyDescent="0.25">
      <c r="A1106" s="5">
        <f>1098</f>
      </c>
      <c r="B1106" s="5" t="s">
        <v>1087</v>
      </c>
      <c r="C1106" s="5" t="s">
        <v>11</v>
      </c>
      <c r="D1106" s="5" t="s">
        <v>12</v>
      </c>
      <c r="E1106" s="5">
        <v>443</v>
      </c>
    </row>
    <row r="1107" spans="1:5" x14ac:dyDescent="0.25">
      <c r="A1107" s="5">
        <f>1099</f>
      </c>
      <c r="B1107" s="5" t="s">
        <v>1088</v>
      </c>
      <c r="C1107" s="5" t="s">
        <v>11</v>
      </c>
      <c r="D1107" s="5" t="s">
        <v>12</v>
      </c>
      <c r="E1107" s="5">
        <v>443</v>
      </c>
    </row>
    <row r="1108" spans="1:5" x14ac:dyDescent="0.25">
      <c r="A1108" s="5">
        <f>1100</f>
      </c>
      <c r="B1108" s="5" t="s">
        <v>1088</v>
      </c>
      <c r="C1108" s="5" t="s">
        <v>11</v>
      </c>
      <c r="D1108" s="5" t="s">
        <v>12</v>
      </c>
      <c r="E1108" s="5">
        <v>443</v>
      </c>
    </row>
    <row r="1109" spans="1:5" x14ac:dyDescent="0.25">
      <c r="A1109" s="5">
        <f>1101</f>
      </c>
      <c r="B1109" s="5" t="s">
        <v>1088</v>
      </c>
      <c r="C1109" s="5" t="s">
        <v>11</v>
      </c>
      <c r="D1109" s="5" t="s">
        <v>12</v>
      </c>
      <c r="E1109" s="5">
        <v>443</v>
      </c>
    </row>
    <row r="1110" spans="1:5" x14ac:dyDescent="0.25">
      <c r="A1110" s="5">
        <f>1102</f>
      </c>
      <c r="B1110" s="5" t="s">
        <v>1088</v>
      </c>
      <c r="C1110" s="5" t="s">
        <v>11</v>
      </c>
      <c r="D1110" s="5" t="s">
        <v>12</v>
      </c>
      <c r="E1110" s="5">
        <v>443</v>
      </c>
    </row>
    <row r="1111" spans="1:5" x14ac:dyDescent="0.25">
      <c r="A1111" s="5">
        <f>1103</f>
      </c>
      <c r="B1111" s="5" t="s">
        <v>1089</v>
      </c>
      <c r="C1111" s="5" t="s">
        <v>11</v>
      </c>
      <c r="D1111" s="5" t="s">
        <v>12</v>
      </c>
      <c r="E1111" s="5">
        <v>443</v>
      </c>
    </row>
    <row r="1112" spans="1:5" x14ac:dyDescent="0.25">
      <c r="A1112" s="5">
        <f>1104</f>
      </c>
      <c r="B1112" s="5" t="s">
        <v>1089</v>
      </c>
      <c r="C1112" s="5" t="s">
        <v>11</v>
      </c>
      <c r="D1112" s="5" t="s">
        <v>12</v>
      </c>
      <c r="E1112" s="5">
        <v>443</v>
      </c>
    </row>
    <row r="1113" spans="1:5" x14ac:dyDescent="0.25">
      <c r="A1113" s="5">
        <f>1105</f>
      </c>
      <c r="B1113" s="5" t="s">
        <v>1089</v>
      </c>
      <c r="C1113" s="5" t="s">
        <v>11</v>
      </c>
      <c r="D1113" s="5" t="s">
        <v>12</v>
      </c>
      <c r="E1113" s="5">
        <v>443</v>
      </c>
    </row>
    <row r="1114" spans="1:5" x14ac:dyDescent="0.25">
      <c r="A1114" s="5">
        <f>1106</f>
      </c>
      <c r="B1114" s="5" t="s">
        <v>1089</v>
      </c>
      <c r="C1114" s="5" t="s">
        <v>11</v>
      </c>
      <c r="D1114" s="5" t="s">
        <v>12</v>
      </c>
      <c r="E1114" s="5">
        <v>443</v>
      </c>
    </row>
    <row r="1115" spans="1:5" x14ac:dyDescent="0.25">
      <c r="A1115" s="5">
        <f>1107</f>
      </c>
      <c r="B1115" s="5" t="s">
        <v>1090</v>
      </c>
      <c r="C1115" s="5" t="s">
        <v>11</v>
      </c>
      <c r="D1115" s="5" t="s">
        <v>12</v>
      </c>
      <c r="E1115" s="5">
        <v>443</v>
      </c>
    </row>
    <row r="1116" spans="1:5" x14ac:dyDescent="0.25">
      <c r="A1116" s="5">
        <f>1108</f>
      </c>
      <c r="B1116" s="5" t="s">
        <v>1090</v>
      </c>
      <c r="C1116" s="5" t="s">
        <v>11</v>
      </c>
      <c r="D1116" s="5" t="s">
        <v>12</v>
      </c>
      <c r="E1116" s="5">
        <v>443</v>
      </c>
    </row>
    <row r="1117" spans="1:5" x14ac:dyDescent="0.25">
      <c r="A1117" s="5">
        <f>1109</f>
      </c>
      <c r="B1117" s="5" t="s">
        <v>1090</v>
      </c>
      <c r="C1117" s="5" t="s">
        <v>11</v>
      </c>
      <c r="D1117" s="5" t="s">
        <v>12</v>
      </c>
      <c r="E1117" s="5">
        <v>443</v>
      </c>
    </row>
    <row r="1118" spans="1:5" x14ac:dyDescent="0.25">
      <c r="A1118" s="5">
        <f>1110</f>
      </c>
      <c r="B1118" s="5" t="s">
        <v>1090</v>
      </c>
      <c r="C1118" s="5" t="s">
        <v>11</v>
      </c>
      <c r="D1118" s="5" t="s">
        <v>12</v>
      </c>
      <c r="E1118" s="5">
        <v>443</v>
      </c>
    </row>
    <row r="1119" spans="1:5" x14ac:dyDescent="0.25">
      <c r="A1119" s="5">
        <f>1111</f>
      </c>
      <c r="B1119" s="5" t="s">
        <v>1091</v>
      </c>
      <c r="C1119" s="5" t="s">
        <v>11</v>
      </c>
      <c r="D1119" s="5" t="s">
        <v>12</v>
      </c>
      <c r="E1119" s="5">
        <v>443</v>
      </c>
    </row>
    <row r="1120" spans="1:5" x14ac:dyDescent="0.25">
      <c r="A1120" s="5">
        <f>1112</f>
      </c>
      <c r="B1120" s="5" t="s">
        <v>1091</v>
      </c>
      <c r="C1120" s="5" t="s">
        <v>11</v>
      </c>
      <c r="D1120" s="5" t="s">
        <v>12</v>
      </c>
      <c r="E1120" s="5">
        <v>443</v>
      </c>
    </row>
    <row r="1121" spans="1:5" x14ac:dyDescent="0.25">
      <c r="A1121" s="5">
        <f>1113</f>
      </c>
      <c r="B1121" s="5" t="s">
        <v>1091</v>
      </c>
      <c r="C1121" s="5" t="s">
        <v>11</v>
      </c>
      <c r="D1121" s="5" t="s">
        <v>12</v>
      </c>
      <c r="E1121" s="5">
        <v>443</v>
      </c>
    </row>
    <row r="1122" spans="1:5" x14ac:dyDescent="0.25">
      <c r="A1122" s="5">
        <f>1114</f>
      </c>
      <c r="B1122" s="5" t="s">
        <v>1091</v>
      </c>
      <c r="C1122" s="5" t="s">
        <v>11</v>
      </c>
      <c r="D1122" s="5" t="s">
        <v>12</v>
      </c>
      <c r="E1122" s="5">
        <v>443</v>
      </c>
    </row>
    <row r="1123" spans="1:5" x14ac:dyDescent="0.25">
      <c r="A1123" s="5">
        <f>1115</f>
      </c>
      <c r="B1123" s="5" t="s">
        <v>1092</v>
      </c>
      <c r="C1123" s="5" t="s">
        <v>11</v>
      </c>
      <c r="D1123" s="5" t="s">
        <v>12</v>
      </c>
      <c r="E1123" s="5">
        <v>443</v>
      </c>
    </row>
    <row r="1124" spans="1:5" x14ac:dyDescent="0.25">
      <c r="A1124" s="5">
        <f>1116</f>
      </c>
      <c r="B1124" s="5" t="s">
        <v>1092</v>
      </c>
      <c r="C1124" s="5" t="s">
        <v>11</v>
      </c>
      <c r="D1124" s="5" t="s">
        <v>12</v>
      </c>
      <c r="E1124" s="5">
        <v>443</v>
      </c>
    </row>
    <row r="1125" spans="1:5" x14ac:dyDescent="0.25">
      <c r="A1125" s="5">
        <f>1117</f>
      </c>
      <c r="B1125" s="5" t="s">
        <v>1092</v>
      </c>
      <c r="C1125" s="5" t="s">
        <v>11</v>
      </c>
      <c r="D1125" s="5" t="s">
        <v>12</v>
      </c>
      <c r="E1125" s="5">
        <v>443</v>
      </c>
    </row>
    <row r="1126" spans="1:5" x14ac:dyDescent="0.25">
      <c r="A1126" s="5">
        <f>1118</f>
      </c>
      <c r="B1126" s="5" t="s">
        <v>1092</v>
      </c>
      <c r="C1126" s="5" t="s">
        <v>11</v>
      </c>
      <c r="D1126" s="5" t="s">
        <v>12</v>
      </c>
      <c r="E1126" s="5">
        <v>443</v>
      </c>
    </row>
    <row r="1127" spans="1:5" x14ac:dyDescent="0.25">
      <c r="A1127" s="5">
        <f>1119</f>
      </c>
      <c r="B1127" s="5" t="s">
        <v>1093</v>
      </c>
      <c r="C1127" s="5" t="s">
        <v>11</v>
      </c>
      <c r="D1127" s="5" t="s">
        <v>12</v>
      </c>
      <c r="E1127" s="5">
        <v>443</v>
      </c>
    </row>
    <row r="1128" spans="1:5" x14ac:dyDescent="0.25">
      <c r="A1128" s="5">
        <f>1120</f>
      </c>
      <c r="B1128" s="5" t="s">
        <v>1093</v>
      </c>
      <c r="C1128" s="5" t="s">
        <v>11</v>
      </c>
      <c r="D1128" s="5" t="s">
        <v>12</v>
      </c>
      <c r="E1128" s="5">
        <v>443</v>
      </c>
    </row>
    <row r="1129" spans="1:5" x14ac:dyDescent="0.25">
      <c r="A1129" s="5">
        <f>1121</f>
      </c>
      <c r="B1129" s="5" t="s">
        <v>1093</v>
      </c>
      <c r="C1129" s="5" t="s">
        <v>11</v>
      </c>
      <c r="D1129" s="5" t="s">
        <v>12</v>
      </c>
      <c r="E1129" s="5">
        <v>443</v>
      </c>
    </row>
    <row r="1130" spans="1:5" x14ac:dyDescent="0.25">
      <c r="A1130" s="5">
        <f>1122</f>
      </c>
      <c r="B1130" s="5" t="s">
        <v>1093</v>
      </c>
      <c r="C1130" s="5" t="s">
        <v>11</v>
      </c>
      <c r="D1130" s="5" t="s">
        <v>12</v>
      </c>
      <c r="E1130" s="5">
        <v>443</v>
      </c>
    </row>
    <row r="1131" spans="1:5" x14ac:dyDescent="0.25">
      <c r="A1131" s="5">
        <f>1123</f>
      </c>
      <c r="B1131" s="5" t="s">
        <v>1094</v>
      </c>
      <c r="C1131" s="5" t="s">
        <v>11</v>
      </c>
      <c r="D1131" s="5" t="s">
        <v>12</v>
      </c>
      <c r="E1131" s="5">
        <v>443</v>
      </c>
    </row>
    <row r="1132" spans="1:5" x14ac:dyDescent="0.25">
      <c r="A1132" s="5">
        <f>1124</f>
      </c>
      <c r="B1132" s="5" t="s">
        <v>1094</v>
      </c>
      <c r="C1132" s="5" t="s">
        <v>11</v>
      </c>
      <c r="D1132" s="5" t="s">
        <v>12</v>
      </c>
      <c r="E1132" s="5">
        <v>443</v>
      </c>
    </row>
    <row r="1133" spans="1:5" x14ac:dyDescent="0.25">
      <c r="A1133" s="5">
        <f>1125</f>
      </c>
      <c r="B1133" s="5" t="s">
        <v>1094</v>
      </c>
      <c r="C1133" s="5" t="s">
        <v>11</v>
      </c>
      <c r="D1133" s="5" t="s">
        <v>12</v>
      </c>
      <c r="E1133" s="5">
        <v>443</v>
      </c>
    </row>
    <row r="1134" spans="1:5" x14ac:dyDescent="0.25">
      <c r="A1134" s="5">
        <f>1126</f>
      </c>
      <c r="B1134" s="5" t="s">
        <v>1094</v>
      </c>
      <c r="C1134" s="5" t="s">
        <v>11</v>
      </c>
      <c r="D1134" s="5" t="s">
        <v>12</v>
      </c>
      <c r="E1134" s="5">
        <v>443</v>
      </c>
    </row>
    <row r="1135" spans="1:5" x14ac:dyDescent="0.25">
      <c r="A1135" s="5">
        <f>1127</f>
      </c>
      <c r="B1135" s="5" t="s">
        <v>1095</v>
      </c>
      <c r="C1135" s="5" t="s">
        <v>11</v>
      </c>
      <c r="D1135" s="5" t="s">
        <v>12</v>
      </c>
      <c r="E1135" s="5">
        <v>443</v>
      </c>
    </row>
    <row r="1136" spans="1:5" x14ac:dyDescent="0.25">
      <c r="A1136" s="5">
        <f>1128</f>
      </c>
      <c r="B1136" s="5" t="s">
        <v>1095</v>
      </c>
      <c r="C1136" s="5" t="s">
        <v>11</v>
      </c>
      <c r="D1136" s="5" t="s">
        <v>12</v>
      </c>
      <c r="E1136" s="5">
        <v>443</v>
      </c>
    </row>
    <row r="1137" spans="1:5" x14ac:dyDescent="0.25">
      <c r="A1137" s="5">
        <f>1129</f>
      </c>
      <c r="B1137" s="5" t="s">
        <v>1095</v>
      </c>
      <c r="C1137" s="5" t="s">
        <v>11</v>
      </c>
      <c r="D1137" s="5" t="s">
        <v>12</v>
      </c>
      <c r="E1137" s="5">
        <v>443</v>
      </c>
    </row>
    <row r="1138" spans="1:5" x14ac:dyDescent="0.25">
      <c r="A1138" s="5">
        <f>1130</f>
      </c>
      <c r="B1138" s="5" t="s">
        <v>1095</v>
      </c>
      <c r="C1138" s="5" t="s">
        <v>11</v>
      </c>
      <c r="D1138" s="5" t="s">
        <v>12</v>
      </c>
      <c r="E1138" s="5">
        <v>443</v>
      </c>
    </row>
    <row r="1139" spans="1:5" x14ac:dyDescent="0.25">
      <c r="A1139" s="5">
        <f>1131</f>
      </c>
      <c r="B1139" s="5" t="s">
        <v>1096</v>
      </c>
      <c r="C1139" s="5" t="s">
        <v>11</v>
      </c>
      <c r="D1139" s="5" t="s">
        <v>12</v>
      </c>
      <c r="E1139" s="5">
        <v>443</v>
      </c>
    </row>
    <row r="1140" spans="1:5" x14ac:dyDescent="0.25">
      <c r="A1140" s="5">
        <f>1132</f>
      </c>
      <c r="B1140" s="5" t="s">
        <v>1096</v>
      </c>
      <c r="C1140" s="5" t="s">
        <v>11</v>
      </c>
      <c r="D1140" s="5" t="s">
        <v>12</v>
      </c>
      <c r="E1140" s="5">
        <v>443</v>
      </c>
    </row>
    <row r="1141" spans="1:5" x14ac:dyDescent="0.25">
      <c r="A1141" s="5">
        <f>1133</f>
      </c>
      <c r="B1141" s="5" t="s">
        <v>1096</v>
      </c>
      <c r="C1141" s="5" t="s">
        <v>11</v>
      </c>
      <c r="D1141" s="5" t="s">
        <v>12</v>
      </c>
      <c r="E1141" s="5">
        <v>443</v>
      </c>
    </row>
    <row r="1142" spans="1:5" x14ac:dyDescent="0.25">
      <c r="A1142" s="5">
        <f>1134</f>
      </c>
      <c r="B1142" s="5" t="s">
        <v>1096</v>
      </c>
      <c r="C1142" s="5" t="s">
        <v>11</v>
      </c>
      <c r="D1142" s="5" t="s">
        <v>12</v>
      </c>
      <c r="E1142" s="5">
        <v>443</v>
      </c>
    </row>
    <row r="1143" spans="1:5" x14ac:dyDescent="0.25">
      <c r="A1143" s="5">
        <f>1135</f>
      </c>
      <c r="B1143" s="5" t="s">
        <v>1097</v>
      </c>
      <c r="C1143" s="5" t="s">
        <v>11</v>
      </c>
      <c r="D1143" s="5" t="s">
        <v>12</v>
      </c>
      <c r="E1143" s="5">
        <v>443</v>
      </c>
    </row>
    <row r="1144" spans="1:5" x14ac:dyDescent="0.25">
      <c r="A1144" s="5">
        <f>1136</f>
      </c>
      <c r="B1144" s="5" t="s">
        <v>1097</v>
      </c>
      <c r="C1144" s="5" t="s">
        <v>11</v>
      </c>
      <c r="D1144" s="5" t="s">
        <v>12</v>
      </c>
      <c r="E1144" s="5">
        <v>443</v>
      </c>
    </row>
    <row r="1145" spans="1:5" x14ac:dyDescent="0.25">
      <c r="A1145" s="5">
        <f>1137</f>
      </c>
      <c r="B1145" s="5" t="s">
        <v>1097</v>
      </c>
      <c r="C1145" s="5" t="s">
        <v>11</v>
      </c>
      <c r="D1145" s="5" t="s">
        <v>12</v>
      </c>
      <c r="E1145" s="5">
        <v>443</v>
      </c>
    </row>
    <row r="1146" spans="1:5" x14ac:dyDescent="0.25">
      <c r="A1146" s="5">
        <f>1138</f>
      </c>
      <c r="B1146" s="5" t="s">
        <v>1097</v>
      </c>
      <c r="C1146" s="5" t="s">
        <v>11</v>
      </c>
      <c r="D1146" s="5" t="s">
        <v>12</v>
      </c>
      <c r="E1146" s="5">
        <v>443</v>
      </c>
    </row>
    <row r="1147" spans="1:5" x14ac:dyDescent="0.25">
      <c r="A1147" s="5">
        <f>1139</f>
      </c>
      <c r="B1147" s="5" t="s">
        <v>1098</v>
      </c>
      <c r="C1147" s="5" t="s">
        <v>11</v>
      </c>
      <c r="D1147" s="5" t="s">
        <v>12</v>
      </c>
      <c r="E1147" s="5">
        <v>443</v>
      </c>
    </row>
    <row r="1148" spans="1:5" x14ac:dyDescent="0.25">
      <c r="A1148" s="5">
        <f>1140</f>
      </c>
      <c r="B1148" s="5" t="s">
        <v>1098</v>
      </c>
      <c r="C1148" s="5" t="s">
        <v>11</v>
      </c>
      <c r="D1148" s="5" t="s">
        <v>12</v>
      </c>
      <c r="E1148" s="5">
        <v>443</v>
      </c>
    </row>
    <row r="1149" spans="1:5" x14ac:dyDescent="0.25">
      <c r="A1149" s="5">
        <f>1141</f>
      </c>
      <c r="B1149" s="5" t="s">
        <v>1098</v>
      </c>
      <c r="C1149" s="5" t="s">
        <v>11</v>
      </c>
      <c r="D1149" s="5" t="s">
        <v>12</v>
      </c>
      <c r="E1149" s="5">
        <v>443</v>
      </c>
    </row>
    <row r="1150" spans="1:5" x14ac:dyDescent="0.25">
      <c r="A1150" s="5">
        <f>1142</f>
      </c>
      <c r="B1150" s="5" t="s">
        <v>1098</v>
      </c>
      <c r="C1150" s="5" t="s">
        <v>11</v>
      </c>
      <c r="D1150" s="5" t="s">
        <v>12</v>
      </c>
      <c r="E1150" s="5">
        <v>443</v>
      </c>
    </row>
    <row r="1151" spans="1:5" x14ac:dyDescent="0.25">
      <c r="A1151" s="5">
        <f>1143</f>
      </c>
      <c r="B1151" s="5" t="s">
        <v>1099</v>
      </c>
      <c r="C1151" s="5" t="s">
        <v>11</v>
      </c>
      <c r="D1151" s="5" t="s">
        <v>12</v>
      </c>
      <c r="E1151" s="5">
        <v>443</v>
      </c>
    </row>
    <row r="1152" spans="1:5" x14ac:dyDescent="0.25">
      <c r="A1152" s="5">
        <f>1144</f>
      </c>
      <c r="B1152" s="5" t="s">
        <v>1099</v>
      </c>
      <c r="C1152" s="5" t="s">
        <v>11</v>
      </c>
      <c r="D1152" s="5" t="s">
        <v>12</v>
      </c>
      <c r="E1152" s="5">
        <v>443</v>
      </c>
    </row>
    <row r="1153" spans="1:5" x14ac:dyDescent="0.25">
      <c r="A1153" s="5">
        <f>1145</f>
      </c>
      <c r="B1153" s="5" t="s">
        <v>1099</v>
      </c>
      <c r="C1153" s="5" t="s">
        <v>11</v>
      </c>
      <c r="D1153" s="5" t="s">
        <v>12</v>
      </c>
      <c r="E1153" s="5">
        <v>443</v>
      </c>
    </row>
    <row r="1154" spans="1:5" x14ac:dyDescent="0.25">
      <c r="A1154" s="5">
        <f>1146</f>
      </c>
      <c r="B1154" s="5" t="s">
        <v>1099</v>
      </c>
      <c r="C1154" s="5" t="s">
        <v>11</v>
      </c>
      <c r="D1154" s="5" t="s">
        <v>12</v>
      </c>
      <c r="E1154" s="5">
        <v>443</v>
      </c>
    </row>
    <row r="1155" spans="1:5" x14ac:dyDescent="0.25">
      <c r="A1155" s="5">
        <f>1147</f>
      </c>
      <c r="B1155" s="5" t="s">
        <v>1100</v>
      </c>
      <c r="C1155" s="5" t="s">
        <v>11</v>
      </c>
      <c r="D1155" s="5" t="s">
        <v>12</v>
      </c>
      <c r="E1155" s="5">
        <v>443</v>
      </c>
    </row>
    <row r="1156" spans="1:5" x14ac:dyDescent="0.25">
      <c r="A1156" s="5">
        <f>1148</f>
      </c>
      <c r="B1156" s="5" t="s">
        <v>1100</v>
      </c>
      <c r="C1156" s="5" t="s">
        <v>11</v>
      </c>
      <c r="D1156" s="5" t="s">
        <v>12</v>
      </c>
      <c r="E1156" s="5">
        <v>443</v>
      </c>
    </row>
    <row r="1157" spans="1:5" x14ac:dyDescent="0.25">
      <c r="A1157" s="5">
        <f>1149</f>
      </c>
      <c r="B1157" s="5" t="s">
        <v>1100</v>
      </c>
      <c r="C1157" s="5" t="s">
        <v>11</v>
      </c>
      <c r="D1157" s="5" t="s">
        <v>12</v>
      </c>
      <c r="E1157" s="5">
        <v>443</v>
      </c>
    </row>
    <row r="1158" spans="1:5" x14ac:dyDescent="0.25">
      <c r="A1158" s="5">
        <f>1150</f>
      </c>
      <c r="B1158" s="5" t="s">
        <v>1100</v>
      </c>
      <c r="C1158" s="5" t="s">
        <v>11</v>
      </c>
      <c r="D1158" s="5" t="s">
        <v>12</v>
      </c>
      <c r="E1158" s="5">
        <v>443</v>
      </c>
    </row>
    <row r="1159" spans="1:5" x14ac:dyDescent="0.25">
      <c r="A1159" s="5">
        <f>1151</f>
      </c>
      <c r="B1159" s="5" t="s">
        <v>1101</v>
      </c>
      <c r="C1159" s="5" t="s">
        <v>11</v>
      </c>
      <c r="D1159" s="5" t="s">
        <v>12</v>
      </c>
      <c r="E1159" s="5">
        <v>443</v>
      </c>
    </row>
    <row r="1160" spans="1:5" x14ac:dyDescent="0.25">
      <c r="A1160" s="5">
        <f>1152</f>
      </c>
      <c r="B1160" s="5" t="s">
        <v>1101</v>
      </c>
      <c r="C1160" s="5" t="s">
        <v>11</v>
      </c>
      <c r="D1160" s="5" t="s">
        <v>12</v>
      </c>
      <c r="E1160" s="5">
        <v>443</v>
      </c>
    </row>
    <row r="1161" spans="1:5" x14ac:dyDescent="0.25">
      <c r="A1161" s="5">
        <f>1153</f>
      </c>
      <c r="B1161" s="5" t="s">
        <v>1101</v>
      </c>
      <c r="C1161" s="5" t="s">
        <v>11</v>
      </c>
      <c r="D1161" s="5" t="s">
        <v>12</v>
      </c>
      <c r="E1161" s="5">
        <v>443</v>
      </c>
    </row>
    <row r="1162" spans="1:5" x14ac:dyDescent="0.25">
      <c r="A1162" s="5">
        <f>1154</f>
      </c>
      <c r="B1162" s="5" t="s">
        <v>1101</v>
      </c>
      <c r="C1162" s="5" t="s">
        <v>11</v>
      </c>
      <c r="D1162" s="5" t="s">
        <v>12</v>
      </c>
      <c r="E1162" s="5">
        <v>443</v>
      </c>
    </row>
    <row r="1163" spans="1:5" x14ac:dyDescent="0.25">
      <c r="A1163" s="5">
        <f>1155</f>
      </c>
      <c r="B1163" s="5" t="s">
        <v>1102</v>
      </c>
      <c r="C1163" s="5" t="s">
        <v>11</v>
      </c>
      <c r="D1163" s="5" t="s">
        <v>12</v>
      </c>
      <c r="E1163" s="5">
        <v>443</v>
      </c>
    </row>
    <row r="1164" spans="1:5" x14ac:dyDescent="0.25">
      <c r="A1164" s="5">
        <f>1156</f>
      </c>
      <c r="B1164" s="5" t="s">
        <v>1102</v>
      </c>
      <c r="C1164" s="5" t="s">
        <v>11</v>
      </c>
      <c r="D1164" s="5" t="s">
        <v>12</v>
      </c>
      <c r="E1164" s="5">
        <v>443</v>
      </c>
    </row>
    <row r="1165" spans="1:5" x14ac:dyDescent="0.25">
      <c r="A1165" s="5">
        <f>1157</f>
      </c>
      <c r="B1165" s="5" t="s">
        <v>1102</v>
      </c>
      <c r="C1165" s="5" t="s">
        <v>11</v>
      </c>
      <c r="D1165" s="5" t="s">
        <v>12</v>
      </c>
      <c r="E1165" s="5">
        <v>443</v>
      </c>
    </row>
    <row r="1166" spans="1:5" x14ac:dyDescent="0.25">
      <c r="A1166" s="5">
        <f>1158</f>
      </c>
      <c r="B1166" s="5" t="s">
        <v>1102</v>
      </c>
      <c r="C1166" s="5" t="s">
        <v>11</v>
      </c>
      <c r="D1166" s="5" t="s">
        <v>12</v>
      </c>
      <c r="E1166" s="5">
        <v>443</v>
      </c>
    </row>
    <row r="1167" spans="1:5" x14ac:dyDescent="0.25">
      <c r="A1167" s="5">
        <f>1159</f>
      </c>
      <c r="B1167" s="5" t="s">
        <v>1103</v>
      </c>
      <c r="C1167" s="5" t="s">
        <v>11</v>
      </c>
      <c r="D1167" s="5" t="s">
        <v>12</v>
      </c>
      <c r="E1167" s="5">
        <v>443</v>
      </c>
    </row>
    <row r="1168" spans="1:5" x14ac:dyDescent="0.25">
      <c r="A1168" s="5">
        <f>1160</f>
      </c>
      <c r="B1168" s="5" t="s">
        <v>1103</v>
      </c>
      <c r="C1168" s="5" t="s">
        <v>11</v>
      </c>
      <c r="D1168" s="5" t="s">
        <v>12</v>
      </c>
      <c r="E1168" s="5">
        <v>443</v>
      </c>
    </row>
    <row r="1169" spans="1:5" x14ac:dyDescent="0.25">
      <c r="A1169" s="5">
        <f>1161</f>
      </c>
      <c r="B1169" s="5" t="s">
        <v>1103</v>
      </c>
      <c r="C1169" s="5" t="s">
        <v>11</v>
      </c>
      <c r="D1169" s="5" t="s">
        <v>12</v>
      </c>
      <c r="E1169" s="5">
        <v>443</v>
      </c>
    </row>
    <row r="1170" spans="1:5" x14ac:dyDescent="0.25">
      <c r="A1170" s="5">
        <f>1162</f>
      </c>
      <c r="B1170" s="5" t="s">
        <v>1103</v>
      </c>
      <c r="C1170" s="5" t="s">
        <v>11</v>
      </c>
      <c r="D1170" s="5" t="s">
        <v>12</v>
      </c>
      <c r="E1170" s="5">
        <v>443</v>
      </c>
    </row>
    <row r="1171" spans="1:5" x14ac:dyDescent="0.25">
      <c r="A1171" s="5">
        <f>1163</f>
      </c>
      <c r="B1171" s="5" t="s">
        <v>1104</v>
      </c>
      <c r="C1171" s="5" t="s">
        <v>11</v>
      </c>
      <c r="D1171" s="5" t="s">
        <v>12</v>
      </c>
      <c r="E1171" s="5">
        <v>443</v>
      </c>
    </row>
    <row r="1172" spans="1:5" x14ac:dyDescent="0.25">
      <c r="A1172" s="5">
        <f>1164</f>
      </c>
      <c r="B1172" s="5" t="s">
        <v>1104</v>
      </c>
      <c r="C1172" s="5" t="s">
        <v>11</v>
      </c>
      <c r="D1172" s="5" t="s">
        <v>12</v>
      </c>
      <c r="E1172" s="5">
        <v>443</v>
      </c>
    </row>
    <row r="1173" spans="1:5" x14ac:dyDescent="0.25">
      <c r="A1173" s="5">
        <f>1165</f>
      </c>
      <c r="B1173" s="5" t="s">
        <v>1104</v>
      </c>
      <c r="C1173" s="5" t="s">
        <v>11</v>
      </c>
      <c r="D1173" s="5" t="s">
        <v>12</v>
      </c>
      <c r="E1173" s="5">
        <v>443</v>
      </c>
    </row>
    <row r="1174" spans="1:5" x14ac:dyDescent="0.25">
      <c r="A1174" s="5">
        <f>1166</f>
      </c>
      <c r="B1174" s="5" t="s">
        <v>1104</v>
      </c>
      <c r="C1174" s="5" t="s">
        <v>11</v>
      </c>
      <c r="D1174" s="5" t="s">
        <v>12</v>
      </c>
      <c r="E1174" s="5">
        <v>443</v>
      </c>
    </row>
    <row r="1175" spans="1:5" x14ac:dyDescent="0.25">
      <c r="A1175" s="5">
        <f>1167</f>
      </c>
      <c r="B1175" s="5" t="s">
        <v>1105</v>
      </c>
      <c r="C1175" s="5" t="s">
        <v>11</v>
      </c>
      <c r="D1175" s="5" t="s">
        <v>12</v>
      </c>
      <c r="E1175" s="5">
        <v>443</v>
      </c>
    </row>
    <row r="1176" spans="1:5" x14ac:dyDescent="0.25">
      <c r="A1176" s="5">
        <f>1168</f>
      </c>
      <c r="B1176" s="5" t="s">
        <v>1105</v>
      </c>
      <c r="C1176" s="5" t="s">
        <v>11</v>
      </c>
      <c r="D1176" s="5" t="s">
        <v>12</v>
      </c>
      <c r="E1176" s="5">
        <v>443</v>
      </c>
    </row>
    <row r="1177" spans="1:5" x14ac:dyDescent="0.25">
      <c r="A1177" s="5">
        <f>1169</f>
      </c>
      <c r="B1177" s="5" t="s">
        <v>1105</v>
      </c>
      <c r="C1177" s="5" t="s">
        <v>11</v>
      </c>
      <c r="D1177" s="5" t="s">
        <v>12</v>
      </c>
      <c r="E1177" s="5">
        <v>443</v>
      </c>
    </row>
    <row r="1178" spans="1:5" x14ac:dyDescent="0.25">
      <c r="A1178" s="5">
        <f>1170</f>
      </c>
      <c r="B1178" s="5" t="s">
        <v>1105</v>
      </c>
      <c r="C1178" s="5" t="s">
        <v>11</v>
      </c>
      <c r="D1178" s="5" t="s">
        <v>12</v>
      </c>
      <c r="E1178" s="5">
        <v>443</v>
      </c>
    </row>
    <row r="1179" spans="1:5" x14ac:dyDescent="0.25">
      <c r="A1179" s="5">
        <f>1171</f>
      </c>
      <c r="B1179" s="5" t="s">
        <v>1106</v>
      </c>
      <c r="C1179" s="5" t="s">
        <v>11</v>
      </c>
      <c r="D1179" s="5" t="s">
        <v>12</v>
      </c>
      <c r="E1179" s="5">
        <v>443</v>
      </c>
    </row>
    <row r="1180" spans="1:5" x14ac:dyDescent="0.25">
      <c r="A1180" s="5">
        <f>1172</f>
      </c>
      <c r="B1180" s="5" t="s">
        <v>1106</v>
      </c>
      <c r="C1180" s="5" t="s">
        <v>11</v>
      </c>
      <c r="D1180" s="5" t="s">
        <v>12</v>
      </c>
      <c r="E1180" s="5">
        <v>443</v>
      </c>
    </row>
    <row r="1181" spans="1:5" x14ac:dyDescent="0.25">
      <c r="A1181" s="5">
        <f>1173</f>
      </c>
      <c r="B1181" s="5" t="s">
        <v>1106</v>
      </c>
      <c r="C1181" s="5" t="s">
        <v>11</v>
      </c>
      <c r="D1181" s="5" t="s">
        <v>12</v>
      </c>
      <c r="E1181" s="5">
        <v>443</v>
      </c>
    </row>
    <row r="1182" spans="1:5" x14ac:dyDescent="0.25">
      <c r="A1182" s="5">
        <f>1174</f>
      </c>
      <c r="B1182" s="5" t="s">
        <v>1107</v>
      </c>
      <c r="C1182" s="5" t="s">
        <v>11</v>
      </c>
      <c r="D1182" s="5" t="s">
        <v>12</v>
      </c>
      <c r="E1182" s="5">
        <v>443</v>
      </c>
    </row>
    <row r="1183" spans="1:5" x14ac:dyDescent="0.25">
      <c r="A1183" s="5">
        <f>1175</f>
      </c>
      <c r="B1183" s="5" t="s">
        <v>1107</v>
      </c>
      <c r="C1183" s="5" t="s">
        <v>11</v>
      </c>
      <c r="D1183" s="5" t="s">
        <v>12</v>
      </c>
      <c r="E1183" s="5">
        <v>443</v>
      </c>
    </row>
    <row r="1184" spans="1:5" x14ac:dyDescent="0.25">
      <c r="A1184" s="5">
        <f>1176</f>
      </c>
      <c r="B1184" s="5" t="s">
        <v>1107</v>
      </c>
      <c r="C1184" s="5" t="s">
        <v>11</v>
      </c>
      <c r="D1184" s="5" t="s">
        <v>12</v>
      </c>
      <c r="E1184" s="5">
        <v>443</v>
      </c>
    </row>
    <row r="1185" spans="1:5" x14ac:dyDescent="0.25">
      <c r="A1185" s="5">
        <f>1177</f>
      </c>
      <c r="B1185" s="5" t="s">
        <v>1108</v>
      </c>
      <c r="C1185" s="5" t="s">
        <v>11</v>
      </c>
      <c r="D1185" s="5" t="s">
        <v>12</v>
      </c>
      <c r="E1185" s="5">
        <v>443</v>
      </c>
    </row>
    <row r="1186" spans="1:5" x14ac:dyDescent="0.25">
      <c r="A1186" s="5">
        <f>1178</f>
      </c>
      <c r="B1186" s="5" t="s">
        <v>1108</v>
      </c>
      <c r="C1186" s="5" t="s">
        <v>11</v>
      </c>
      <c r="D1186" s="5" t="s">
        <v>12</v>
      </c>
      <c r="E1186" s="5">
        <v>443</v>
      </c>
    </row>
    <row r="1187" spans="1:5" x14ac:dyDescent="0.25">
      <c r="A1187" s="5">
        <f>1179</f>
      </c>
      <c r="B1187" s="5" t="s">
        <v>1108</v>
      </c>
      <c r="C1187" s="5" t="s">
        <v>11</v>
      </c>
      <c r="D1187" s="5" t="s">
        <v>12</v>
      </c>
      <c r="E1187" s="5">
        <v>443</v>
      </c>
    </row>
    <row r="1188" spans="1:5" x14ac:dyDescent="0.25">
      <c r="A1188" s="5">
        <f>1180</f>
      </c>
      <c r="B1188" s="5" t="s">
        <v>1109</v>
      </c>
      <c r="C1188" s="5" t="s">
        <v>11</v>
      </c>
      <c r="D1188" s="5" t="s">
        <v>12</v>
      </c>
      <c r="E1188" s="5">
        <v>443</v>
      </c>
    </row>
    <row r="1189" spans="1:5" x14ac:dyDescent="0.25">
      <c r="A1189" s="5">
        <f>1181</f>
      </c>
      <c r="B1189" s="5" t="s">
        <v>1109</v>
      </c>
      <c r="C1189" s="5" t="s">
        <v>11</v>
      </c>
      <c r="D1189" s="5" t="s">
        <v>12</v>
      </c>
      <c r="E1189" s="5">
        <v>443</v>
      </c>
    </row>
    <row r="1190" spans="1:5" x14ac:dyDescent="0.25">
      <c r="A1190" s="5">
        <f>1182</f>
      </c>
      <c r="B1190" s="5" t="s">
        <v>1110</v>
      </c>
      <c r="C1190" s="5" t="s">
        <v>11</v>
      </c>
      <c r="D1190" s="5" t="s">
        <v>12</v>
      </c>
      <c r="E1190" s="5">
        <v>443</v>
      </c>
    </row>
    <row r="1191" spans="1:5" x14ac:dyDescent="0.25">
      <c r="A1191" s="5">
        <f>1183</f>
      </c>
      <c r="B1191" s="5" t="s">
        <v>1110</v>
      </c>
      <c r="C1191" s="5" t="s">
        <v>11</v>
      </c>
      <c r="D1191" s="5" t="s">
        <v>12</v>
      </c>
      <c r="E1191" s="5">
        <v>443</v>
      </c>
    </row>
    <row r="1192" spans="1:5" x14ac:dyDescent="0.25">
      <c r="A1192" s="5">
        <f>1184</f>
      </c>
      <c r="B1192" s="5" t="s">
        <v>1111</v>
      </c>
      <c r="C1192" s="5" t="s">
        <v>11</v>
      </c>
      <c r="D1192" s="5" t="s">
        <v>12</v>
      </c>
      <c r="E1192" s="5">
        <v>443</v>
      </c>
    </row>
    <row r="1193" spans="1:5" x14ac:dyDescent="0.25">
      <c r="A1193" s="5">
        <f>1185</f>
      </c>
      <c r="B1193" s="5" t="s">
        <v>1111</v>
      </c>
      <c r="C1193" s="5" t="s">
        <v>11</v>
      </c>
      <c r="D1193" s="5" t="s">
        <v>12</v>
      </c>
      <c r="E1193" s="5">
        <v>443</v>
      </c>
    </row>
    <row r="1194" spans="1:5" x14ac:dyDescent="0.25">
      <c r="A1194" s="5">
        <f>1186</f>
      </c>
      <c r="B1194" s="5" t="s">
        <v>1112</v>
      </c>
      <c r="C1194" s="5" t="s">
        <v>11</v>
      </c>
      <c r="D1194" s="5" t="s">
        <v>12</v>
      </c>
      <c r="E1194" s="5">
        <v>443</v>
      </c>
    </row>
    <row r="1195" spans="1:5" x14ac:dyDescent="0.25">
      <c r="A1195" s="5">
        <f>1187</f>
      </c>
      <c r="B1195" s="5" t="s">
        <v>1112</v>
      </c>
      <c r="C1195" s="5" t="s">
        <v>11</v>
      </c>
      <c r="D1195" s="5" t="s">
        <v>12</v>
      </c>
      <c r="E1195" s="5">
        <v>443</v>
      </c>
    </row>
    <row r="1196" spans="1:5" x14ac:dyDescent="0.25">
      <c r="A1196" s="5">
        <f>1188</f>
      </c>
      <c r="B1196" s="5" t="s">
        <v>1113</v>
      </c>
      <c r="C1196" s="5" t="s">
        <v>11</v>
      </c>
      <c r="D1196" s="5" t="s">
        <v>12</v>
      </c>
      <c r="E1196" s="5">
        <v>443</v>
      </c>
    </row>
    <row r="1197" spans="1:5" x14ac:dyDescent="0.25">
      <c r="A1197" s="5">
        <f>1189</f>
      </c>
      <c r="B1197" s="5" t="s">
        <v>1114</v>
      </c>
      <c r="C1197" s="5" t="s">
        <v>11</v>
      </c>
      <c r="D1197" s="5" t="s">
        <v>12</v>
      </c>
      <c r="E1197" s="5">
        <v>443</v>
      </c>
    </row>
    <row r="1198" spans="1:5" x14ac:dyDescent="0.25">
      <c r="A1198" s="5">
        <f>1190</f>
      </c>
      <c r="B1198" s="5" t="s">
        <v>1115</v>
      </c>
      <c r="C1198" s="5" t="s">
        <v>11</v>
      </c>
      <c r="D1198" s="5" t="s">
        <v>12</v>
      </c>
      <c r="E1198" s="5">
        <v>443</v>
      </c>
    </row>
    <row r="1199" spans="1:5" x14ac:dyDescent="0.25">
      <c r="A1199" s="5">
        <f>1191</f>
      </c>
      <c r="B1199" s="5" t="s">
        <v>1116</v>
      </c>
      <c r="C1199" s="5" t="s">
        <v>11</v>
      </c>
      <c r="D1199" s="5" t="s">
        <v>12</v>
      </c>
      <c r="E1199" s="5">
        <v>443</v>
      </c>
    </row>
    <row r="1200" spans="1:5" x14ac:dyDescent="0.25">
      <c r="A1200" s="5">
        <f>1192</f>
      </c>
      <c r="B1200" s="5" t="s">
        <v>1117</v>
      </c>
      <c r="C1200" s="5" t="s">
        <v>11</v>
      </c>
      <c r="D1200" s="5" t="s">
        <v>12</v>
      </c>
      <c r="E1200" s="5">
        <v>443</v>
      </c>
    </row>
    <row r="1201" spans="1:5" x14ac:dyDescent="0.25">
      <c r="A1201" s="5">
        <f>1193</f>
      </c>
      <c r="B1201" s="5" t="s">
        <v>1118</v>
      </c>
      <c r="C1201" s="5" t="s">
        <v>11</v>
      </c>
      <c r="D1201" s="5" t="s">
        <v>12</v>
      </c>
      <c r="E1201" s="5">
        <v>443</v>
      </c>
    </row>
    <row r="1202" spans="1:5" x14ac:dyDescent="0.25">
      <c r="A1202" s="5">
        <f>1194</f>
      </c>
      <c r="B1202" s="5" t="s">
        <v>1119</v>
      </c>
      <c r="C1202" s="5" t="s">
        <v>11</v>
      </c>
      <c r="D1202" s="5" t="s">
        <v>12</v>
      </c>
      <c r="E1202" s="5">
        <v>443</v>
      </c>
    </row>
    <row r="1203" spans="1:5" x14ac:dyDescent="0.25">
      <c r="A1203" s="5">
        <f>1195</f>
      </c>
      <c r="B1203" s="5" t="s">
        <v>1120</v>
      </c>
      <c r="C1203" s="5" t="s">
        <v>11</v>
      </c>
      <c r="D1203" s="5" t="s">
        <v>12</v>
      </c>
      <c r="E1203" s="5">
        <v>446</v>
      </c>
    </row>
    <row r="1204" spans="1:5" x14ac:dyDescent="0.25">
      <c r="A1204" s="5">
        <f>1196</f>
      </c>
      <c r="B1204" s="5" t="s">
        <v>1121</v>
      </c>
      <c r="C1204" s="5" t="s">
        <v>11</v>
      </c>
      <c r="D1204" s="5" t="s">
        <v>12</v>
      </c>
      <c r="E1204" s="5">
        <v>446</v>
      </c>
    </row>
    <row r="1205" spans="1:5" x14ac:dyDescent="0.25">
      <c r="A1205" s="5">
        <f>1197</f>
      </c>
      <c r="B1205" s="5" t="s">
        <v>1122</v>
      </c>
      <c r="C1205" s="5" t="s">
        <v>11</v>
      </c>
      <c r="D1205" s="5" t="s">
        <v>12</v>
      </c>
      <c r="E1205" s="5">
        <v>446</v>
      </c>
    </row>
    <row r="1206" spans="1:5" x14ac:dyDescent="0.25">
      <c r="A1206" s="5">
        <f>1198</f>
      </c>
      <c r="B1206" s="5" t="s">
        <v>1123</v>
      </c>
      <c r="C1206" s="5" t="s">
        <v>11</v>
      </c>
      <c r="D1206" s="5" t="s">
        <v>12</v>
      </c>
      <c r="E1206" s="5">
        <v>446</v>
      </c>
    </row>
    <row r="1207" spans="1:5" x14ac:dyDescent="0.25">
      <c r="A1207" s="5">
        <f>1199</f>
      </c>
      <c r="B1207" s="5" t="s">
        <v>1124</v>
      </c>
      <c r="C1207" s="5" t="s">
        <v>11</v>
      </c>
      <c r="D1207" s="5" t="s">
        <v>12</v>
      </c>
      <c r="E1207" s="5">
        <v>446</v>
      </c>
    </row>
    <row r="1208" spans="1:5" x14ac:dyDescent="0.25">
      <c r="A1208" s="5">
        <f>1200</f>
      </c>
      <c r="B1208" s="5" t="s">
        <v>1125</v>
      </c>
      <c r="C1208" s="5" t="s">
        <v>11</v>
      </c>
      <c r="D1208" s="5" t="s">
        <v>12</v>
      </c>
      <c r="E1208" s="5">
        <v>446</v>
      </c>
    </row>
    <row r="1209" spans="1:5" x14ac:dyDescent="0.25">
      <c r="A1209" s="5">
        <f>1201</f>
      </c>
      <c r="B1209" s="5" t="s">
        <v>1126</v>
      </c>
      <c r="C1209" s="5" t="s">
        <v>11</v>
      </c>
      <c r="D1209" s="5" t="s">
        <v>12</v>
      </c>
      <c r="E1209" s="5">
        <v>446</v>
      </c>
    </row>
    <row r="1210" spans="1:5" x14ac:dyDescent="0.25">
      <c r="A1210" s="5">
        <f>1202</f>
      </c>
      <c r="B1210" s="5" t="s">
        <v>1127</v>
      </c>
      <c r="C1210" s="5" t="s">
        <v>11</v>
      </c>
      <c r="D1210" s="5" t="s">
        <v>12</v>
      </c>
      <c r="E1210" s="5">
        <v>446</v>
      </c>
    </row>
    <row r="1211" spans="1:5" x14ac:dyDescent="0.25">
      <c r="A1211" s="5">
        <f>1203</f>
      </c>
      <c r="B1211" s="5" t="s">
        <v>1128</v>
      </c>
      <c r="C1211" s="5" t="s">
        <v>11</v>
      </c>
      <c r="D1211" s="5" t="s">
        <v>12</v>
      </c>
      <c r="E1211" s="5">
        <v>446</v>
      </c>
    </row>
    <row r="1212" spans="1:5" x14ac:dyDescent="0.25">
      <c r="A1212" s="5">
        <f>1204</f>
      </c>
      <c r="B1212" s="5" t="s">
        <v>1129</v>
      </c>
      <c r="C1212" s="5" t="s">
        <v>11</v>
      </c>
      <c r="D1212" s="5" t="s">
        <v>12</v>
      </c>
      <c r="E1212" s="5">
        <v>446</v>
      </c>
    </row>
    <row r="1213" spans="1:5" x14ac:dyDescent="0.25">
      <c r="A1213" s="5">
        <f>1205</f>
      </c>
      <c r="B1213" s="5" t="s">
        <v>1130</v>
      </c>
      <c r="C1213" s="5" t="s">
        <v>11</v>
      </c>
      <c r="D1213" s="5" t="s">
        <v>12</v>
      </c>
      <c r="E1213" s="5">
        <v>446</v>
      </c>
    </row>
    <row r="1214" spans="1:5" x14ac:dyDescent="0.25">
      <c r="A1214" s="5">
        <f>1206</f>
      </c>
      <c r="B1214" s="5" t="s">
        <v>1131</v>
      </c>
      <c r="C1214" s="5" t="s">
        <v>11</v>
      </c>
      <c r="D1214" s="5" t="s">
        <v>12</v>
      </c>
      <c r="E1214" s="5">
        <v>446</v>
      </c>
    </row>
    <row r="1215" spans="1:5" x14ac:dyDescent="0.25">
      <c r="A1215" s="5">
        <f>1207</f>
      </c>
      <c r="B1215" s="5" t="s">
        <v>1132</v>
      </c>
      <c r="C1215" s="5" t="s">
        <v>11</v>
      </c>
      <c r="D1215" s="5" t="s">
        <v>12</v>
      </c>
      <c r="E1215" s="5">
        <v>446</v>
      </c>
    </row>
    <row r="1216" spans="1:5" x14ac:dyDescent="0.25">
      <c r="A1216" s="5">
        <f>1208</f>
      </c>
      <c r="B1216" s="5" t="s">
        <v>1133</v>
      </c>
      <c r="C1216" s="5" t="s">
        <v>11</v>
      </c>
      <c r="D1216" s="5" t="s">
        <v>12</v>
      </c>
      <c r="E1216" s="5">
        <v>446</v>
      </c>
    </row>
    <row r="1217" spans="1:5" x14ac:dyDescent="0.25">
      <c r="A1217" s="5">
        <f>1209</f>
      </c>
      <c r="B1217" s="5" t="s">
        <v>1134</v>
      </c>
      <c r="C1217" s="5" t="s">
        <v>11</v>
      </c>
      <c r="D1217" s="5" t="s">
        <v>12</v>
      </c>
      <c r="E1217" s="5">
        <v>446</v>
      </c>
    </row>
    <row r="1218" spans="1:5" x14ac:dyDescent="0.25">
      <c r="A1218" s="5">
        <f>1210</f>
      </c>
      <c r="B1218" s="5" t="s">
        <v>1135</v>
      </c>
      <c r="C1218" s="5" t="s">
        <v>11</v>
      </c>
      <c r="D1218" s="5" t="s">
        <v>12</v>
      </c>
      <c r="E1218" s="5">
        <v>404</v>
      </c>
    </row>
    <row r="1219" spans="1:5" x14ac:dyDescent="0.25">
      <c r="A1219" s="5">
        <f>1211</f>
      </c>
      <c r="B1219" s="5" t="s">
        <v>1136</v>
      </c>
      <c r="C1219" s="5" t="s">
        <v>11</v>
      </c>
      <c r="D1219" s="5" t="s">
        <v>12</v>
      </c>
      <c r="E1219" s="5">
        <v>233</v>
      </c>
    </row>
    <row r="1220" spans="1:5" x14ac:dyDescent="0.25">
      <c r="A1220" s="5">
        <f>1212</f>
      </c>
      <c r="B1220" s="5" t="s">
        <v>1137</v>
      </c>
      <c r="C1220" s="5" t="s">
        <v>11</v>
      </c>
      <c r="D1220" s="5" t="s">
        <v>12</v>
      </c>
      <c r="E1220" s="5">
        <v>361</v>
      </c>
    </row>
    <row r="1221" spans="1:5" x14ac:dyDescent="0.25">
      <c r="A1221" s="5">
        <f>1213</f>
      </c>
      <c r="B1221" s="5" t="s">
        <v>1138</v>
      </c>
      <c r="C1221" s="5" t="s">
        <v>11</v>
      </c>
      <c r="D1221" s="5" t="s">
        <v>12</v>
      </c>
      <c r="E1221" s="5">
        <v>361</v>
      </c>
    </row>
    <row r="1222" spans="1:5" x14ac:dyDescent="0.25">
      <c r="A1222" s="5">
        <f>1214</f>
      </c>
      <c r="B1222" s="5" t="s">
        <v>1139</v>
      </c>
      <c r="C1222" s="5" t="s">
        <v>11</v>
      </c>
      <c r="D1222" s="5" t="s">
        <v>12</v>
      </c>
      <c r="E1222" s="5">
        <v>361</v>
      </c>
    </row>
    <row r="1223" spans="1:5" x14ac:dyDescent="0.25">
      <c r="A1223" s="5">
        <f>1215</f>
      </c>
      <c r="B1223" s="5" t="s">
        <v>1140</v>
      </c>
      <c r="C1223" s="5" t="s">
        <v>11</v>
      </c>
      <c r="D1223" s="5" t="s">
        <v>12</v>
      </c>
      <c r="E1223" s="5">
        <v>361</v>
      </c>
    </row>
    <row r="1224" spans="1:5" x14ac:dyDescent="0.25">
      <c r="A1224" s="5">
        <f>1216</f>
      </c>
      <c r="B1224" s="5" t="s">
        <v>1141</v>
      </c>
      <c r="C1224" s="5" t="s">
        <v>11</v>
      </c>
      <c r="D1224" s="5" t="s">
        <v>12</v>
      </c>
      <c r="E1224" s="5">
        <v>361</v>
      </c>
    </row>
    <row r="1225" spans="1:5" x14ac:dyDescent="0.25">
      <c r="A1225" s="5">
        <f>1217</f>
      </c>
      <c r="B1225" s="5" t="s">
        <v>1142</v>
      </c>
      <c r="C1225" s="5" t="s">
        <v>11</v>
      </c>
      <c r="D1225" s="5" t="s">
        <v>12</v>
      </c>
      <c r="E1225" s="5">
        <v>361</v>
      </c>
    </row>
    <row r="1226" spans="1:5" x14ac:dyDescent="0.25">
      <c r="A1226" s="5">
        <f>1218</f>
      </c>
      <c r="B1226" s="5" t="s">
        <v>1143</v>
      </c>
      <c r="C1226" s="5" t="s">
        <v>11</v>
      </c>
      <c r="D1226" s="5" t="s">
        <v>12</v>
      </c>
      <c r="E1226" s="5">
        <v>361</v>
      </c>
    </row>
    <row r="1227" spans="1:5" x14ac:dyDescent="0.25">
      <c r="A1227" s="5">
        <f>1219</f>
      </c>
      <c r="B1227" s="5" t="s">
        <v>1144</v>
      </c>
      <c r="C1227" s="5" t="s">
        <v>11</v>
      </c>
      <c r="D1227" s="5" t="s">
        <v>12</v>
      </c>
      <c r="E1227" s="5">
        <v>361</v>
      </c>
    </row>
    <row r="1228" spans="1:5" x14ac:dyDescent="0.25">
      <c r="A1228" s="5">
        <f>1220</f>
      </c>
      <c r="B1228" s="5" t="s">
        <v>1145</v>
      </c>
      <c r="C1228" s="5" t="s">
        <v>11</v>
      </c>
      <c r="D1228" s="5" t="s">
        <v>12</v>
      </c>
      <c r="E1228" s="5">
        <v>361</v>
      </c>
    </row>
    <row r="1229" spans="1:5" x14ac:dyDescent="0.25">
      <c r="A1229" s="5">
        <f>1221</f>
      </c>
      <c r="B1229" s="5" t="s">
        <v>1146</v>
      </c>
      <c r="C1229" s="5" t="s">
        <v>11</v>
      </c>
      <c r="D1229" s="5" t="s">
        <v>12</v>
      </c>
      <c r="E1229" s="5">
        <v>361</v>
      </c>
    </row>
    <row r="1230" spans="1:5" x14ac:dyDescent="0.25">
      <c r="A1230" s="5">
        <f>1222</f>
      </c>
      <c r="B1230" s="5" t="s">
        <v>1147</v>
      </c>
      <c r="C1230" s="5" t="s">
        <v>11</v>
      </c>
      <c r="D1230" s="5" t="s">
        <v>12</v>
      </c>
      <c r="E1230" s="5">
        <v>361</v>
      </c>
    </row>
    <row r="1231" spans="1:5" x14ac:dyDescent="0.25">
      <c r="A1231" s="5">
        <f>1223</f>
      </c>
      <c r="B1231" s="5" t="s">
        <v>1148</v>
      </c>
      <c r="C1231" s="5" t="s">
        <v>11</v>
      </c>
      <c r="D1231" s="5" t="s">
        <v>12</v>
      </c>
      <c r="E1231" s="5">
        <v>361</v>
      </c>
    </row>
    <row r="1232" spans="1:5" x14ac:dyDescent="0.25">
      <c r="A1232" s="5">
        <f>1224</f>
      </c>
      <c r="B1232" s="5" t="s">
        <v>1149</v>
      </c>
      <c r="C1232" s="5" t="s">
        <v>11</v>
      </c>
      <c r="D1232" s="5" t="s">
        <v>12</v>
      </c>
      <c r="E1232" s="5">
        <v>361</v>
      </c>
    </row>
    <row r="1233" spans="1:5" x14ac:dyDescent="0.25">
      <c r="A1233" s="5">
        <f>1225</f>
      </c>
      <c r="B1233" s="5" t="s">
        <v>1150</v>
      </c>
      <c r="C1233" s="5" t="s">
        <v>11</v>
      </c>
      <c r="D1233" s="5" t="s">
        <v>12</v>
      </c>
      <c r="E1233" s="5">
        <v>361</v>
      </c>
    </row>
    <row r="1234" spans="1:5" x14ac:dyDescent="0.25">
      <c r="A1234" s="5">
        <f>1226</f>
      </c>
      <c r="B1234" s="5" t="s">
        <v>1151</v>
      </c>
      <c r="C1234" s="5" t="s">
        <v>11</v>
      </c>
      <c r="D1234" s="5" t="s">
        <v>12</v>
      </c>
      <c r="E1234" s="5">
        <v>361</v>
      </c>
    </row>
    <row r="1235" spans="1:5" x14ac:dyDescent="0.25">
      <c r="A1235" s="5">
        <f>1227</f>
      </c>
      <c r="B1235" s="5" t="s">
        <v>1152</v>
      </c>
      <c r="C1235" s="5" t="s">
        <v>11</v>
      </c>
      <c r="D1235" s="5" t="s">
        <v>12</v>
      </c>
      <c r="E1235" s="5">
        <v>361</v>
      </c>
    </row>
    <row r="1236" spans="1:5" x14ac:dyDescent="0.25">
      <c r="A1236" s="5">
        <f>1228</f>
      </c>
      <c r="B1236" s="5" t="s">
        <v>1153</v>
      </c>
      <c r="C1236" s="5" t="s">
        <v>11</v>
      </c>
      <c r="D1236" s="5" t="s">
        <v>12</v>
      </c>
      <c r="E1236" s="5">
        <v>361</v>
      </c>
    </row>
    <row r="1237" spans="1:5" x14ac:dyDescent="0.25">
      <c r="A1237" s="5">
        <f>1229</f>
      </c>
      <c r="B1237" s="5" t="s">
        <v>1154</v>
      </c>
      <c r="C1237" s="5" t="s">
        <v>11</v>
      </c>
      <c r="D1237" s="5" t="s">
        <v>12</v>
      </c>
      <c r="E1237" s="5">
        <v>361</v>
      </c>
    </row>
    <row r="1238" spans="1:5" x14ac:dyDescent="0.25">
      <c r="A1238" s="5">
        <f>1230</f>
      </c>
      <c r="B1238" s="5" t="s">
        <v>1155</v>
      </c>
      <c r="C1238" s="5" t="s">
        <v>11</v>
      </c>
      <c r="D1238" s="5" t="s">
        <v>12</v>
      </c>
      <c r="E1238" s="5">
        <v>361</v>
      </c>
    </row>
    <row r="1239" spans="1:5" x14ac:dyDescent="0.25">
      <c r="A1239" s="5">
        <f>1231</f>
      </c>
      <c r="B1239" s="5" t="s">
        <v>1156</v>
      </c>
      <c r="C1239" s="5" t="s">
        <v>11</v>
      </c>
      <c r="D1239" s="5" t="s">
        <v>12</v>
      </c>
      <c r="E1239" s="5">
        <v>361</v>
      </c>
    </row>
    <row r="1240" spans="1:5" x14ac:dyDescent="0.25">
      <c r="A1240" s="5">
        <f>1232</f>
      </c>
      <c r="B1240" s="5" t="s">
        <v>1157</v>
      </c>
      <c r="C1240" s="5" t="s">
        <v>11</v>
      </c>
      <c r="D1240" s="5" t="s">
        <v>12</v>
      </c>
      <c r="E1240" s="5">
        <v>361</v>
      </c>
    </row>
    <row r="1241" spans="1:5" x14ac:dyDescent="0.25">
      <c r="A1241" s="5">
        <f>1233</f>
      </c>
      <c r="B1241" s="5" t="s">
        <v>1158</v>
      </c>
      <c r="C1241" s="5" t="s">
        <v>11</v>
      </c>
      <c r="D1241" s="5" t="s">
        <v>12</v>
      </c>
      <c r="E1241" s="5">
        <v>361</v>
      </c>
    </row>
    <row r="1242" spans="1:5" x14ac:dyDescent="0.25">
      <c r="A1242" s="5">
        <f>1234</f>
      </c>
      <c r="B1242" s="5" t="s">
        <v>1159</v>
      </c>
      <c r="C1242" s="5" t="s">
        <v>11</v>
      </c>
      <c r="D1242" s="5" t="s">
        <v>12</v>
      </c>
      <c r="E1242" s="5">
        <v>361</v>
      </c>
    </row>
    <row r="1243" spans="1:5" x14ac:dyDescent="0.25">
      <c r="A1243" s="5">
        <f>1235</f>
      </c>
      <c r="B1243" s="5" t="s">
        <v>1160</v>
      </c>
      <c r="C1243" s="5" t="s">
        <v>11</v>
      </c>
      <c r="D1243" s="5" t="s">
        <v>12</v>
      </c>
      <c r="E1243" s="5">
        <v>361</v>
      </c>
    </row>
    <row r="1244" spans="1:5" x14ac:dyDescent="0.25">
      <c r="A1244" s="5">
        <f>1236</f>
      </c>
      <c r="B1244" s="5" t="s">
        <v>1161</v>
      </c>
      <c r="C1244" s="5" t="s">
        <v>11</v>
      </c>
      <c r="D1244" s="5" t="s">
        <v>12</v>
      </c>
      <c r="E1244" s="5">
        <v>361</v>
      </c>
    </row>
    <row r="1245" spans="1:5" x14ac:dyDescent="0.25">
      <c r="A1245" s="5">
        <f>1237</f>
      </c>
      <c r="B1245" s="5" t="s">
        <v>1162</v>
      </c>
      <c r="C1245" s="5" t="s">
        <v>11</v>
      </c>
      <c r="D1245" s="5" t="s">
        <v>12</v>
      </c>
      <c r="E1245" s="5">
        <v>361</v>
      </c>
    </row>
    <row r="1246" spans="1:5" x14ac:dyDescent="0.25">
      <c r="A1246" s="5">
        <f>1238</f>
      </c>
      <c r="B1246" s="5" t="s">
        <v>1163</v>
      </c>
      <c r="C1246" s="5" t="s">
        <v>11</v>
      </c>
      <c r="D1246" s="5" t="s">
        <v>12</v>
      </c>
      <c r="E1246" s="5">
        <v>361</v>
      </c>
    </row>
    <row r="1247" spans="1:5" x14ac:dyDescent="0.25">
      <c r="A1247" s="5">
        <f>1239</f>
      </c>
      <c r="B1247" s="5" t="s">
        <v>1164</v>
      </c>
      <c r="C1247" s="5" t="s">
        <v>11</v>
      </c>
      <c r="D1247" s="5" t="s">
        <v>12</v>
      </c>
      <c r="E1247" s="5">
        <v>361</v>
      </c>
    </row>
    <row r="1248" spans="1:5" x14ac:dyDescent="0.25">
      <c r="A1248" s="5">
        <f>1240</f>
      </c>
      <c r="B1248" s="5" t="s">
        <v>1165</v>
      </c>
      <c r="C1248" s="5" t="s">
        <v>11</v>
      </c>
      <c r="D1248" s="5" t="s">
        <v>12</v>
      </c>
      <c r="E1248" s="5">
        <v>361</v>
      </c>
    </row>
    <row r="1249" spans="1:5" x14ac:dyDescent="0.25">
      <c r="A1249" s="5">
        <f>1241</f>
      </c>
      <c r="B1249" s="5" t="s">
        <v>1166</v>
      </c>
      <c r="C1249" s="5" t="s">
        <v>11</v>
      </c>
      <c r="D1249" s="5" t="s">
        <v>12</v>
      </c>
      <c r="E1249" s="5">
        <v>361</v>
      </c>
    </row>
    <row r="1250" spans="1:5" x14ac:dyDescent="0.25">
      <c r="A1250" s="5">
        <f>1242</f>
      </c>
      <c r="B1250" s="5" t="s">
        <v>1167</v>
      </c>
      <c r="C1250" s="5" t="s">
        <v>11</v>
      </c>
      <c r="D1250" s="5" t="s">
        <v>12</v>
      </c>
      <c r="E1250" s="5">
        <v>361</v>
      </c>
    </row>
    <row r="1251" spans="1:5" x14ac:dyDescent="0.25">
      <c r="A1251" s="5">
        <f>1243</f>
      </c>
      <c r="B1251" s="5" t="s">
        <v>1168</v>
      </c>
      <c r="C1251" s="5" t="s">
        <v>11</v>
      </c>
      <c r="D1251" s="5" t="s">
        <v>12</v>
      </c>
      <c r="E1251" s="5">
        <v>361</v>
      </c>
    </row>
    <row r="1252" spans="1:5" x14ac:dyDescent="0.25">
      <c r="A1252" s="5">
        <f>1244</f>
      </c>
      <c r="B1252" s="5" t="s">
        <v>1169</v>
      </c>
      <c r="C1252" s="5" t="s">
        <v>11</v>
      </c>
      <c r="D1252" s="5" t="s">
        <v>12</v>
      </c>
      <c r="E1252" s="5">
        <v>361</v>
      </c>
    </row>
    <row r="1253" spans="1:5" x14ac:dyDescent="0.25">
      <c r="A1253" s="5">
        <f>1245</f>
      </c>
      <c r="B1253" s="5" t="s">
        <v>1170</v>
      </c>
      <c r="C1253" s="5" t="s">
        <v>11</v>
      </c>
      <c r="D1253" s="5" t="s">
        <v>12</v>
      </c>
      <c r="E1253" s="5">
        <v>361</v>
      </c>
    </row>
    <row r="1254" spans="1:5" x14ac:dyDescent="0.25">
      <c r="A1254" s="5">
        <f>1246</f>
      </c>
      <c r="B1254" s="5" t="s">
        <v>1171</v>
      </c>
      <c r="C1254" s="5" t="s">
        <v>11</v>
      </c>
      <c r="D1254" s="5" t="s">
        <v>12</v>
      </c>
      <c r="E1254" s="5">
        <v>361</v>
      </c>
    </row>
    <row r="1255" spans="1:5" x14ac:dyDescent="0.25">
      <c r="A1255" s="5">
        <f>1247</f>
      </c>
      <c r="B1255" s="5" t="s">
        <v>1172</v>
      </c>
      <c r="C1255" s="5" t="s">
        <v>11</v>
      </c>
      <c r="D1255" s="5" t="s">
        <v>12</v>
      </c>
      <c r="E1255" s="5">
        <v>361</v>
      </c>
    </row>
    <row r="1256" spans="1:5" x14ac:dyDescent="0.25">
      <c r="A1256" s="5">
        <f>1248</f>
      </c>
      <c r="B1256" s="5" t="s">
        <v>1173</v>
      </c>
      <c r="C1256" s="5" t="s">
        <v>11</v>
      </c>
      <c r="D1256" s="5" t="s">
        <v>12</v>
      </c>
      <c r="E1256" s="5">
        <v>361</v>
      </c>
    </row>
    <row r="1257" spans="1:5" x14ac:dyDescent="0.25">
      <c r="A1257" s="5">
        <f>1249</f>
      </c>
      <c r="B1257" s="5" t="s">
        <v>1174</v>
      </c>
      <c r="C1257" s="5" t="s">
        <v>11</v>
      </c>
      <c r="D1257" s="5" t="s">
        <v>12</v>
      </c>
      <c r="E1257" s="5">
        <v>361</v>
      </c>
    </row>
    <row r="1258" spans="1:5" x14ac:dyDescent="0.25">
      <c r="A1258" s="5">
        <f>1250</f>
      </c>
      <c r="B1258" s="5" t="s">
        <v>1175</v>
      </c>
      <c r="C1258" s="5" t="s">
        <v>11</v>
      </c>
      <c r="D1258" s="5" t="s">
        <v>12</v>
      </c>
      <c r="E1258" s="5">
        <v>361</v>
      </c>
    </row>
    <row r="1259" spans="1:5" x14ac:dyDescent="0.25">
      <c r="A1259" s="5">
        <f>1251</f>
      </c>
      <c r="B1259" s="5" t="s">
        <v>1176</v>
      </c>
      <c r="C1259" s="5" t="s">
        <v>11</v>
      </c>
      <c r="D1259" s="5" t="s">
        <v>12</v>
      </c>
      <c r="E1259" s="5">
        <v>361</v>
      </c>
    </row>
    <row r="1260" spans="1:5" x14ac:dyDescent="0.25">
      <c r="A1260" s="5">
        <f>1252</f>
      </c>
      <c r="B1260" s="5" t="s">
        <v>1177</v>
      </c>
      <c r="C1260" s="5" t="s">
        <v>11</v>
      </c>
      <c r="D1260" s="5" t="s">
        <v>12</v>
      </c>
      <c r="E1260" s="5">
        <v>361</v>
      </c>
    </row>
    <row r="1261" spans="1:5" x14ac:dyDescent="0.25">
      <c r="A1261" s="5">
        <f>1253</f>
      </c>
      <c r="B1261" s="5" t="s">
        <v>1178</v>
      </c>
      <c r="C1261" s="5" t="s">
        <v>11</v>
      </c>
      <c r="D1261" s="5" t="s">
        <v>12</v>
      </c>
      <c r="E1261" s="5">
        <v>361</v>
      </c>
    </row>
    <row r="1262" spans="1:5" x14ac:dyDescent="0.25">
      <c r="A1262" s="5">
        <f>1254</f>
      </c>
      <c r="B1262" s="5" t="s">
        <v>1179</v>
      </c>
      <c r="C1262" s="5" t="s">
        <v>11</v>
      </c>
      <c r="D1262" s="5" t="s">
        <v>12</v>
      </c>
      <c r="E1262" s="5">
        <v>361</v>
      </c>
    </row>
    <row r="1263" spans="1:5" x14ac:dyDescent="0.25">
      <c r="A1263" s="5">
        <f>1255</f>
      </c>
      <c r="B1263" s="5" t="s">
        <v>1180</v>
      </c>
      <c r="C1263" s="5" t="s">
        <v>11</v>
      </c>
      <c r="D1263" s="5" t="s">
        <v>12</v>
      </c>
      <c r="E1263" s="5">
        <v>361</v>
      </c>
    </row>
    <row r="1264" spans="1:5" x14ac:dyDescent="0.25">
      <c r="A1264" s="5">
        <f>1256</f>
      </c>
      <c r="B1264" s="5" t="s">
        <v>1181</v>
      </c>
      <c r="C1264" s="5" t="s">
        <v>11</v>
      </c>
      <c r="D1264" s="5" t="s">
        <v>12</v>
      </c>
      <c r="E1264" s="5">
        <v>361</v>
      </c>
    </row>
    <row r="1265" spans="1:5" x14ac:dyDescent="0.25">
      <c r="A1265" s="5">
        <f>1257</f>
      </c>
      <c r="B1265" s="5" t="s">
        <v>1182</v>
      </c>
      <c r="C1265" s="5" t="s">
        <v>11</v>
      </c>
      <c r="D1265" s="5" t="s">
        <v>12</v>
      </c>
      <c r="E1265" s="5">
        <v>361</v>
      </c>
    </row>
    <row r="1266" spans="1:5" x14ac:dyDescent="0.25">
      <c r="A1266" s="5">
        <f>1258</f>
      </c>
      <c r="B1266" s="5" t="s">
        <v>1183</v>
      </c>
      <c r="C1266" s="5" t="s">
        <v>11</v>
      </c>
      <c r="D1266" s="5" t="s">
        <v>12</v>
      </c>
      <c r="E1266" s="5">
        <v>361</v>
      </c>
    </row>
    <row r="1267" spans="1:5" x14ac:dyDescent="0.25">
      <c r="A1267" s="5">
        <f>1259</f>
      </c>
      <c r="B1267" s="5" t="s">
        <v>1184</v>
      </c>
      <c r="C1267" s="5" t="s">
        <v>11</v>
      </c>
      <c r="D1267" s="5" t="s">
        <v>12</v>
      </c>
      <c r="E1267" s="5">
        <v>361</v>
      </c>
    </row>
    <row r="1268" spans="1:5" x14ac:dyDescent="0.25">
      <c r="A1268" s="5">
        <f>1260</f>
      </c>
      <c r="B1268" s="5" t="s">
        <v>1185</v>
      </c>
      <c r="C1268" s="5" t="s">
        <v>11</v>
      </c>
      <c r="D1268" s="5" t="s">
        <v>12</v>
      </c>
      <c r="E1268" s="5">
        <v>361</v>
      </c>
    </row>
    <row r="1269" spans="1:5" x14ac:dyDescent="0.25">
      <c r="A1269" s="5">
        <f>1261</f>
      </c>
      <c r="B1269" s="5" t="s">
        <v>1186</v>
      </c>
      <c r="C1269" s="5" t="s">
        <v>11</v>
      </c>
      <c r="D1269" s="5" t="s">
        <v>12</v>
      </c>
      <c r="E1269" s="5">
        <v>361</v>
      </c>
    </row>
    <row r="1270" spans="1:5" x14ac:dyDescent="0.25">
      <c r="A1270" s="5">
        <f>1262</f>
      </c>
      <c r="B1270" s="5" t="s">
        <v>1187</v>
      </c>
      <c r="C1270" s="5" t="s">
        <v>11</v>
      </c>
      <c r="D1270" s="5" t="s">
        <v>12</v>
      </c>
      <c r="E1270" s="5">
        <v>361</v>
      </c>
    </row>
    <row r="1271" spans="1:5" x14ac:dyDescent="0.25">
      <c r="A1271" s="5">
        <f>1263</f>
      </c>
      <c r="B1271" s="5" t="s">
        <v>1188</v>
      </c>
      <c r="C1271" s="5" t="s">
        <v>11</v>
      </c>
      <c r="D1271" s="5" t="s">
        <v>12</v>
      </c>
      <c r="E1271" s="5">
        <v>361</v>
      </c>
    </row>
    <row r="1272" spans="1:5" x14ac:dyDescent="0.25">
      <c r="A1272" s="5">
        <f>1264</f>
      </c>
      <c r="B1272" s="5" t="s">
        <v>1189</v>
      </c>
      <c r="C1272" s="5" t="s">
        <v>11</v>
      </c>
      <c r="D1272" s="5" t="s">
        <v>12</v>
      </c>
      <c r="E1272" s="5">
        <v>361</v>
      </c>
    </row>
    <row r="1273" spans="1:5" x14ac:dyDescent="0.25">
      <c r="A1273" s="5">
        <f>1265</f>
      </c>
      <c r="B1273" s="5" t="s">
        <v>1190</v>
      </c>
      <c r="C1273" s="5" t="s">
        <v>11</v>
      </c>
      <c r="D1273" s="5" t="s">
        <v>12</v>
      </c>
      <c r="E1273" s="5">
        <v>361</v>
      </c>
    </row>
    <row r="1274" spans="1:5" x14ac:dyDescent="0.25">
      <c r="A1274" s="5">
        <f>1266</f>
      </c>
      <c r="B1274" s="5" t="s">
        <v>1191</v>
      </c>
      <c r="C1274" s="5" t="s">
        <v>11</v>
      </c>
      <c r="D1274" s="5" t="s">
        <v>12</v>
      </c>
      <c r="E1274" s="5">
        <v>361</v>
      </c>
    </row>
    <row r="1275" spans="1:5" x14ac:dyDescent="0.25">
      <c r="A1275" s="5">
        <f>1267</f>
      </c>
      <c r="B1275" s="5" t="s">
        <v>1192</v>
      </c>
      <c r="C1275" s="5" t="s">
        <v>11</v>
      </c>
      <c r="D1275" s="5" t="s">
        <v>12</v>
      </c>
      <c r="E1275" s="5">
        <v>361</v>
      </c>
    </row>
    <row r="1276" spans="1:5" x14ac:dyDescent="0.25">
      <c r="A1276" s="5">
        <f>1268</f>
      </c>
      <c r="B1276" s="5" t="s">
        <v>1193</v>
      </c>
      <c r="C1276" s="5" t="s">
        <v>11</v>
      </c>
      <c r="D1276" s="5" t="s">
        <v>12</v>
      </c>
      <c r="E1276" s="5">
        <v>361</v>
      </c>
    </row>
    <row r="1277" spans="1:5" x14ac:dyDescent="0.25">
      <c r="A1277" s="5">
        <f>1269</f>
      </c>
      <c r="B1277" s="5" t="s">
        <v>1194</v>
      </c>
      <c r="C1277" s="5" t="s">
        <v>11</v>
      </c>
      <c r="D1277" s="5" t="s">
        <v>12</v>
      </c>
      <c r="E1277" s="5">
        <v>361</v>
      </c>
    </row>
    <row r="1278" spans="1:5" x14ac:dyDescent="0.25">
      <c r="A1278" s="5">
        <f>1270</f>
      </c>
      <c r="B1278" s="5" t="s">
        <v>1195</v>
      </c>
      <c r="C1278" s="5" t="s">
        <v>11</v>
      </c>
      <c r="D1278" s="5" t="s">
        <v>12</v>
      </c>
      <c r="E1278" s="5">
        <v>361</v>
      </c>
    </row>
    <row r="1279" spans="1:5" x14ac:dyDescent="0.25">
      <c r="A1279" s="5">
        <f>1271</f>
      </c>
      <c r="B1279" s="5" t="s">
        <v>1196</v>
      </c>
      <c r="C1279" s="5" t="s">
        <v>11</v>
      </c>
      <c r="D1279" s="5" t="s">
        <v>12</v>
      </c>
      <c r="E1279" s="5">
        <v>246</v>
      </c>
    </row>
    <row r="1280" spans="1:5" x14ac:dyDescent="0.25">
      <c r="A1280" s="5">
        <f>1272</f>
      </c>
      <c r="B1280" s="5" t="s">
        <v>1197</v>
      </c>
      <c r="C1280" s="5" t="s">
        <v>11</v>
      </c>
      <c r="D1280" s="5" t="s">
        <v>12</v>
      </c>
      <c r="E1280" s="5">
        <v>261</v>
      </c>
    </row>
    <row r="1281" spans="1:5" x14ac:dyDescent="0.25">
      <c r="A1281" s="5">
        <f>1273</f>
      </c>
      <c r="B1281" s="5" t="s">
        <v>1198</v>
      </c>
      <c r="C1281" s="5" t="s">
        <v>11</v>
      </c>
      <c r="D1281" s="5" t="s">
        <v>12</v>
      </c>
      <c r="E1281" s="5">
        <v>196</v>
      </c>
    </row>
    <row r="1282" spans="1:5" x14ac:dyDescent="0.25">
      <c r="A1282" s="5">
        <f>1274</f>
      </c>
      <c r="B1282" s="5" t="s">
        <v>1199</v>
      </c>
      <c r="C1282" s="5" t="s">
        <v>11</v>
      </c>
      <c r="D1282" s="5" t="s">
        <v>12</v>
      </c>
      <c r="E1282" s="5">
        <v>293</v>
      </c>
    </row>
    <row r="1283" spans="1:5" x14ac:dyDescent="0.25">
      <c r="A1283" s="5">
        <f>1275</f>
      </c>
      <c r="B1283" s="5" t="s">
        <v>1200</v>
      </c>
      <c r="C1283" s="5" t="s">
        <v>11</v>
      </c>
      <c r="D1283" s="5" t="s">
        <v>12</v>
      </c>
      <c r="E1283" s="5">
        <v>449</v>
      </c>
    </row>
    <row r="1284" spans="1:5" x14ac:dyDescent="0.25">
      <c r="A1284" s="5">
        <f>1276</f>
      </c>
      <c r="B1284" s="5" t="s">
        <v>1201</v>
      </c>
      <c r="C1284" s="5" t="s">
        <v>11</v>
      </c>
      <c r="D1284" s="5" t="s">
        <v>12</v>
      </c>
      <c r="E1284" s="5">
        <v>305</v>
      </c>
    </row>
    <row r="1285" spans="1:5" x14ac:dyDescent="0.25">
      <c r="A1285" s="5">
        <f>1277</f>
      </c>
      <c r="B1285" s="5" t="s">
        <v>1202</v>
      </c>
      <c r="C1285" s="5" t="s">
        <v>11</v>
      </c>
      <c r="D1285" s="5" t="s">
        <v>12</v>
      </c>
      <c r="E1285" s="5">
        <v>263</v>
      </c>
    </row>
    <row r="1286" spans="1:5" x14ac:dyDescent="0.25">
      <c r="A1286" s="5">
        <f>1278</f>
      </c>
      <c r="B1286" s="5" t="s">
        <v>1203</v>
      </c>
      <c r="C1286" s="5" t="s">
        <v>11</v>
      </c>
      <c r="D1286" s="5" t="s">
        <v>12</v>
      </c>
      <c r="E1286" s="5">
        <v>263</v>
      </c>
    </row>
    <row r="1287" spans="1:5" x14ac:dyDescent="0.25">
      <c r="A1287" s="5">
        <f>1279</f>
      </c>
      <c r="B1287" s="5" t="s">
        <v>1204</v>
      </c>
      <c r="C1287" s="5" t="s">
        <v>11</v>
      </c>
      <c r="D1287" s="5" t="s">
        <v>12</v>
      </c>
      <c r="E1287" s="5">
        <v>373</v>
      </c>
    </row>
    <row r="1288" spans="1:5" x14ac:dyDescent="0.25">
      <c r="A1288" s="5">
        <f>1280</f>
      </c>
      <c r="B1288" s="5" t="s">
        <v>1205</v>
      </c>
      <c r="C1288" s="5" t="s">
        <v>11</v>
      </c>
      <c r="D1288" s="5" t="s">
        <v>12</v>
      </c>
      <c r="E1288" s="5">
        <v>227</v>
      </c>
    </row>
    <row r="1289" spans="1:5" x14ac:dyDescent="0.25">
      <c r="A1289" s="5">
        <f>1281</f>
      </c>
      <c r="B1289" s="5" t="s">
        <v>1206</v>
      </c>
      <c r="C1289" s="5" t="s">
        <v>11</v>
      </c>
      <c r="D1289" s="5" t="s">
        <v>12</v>
      </c>
      <c r="E1289" s="5">
        <v>366</v>
      </c>
    </row>
    <row r="1290" spans="1:5" x14ac:dyDescent="0.25">
      <c r="A1290" s="5">
        <f>1282</f>
      </c>
      <c r="B1290" s="5" t="s">
        <v>1207</v>
      </c>
      <c r="C1290" s="5" t="s">
        <v>11</v>
      </c>
      <c r="D1290" s="5" t="s">
        <v>12</v>
      </c>
      <c r="E1290" s="5">
        <v>400</v>
      </c>
    </row>
    <row r="1291" spans="1:5" x14ac:dyDescent="0.25">
      <c r="A1291" s="5">
        <f>1283</f>
      </c>
      <c r="B1291" s="5" t="s">
        <v>1208</v>
      </c>
      <c r="C1291" s="5" t="s">
        <v>11</v>
      </c>
      <c r="D1291" s="5" t="s">
        <v>12</v>
      </c>
      <c r="E1291" s="5">
        <v>350</v>
      </c>
    </row>
    <row r="1292" spans="1:5" x14ac:dyDescent="0.25">
      <c r="A1292" s="5">
        <f>1284</f>
      </c>
      <c r="B1292" s="5" t="s">
        <v>1209</v>
      </c>
      <c r="C1292" s="5" t="s">
        <v>11</v>
      </c>
      <c r="D1292" s="5" t="s">
        <v>12</v>
      </c>
      <c r="E1292" s="5">
        <v>157</v>
      </c>
    </row>
    <row r="1293" spans="1:5" x14ac:dyDescent="0.25">
      <c r="A1293" s="5">
        <f>1285</f>
      </c>
      <c r="B1293" s="5" t="s">
        <v>1210</v>
      </c>
      <c r="C1293" s="5" t="s">
        <v>11</v>
      </c>
      <c r="D1293" s="5" t="s">
        <v>12</v>
      </c>
      <c r="E1293" s="5">
        <v>389</v>
      </c>
    </row>
    <row r="1294" spans="1:5" x14ac:dyDescent="0.25">
      <c r="A1294" s="5">
        <f>1286</f>
      </c>
      <c r="B1294" s="5" t="s">
        <v>1211</v>
      </c>
      <c r="C1294" s="5" t="s">
        <v>11</v>
      </c>
      <c r="D1294" s="5" t="s">
        <v>12</v>
      </c>
      <c r="E1294" s="5">
        <v>404</v>
      </c>
    </row>
    <row r="1295" spans="1:5" x14ac:dyDescent="0.25">
      <c r="A1295" s="5">
        <f>1287</f>
      </c>
      <c r="B1295" s="5" t="s">
        <v>1212</v>
      </c>
      <c r="C1295" s="5" t="s">
        <v>11</v>
      </c>
      <c r="D1295" s="5" t="s">
        <v>12</v>
      </c>
      <c r="E1295" s="5">
        <v>423</v>
      </c>
    </row>
    <row r="1296" spans="1:5" x14ac:dyDescent="0.25">
      <c r="A1296" s="5">
        <f>1288</f>
      </c>
      <c r="B1296" s="5" t="s">
        <v>1213</v>
      </c>
      <c r="C1296" s="5" t="s">
        <v>11</v>
      </c>
      <c r="D1296" s="5" t="s">
        <v>12</v>
      </c>
      <c r="E1296" s="5">
        <v>157</v>
      </c>
    </row>
    <row r="1297" spans="1:5" x14ac:dyDescent="0.25">
      <c r="A1297" s="5">
        <f>1289</f>
      </c>
      <c r="B1297" s="5" t="s">
        <v>1214</v>
      </c>
      <c r="C1297" s="5" t="s">
        <v>11</v>
      </c>
      <c r="D1297" s="5" t="s">
        <v>12</v>
      </c>
      <c r="E1297" s="5">
        <v>428</v>
      </c>
    </row>
    <row r="1298" spans="1:5" x14ac:dyDescent="0.25">
      <c r="A1298" s="5">
        <f>1290</f>
      </c>
      <c r="B1298" s="5" t="s">
        <v>1215</v>
      </c>
      <c r="C1298" s="5" t="s">
        <v>11</v>
      </c>
      <c r="D1298" s="5" t="s">
        <v>12</v>
      </c>
      <c r="E1298" s="5">
        <v>342</v>
      </c>
    </row>
    <row r="1299" spans="1:5" x14ac:dyDescent="0.25">
      <c r="A1299" s="5">
        <f>1291</f>
      </c>
      <c r="B1299" s="5" t="s">
        <v>1216</v>
      </c>
      <c r="C1299" s="5" t="s">
        <v>11</v>
      </c>
      <c r="D1299" s="5" t="s">
        <v>12</v>
      </c>
      <c r="E1299" s="5">
        <v>342</v>
      </c>
    </row>
    <row r="1300" spans="1:5" x14ac:dyDescent="0.25">
      <c r="A1300" s="5">
        <f>1292</f>
      </c>
      <c r="B1300" s="5" t="s">
        <v>1217</v>
      </c>
      <c r="C1300" s="5" t="s">
        <v>11</v>
      </c>
      <c r="D1300" s="5" t="s">
        <v>12</v>
      </c>
      <c r="E1300" s="5">
        <v>342</v>
      </c>
    </row>
    <row r="1301" spans="1:5" x14ac:dyDescent="0.25">
      <c r="A1301" s="5">
        <f>1293</f>
      </c>
      <c r="B1301" s="5" t="s">
        <v>1218</v>
      </c>
      <c r="C1301" s="5" t="s">
        <v>11</v>
      </c>
      <c r="D1301" s="5" t="s">
        <v>12</v>
      </c>
      <c r="E1301" s="5">
        <v>342</v>
      </c>
    </row>
    <row r="1302" spans="1:5" x14ac:dyDescent="0.25">
      <c r="A1302" s="5">
        <f>1294</f>
      </c>
      <c r="B1302" s="5" t="s">
        <v>1219</v>
      </c>
      <c r="C1302" s="5" t="s">
        <v>11</v>
      </c>
      <c r="D1302" s="5" t="s">
        <v>12</v>
      </c>
      <c r="E1302" s="5">
        <v>342</v>
      </c>
    </row>
    <row r="1303" spans="1:5" x14ac:dyDescent="0.25">
      <c r="A1303" s="5">
        <f>1295</f>
      </c>
      <c r="B1303" s="5" t="s">
        <v>1220</v>
      </c>
      <c r="C1303" s="5" t="s">
        <v>11</v>
      </c>
      <c r="D1303" s="5" t="s">
        <v>12</v>
      </c>
      <c r="E1303" s="5">
        <v>342</v>
      </c>
    </row>
    <row r="1304" spans="1:5" x14ac:dyDescent="0.25">
      <c r="A1304" s="5">
        <f>1296</f>
      </c>
      <c r="B1304" s="5" t="s">
        <v>1221</v>
      </c>
      <c r="C1304" s="5" t="s">
        <v>11</v>
      </c>
      <c r="D1304" s="5" t="s">
        <v>12</v>
      </c>
      <c r="E1304" s="5">
        <v>342</v>
      </c>
    </row>
    <row r="1305" spans="1:5" x14ac:dyDescent="0.25">
      <c r="A1305" s="5">
        <f>1297</f>
      </c>
      <c r="B1305" s="5" t="s">
        <v>1222</v>
      </c>
      <c r="C1305" s="5" t="s">
        <v>11</v>
      </c>
      <c r="D1305" s="5" t="s">
        <v>12</v>
      </c>
      <c r="E1305" s="5">
        <v>342</v>
      </c>
    </row>
    <row r="1306" spans="1:5" x14ac:dyDescent="0.25">
      <c r="A1306" s="5">
        <f>1298</f>
      </c>
      <c r="B1306" s="5" t="s">
        <v>1223</v>
      </c>
      <c r="C1306" s="5" t="s">
        <v>11</v>
      </c>
      <c r="D1306" s="5" t="s">
        <v>12</v>
      </c>
      <c r="E1306" s="5">
        <v>342</v>
      </c>
    </row>
    <row r="1307" spans="1:5" x14ac:dyDescent="0.25">
      <c r="A1307" s="5">
        <f>1299</f>
      </c>
      <c r="B1307" s="5" t="s">
        <v>1224</v>
      </c>
      <c r="C1307" s="5" t="s">
        <v>11</v>
      </c>
      <c r="D1307" s="5" t="s">
        <v>12</v>
      </c>
      <c r="E1307" s="5">
        <v>342</v>
      </c>
    </row>
    <row r="1308" spans="1:5" x14ac:dyDescent="0.25">
      <c r="A1308" s="5">
        <f>1300</f>
      </c>
      <c r="B1308" s="5" t="s">
        <v>1225</v>
      </c>
      <c r="C1308" s="5" t="s">
        <v>11</v>
      </c>
      <c r="D1308" s="5" t="s">
        <v>12</v>
      </c>
      <c r="E1308" s="5">
        <v>342</v>
      </c>
    </row>
    <row r="1309" spans="1:5" x14ac:dyDescent="0.25">
      <c r="A1309" s="5">
        <f>1301</f>
      </c>
      <c r="B1309" s="5" t="s">
        <v>1226</v>
      </c>
      <c r="C1309" s="5" t="s">
        <v>11</v>
      </c>
      <c r="D1309" s="5" t="s">
        <v>12</v>
      </c>
      <c r="E1309" s="5">
        <v>342</v>
      </c>
    </row>
    <row r="1310" spans="1:5" x14ac:dyDescent="0.25">
      <c r="A1310" s="5">
        <f>1302</f>
      </c>
      <c r="B1310" s="5" t="s">
        <v>1227</v>
      </c>
      <c r="C1310" s="5" t="s">
        <v>11</v>
      </c>
      <c r="D1310" s="5" t="s">
        <v>12</v>
      </c>
      <c r="E1310" s="5">
        <v>342</v>
      </c>
    </row>
    <row r="1311" spans="1:5" x14ac:dyDescent="0.25">
      <c r="A1311" s="5">
        <f>1303</f>
      </c>
      <c r="B1311" s="5" t="s">
        <v>1228</v>
      </c>
      <c r="C1311" s="5" t="s">
        <v>11</v>
      </c>
      <c r="D1311" s="5" t="s">
        <v>12</v>
      </c>
      <c r="E1311" s="5">
        <v>342</v>
      </c>
    </row>
    <row r="1312" spans="1:5" x14ac:dyDescent="0.25">
      <c r="A1312" s="5">
        <f>1304</f>
      </c>
      <c r="B1312" s="5" t="s">
        <v>1229</v>
      </c>
      <c r="C1312" s="5" t="s">
        <v>11</v>
      </c>
      <c r="D1312" s="5" t="s">
        <v>12</v>
      </c>
      <c r="E1312" s="5">
        <v>342</v>
      </c>
    </row>
    <row r="1313" spans="1:5" x14ac:dyDescent="0.25">
      <c r="A1313" s="5">
        <f>1305</f>
      </c>
      <c r="B1313" s="5" t="s">
        <v>1230</v>
      </c>
      <c r="C1313" s="5" t="s">
        <v>11</v>
      </c>
      <c r="D1313" s="5" t="s">
        <v>12</v>
      </c>
      <c r="E1313" s="5">
        <v>342</v>
      </c>
    </row>
    <row r="1314" spans="1:5" x14ac:dyDescent="0.25">
      <c r="A1314" s="5">
        <f>1306</f>
      </c>
      <c r="B1314" s="5" t="s">
        <v>1231</v>
      </c>
      <c r="C1314" s="5" t="s">
        <v>11</v>
      </c>
      <c r="D1314" s="5" t="s">
        <v>12</v>
      </c>
      <c r="E1314" s="5">
        <v>342</v>
      </c>
    </row>
    <row r="1315" spans="1:5" x14ac:dyDescent="0.25">
      <c r="A1315" s="5">
        <f>1307</f>
      </c>
      <c r="B1315" s="5" t="s">
        <v>1232</v>
      </c>
      <c r="C1315" s="5" t="s">
        <v>11</v>
      </c>
      <c r="D1315" s="5" t="s">
        <v>12</v>
      </c>
      <c r="E1315" s="5">
        <v>342</v>
      </c>
    </row>
    <row r="1316" spans="1:5" x14ac:dyDescent="0.25">
      <c r="A1316" s="5">
        <f>1308</f>
      </c>
      <c r="B1316" s="5" t="s">
        <v>1233</v>
      </c>
      <c r="C1316" s="5" t="s">
        <v>11</v>
      </c>
      <c r="D1316" s="5" t="s">
        <v>12</v>
      </c>
      <c r="E1316" s="5">
        <v>342</v>
      </c>
    </row>
    <row r="1317" spans="1:5" x14ac:dyDescent="0.25">
      <c r="A1317" s="5">
        <f>1309</f>
      </c>
      <c r="B1317" s="5" t="s">
        <v>1234</v>
      </c>
      <c r="C1317" s="5" t="s">
        <v>11</v>
      </c>
      <c r="D1317" s="5" t="s">
        <v>12</v>
      </c>
      <c r="E1317" s="5">
        <v>342</v>
      </c>
    </row>
    <row r="1318" spans="1:5" x14ac:dyDescent="0.25">
      <c r="A1318" s="5">
        <f>1310</f>
      </c>
      <c r="B1318" s="5" t="s">
        <v>1235</v>
      </c>
      <c r="C1318" s="5" t="s">
        <v>11</v>
      </c>
      <c r="D1318" s="5" t="s">
        <v>12</v>
      </c>
      <c r="E1318" s="5">
        <v>342</v>
      </c>
    </row>
    <row r="1319" spans="1:5" x14ac:dyDescent="0.25">
      <c r="A1319" s="5">
        <f>1311</f>
      </c>
      <c r="B1319" s="5" t="s">
        <v>1236</v>
      </c>
      <c r="C1319" s="5" t="s">
        <v>11</v>
      </c>
      <c r="D1319" s="5" t="s">
        <v>12</v>
      </c>
      <c r="E1319" s="5">
        <v>342</v>
      </c>
    </row>
    <row r="1320" spans="1:5" x14ac:dyDescent="0.25">
      <c r="A1320" s="5">
        <f>1312</f>
      </c>
      <c r="B1320" s="5" t="s">
        <v>1237</v>
      </c>
      <c r="C1320" s="5" t="s">
        <v>11</v>
      </c>
      <c r="D1320" s="5" t="s">
        <v>12</v>
      </c>
      <c r="E1320" s="5">
        <v>342</v>
      </c>
    </row>
    <row r="1321" spans="1:5" x14ac:dyDescent="0.25">
      <c r="A1321" s="5">
        <f>1313</f>
      </c>
      <c r="B1321" s="5" t="s">
        <v>1238</v>
      </c>
      <c r="C1321" s="5" t="s">
        <v>11</v>
      </c>
      <c r="D1321" s="5" t="s">
        <v>12</v>
      </c>
      <c r="E1321" s="5">
        <v>342</v>
      </c>
    </row>
    <row r="1322" spans="1:5" x14ac:dyDescent="0.25">
      <c r="A1322" s="5">
        <f>1314</f>
      </c>
      <c r="B1322" s="5" t="s">
        <v>1239</v>
      </c>
      <c r="C1322" s="5" t="s">
        <v>11</v>
      </c>
      <c r="D1322" s="5" t="s">
        <v>12</v>
      </c>
      <c r="E1322" s="5">
        <v>342</v>
      </c>
    </row>
    <row r="1323" spans="1:5" x14ac:dyDescent="0.25">
      <c r="A1323" s="5">
        <f>1315</f>
      </c>
      <c r="B1323" s="5" t="s">
        <v>1240</v>
      </c>
      <c r="C1323" s="5" t="s">
        <v>11</v>
      </c>
      <c r="D1323" s="5" t="s">
        <v>12</v>
      </c>
      <c r="E1323" s="5">
        <v>342</v>
      </c>
    </row>
    <row r="1324" spans="1:5" x14ac:dyDescent="0.25">
      <c r="A1324" s="5">
        <f>1316</f>
      </c>
      <c r="B1324" s="5" t="s">
        <v>1241</v>
      </c>
      <c r="C1324" s="5" t="s">
        <v>11</v>
      </c>
      <c r="D1324" s="5" t="s">
        <v>12</v>
      </c>
      <c r="E1324" s="5">
        <v>342</v>
      </c>
    </row>
    <row r="1325" spans="1:5" x14ac:dyDescent="0.25">
      <c r="A1325" s="5">
        <f>1317</f>
      </c>
      <c r="B1325" s="5" t="s">
        <v>1242</v>
      </c>
      <c r="C1325" s="5" t="s">
        <v>11</v>
      </c>
      <c r="D1325" s="5" t="s">
        <v>12</v>
      </c>
      <c r="E1325" s="5">
        <v>342</v>
      </c>
    </row>
    <row r="1326" spans="1:5" x14ac:dyDescent="0.25">
      <c r="A1326" s="5">
        <f>1318</f>
      </c>
      <c r="B1326" s="5" t="s">
        <v>1243</v>
      </c>
      <c r="C1326" s="5" t="s">
        <v>11</v>
      </c>
      <c r="D1326" s="5" t="s">
        <v>12</v>
      </c>
      <c r="E1326" s="5">
        <v>342</v>
      </c>
    </row>
    <row r="1327" spans="1:5" x14ac:dyDescent="0.25">
      <c r="A1327" s="5">
        <f>1319</f>
      </c>
      <c r="B1327" s="5" t="s">
        <v>1244</v>
      </c>
      <c r="C1327" s="5" t="s">
        <v>11</v>
      </c>
      <c r="D1327" s="5" t="s">
        <v>12</v>
      </c>
      <c r="E1327" s="5">
        <v>342</v>
      </c>
    </row>
    <row r="1328" spans="1:5" x14ac:dyDescent="0.25">
      <c r="A1328" s="5">
        <f>1320</f>
      </c>
      <c r="B1328" s="5" t="s">
        <v>1245</v>
      </c>
      <c r="C1328" s="5" t="s">
        <v>11</v>
      </c>
      <c r="D1328" s="5" t="s">
        <v>12</v>
      </c>
      <c r="E1328" s="5">
        <v>342</v>
      </c>
    </row>
    <row r="1329" spans="1:5" x14ac:dyDescent="0.25">
      <c r="A1329" s="5">
        <f>1321</f>
      </c>
      <c r="B1329" s="5" t="s">
        <v>1246</v>
      </c>
      <c r="C1329" s="5" t="s">
        <v>11</v>
      </c>
      <c r="D1329" s="5" t="s">
        <v>12</v>
      </c>
      <c r="E1329" s="5">
        <v>342</v>
      </c>
    </row>
    <row r="1330" spans="1:5" x14ac:dyDescent="0.25">
      <c r="A1330" s="5">
        <f>1322</f>
      </c>
      <c r="B1330" s="5" t="s">
        <v>1247</v>
      </c>
      <c r="C1330" s="5" t="s">
        <v>11</v>
      </c>
      <c r="D1330" s="5" t="s">
        <v>12</v>
      </c>
      <c r="E1330" s="5">
        <v>342</v>
      </c>
    </row>
    <row r="1331" spans="1:5" x14ac:dyDescent="0.25">
      <c r="A1331" s="5">
        <f>1323</f>
      </c>
      <c r="B1331" s="5" t="s">
        <v>1248</v>
      </c>
      <c r="C1331" s="5" t="s">
        <v>11</v>
      </c>
      <c r="D1331" s="5" t="s">
        <v>12</v>
      </c>
      <c r="E1331" s="5">
        <v>342</v>
      </c>
    </row>
    <row r="1332" spans="1:5" x14ac:dyDescent="0.25">
      <c r="A1332" s="5">
        <f>1324</f>
      </c>
      <c r="B1332" s="5" t="s">
        <v>1249</v>
      </c>
      <c r="C1332" s="5" t="s">
        <v>11</v>
      </c>
      <c r="D1332" s="5" t="s">
        <v>12</v>
      </c>
      <c r="E1332" s="5">
        <v>342</v>
      </c>
    </row>
    <row r="1333" spans="1:5" x14ac:dyDescent="0.25">
      <c r="A1333" s="5">
        <f>1325</f>
      </c>
      <c r="B1333" s="5" t="s">
        <v>1250</v>
      </c>
      <c r="C1333" s="5" t="s">
        <v>11</v>
      </c>
      <c r="D1333" s="5" t="s">
        <v>12</v>
      </c>
      <c r="E1333" s="5">
        <v>342</v>
      </c>
    </row>
    <row r="1334" spans="1:5" x14ac:dyDescent="0.25">
      <c r="A1334" s="5">
        <f>1326</f>
      </c>
      <c r="B1334" s="5" t="s">
        <v>1251</v>
      </c>
      <c r="C1334" s="5" t="s">
        <v>11</v>
      </c>
      <c r="D1334" s="5" t="s">
        <v>12</v>
      </c>
      <c r="E1334" s="5">
        <v>342</v>
      </c>
    </row>
    <row r="1335" spans="1:5" x14ac:dyDescent="0.25">
      <c r="A1335" s="5">
        <f>1327</f>
      </c>
      <c r="B1335" s="5" t="s">
        <v>1252</v>
      </c>
      <c r="C1335" s="5" t="s">
        <v>11</v>
      </c>
      <c r="D1335" s="5" t="s">
        <v>12</v>
      </c>
      <c r="E1335" s="5">
        <v>342</v>
      </c>
    </row>
    <row r="1336" spans="1:5" x14ac:dyDescent="0.25">
      <c r="A1336" s="5">
        <f>1328</f>
      </c>
      <c r="B1336" s="5" t="s">
        <v>1253</v>
      </c>
      <c r="C1336" s="5" t="s">
        <v>11</v>
      </c>
      <c r="D1336" s="5" t="s">
        <v>12</v>
      </c>
      <c r="E1336" s="5">
        <v>342</v>
      </c>
    </row>
    <row r="1337" spans="1:5" x14ac:dyDescent="0.25">
      <c r="A1337" s="5">
        <f>1329</f>
      </c>
      <c r="B1337" s="5" t="s">
        <v>1254</v>
      </c>
      <c r="C1337" s="5" t="s">
        <v>11</v>
      </c>
      <c r="D1337" s="5" t="s">
        <v>12</v>
      </c>
      <c r="E1337" s="5">
        <v>342</v>
      </c>
    </row>
    <row r="1338" spans="1:5" x14ac:dyDescent="0.25">
      <c r="A1338" s="5">
        <f>1330</f>
      </c>
      <c r="B1338" s="5" t="s">
        <v>1255</v>
      </c>
      <c r="C1338" s="5" t="s">
        <v>11</v>
      </c>
      <c r="D1338" s="5" t="s">
        <v>12</v>
      </c>
      <c r="E1338" s="5">
        <v>342</v>
      </c>
    </row>
    <row r="1339" spans="1:5" x14ac:dyDescent="0.25">
      <c r="A1339" s="5">
        <f>1331</f>
      </c>
      <c r="B1339" s="5" t="s">
        <v>1256</v>
      </c>
      <c r="C1339" s="5" t="s">
        <v>11</v>
      </c>
      <c r="D1339" s="5" t="s">
        <v>12</v>
      </c>
      <c r="E1339" s="5">
        <v>342</v>
      </c>
    </row>
    <row r="1340" spans="1:5" x14ac:dyDescent="0.25">
      <c r="A1340" s="5">
        <f>1332</f>
      </c>
      <c r="B1340" s="5" t="s">
        <v>1257</v>
      </c>
      <c r="C1340" s="5" t="s">
        <v>11</v>
      </c>
      <c r="D1340" s="5" t="s">
        <v>12</v>
      </c>
      <c r="E1340" s="5">
        <v>342</v>
      </c>
    </row>
    <row r="1341" spans="1:5" x14ac:dyDescent="0.25">
      <c r="A1341" s="5">
        <f>1333</f>
      </c>
      <c r="B1341" s="5" t="s">
        <v>1258</v>
      </c>
      <c r="C1341" s="5" t="s">
        <v>11</v>
      </c>
      <c r="D1341" s="5" t="s">
        <v>12</v>
      </c>
      <c r="E1341" s="5">
        <v>342</v>
      </c>
    </row>
    <row r="1342" spans="1:5" x14ac:dyDescent="0.25">
      <c r="A1342" s="5">
        <f>1334</f>
      </c>
      <c r="B1342" s="5" t="s">
        <v>1259</v>
      </c>
      <c r="C1342" s="5" t="s">
        <v>11</v>
      </c>
      <c r="D1342" s="5" t="s">
        <v>12</v>
      </c>
      <c r="E1342" s="5">
        <v>342</v>
      </c>
    </row>
    <row r="1343" spans="1:5" x14ac:dyDescent="0.25">
      <c r="A1343" s="5">
        <f>1335</f>
      </c>
      <c r="B1343" s="5" t="s">
        <v>1260</v>
      </c>
      <c r="C1343" s="5" t="s">
        <v>11</v>
      </c>
      <c r="D1343" s="5" t="s">
        <v>12</v>
      </c>
      <c r="E1343" s="5">
        <v>342</v>
      </c>
    </row>
    <row r="1344" spans="1:5" x14ac:dyDescent="0.25">
      <c r="A1344" s="5">
        <f>1336</f>
      </c>
      <c r="B1344" s="5" t="s">
        <v>1261</v>
      </c>
      <c r="C1344" s="5" t="s">
        <v>11</v>
      </c>
      <c r="D1344" s="5" t="s">
        <v>12</v>
      </c>
      <c r="E1344" s="5">
        <v>342</v>
      </c>
    </row>
    <row r="1345" spans="1:5" x14ac:dyDescent="0.25">
      <c r="A1345" s="5">
        <f>1337</f>
      </c>
      <c r="B1345" s="5" t="s">
        <v>1262</v>
      </c>
      <c r="C1345" s="5" t="s">
        <v>11</v>
      </c>
      <c r="D1345" s="5" t="s">
        <v>12</v>
      </c>
      <c r="E1345" s="5">
        <v>342</v>
      </c>
    </row>
    <row r="1346" spans="1:5" x14ac:dyDescent="0.25">
      <c r="A1346" s="5">
        <f>1338</f>
      </c>
      <c r="B1346" s="5" t="s">
        <v>1263</v>
      </c>
      <c r="C1346" s="5" t="s">
        <v>11</v>
      </c>
      <c r="D1346" s="5" t="s">
        <v>12</v>
      </c>
      <c r="E1346" s="5">
        <v>198</v>
      </c>
    </row>
    <row r="1347" spans="1:5" x14ac:dyDescent="0.25">
      <c r="A1347" s="5">
        <f>1339</f>
      </c>
      <c r="B1347" s="5" t="s">
        <v>1264</v>
      </c>
      <c r="C1347" s="5" t="s">
        <v>11</v>
      </c>
      <c r="D1347" s="5" t="s">
        <v>12</v>
      </c>
      <c r="E1347" s="5">
        <v>198</v>
      </c>
    </row>
    <row r="1348" spans="1:5" x14ac:dyDescent="0.25">
      <c r="A1348" s="5">
        <f>1340</f>
      </c>
      <c r="B1348" s="5" t="s">
        <v>1265</v>
      </c>
      <c r="C1348" s="5" t="s">
        <v>11</v>
      </c>
      <c r="D1348" s="5" t="s">
        <v>12</v>
      </c>
      <c r="E1348" s="5">
        <v>240</v>
      </c>
    </row>
    <row r="1349" spans="1:5" x14ac:dyDescent="0.25">
      <c r="A1349" s="5">
        <f>1341</f>
      </c>
      <c r="B1349" s="5" t="s">
        <v>1266</v>
      </c>
      <c r="C1349" s="5" t="s">
        <v>11</v>
      </c>
      <c r="D1349" s="5" t="s">
        <v>12</v>
      </c>
      <c r="E1349" s="5">
        <v>195</v>
      </c>
    </row>
    <row r="1350" spans="1:5" x14ac:dyDescent="0.25">
      <c r="A1350" s="5">
        <f>1342</f>
      </c>
      <c r="B1350" s="5" t="s">
        <v>1267</v>
      </c>
      <c r="C1350" s="5" t="s">
        <v>11</v>
      </c>
      <c r="D1350" s="5" t="s">
        <v>12</v>
      </c>
      <c r="E1350" s="5">
        <v>156</v>
      </c>
    </row>
    <row r="1351" spans="1:5" x14ac:dyDescent="0.25">
      <c r="A1351" s="5">
        <f>1343</f>
      </c>
      <c r="B1351" s="5" t="s">
        <v>1268</v>
      </c>
      <c r="C1351" s="5" t="s">
        <v>11</v>
      </c>
      <c r="D1351" s="5" t="s">
        <v>12</v>
      </c>
      <c r="E1351" s="5">
        <v>276</v>
      </c>
    </row>
    <row r="1352" spans="1:5" x14ac:dyDescent="0.25">
      <c r="A1352" s="5">
        <f>1344</f>
      </c>
      <c r="B1352" s="5" t="s">
        <v>1269</v>
      </c>
      <c r="C1352" s="5" t="s">
        <v>11</v>
      </c>
      <c r="D1352" s="5" t="s">
        <v>12</v>
      </c>
      <c r="E1352" s="5">
        <v>276</v>
      </c>
    </row>
    <row r="1353" spans="1:5" x14ac:dyDescent="0.25">
      <c r="A1353" s="5">
        <f>1345</f>
      </c>
      <c r="B1353" s="5" t="s">
        <v>1270</v>
      </c>
      <c r="C1353" s="5" t="s">
        <v>11</v>
      </c>
      <c r="D1353" s="5" t="s">
        <v>12</v>
      </c>
      <c r="E1353" s="5">
        <v>263</v>
      </c>
    </row>
    <row r="1354" spans="1:5" x14ac:dyDescent="0.25">
      <c r="A1354" s="5">
        <f>1346</f>
      </c>
      <c r="B1354" s="5" t="s">
        <v>1271</v>
      </c>
      <c r="C1354" s="5" t="s">
        <v>11</v>
      </c>
      <c r="D1354" s="5" t="s">
        <v>12</v>
      </c>
      <c r="E1354" s="5">
        <v>295</v>
      </c>
    </row>
    <row r="1355" spans="1:5" x14ac:dyDescent="0.25">
      <c r="A1355" s="5">
        <f>1347</f>
      </c>
      <c r="B1355" s="5" t="s">
        <v>1272</v>
      </c>
      <c r="C1355" s="5" t="s">
        <v>11</v>
      </c>
      <c r="D1355" s="5" t="s">
        <v>12</v>
      </c>
      <c r="E1355" s="5">
        <v>295</v>
      </c>
    </row>
    <row r="1356" spans="1:5" x14ac:dyDescent="0.25">
      <c r="A1356" s="5">
        <f>1348</f>
      </c>
      <c r="B1356" s="5" t="s">
        <v>1273</v>
      </c>
      <c r="C1356" s="5" t="s">
        <v>11</v>
      </c>
      <c r="D1356" s="5" t="s">
        <v>12</v>
      </c>
      <c r="E1356" s="5">
        <v>169</v>
      </c>
    </row>
    <row r="1357" spans="1:5" x14ac:dyDescent="0.25">
      <c r="A1357" s="5">
        <f>1349</f>
      </c>
      <c r="B1357" s="5" t="s">
        <v>1274</v>
      </c>
      <c r="C1357" s="5" t="s">
        <v>11</v>
      </c>
      <c r="D1357" s="5" t="s">
        <v>12</v>
      </c>
      <c r="E1357" s="5">
        <v>152</v>
      </c>
    </row>
    <row r="1358" spans="1:5" x14ac:dyDescent="0.25">
      <c r="A1358" s="5">
        <f>1350</f>
      </c>
      <c r="B1358" s="5" t="s">
        <v>1275</v>
      </c>
      <c r="C1358" s="5" t="s">
        <v>11</v>
      </c>
      <c r="D1358" s="5" t="s">
        <v>12</v>
      </c>
      <c r="E1358" s="5">
        <v>152</v>
      </c>
    </row>
    <row r="1359" spans="1:5" x14ac:dyDescent="0.25">
      <c r="A1359" s="5">
        <f>1351</f>
      </c>
      <c r="B1359" s="5" t="s">
        <v>1276</v>
      </c>
      <c r="C1359" s="5" t="s">
        <v>11</v>
      </c>
      <c r="D1359" s="5" t="s">
        <v>12</v>
      </c>
      <c r="E1359" s="5">
        <v>285</v>
      </c>
    </row>
    <row r="1360" spans="1:5" x14ac:dyDescent="0.25">
      <c r="A1360" s="5">
        <f>1352</f>
      </c>
      <c r="B1360" s="5" t="s">
        <v>1277</v>
      </c>
      <c r="C1360" s="5" t="s">
        <v>11</v>
      </c>
      <c r="D1360" s="5" t="s">
        <v>12</v>
      </c>
      <c r="E1360" s="5">
        <v>188</v>
      </c>
    </row>
    <row r="1361" spans="1:5" x14ac:dyDescent="0.25">
      <c r="A1361" s="5">
        <f>1353</f>
      </c>
      <c r="B1361" s="5" t="s">
        <v>1278</v>
      </c>
      <c r="C1361" s="5" t="s">
        <v>11</v>
      </c>
      <c r="D1361" s="5" t="s">
        <v>12</v>
      </c>
      <c r="E1361" s="5">
        <v>188</v>
      </c>
    </row>
    <row r="1362" spans="1:5" x14ac:dyDescent="0.25">
      <c r="A1362" s="5">
        <f>1354</f>
      </c>
      <c r="B1362" s="5" t="s">
        <v>1279</v>
      </c>
      <c r="C1362" s="5" t="s">
        <v>11</v>
      </c>
      <c r="D1362" s="5" t="s">
        <v>12</v>
      </c>
      <c r="E1362" s="5">
        <v>153</v>
      </c>
    </row>
    <row r="1363" spans="1:5" x14ac:dyDescent="0.25">
      <c r="A1363" s="5">
        <f>1355</f>
      </c>
      <c r="B1363" s="5" t="s">
        <v>1280</v>
      </c>
      <c r="C1363" s="5" t="s">
        <v>11</v>
      </c>
      <c r="D1363" s="5" t="s">
        <v>12</v>
      </c>
      <c r="E1363" s="5">
        <v>426</v>
      </c>
    </row>
    <row r="1364" spans="1:5" x14ac:dyDescent="0.25">
      <c r="A1364" s="5">
        <f>1356</f>
      </c>
      <c r="B1364" s="5" t="s">
        <v>1281</v>
      </c>
      <c r="C1364" s="5" t="s">
        <v>11</v>
      </c>
      <c r="D1364" s="5" t="s">
        <v>12</v>
      </c>
      <c r="E1364" s="5">
        <v>426</v>
      </c>
    </row>
    <row r="1365" spans="1:5" x14ac:dyDescent="0.25">
      <c r="A1365" s="5">
        <f>1357</f>
      </c>
      <c r="B1365" s="5" t="s">
        <v>1282</v>
      </c>
      <c r="C1365" s="5" t="s">
        <v>11</v>
      </c>
      <c r="D1365" s="5" t="s">
        <v>12</v>
      </c>
      <c r="E1365" s="5">
        <v>421</v>
      </c>
    </row>
    <row r="1366" spans="1:5" x14ac:dyDescent="0.25">
      <c r="A1366" s="5">
        <f>1358</f>
      </c>
      <c r="B1366" s="5" t="s">
        <v>1283</v>
      </c>
      <c r="C1366" s="5" t="s">
        <v>11</v>
      </c>
      <c r="D1366" s="5" t="s">
        <v>12</v>
      </c>
      <c r="E1366" s="5">
        <v>421</v>
      </c>
    </row>
    <row r="1367" spans="1:5" x14ac:dyDescent="0.25">
      <c r="A1367" s="5">
        <f>1359</f>
      </c>
      <c r="B1367" s="5" t="s">
        <v>1284</v>
      </c>
      <c r="C1367" s="5" t="s">
        <v>11</v>
      </c>
      <c r="D1367" s="5" t="s">
        <v>12</v>
      </c>
      <c r="E1367" s="5">
        <v>295</v>
      </c>
    </row>
    <row r="1368" spans="1:5" x14ac:dyDescent="0.25">
      <c r="A1368" s="5">
        <f>1360</f>
      </c>
      <c r="B1368" s="5" t="s">
        <v>1285</v>
      </c>
      <c r="C1368" s="5" t="s">
        <v>11</v>
      </c>
      <c r="D1368" s="5" t="s">
        <v>12</v>
      </c>
      <c r="E1368" s="5">
        <v>295</v>
      </c>
    </row>
    <row r="1369" spans="1:5" x14ac:dyDescent="0.25">
      <c r="A1369" s="5">
        <f>1361</f>
      </c>
      <c r="B1369" s="5" t="s">
        <v>1286</v>
      </c>
      <c r="C1369" s="5" t="s">
        <v>11</v>
      </c>
      <c r="D1369" s="5" t="s">
        <v>12</v>
      </c>
      <c r="E1369" s="5">
        <v>283</v>
      </c>
    </row>
    <row r="1370" spans="1:5" x14ac:dyDescent="0.25">
      <c r="A1370" s="5">
        <f>1362</f>
      </c>
      <c r="B1370" s="5" t="s">
        <v>1287</v>
      </c>
      <c r="C1370" s="5" t="s">
        <v>11</v>
      </c>
      <c r="D1370" s="5" t="s">
        <v>12</v>
      </c>
      <c r="E1370" s="5">
        <v>415</v>
      </c>
    </row>
    <row r="1371" spans="1:5" x14ac:dyDescent="0.25">
      <c r="A1371" s="5">
        <f>1363</f>
      </c>
      <c r="B1371" s="5" t="s">
        <v>1288</v>
      </c>
      <c r="C1371" s="5" t="s">
        <v>11</v>
      </c>
      <c r="D1371" s="5" t="s">
        <v>12</v>
      </c>
      <c r="E1371" s="5">
        <v>415</v>
      </c>
    </row>
    <row r="1372" spans="1:5" x14ac:dyDescent="0.25">
      <c r="A1372" s="5">
        <f>1364</f>
      </c>
      <c r="B1372" s="5" t="s">
        <v>1289</v>
      </c>
      <c r="C1372" s="5" t="s">
        <v>11</v>
      </c>
      <c r="D1372" s="5" t="s">
        <v>12</v>
      </c>
      <c r="E1372" s="5">
        <v>371</v>
      </c>
    </row>
    <row r="1373" spans="1:5" x14ac:dyDescent="0.25">
      <c r="A1373" s="5">
        <f>1365</f>
      </c>
      <c r="B1373" s="5" t="s">
        <v>1290</v>
      </c>
      <c r="C1373" s="5" t="s">
        <v>11</v>
      </c>
      <c r="D1373" s="5" t="s">
        <v>12</v>
      </c>
      <c r="E1373" s="5">
        <v>371</v>
      </c>
    </row>
    <row r="1374" spans="1:5" x14ac:dyDescent="0.25">
      <c r="A1374" s="5">
        <f>1366</f>
      </c>
      <c r="B1374" s="5" t="s">
        <v>1291</v>
      </c>
      <c r="C1374" s="5" t="s">
        <v>11</v>
      </c>
      <c r="D1374" s="5" t="s">
        <v>12</v>
      </c>
      <c r="E1374" s="5">
        <v>407</v>
      </c>
    </row>
    <row r="1375" spans="1:5" x14ac:dyDescent="0.25">
      <c r="A1375" s="5">
        <f>1367</f>
      </c>
      <c r="B1375" s="5" t="s">
        <v>1292</v>
      </c>
      <c r="C1375" s="5" t="s">
        <v>11</v>
      </c>
      <c r="D1375" s="5" t="s">
        <v>12</v>
      </c>
      <c r="E1375" s="5">
        <v>409</v>
      </c>
    </row>
    <row r="1376" spans="1:5" x14ac:dyDescent="0.25">
      <c r="A1376" s="5">
        <f>1368</f>
      </c>
      <c r="B1376" s="5" t="s">
        <v>1293</v>
      </c>
      <c r="C1376" s="5" t="s">
        <v>11</v>
      </c>
      <c r="D1376" s="5" t="s">
        <v>12</v>
      </c>
      <c r="E1376" s="5">
        <v>409</v>
      </c>
    </row>
    <row r="1377" spans="1:5" x14ac:dyDescent="0.25">
      <c r="A1377" s="5">
        <f>1369</f>
      </c>
      <c r="B1377" s="5" t="s">
        <v>1294</v>
      </c>
      <c r="C1377" s="5" t="s">
        <v>11</v>
      </c>
      <c r="D1377" s="5" t="s">
        <v>12</v>
      </c>
      <c r="E1377" s="5">
        <v>304</v>
      </c>
    </row>
    <row r="1378" spans="1:5" x14ac:dyDescent="0.25">
      <c r="A1378" s="5">
        <f>1370</f>
      </c>
      <c r="B1378" s="5" t="s">
        <v>1295</v>
      </c>
      <c r="C1378" s="5" t="s">
        <v>11</v>
      </c>
      <c r="D1378" s="5" t="s">
        <v>12</v>
      </c>
      <c r="E1378" s="5">
        <v>305</v>
      </c>
    </row>
    <row r="1379" spans="1:5" x14ac:dyDescent="0.25">
      <c r="A1379" s="5">
        <f>1371</f>
      </c>
      <c r="B1379" s="5" t="s">
        <v>1296</v>
      </c>
      <c r="C1379" s="5" t="s">
        <v>11</v>
      </c>
      <c r="D1379" s="5" t="s">
        <v>12</v>
      </c>
      <c r="E1379" s="5">
        <v>305</v>
      </c>
    </row>
    <row r="1380" spans="1:5" x14ac:dyDescent="0.25">
      <c r="A1380" s="5">
        <f>1372</f>
      </c>
      <c r="B1380" s="5" t="s">
        <v>1297</v>
      </c>
      <c r="C1380" s="5" t="s">
        <v>11</v>
      </c>
      <c r="D1380" s="5" t="s">
        <v>12</v>
      </c>
      <c r="E1380" s="5">
        <v>301</v>
      </c>
    </row>
    <row r="1381" spans="1:5" x14ac:dyDescent="0.25">
      <c r="A1381" s="5">
        <f>1373</f>
      </c>
      <c r="B1381" s="5" t="s">
        <v>1298</v>
      </c>
      <c r="C1381" s="5" t="s">
        <v>11</v>
      </c>
      <c r="D1381" s="5" t="s">
        <v>12</v>
      </c>
      <c r="E1381" s="5">
        <v>301</v>
      </c>
    </row>
    <row r="1382" spans="1:5" x14ac:dyDescent="0.25">
      <c r="A1382" s="5">
        <f>1374</f>
      </c>
      <c r="B1382" s="5" t="s">
        <v>1299</v>
      </c>
      <c r="C1382" s="5" t="s">
        <v>11</v>
      </c>
      <c r="D1382" s="5" t="s">
        <v>12</v>
      </c>
      <c r="E1382" s="5">
        <v>209</v>
      </c>
    </row>
    <row r="1383" spans="1:5" x14ac:dyDescent="0.25">
      <c r="A1383" s="5">
        <f>1375</f>
      </c>
      <c r="B1383" s="5" t="s">
        <v>1300</v>
      </c>
      <c r="C1383" s="5" t="s">
        <v>11</v>
      </c>
      <c r="D1383" s="5" t="s">
        <v>12</v>
      </c>
      <c r="E1383" s="5">
        <v>283</v>
      </c>
    </row>
    <row r="1384" spans="1:5" x14ac:dyDescent="0.25">
      <c r="A1384" s="5">
        <f>1376</f>
      </c>
      <c r="B1384" s="5" t="s">
        <v>1301</v>
      </c>
      <c r="C1384" s="5" t="s">
        <v>11</v>
      </c>
      <c r="D1384" s="5" t="s">
        <v>12</v>
      </c>
      <c r="E1384" s="5">
        <v>332</v>
      </c>
    </row>
    <row r="1385" spans="1:5" x14ac:dyDescent="0.25">
      <c r="A1385" s="5">
        <f>1377</f>
      </c>
      <c r="B1385" s="5" t="s">
        <v>1302</v>
      </c>
      <c r="C1385" s="5" t="s">
        <v>11</v>
      </c>
      <c r="D1385" s="5" t="s">
        <v>12</v>
      </c>
      <c r="E1385" s="5">
        <v>159</v>
      </c>
    </row>
    <row r="1386" spans="1:5" x14ac:dyDescent="0.25">
      <c r="A1386" s="5">
        <f>1378</f>
      </c>
      <c r="B1386" s="5" t="s">
        <v>1303</v>
      </c>
      <c r="C1386" s="5" t="s">
        <v>11</v>
      </c>
      <c r="D1386" s="5" t="s">
        <v>12</v>
      </c>
      <c r="E1386" s="5">
        <v>159</v>
      </c>
    </row>
    <row r="1387" spans="1:5" x14ac:dyDescent="0.25">
      <c r="A1387" s="5">
        <f>1379</f>
      </c>
      <c r="B1387" s="5" t="s">
        <v>1304</v>
      </c>
      <c r="C1387" s="5" t="s">
        <v>11</v>
      </c>
      <c r="D1387" s="5" t="s">
        <v>12</v>
      </c>
      <c r="E1387" s="5">
        <v>416</v>
      </c>
    </row>
    <row r="1388" spans="1:5" x14ac:dyDescent="0.25">
      <c r="A1388" s="5">
        <f>1380</f>
      </c>
      <c r="B1388" s="5" t="s">
        <v>1305</v>
      </c>
      <c r="C1388" s="5" t="s">
        <v>11</v>
      </c>
      <c r="D1388" s="5" t="s">
        <v>12</v>
      </c>
      <c r="E1388" s="5">
        <v>402</v>
      </c>
    </row>
    <row r="1389" spans="1:5" x14ac:dyDescent="0.25">
      <c r="A1389" s="5">
        <f>1381</f>
      </c>
      <c r="B1389" s="5" t="s">
        <v>1306</v>
      </c>
      <c r="C1389" s="5" t="s">
        <v>11</v>
      </c>
      <c r="D1389" s="5" t="s">
        <v>12</v>
      </c>
      <c r="E1389" s="5">
        <v>402</v>
      </c>
    </row>
    <row r="1390" spans="1:5" x14ac:dyDescent="0.25">
      <c r="A1390" s="5">
        <f>1382</f>
      </c>
      <c r="B1390" s="5" t="s">
        <v>1307</v>
      </c>
      <c r="C1390" s="5" t="s">
        <v>11</v>
      </c>
      <c r="D1390" s="5" t="s">
        <v>12</v>
      </c>
      <c r="E1390" s="5">
        <v>390</v>
      </c>
    </row>
    <row r="1391" spans="1:5" x14ac:dyDescent="0.25">
      <c r="A1391" s="5">
        <f>1383</f>
      </c>
      <c r="B1391" s="5" t="s">
        <v>1308</v>
      </c>
      <c r="C1391" s="5" t="s">
        <v>11</v>
      </c>
      <c r="D1391" s="5" t="s">
        <v>12</v>
      </c>
      <c r="E1391" s="5">
        <v>390</v>
      </c>
    </row>
    <row r="1392" spans="1:5" x14ac:dyDescent="0.25">
      <c r="A1392" s="5">
        <f>1384</f>
      </c>
      <c r="B1392" s="5" t="s">
        <v>1309</v>
      </c>
      <c r="C1392" s="5" t="s">
        <v>11</v>
      </c>
      <c r="D1392" s="5" t="s">
        <v>12</v>
      </c>
      <c r="E1392" s="5">
        <v>351</v>
      </c>
    </row>
    <row r="1393" spans="1:5" x14ac:dyDescent="0.25">
      <c r="A1393" s="5">
        <f>1385</f>
      </c>
      <c r="B1393" s="5" t="s">
        <v>1310</v>
      </c>
      <c r="C1393" s="5" t="s">
        <v>11</v>
      </c>
      <c r="D1393" s="5" t="s">
        <v>12</v>
      </c>
      <c r="E1393" s="5">
        <v>266</v>
      </c>
    </row>
    <row r="1394" spans="1:5" x14ac:dyDescent="0.25">
      <c r="A1394" s="5">
        <f>1386</f>
      </c>
      <c r="B1394" s="5" t="s">
        <v>1311</v>
      </c>
      <c r="C1394" s="5" t="s">
        <v>11</v>
      </c>
      <c r="D1394" s="5" t="s">
        <v>12</v>
      </c>
      <c r="E1394" s="5">
        <v>426</v>
      </c>
    </row>
    <row r="1395" spans="1:5" x14ac:dyDescent="0.25">
      <c r="A1395" s="5">
        <f>1387</f>
      </c>
      <c r="B1395" s="5" t="s">
        <v>1312</v>
      </c>
      <c r="C1395" s="5" t="s">
        <v>11</v>
      </c>
      <c r="D1395" s="5" t="s">
        <v>12</v>
      </c>
      <c r="E1395" s="5">
        <v>314</v>
      </c>
    </row>
    <row r="1396" spans="1:5" x14ac:dyDescent="0.25">
      <c r="A1396" s="5">
        <f>1388</f>
      </c>
      <c r="B1396" s="5" t="s">
        <v>1313</v>
      </c>
      <c r="C1396" s="5" t="s">
        <v>11</v>
      </c>
      <c r="D1396" s="5" t="s">
        <v>12</v>
      </c>
      <c r="E1396" s="5">
        <v>221</v>
      </c>
    </row>
    <row r="1397" spans="1:5" x14ac:dyDescent="0.25">
      <c r="A1397" s="5">
        <f>1389</f>
      </c>
      <c r="B1397" s="5" t="s">
        <v>1314</v>
      </c>
      <c r="C1397" s="5" t="s">
        <v>11</v>
      </c>
      <c r="D1397" s="5" t="s">
        <v>12</v>
      </c>
      <c r="E1397" s="5">
        <v>181</v>
      </c>
    </row>
    <row r="1398" spans="1:5" x14ac:dyDescent="0.25">
      <c r="A1398" s="5">
        <f>1390</f>
      </c>
      <c r="B1398" s="5" t="s">
        <v>1315</v>
      </c>
      <c r="C1398" s="5" t="s">
        <v>11</v>
      </c>
      <c r="D1398" s="5" t="s">
        <v>12</v>
      </c>
      <c r="E1398" s="5">
        <v>425</v>
      </c>
    </row>
    <row r="1399" spans="1:5" x14ac:dyDescent="0.25">
      <c r="A1399" s="5">
        <f>1391</f>
      </c>
      <c r="B1399" s="5" t="s">
        <v>1316</v>
      </c>
      <c r="C1399" s="5" t="s">
        <v>11</v>
      </c>
      <c r="D1399" s="5" t="s">
        <v>12</v>
      </c>
      <c r="E1399" s="5">
        <v>382</v>
      </c>
    </row>
    <row r="1400" spans="1:5" x14ac:dyDescent="0.25">
      <c r="A1400" s="5">
        <f>1392</f>
      </c>
      <c r="B1400" s="5" t="s">
        <v>1317</v>
      </c>
      <c r="C1400" s="5" t="s">
        <v>11</v>
      </c>
      <c r="D1400" s="5" t="s">
        <v>12</v>
      </c>
      <c r="E1400" s="5">
        <v>198</v>
      </c>
    </row>
    <row r="1401" spans="1:5" x14ac:dyDescent="0.25">
      <c r="A1401" s="5">
        <f>1393</f>
      </c>
      <c r="B1401" s="5" t="s">
        <v>1318</v>
      </c>
      <c r="C1401" s="5" t="s">
        <v>11</v>
      </c>
      <c r="D1401" s="5" t="s">
        <v>12</v>
      </c>
      <c r="E1401" s="5">
        <v>323</v>
      </c>
    </row>
    <row r="1402" spans="1:5" x14ac:dyDescent="0.25">
      <c r="A1402" s="5">
        <f>1394</f>
      </c>
      <c r="B1402" s="5" t="s">
        <v>1319</v>
      </c>
      <c r="C1402" s="5" t="s">
        <v>11</v>
      </c>
      <c r="D1402" s="5" t="s">
        <v>12</v>
      </c>
      <c r="E1402" s="5">
        <v>377</v>
      </c>
    </row>
    <row r="1403" spans="1:5" x14ac:dyDescent="0.25">
      <c r="A1403" s="5">
        <f>1395</f>
      </c>
      <c r="B1403" s="5" t="s">
        <v>1320</v>
      </c>
      <c r="C1403" s="5" t="s">
        <v>11</v>
      </c>
      <c r="D1403" s="5" t="s">
        <v>12</v>
      </c>
      <c r="E1403" s="5">
        <v>260</v>
      </c>
    </row>
    <row r="1404" spans="1:5" x14ac:dyDescent="0.25">
      <c r="A1404" s="5">
        <f>1396</f>
      </c>
      <c r="B1404" s="5" t="s">
        <v>1321</v>
      </c>
      <c r="C1404" s="5" t="s">
        <v>11</v>
      </c>
      <c r="D1404" s="5" t="s">
        <v>12</v>
      </c>
      <c r="E1404" s="5">
        <v>394</v>
      </c>
    </row>
    <row r="1405" spans="1:5" x14ac:dyDescent="0.25">
      <c r="A1405" s="5">
        <f>1397</f>
      </c>
      <c r="B1405" s="5" t="s">
        <v>1322</v>
      </c>
      <c r="C1405" s="5" t="s">
        <v>11</v>
      </c>
      <c r="D1405" s="5" t="s">
        <v>12</v>
      </c>
      <c r="E1405" s="5">
        <v>384</v>
      </c>
    </row>
    <row r="1406" spans="1:5" x14ac:dyDescent="0.25">
      <c r="A1406" s="5">
        <f>1398</f>
      </c>
      <c r="B1406" s="5" t="s">
        <v>1323</v>
      </c>
      <c r="C1406" s="5" t="s">
        <v>11</v>
      </c>
      <c r="D1406" s="5" t="s">
        <v>12</v>
      </c>
      <c r="E1406" s="5">
        <v>403</v>
      </c>
    </row>
    <row r="1407" spans="1:5" x14ac:dyDescent="0.25">
      <c r="A1407" s="5">
        <f>1399</f>
      </c>
      <c r="B1407" s="5" t="s">
        <v>1324</v>
      </c>
      <c r="C1407" s="5" t="s">
        <v>11</v>
      </c>
      <c r="D1407" s="5" t="s">
        <v>12</v>
      </c>
      <c r="E1407" s="5">
        <v>385</v>
      </c>
    </row>
    <row r="1408" spans="1:5" x14ac:dyDescent="0.25">
      <c r="A1408" s="5">
        <f>1400</f>
      </c>
      <c r="B1408" s="5" t="s">
        <v>1325</v>
      </c>
      <c r="C1408" s="5" t="s">
        <v>11</v>
      </c>
      <c r="D1408" s="5" t="s">
        <v>12</v>
      </c>
      <c r="E1408" s="5">
        <v>348</v>
      </c>
    </row>
    <row r="1409" spans="1:5" x14ac:dyDescent="0.25">
      <c r="A1409" s="5">
        <f>1401</f>
      </c>
      <c r="B1409" s="5" t="s">
        <v>1326</v>
      </c>
      <c r="C1409" s="5" t="s">
        <v>11</v>
      </c>
      <c r="D1409" s="5" t="s">
        <v>12</v>
      </c>
      <c r="E1409" s="5">
        <v>305</v>
      </c>
    </row>
    <row r="1410" spans="1:5" x14ac:dyDescent="0.25">
      <c r="A1410" s="5">
        <f>1402</f>
      </c>
      <c r="B1410" s="5" t="s">
        <v>1327</v>
      </c>
      <c r="C1410" s="5" t="s">
        <v>11</v>
      </c>
      <c r="D1410" s="5" t="s">
        <v>12</v>
      </c>
      <c r="E1410" s="5">
        <v>433</v>
      </c>
    </row>
    <row r="1411" spans="1:5" x14ac:dyDescent="0.25">
      <c r="A1411" s="5"/>
      <c r="B1411" s="5"/>
      <c r="C1411" s="5"/>
      <c r="D1411" s="5"/>
      <c r="E1411" s="5"/>
    </row>
    <row r="1412" spans="8:8" x14ac:dyDescent="0.25">
      <c r="H1412" s="6" t="s">
        <v>1328</v>
      </c>
    </row>
    <row r="1413" spans="1:8" x14ac:dyDescent="0.25">
      <c r="A1413" s="7" t="s">
        <v>1329</v>
      </c>
      <c r="E1413" s="7" t="s">
        <v>1330</v>
      </c>
      <c r="H1413" s="7" t="s">
        <v>1331</v>
      </c>
    </row>
    <row r="1414" spans="1:8" x14ac:dyDescent="0.25">
      <c r="A1414" s="8" t="s">
        <v>1332</v>
      </c>
      <c r="E1414" s="8" t="s">
        <v>1332</v>
      </c>
      <c r="H1414" s="8" t="s">
        <v>1332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2022-12-10T08:10:19Z</dcterms:created>
  <dcterms:modified xsi:type="dcterms:W3CDTF">2022-12-10T08:10:19Z</dcterms:modified>
</cp:coreProperties>
</file>