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externalLinks/externalLink15.xml" ContentType="application/vnd.openxmlformats-officedocument.spreadsheetml.externalLink+xml"/>
  <Override PartName="/xl/externalLinks/externalLink16.xml" ContentType="application/vnd.openxmlformats-officedocument.spreadsheetml.externalLink+xml"/>
  <Override PartName="/xl/externalLinks/externalLink17.xml" ContentType="application/vnd.openxmlformats-officedocument.spreadsheetml.externalLink+xml"/>
  <Override PartName="/xl/externalLinks/externalLink18.xml" ContentType="application/vnd.openxmlformats-officedocument.spreadsheetml.externalLink+xml"/>
  <Override PartName="/xl/externalLinks/externalLink19.xml" ContentType="application/vnd.openxmlformats-officedocument.spreadsheetml.externalLink+xml"/>
  <Override PartName="/xl/externalLinks/externalLink20.xml" ContentType="application/vnd.openxmlformats-officedocument.spreadsheetml.externalLink+xml"/>
  <Override PartName="/xl/externalLinks/externalLink21.xml" ContentType="application/vnd.openxmlformats-officedocument.spreadsheetml.externalLink+xml"/>
  <Override PartName="/xl/externalLinks/externalLink22.xml" ContentType="application/vnd.openxmlformats-officedocument.spreadsheetml.externalLink+xml"/>
  <Override PartName="/xl/externalLinks/externalLink23.xml" ContentType="application/vnd.openxmlformats-officedocument.spreadsheetml.externalLink+xml"/>
  <Override PartName="/xl/externalLinks/externalLink24.xml" ContentType="application/vnd.openxmlformats-officedocument.spreadsheetml.externalLink+xml"/>
  <Override PartName="/xl/externalLinks/externalLink25.xml" ContentType="application/vnd.openxmlformats-officedocument.spreadsheetml.externalLink+xml"/>
  <Override PartName="/xl/externalLinks/externalLink26.xml" ContentType="application/vnd.openxmlformats-officedocument.spreadsheetml.externalLink+xml"/>
  <Override PartName="/xl/externalLinks/externalLink27.xml" ContentType="application/vnd.openxmlformats-officedocument.spreadsheetml.externalLink+xml"/>
  <Override PartName="/xl/externalLinks/externalLink28.xml" ContentType="application/vnd.openxmlformats-officedocument.spreadsheetml.externalLink+xml"/>
  <Override PartName="/xl/externalLinks/externalLink29.xml" ContentType="application/vnd.openxmlformats-officedocument.spreadsheetml.externalLink+xml"/>
  <Override PartName="/xl/externalLinks/externalLink30.xml" ContentType="application/vnd.openxmlformats-officedocument.spreadsheetml.externalLink+xml"/>
  <Override PartName="/xl/externalLinks/externalLink31.xml" ContentType="application/vnd.openxmlformats-officedocument.spreadsheetml.externalLink+xml"/>
  <Override PartName="/xl/externalLinks/externalLink32.xml" ContentType="application/vnd.openxmlformats-officedocument.spreadsheetml.externalLink+xml"/>
  <Override PartName="/xl/externalLinks/externalLink33.xml" ContentType="application/vnd.openxmlformats-officedocument.spreadsheetml.externalLink+xml"/>
  <Override PartName="/xl/externalLinks/externalLink34.xml" ContentType="application/vnd.openxmlformats-officedocument.spreadsheetml.externalLink+xml"/>
  <Override PartName="/xl/externalLinks/externalLink35.xml" ContentType="application/vnd.openxmlformats-officedocument.spreadsheetml.externalLink+xml"/>
  <Override PartName="/xl/externalLinks/externalLink36.xml" ContentType="application/vnd.openxmlformats-officedocument.spreadsheetml.externalLink+xml"/>
  <Override PartName="/xl/externalLinks/externalLink37.xml" ContentType="application/vnd.openxmlformats-officedocument.spreadsheetml.externalLink+xml"/>
  <Override PartName="/xl/externalLinks/externalLink38.xml" ContentType="application/vnd.openxmlformats-officedocument.spreadsheetml.externalLink+xml"/>
  <Override PartName="/xl/externalLinks/externalLink39.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omments3.xml" ContentType="application/vnd.openxmlformats-officedocument.spreadsheetml.comments+xml"/>
  <Override PartName="/xl/tables/table1.xml" ContentType="application/vnd.openxmlformats-officedocument.spreadsheetml.table+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mc:AlternateContent xmlns:mc="http://schemas.openxmlformats.org/markup-compatibility/2006">
    <mc:Choice Requires="x15">
      <x15ac:absPath xmlns:x15ac="http://schemas.microsoft.com/office/spreadsheetml/2010/11/ac" url="C:\Users\Isaid_Amaya\Downloads\"/>
    </mc:Choice>
  </mc:AlternateContent>
  <xr:revisionPtr revIDLastSave="0" documentId="13_ncr:1_{4B83F13E-59A7-4B27-B707-1FF7B80D6007}" xr6:coauthVersionLast="47" xr6:coauthVersionMax="47" xr10:uidLastSave="{00000000-0000-0000-0000-000000000000}"/>
  <bookViews>
    <workbookView xWindow="-120" yWindow="-120" windowWidth="19440" windowHeight="11640" tabRatio="852" xr2:uid="{00000000-000D-0000-FFFF-FFFF00000000}"/>
  </bookViews>
  <sheets>
    <sheet name="Program Card" sheetId="5" r:id="rId1"/>
    <sheet name="Build 1" sheetId="44" r:id="rId2"/>
    <sheet name="Build 2" sheetId="65" r:id="rId3"/>
    <sheet name="Build 3" sheetId="66" r:id="rId4"/>
    <sheet name="Bug List" sheetId="57" r:id="rId5"/>
    <sheet name="5M" sheetId="68" r:id="rId6"/>
    <sheet name="5Ms Rediness" sheetId="69" r:id="rId7"/>
    <sheet name="Layout" sheetId="42" state="hidden" r:id="rId8"/>
    <sheet name="OVD" sheetId="28" state="hidden" r:id="rId9"/>
    <sheet name="BOM" sheetId="43" state="hidden" r:id="rId10"/>
    <sheet name="BOM Comparisson" sheetId="12" state="hidden" r:id="rId11"/>
    <sheet name="IT Route" sheetId="20" state="hidden" r:id="rId12"/>
    <sheet name="Packing Validation" sheetId="32" state="hidden" r:id="rId13"/>
    <sheet name="MSD List" sheetId="39" state="hidden" r:id="rId14"/>
    <sheet name="Serialization Rules" sheetId="40" state="hidden" r:id="rId15"/>
    <sheet name="DFMS BOM" sheetId="41" state="hidden" r:id="rId16"/>
  </sheets>
  <functionGroups builtInGroupCount="19"/>
  <externalReferences>
    <externalReference r:id="rId17"/>
    <externalReference r:id="rId18"/>
    <externalReference r:id="rId19"/>
    <externalReference r:id="rId20"/>
    <externalReference r:id="rId21"/>
    <externalReference r:id="rId22"/>
    <externalReference r:id="rId23"/>
    <externalReference r:id="rId24"/>
    <externalReference r:id="rId25"/>
    <externalReference r:id="rId26"/>
    <externalReference r:id="rId27"/>
    <externalReference r:id="rId28"/>
    <externalReference r:id="rId29"/>
    <externalReference r:id="rId30"/>
    <externalReference r:id="rId31"/>
    <externalReference r:id="rId32"/>
    <externalReference r:id="rId33"/>
    <externalReference r:id="rId34"/>
    <externalReference r:id="rId35"/>
    <externalReference r:id="rId36"/>
    <externalReference r:id="rId37"/>
    <externalReference r:id="rId38"/>
    <externalReference r:id="rId39"/>
    <externalReference r:id="rId40"/>
    <externalReference r:id="rId41"/>
    <externalReference r:id="rId42"/>
    <externalReference r:id="rId43"/>
    <externalReference r:id="rId44"/>
    <externalReference r:id="rId45"/>
    <externalReference r:id="rId46"/>
    <externalReference r:id="rId47"/>
    <externalReference r:id="rId48"/>
    <externalReference r:id="rId49"/>
    <externalReference r:id="rId50"/>
    <externalReference r:id="rId51"/>
    <externalReference r:id="rId52"/>
    <externalReference r:id="rId53"/>
    <externalReference r:id="rId54"/>
    <externalReference r:id="rId55"/>
  </externalReferences>
  <definedNames>
    <definedName name="\0">[1]SCH!$DO$8:$DO$10</definedName>
    <definedName name="\a" localSheetId="1">#REF!</definedName>
    <definedName name="\a" localSheetId="2">#REF!</definedName>
    <definedName name="\a" localSheetId="3">#REF!</definedName>
    <definedName name="\a">#REF!</definedName>
    <definedName name="\b" localSheetId="1">#REF!</definedName>
    <definedName name="\b" localSheetId="2">#REF!</definedName>
    <definedName name="\b" localSheetId="3">#REF!</definedName>
    <definedName name="\b">#REF!</definedName>
    <definedName name="\c" localSheetId="1">#REF!</definedName>
    <definedName name="\c" localSheetId="2">#REF!</definedName>
    <definedName name="\c" localSheetId="3">#REF!</definedName>
    <definedName name="\c">#REF!</definedName>
    <definedName name="\d">#REF!</definedName>
    <definedName name="\e">#REF!</definedName>
    <definedName name="\f">#REF!</definedName>
    <definedName name="\l">#REF!</definedName>
    <definedName name="\m">[1]SCH!$EU$5:$IV$16384</definedName>
    <definedName name="\p" localSheetId="1">#REF!</definedName>
    <definedName name="\p" localSheetId="2">#REF!</definedName>
    <definedName name="\p" localSheetId="3">#REF!</definedName>
    <definedName name="\p">#REF!</definedName>
    <definedName name="\q" localSheetId="1">[1]SCH!#REF!</definedName>
    <definedName name="\q" localSheetId="2">[1]SCH!#REF!</definedName>
    <definedName name="\q" localSheetId="3">[1]SCH!#REF!</definedName>
    <definedName name="\q">[1]SCH!#REF!</definedName>
    <definedName name="__________dtl2" localSheetId="1">'Build 1'!__________dtl2</definedName>
    <definedName name="__________dtl2" localSheetId="2">'Build 2'!__________dtl2</definedName>
    <definedName name="__________dtl2" localSheetId="3">'Build 3'!__________dtl2</definedName>
    <definedName name="__________dtl2" localSheetId="0">'Program Card'!__________dtl2</definedName>
    <definedName name="__________dtl2">[0]!__________dtl2</definedName>
    <definedName name="_________dtl2" localSheetId="1">'Build 1'!_________dtl2</definedName>
    <definedName name="_________dtl2" localSheetId="2">'Build 2'!_________dtl2</definedName>
    <definedName name="_________dtl2" localSheetId="3">'Build 3'!_________dtl2</definedName>
    <definedName name="_________dtl2" localSheetId="0">'Program Card'!_________dtl2</definedName>
    <definedName name="_________dtl2">[0]!_________dtl2</definedName>
    <definedName name="________A20000" localSheetId="1">[3]MM??·?????????1</definedName>
    <definedName name="________A20000" localSheetId="2">[3]MM??·?????????1</definedName>
    <definedName name="________A20000" localSheetId="3">[3]MM??·?????????1</definedName>
    <definedName name="________A20000" localSheetId="0">[3]MM??·?????????1</definedName>
    <definedName name="________A20000">[3]MM??·?????????1</definedName>
    <definedName name="________AF1" localSheetId="1">#REF!</definedName>
    <definedName name="________AF1" localSheetId="2">#REF!</definedName>
    <definedName name="________AF1" localSheetId="3">#REF!</definedName>
    <definedName name="________AF1">#REF!</definedName>
    <definedName name="________CFB153" localSheetId="1">#REF!</definedName>
    <definedName name="________CFB153" localSheetId="2">#REF!</definedName>
    <definedName name="________CFB153" localSheetId="3">#REF!</definedName>
    <definedName name="________CFB153">#REF!</definedName>
    <definedName name="________CFC214" localSheetId="1">#REF!</definedName>
    <definedName name="________CFC214" localSheetId="2">#REF!</definedName>
    <definedName name="________CFC214" localSheetId="3">#REF!</definedName>
    <definedName name="________CFC214">#REF!</definedName>
    <definedName name="________CFD258">#REF!</definedName>
    <definedName name="________CFE169">#REF!</definedName>
    <definedName name="________CFE53">#REF!</definedName>
    <definedName name="________CFP105">#REF!</definedName>
    <definedName name="________CFU204">#REF!</definedName>
    <definedName name="________CFU377">#REF!</definedName>
    <definedName name="________CFU93">#REF!</definedName>
    <definedName name="________CFV102">#REF!</definedName>
    <definedName name="________CFW126">#REF!</definedName>
    <definedName name="________CGC6">#REF!</definedName>
    <definedName name="________CGH2">#REF!</definedName>
    <definedName name="________CGJ2">#REF!</definedName>
    <definedName name="________CGJ3">#REF!</definedName>
    <definedName name="________CGJ32">#REF!</definedName>
    <definedName name="________CGP90">#REF!</definedName>
    <definedName name="________CGT315">#REF!</definedName>
    <definedName name="________CGT360">#REF!</definedName>
    <definedName name="________CGT800">#REF!</definedName>
    <definedName name="________CGT810">#REF!</definedName>
    <definedName name="________CGW2">#REF!</definedName>
    <definedName name="________CGY2">#REF!</definedName>
    <definedName name="________CGZ2">#REF!</definedName>
    <definedName name="________dtl2" localSheetId="1">'Build 1'!________dtl2</definedName>
    <definedName name="________dtl2" localSheetId="2">'Build 2'!________dtl2</definedName>
    <definedName name="________dtl2" localSheetId="3">'Build 3'!________dtl2</definedName>
    <definedName name="________dtl2" localSheetId="0">'Program Card'!________dtl2</definedName>
    <definedName name="________dtl2">[0]!________dtl2</definedName>
    <definedName name="________SMY01" localSheetId="1">#REF!</definedName>
    <definedName name="________SMY01" localSheetId="2">#REF!</definedName>
    <definedName name="________SMY01" localSheetId="3">#REF!</definedName>
    <definedName name="________SMY01">#REF!</definedName>
    <definedName name="________SMY02" localSheetId="1">#REF!</definedName>
    <definedName name="________SMY02" localSheetId="2">#REF!</definedName>
    <definedName name="________SMY02" localSheetId="3">#REF!</definedName>
    <definedName name="________SMY02">#REF!</definedName>
    <definedName name="________SMY03" localSheetId="1">#REF!</definedName>
    <definedName name="________SMY03" localSheetId="2">#REF!</definedName>
    <definedName name="________SMY03" localSheetId="3">#REF!</definedName>
    <definedName name="________SMY03">#REF!</definedName>
    <definedName name="________SMY04">#REF!</definedName>
    <definedName name="________SMY05">#REF!</definedName>
    <definedName name="________SMY06">#REF!</definedName>
    <definedName name="________SMY07">#REF!</definedName>
    <definedName name="________SMY08">#REF!</definedName>
    <definedName name="_______A20000" localSheetId="1">[41]MM??·?????????1</definedName>
    <definedName name="_______A20000" localSheetId="2">[41]MM??·?????????1</definedName>
    <definedName name="_______A20000" localSheetId="3">[41]MM??·?????????1</definedName>
    <definedName name="_______A20000" localSheetId="0">[41]MM??·?????????1</definedName>
    <definedName name="_______A20000">[41]MM??·?????????1</definedName>
    <definedName name="_______AF1" localSheetId="1">#REF!</definedName>
    <definedName name="_______AF1" localSheetId="2">#REF!</definedName>
    <definedName name="_______AF1" localSheetId="3">#REF!</definedName>
    <definedName name="_______AF1">#REF!</definedName>
    <definedName name="_______CFB153" localSheetId="1">#REF!</definedName>
    <definedName name="_______CFB153" localSheetId="2">#REF!</definedName>
    <definedName name="_______CFB153" localSheetId="3">#REF!</definedName>
    <definedName name="_______CFB153">#REF!</definedName>
    <definedName name="_______CFC214" localSheetId="1">#REF!</definedName>
    <definedName name="_______CFC214" localSheetId="2">#REF!</definedName>
    <definedName name="_______CFC214" localSheetId="3">#REF!</definedName>
    <definedName name="_______CFC214">#REF!</definedName>
    <definedName name="_______CFD258">#REF!</definedName>
    <definedName name="_______CFE169">#REF!</definedName>
    <definedName name="_______CFE53">#REF!</definedName>
    <definedName name="_______CFP105">#REF!</definedName>
    <definedName name="_______CFU204">#REF!</definedName>
    <definedName name="_______CFU377">#REF!</definedName>
    <definedName name="_______CFU93">#REF!</definedName>
    <definedName name="_______CFV102">#REF!</definedName>
    <definedName name="_______CFW126">#REF!</definedName>
    <definedName name="_______CGC6">#REF!</definedName>
    <definedName name="_______CGH2">#REF!</definedName>
    <definedName name="_______CGJ2">#REF!</definedName>
    <definedName name="_______CGJ3">#REF!</definedName>
    <definedName name="_______CGJ32">#REF!</definedName>
    <definedName name="_______CGP90">#REF!</definedName>
    <definedName name="_______CGT315">#REF!</definedName>
    <definedName name="_______CGT360">#REF!</definedName>
    <definedName name="_______CGT800">#REF!</definedName>
    <definedName name="_______CGT810">#REF!</definedName>
    <definedName name="_______CGW2">#REF!</definedName>
    <definedName name="_______CGY2">#REF!</definedName>
    <definedName name="_______CGZ2">#REF!</definedName>
    <definedName name="_______dtl2" localSheetId="1">'Build 1'!_______dtl2</definedName>
    <definedName name="_______dtl2" localSheetId="2">'Build 2'!_______dtl2</definedName>
    <definedName name="_______dtl2" localSheetId="3">'Build 3'!_______dtl2</definedName>
    <definedName name="_______dtl2" localSheetId="0">'Program Card'!_______dtl2</definedName>
    <definedName name="_______dtl2">[0]!_______dtl2</definedName>
    <definedName name="_______SMY01" localSheetId="1">#REF!</definedName>
    <definedName name="_______SMY01" localSheetId="2">#REF!</definedName>
    <definedName name="_______SMY01" localSheetId="3">#REF!</definedName>
    <definedName name="_______SMY01">#REF!</definedName>
    <definedName name="_______SMY02" localSheetId="1">#REF!</definedName>
    <definedName name="_______SMY02" localSheetId="2">#REF!</definedName>
    <definedName name="_______SMY02" localSheetId="3">#REF!</definedName>
    <definedName name="_______SMY02">#REF!</definedName>
    <definedName name="_______SMY03" localSheetId="1">#REF!</definedName>
    <definedName name="_______SMY03" localSheetId="2">#REF!</definedName>
    <definedName name="_______SMY03" localSheetId="3">#REF!</definedName>
    <definedName name="_______SMY03">#REF!</definedName>
    <definedName name="_______SMY04">#REF!</definedName>
    <definedName name="_______SMY05">#REF!</definedName>
    <definedName name="_______SMY06">#REF!</definedName>
    <definedName name="_______SMY07">#REF!</definedName>
    <definedName name="_______SMY08">#REF!</definedName>
    <definedName name="______A20000" localSheetId="1">[38]MM??·?????????1</definedName>
    <definedName name="______A20000" localSheetId="2">[38]MM??·?????????1</definedName>
    <definedName name="______A20000" localSheetId="3">[38]MM??·?????????1</definedName>
    <definedName name="______A20000" localSheetId="0">[38]MM??·?????????1</definedName>
    <definedName name="______A20000">[38]MM??·?????????1</definedName>
    <definedName name="______AF1" localSheetId="1">#REF!</definedName>
    <definedName name="______AF1" localSheetId="2">#REF!</definedName>
    <definedName name="______AF1" localSheetId="3">#REF!</definedName>
    <definedName name="______AF1">#REF!</definedName>
    <definedName name="______CFB153" localSheetId="1">#REF!</definedName>
    <definedName name="______CFB153" localSheetId="2">#REF!</definedName>
    <definedName name="______CFB153" localSheetId="3">#REF!</definedName>
    <definedName name="______CFB153">#REF!</definedName>
    <definedName name="______CFC214" localSheetId="1">#REF!</definedName>
    <definedName name="______CFC214" localSheetId="2">#REF!</definedName>
    <definedName name="______CFC214" localSheetId="3">#REF!</definedName>
    <definedName name="______CFC214">#REF!</definedName>
    <definedName name="______CFD258">#REF!</definedName>
    <definedName name="______CFE169">#REF!</definedName>
    <definedName name="______CFE53">#REF!</definedName>
    <definedName name="______CFP105">#REF!</definedName>
    <definedName name="______CFU204">#REF!</definedName>
    <definedName name="______CFU377">#REF!</definedName>
    <definedName name="______CFU93">#REF!</definedName>
    <definedName name="______CFV102">#REF!</definedName>
    <definedName name="______CFW126">#REF!</definedName>
    <definedName name="______CGC6">#REF!</definedName>
    <definedName name="______CGH2">#REF!</definedName>
    <definedName name="______CGJ2">#REF!</definedName>
    <definedName name="______CGJ3">#REF!</definedName>
    <definedName name="______CGJ32">#REF!</definedName>
    <definedName name="______CGP90">#REF!</definedName>
    <definedName name="______CGT315">#REF!</definedName>
    <definedName name="______CGT360">#REF!</definedName>
    <definedName name="______CGT800">#REF!</definedName>
    <definedName name="______CGT810">#REF!</definedName>
    <definedName name="______CGW2">#REF!</definedName>
    <definedName name="______CGY2">#REF!</definedName>
    <definedName name="______CGZ2">#REF!</definedName>
    <definedName name="______dtl2" localSheetId="1">'Build 1'!______dtl2</definedName>
    <definedName name="______dtl2" localSheetId="2">'Build 2'!______dtl2</definedName>
    <definedName name="______dtl2" localSheetId="3">'Build 3'!______dtl2</definedName>
    <definedName name="______dtl2" localSheetId="0">'Program Card'!______dtl2</definedName>
    <definedName name="______dtl2">[0]!______dtl2</definedName>
    <definedName name="______SMY01" localSheetId="1">#REF!</definedName>
    <definedName name="______SMY01" localSheetId="2">#REF!</definedName>
    <definedName name="______SMY01" localSheetId="3">#REF!</definedName>
    <definedName name="______SMY01">#REF!</definedName>
    <definedName name="______SMY02" localSheetId="1">#REF!</definedName>
    <definedName name="______SMY02" localSheetId="2">#REF!</definedName>
    <definedName name="______SMY02" localSheetId="3">#REF!</definedName>
    <definedName name="______SMY02">#REF!</definedName>
    <definedName name="______SMY03" localSheetId="1">#REF!</definedName>
    <definedName name="______SMY03" localSheetId="2">#REF!</definedName>
    <definedName name="______SMY03" localSheetId="3">#REF!</definedName>
    <definedName name="______SMY03">#REF!</definedName>
    <definedName name="______SMY04">#REF!</definedName>
    <definedName name="______SMY05">#REF!</definedName>
    <definedName name="______SMY06">#REF!</definedName>
    <definedName name="______SMY07">#REF!</definedName>
    <definedName name="______SMY08">#REF!</definedName>
    <definedName name="_____A20000" localSheetId="1">[38]MM??·?????????1</definedName>
    <definedName name="_____A20000" localSheetId="2">[38]MM??·?????????1</definedName>
    <definedName name="_____A20000" localSheetId="3">[38]MM??·?????????1</definedName>
    <definedName name="_____A20000" localSheetId="0">[38]MM??·?????????1</definedName>
    <definedName name="_____A20000">[38]MM??·?????????1</definedName>
    <definedName name="_____AF1" localSheetId="1">#REF!</definedName>
    <definedName name="_____AF1" localSheetId="2">#REF!</definedName>
    <definedName name="_____AF1" localSheetId="3">#REF!</definedName>
    <definedName name="_____AF1">#REF!</definedName>
    <definedName name="_____CFB153" localSheetId="1">#REF!</definedName>
    <definedName name="_____CFB153" localSheetId="2">#REF!</definedName>
    <definedName name="_____CFB153" localSheetId="3">#REF!</definedName>
    <definedName name="_____CFB153">#REF!</definedName>
    <definedName name="_____CFC214" localSheetId="1">#REF!</definedName>
    <definedName name="_____CFC214" localSheetId="2">#REF!</definedName>
    <definedName name="_____CFC214" localSheetId="3">#REF!</definedName>
    <definedName name="_____CFC214">#REF!</definedName>
    <definedName name="_____CFD258">#REF!</definedName>
    <definedName name="_____CFE169">#REF!</definedName>
    <definedName name="_____CFE53">#REF!</definedName>
    <definedName name="_____CFP105">#REF!</definedName>
    <definedName name="_____CFU204">#REF!</definedName>
    <definedName name="_____CFU377">#REF!</definedName>
    <definedName name="_____CFU93">#REF!</definedName>
    <definedName name="_____CFV102">#REF!</definedName>
    <definedName name="_____CFW126">#REF!</definedName>
    <definedName name="_____CGC6">#REF!</definedName>
    <definedName name="_____CGH2">#REF!</definedName>
    <definedName name="_____CGJ2">#REF!</definedName>
    <definedName name="_____CGJ3">#REF!</definedName>
    <definedName name="_____CGJ32">#REF!</definedName>
    <definedName name="_____CGP90">#REF!</definedName>
    <definedName name="_____CGT315">#REF!</definedName>
    <definedName name="_____CGT360">#REF!</definedName>
    <definedName name="_____CGT800">#REF!</definedName>
    <definedName name="_____CGT810">#REF!</definedName>
    <definedName name="_____CGW2">#REF!</definedName>
    <definedName name="_____CGY2">#REF!</definedName>
    <definedName name="_____CGZ2">#REF!</definedName>
    <definedName name="_____dtl2" localSheetId="1">'Build 1'!_____dtl2</definedName>
    <definedName name="_____dtl2" localSheetId="2">'Build 2'!_____dtl2</definedName>
    <definedName name="_____dtl2" localSheetId="3">'Build 3'!_____dtl2</definedName>
    <definedName name="_____dtl2" localSheetId="0">'Program Card'!_____dtl2</definedName>
    <definedName name="_____dtl2">[0]!_____dtl2</definedName>
    <definedName name="_____SMY01" localSheetId="1">#REF!</definedName>
    <definedName name="_____SMY01" localSheetId="2">#REF!</definedName>
    <definedName name="_____SMY01" localSheetId="3">#REF!</definedName>
    <definedName name="_____SMY01">#REF!</definedName>
    <definedName name="_____SMY02" localSheetId="1">#REF!</definedName>
    <definedName name="_____SMY02" localSheetId="2">#REF!</definedName>
    <definedName name="_____SMY02" localSheetId="3">#REF!</definedName>
    <definedName name="_____SMY02">#REF!</definedName>
    <definedName name="_____SMY03" localSheetId="1">#REF!</definedName>
    <definedName name="_____SMY03" localSheetId="2">#REF!</definedName>
    <definedName name="_____SMY03" localSheetId="3">#REF!</definedName>
    <definedName name="_____SMY03">#REF!</definedName>
    <definedName name="_____SMY04">#REF!</definedName>
    <definedName name="_____SMY05">#REF!</definedName>
    <definedName name="_____SMY06">#REF!</definedName>
    <definedName name="_____SMY07">#REF!</definedName>
    <definedName name="_____SMY08">#REF!</definedName>
    <definedName name="____A20000" localSheetId="1">[3]MM??·?????????1</definedName>
    <definedName name="____A20000" localSheetId="2">[3]MM??·?????????1</definedName>
    <definedName name="____A20000" localSheetId="3">[3]MM??·?????????1</definedName>
    <definedName name="____A20000" localSheetId="0">[3]MM??·?????????1</definedName>
    <definedName name="____A20000">[3]MM??·?????????1</definedName>
    <definedName name="____AF1" localSheetId="1">#REF!</definedName>
    <definedName name="____AF1" localSheetId="2">#REF!</definedName>
    <definedName name="____AF1" localSheetId="3">#REF!</definedName>
    <definedName name="____AF1">#REF!</definedName>
    <definedName name="____CFB153" localSheetId="1">#REF!</definedName>
    <definedName name="____CFB153" localSheetId="2">#REF!</definedName>
    <definedName name="____CFB153" localSheetId="3">#REF!</definedName>
    <definedName name="____CFB153">#REF!</definedName>
    <definedName name="____CFC214" localSheetId="1">#REF!</definedName>
    <definedName name="____CFC214" localSheetId="2">#REF!</definedName>
    <definedName name="____CFC214" localSheetId="3">#REF!</definedName>
    <definedName name="____CFC214">#REF!</definedName>
    <definedName name="____CFD258">#REF!</definedName>
    <definedName name="____CFE169">#REF!</definedName>
    <definedName name="____CFE53">#REF!</definedName>
    <definedName name="____CFP105">#REF!</definedName>
    <definedName name="____CFU204">#REF!</definedName>
    <definedName name="____CFU377">#REF!</definedName>
    <definedName name="____CFU93">#REF!</definedName>
    <definedName name="____CFV102">#REF!</definedName>
    <definedName name="____CFW126">#REF!</definedName>
    <definedName name="____CGC6">#REF!</definedName>
    <definedName name="____CGH2">#REF!</definedName>
    <definedName name="____CGJ2">#REF!</definedName>
    <definedName name="____CGJ3">#REF!</definedName>
    <definedName name="____CGJ32">#REF!</definedName>
    <definedName name="____CGP90">#REF!</definedName>
    <definedName name="____CGT315">#REF!</definedName>
    <definedName name="____CGT360">#REF!</definedName>
    <definedName name="____CGT800">#REF!</definedName>
    <definedName name="____CGT810">#REF!</definedName>
    <definedName name="____CGW2">#REF!</definedName>
    <definedName name="____CGY2">#REF!</definedName>
    <definedName name="____CGZ2">#REF!</definedName>
    <definedName name="____dtl2" localSheetId="1">'Build 1'!____dtl2</definedName>
    <definedName name="____dtl2" localSheetId="2">'Build 2'!____dtl2</definedName>
    <definedName name="____dtl2" localSheetId="3">'Build 3'!____dtl2</definedName>
    <definedName name="____dtl2" localSheetId="0">'Program Card'!____dtl2</definedName>
    <definedName name="____dtl2">[0]!____dtl2</definedName>
    <definedName name="____SMY01" localSheetId="1">#REF!</definedName>
    <definedName name="____SMY01" localSheetId="2">#REF!</definedName>
    <definedName name="____SMY01" localSheetId="3">#REF!</definedName>
    <definedName name="____SMY01">#REF!</definedName>
    <definedName name="____SMY02" localSheetId="1">#REF!</definedName>
    <definedName name="____SMY02" localSheetId="2">#REF!</definedName>
    <definedName name="____SMY02" localSheetId="3">#REF!</definedName>
    <definedName name="____SMY02">#REF!</definedName>
    <definedName name="____SMY03" localSheetId="1">#REF!</definedName>
    <definedName name="____SMY03" localSheetId="2">#REF!</definedName>
    <definedName name="____SMY03" localSheetId="3">#REF!</definedName>
    <definedName name="____SMY03">#REF!</definedName>
    <definedName name="____SMY04">#REF!</definedName>
    <definedName name="____SMY05">#REF!</definedName>
    <definedName name="____SMY06">#REF!</definedName>
    <definedName name="____SMY07">#REF!</definedName>
    <definedName name="____SMY08">#REF!</definedName>
    <definedName name="___A20000" localSheetId="1">[38]MM??·?????????1</definedName>
    <definedName name="___A20000" localSheetId="2">[38]MM??·?????????1</definedName>
    <definedName name="___A20000" localSheetId="3">[38]MM??·?????????1</definedName>
    <definedName name="___A20000" localSheetId="0">[38]MM??·?????????1</definedName>
    <definedName name="___A20000">[38]MM??·?????????1</definedName>
    <definedName name="___AF1" localSheetId="1">#REF!</definedName>
    <definedName name="___AF1" localSheetId="2">#REF!</definedName>
    <definedName name="___AF1" localSheetId="3">#REF!</definedName>
    <definedName name="___AF1">#REF!</definedName>
    <definedName name="___CFB153" localSheetId="1">#REF!</definedName>
    <definedName name="___CFB153" localSheetId="2">#REF!</definedName>
    <definedName name="___CFB153" localSheetId="3">#REF!</definedName>
    <definedName name="___CFB153">#REF!</definedName>
    <definedName name="___CFC214" localSheetId="1">#REF!</definedName>
    <definedName name="___CFC214" localSheetId="2">#REF!</definedName>
    <definedName name="___CFC214" localSheetId="3">#REF!</definedName>
    <definedName name="___CFC214">#REF!</definedName>
    <definedName name="___CFD258">#REF!</definedName>
    <definedName name="___CFE169">#REF!</definedName>
    <definedName name="___CFE53">#REF!</definedName>
    <definedName name="___CFP105">#REF!</definedName>
    <definedName name="___CFU204">#REF!</definedName>
    <definedName name="___CFU377">#REF!</definedName>
    <definedName name="___CFU93">#REF!</definedName>
    <definedName name="___CFV102">#REF!</definedName>
    <definedName name="___CFW126">#REF!</definedName>
    <definedName name="___CGC6">#REF!</definedName>
    <definedName name="___CGH2">#REF!</definedName>
    <definedName name="___CGJ2">#REF!</definedName>
    <definedName name="___CGJ3">#REF!</definedName>
    <definedName name="___CGJ32">#REF!</definedName>
    <definedName name="___CGP90">#REF!</definedName>
    <definedName name="___CGT315">#REF!</definedName>
    <definedName name="___CGT360">#REF!</definedName>
    <definedName name="___CGT800">#REF!</definedName>
    <definedName name="___CGT810">#REF!</definedName>
    <definedName name="___CGW2">#REF!</definedName>
    <definedName name="___CGY2">#REF!</definedName>
    <definedName name="___CGZ2">#REF!</definedName>
    <definedName name="___dtl2" localSheetId="1">'Build 1'!___dtl2</definedName>
    <definedName name="___dtl2" localSheetId="2">'Build 2'!___dtl2</definedName>
    <definedName name="___dtl2" localSheetId="3">'Build 3'!___dtl2</definedName>
    <definedName name="___dtl2" localSheetId="0">'Program Card'!___dtl2</definedName>
    <definedName name="___dtl2">[0]!___dtl2</definedName>
    <definedName name="___SMY01" localSheetId="1">#REF!</definedName>
    <definedName name="___SMY01" localSheetId="2">#REF!</definedName>
    <definedName name="___SMY01" localSheetId="3">#REF!</definedName>
    <definedName name="___SMY01">#REF!</definedName>
    <definedName name="___SMY02" localSheetId="1">#REF!</definedName>
    <definedName name="___SMY02" localSheetId="2">#REF!</definedName>
    <definedName name="___SMY02" localSheetId="3">#REF!</definedName>
    <definedName name="___SMY02">#REF!</definedName>
    <definedName name="___SMY03" localSheetId="1">#REF!</definedName>
    <definedName name="___SMY03" localSheetId="2">#REF!</definedName>
    <definedName name="___SMY03" localSheetId="3">#REF!</definedName>
    <definedName name="___SMY03">#REF!</definedName>
    <definedName name="___SMY04">#REF!</definedName>
    <definedName name="___SMY05">#REF!</definedName>
    <definedName name="___SMY06">#REF!</definedName>
    <definedName name="___SMY07">#REF!</definedName>
    <definedName name="___SMY08">#REF!</definedName>
    <definedName name="__123Graph_A" localSheetId="1" hidden="1">[2]集計ﾘｽﾄ!#REF!</definedName>
    <definedName name="__123Graph_A" localSheetId="2" hidden="1">[2]集計ﾘｽﾄ!#REF!</definedName>
    <definedName name="__123Graph_A" localSheetId="3" hidden="1">[2]集計ﾘｽﾄ!#REF!</definedName>
    <definedName name="__123Graph_A" hidden="1">[2]集計ﾘｽﾄ!#REF!</definedName>
    <definedName name="__123Graph_ANEONﾚｰﾀﾞｰ" localSheetId="1" hidden="1">[2]集計ﾘｽﾄ!#REF!</definedName>
    <definedName name="__123Graph_ANEONﾚｰﾀﾞｰ" localSheetId="2" hidden="1">[2]集計ﾘｽﾄ!#REF!</definedName>
    <definedName name="__123Graph_ANEONﾚｰﾀﾞｰ" localSheetId="3" hidden="1">[2]集計ﾘｽﾄ!#REF!</definedName>
    <definedName name="__123Graph_ANEONﾚｰﾀﾞｰ" hidden="1">[2]集計ﾘｽﾄ!#REF!</definedName>
    <definedName name="__A20000" localSheetId="1">[38]MM??·?????????1</definedName>
    <definedName name="__A20000" localSheetId="2">[38]MM??·?????????1</definedName>
    <definedName name="__A20000" localSheetId="3">[38]MM??·?????????1</definedName>
    <definedName name="__A20000" localSheetId="0">[38]MM??·?????????1</definedName>
    <definedName name="__A20000">[38]MM??·?????????1</definedName>
    <definedName name="__AF1" localSheetId="1">#REF!</definedName>
    <definedName name="__AF1" localSheetId="2">#REF!</definedName>
    <definedName name="__AF1" localSheetId="3">#REF!</definedName>
    <definedName name="__AF1">#REF!</definedName>
    <definedName name="__CFB153" localSheetId="1">#REF!</definedName>
    <definedName name="__CFB153" localSheetId="2">#REF!</definedName>
    <definedName name="__CFB153" localSheetId="3">#REF!</definedName>
    <definedName name="__CFB153">#REF!</definedName>
    <definedName name="__CFC214" localSheetId="1">#REF!</definedName>
    <definedName name="__CFC214" localSheetId="2">#REF!</definedName>
    <definedName name="__CFC214" localSheetId="3">#REF!</definedName>
    <definedName name="__CFC214">#REF!</definedName>
    <definedName name="__CFD258">#REF!</definedName>
    <definedName name="__CFE169">#REF!</definedName>
    <definedName name="__CFE53">#REF!</definedName>
    <definedName name="__CFP105">#REF!</definedName>
    <definedName name="__CFU204">#REF!</definedName>
    <definedName name="__CFU377">#REF!</definedName>
    <definedName name="__CFU93">#REF!</definedName>
    <definedName name="__CFV102">#REF!</definedName>
    <definedName name="__CFW126">#REF!</definedName>
    <definedName name="__CGC6">#REF!</definedName>
    <definedName name="__CGH2">#REF!</definedName>
    <definedName name="__CGJ2">#REF!</definedName>
    <definedName name="__CGJ3">#REF!</definedName>
    <definedName name="__CGJ32">#REF!</definedName>
    <definedName name="__CGP90">#REF!</definedName>
    <definedName name="__CGT315">#REF!</definedName>
    <definedName name="__CGT360">#REF!</definedName>
    <definedName name="__CGT800">#REF!</definedName>
    <definedName name="__CGT810">#REF!</definedName>
    <definedName name="__CGW2">#REF!</definedName>
    <definedName name="__CGY2">#REF!</definedName>
    <definedName name="__CGZ2">#REF!</definedName>
    <definedName name="__dtl2" localSheetId="1">'Build 1'!__dtl2</definedName>
    <definedName name="__dtl2" localSheetId="2">'Build 2'!__dtl2</definedName>
    <definedName name="__dtl2" localSheetId="3">'Build 3'!__dtl2</definedName>
    <definedName name="__dtl2" localSheetId="0">'Program Card'!__dtl2</definedName>
    <definedName name="__dtl2">[0]!__dtl2</definedName>
    <definedName name="__SMY01" localSheetId="1">#REF!</definedName>
    <definedName name="__SMY01" localSheetId="2">#REF!</definedName>
    <definedName name="__SMY01" localSheetId="3">#REF!</definedName>
    <definedName name="__SMY01">#REF!</definedName>
    <definedName name="__SMY02" localSheetId="1">#REF!</definedName>
    <definedName name="__SMY02" localSheetId="2">#REF!</definedName>
    <definedName name="__SMY02" localSheetId="3">#REF!</definedName>
    <definedName name="__SMY02">#REF!</definedName>
    <definedName name="__SMY03" localSheetId="1">#REF!</definedName>
    <definedName name="__SMY03" localSheetId="2">#REF!</definedName>
    <definedName name="__SMY03" localSheetId="3">#REF!</definedName>
    <definedName name="__SMY03">#REF!</definedName>
    <definedName name="__SMY04">#REF!</definedName>
    <definedName name="__SMY05">#REF!</definedName>
    <definedName name="__SMY06">#REF!</definedName>
    <definedName name="__SMY07">#REF!</definedName>
    <definedName name="__SMY08">#REF!</definedName>
    <definedName name="_005明細事業部">#REF!</definedName>
    <definedName name="_012事業部明細">#REF!</definedName>
    <definedName name="_1_004入力一件別データ">#REF!</definedName>
    <definedName name="_101事業部明細">#REF!</definedName>
    <definedName name="_1ライン別マクロ_.SS反映">[3]!_1ライン別マクロ_.SS反映</definedName>
    <definedName name="_2ライン別マクロ_.SS反映">[3]!_2ライン別マクロ_.SS反映</definedName>
    <definedName name="_3ライン別マクロ_.SS反映">[3]!_3ライン別マクロ_.SS反映</definedName>
    <definedName name="_4ライン別マクロ_.SS反映">[3]!_4ライン別マクロ_.SS反映</definedName>
    <definedName name="_5ライン別マクロ_.SS反映">[3]!_5ライン別マクロ_.SS反映</definedName>
    <definedName name="_A20000" localSheetId="1">[10]MM??·?????????1</definedName>
    <definedName name="_A20000" localSheetId="2">[10]MM??·?????????1</definedName>
    <definedName name="_A20000" localSheetId="3">[10]MM??·?????????1</definedName>
    <definedName name="_A20000" localSheetId="0">[10]MM??·?????????1</definedName>
    <definedName name="_A20000">[10]MM??·?????????1</definedName>
    <definedName name="_AF1" localSheetId="1">#REF!</definedName>
    <definedName name="_AF1" localSheetId="2">#REF!</definedName>
    <definedName name="_AF1" localSheetId="3">#REF!</definedName>
    <definedName name="_AF1">#REF!</definedName>
    <definedName name="_CAL02" localSheetId="1">#REF!</definedName>
    <definedName name="_CAL02" localSheetId="2">#REF!</definedName>
    <definedName name="_CAL02" localSheetId="3">#REF!</definedName>
    <definedName name="_CAL02">#REF!</definedName>
    <definedName name="_CAL03" localSheetId="1">#REF!</definedName>
    <definedName name="_CAL03" localSheetId="2">#REF!</definedName>
    <definedName name="_CAL03" localSheetId="3">#REF!</definedName>
    <definedName name="_CAL03">#REF!</definedName>
    <definedName name="_CAL04">#REF!</definedName>
    <definedName name="_CAL05">#REF!</definedName>
    <definedName name="_CAL06">#REF!</definedName>
    <definedName name="_CAL07">#REF!</definedName>
    <definedName name="_CAL08">#REF!</definedName>
    <definedName name="_CAL09">#REF!</definedName>
    <definedName name="_CCV2" localSheetId="1">'[4]Oct.01 CSM'!#REF!</definedName>
    <definedName name="_CCV2" localSheetId="2">'[4]Oct.01 CSM'!#REF!</definedName>
    <definedName name="_CCV2" localSheetId="3">'[4]Oct.01 CSM'!#REF!</definedName>
    <definedName name="_CCV2">'[4]Oct.01 CSM'!#REF!</definedName>
    <definedName name="_CFB153" localSheetId="1">#REF!</definedName>
    <definedName name="_CFB153" localSheetId="2">#REF!</definedName>
    <definedName name="_CFB153" localSheetId="3">#REF!</definedName>
    <definedName name="_CFB153">#REF!</definedName>
    <definedName name="_CFC214" localSheetId="1">#REF!</definedName>
    <definedName name="_CFC214" localSheetId="2">#REF!</definedName>
    <definedName name="_CFC214" localSheetId="3">#REF!</definedName>
    <definedName name="_CFC214">#REF!</definedName>
    <definedName name="_CFD258" localSheetId="1">#REF!</definedName>
    <definedName name="_CFD258" localSheetId="2">#REF!</definedName>
    <definedName name="_CFD258" localSheetId="3">#REF!</definedName>
    <definedName name="_CFD258">#REF!</definedName>
    <definedName name="_CFE169">#REF!</definedName>
    <definedName name="_CFE53">#REF!</definedName>
    <definedName name="_CFP105">#REF!</definedName>
    <definedName name="_CFP155" localSheetId="1">'[4]Oct.01 CSM'!#REF!</definedName>
    <definedName name="_CFP155" localSheetId="2">'[4]Oct.01 CSM'!#REF!</definedName>
    <definedName name="_CFP155" localSheetId="3">'[4]Oct.01 CSM'!#REF!</definedName>
    <definedName name="_CFP155">'[4]Oct.01 CSM'!#REF!</definedName>
    <definedName name="_CFU152" localSheetId="1">#REF!</definedName>
    <definedName name="_CFU152" localSheetId="2">#REF!</definedName>
    <definedName name="_CFU152" localSheetId="3">#REF!</definedName>
    <definedName name="_CFU152">#REF!</definedName>
    <definedName name="_CFU204" localSheetId="1">#REF!</definedName>
    <definedName name="_CFU204" localSheetId="2">#REF!</definedName>
    <definedName name="_CFU204" localSheetId="3">#REF!</definedName>
    <definedName name="_CFU204">#REF!</definedName>
    <definedName name="_CFU377" localSheetId="1">#REF!</definedName>
    <definedName name="_CFU377" localSheetId="2">#REF!</definedName>
    <definedName name="_CFU377" localSheetId="3">#REF!</definedName>
    <definedName name="_CFU377">#REF!</definedName>
    <definedName name="_CFU93">#REF!</definedName>
    <definedName name="_CFV102">#REF!</definedName>
    <definedName name="_CFV8" localSheetId="1">'[4]Oct.01 CSM'!#REF!</definedName>
    <definedName name="_CFV8" localSheetId="2">'[4]Oct.01 CSM'!#REF!</definedName>
    <definedName name="_CFV8" localSheetId="3">'[4]Oct.01 CSM'!#REF!</definedName>
    <definedName name="_CFV8">'[4]Oct.01 CSM'!#REF!</definedName>
    <definedName name="_CFV85" localSheetId="1">'[4]Oct.01 CSM'!#REF!</definedName>
    <definedName name="_CFV85" localSheetId="2">'[4]Oct.01 CSM'!#REF!</definedName>
    <definedName name="_CFV85" localSheetId="3">'[4]Oct.01 CSM'!#REF!</definedName>
    <definedName name="_CFV85">'[4]Oct.01 CSM'!#REF!</definedName>
    <definedName name="_CFW126" localSheetId="1">#REF!</definedName>
    <definedName name="_CFW126" localSheetId="2">#REF!</definedName>
    <definedName name="_CFW126" localSheetId="3">#REF!</definedName>
    <definedName name="_CFW126">#REF!</definedName>
    <definedName name="_CFW88" localSheetId="1">'[4]Oct.01 CSM'!#REF!</definedName>
    <definedName name="_CFW88" localSheetId="2">'[4]Oct.01 CSM'!#REF!</definedName>
    <definedName name="_CFW88" localSheetId="3">'[4]Oct.01 CSM'!#REF!</definedName>
    <definedName name="_CFW88">'[4]Oct.01 CSM'!#REF!</definedName>
    <definedName name="_CGC6" localSheetId="1">#REF!</definedName>
    <definedName name="_CGC6" localSheetId="2">#REF!</definedName>
    <definedName name="_CGC6" localSheetId="3">#REF!</definedName>
    <definedName name="_CGC6">#REF!</definedName>
    <definedName name="_CGH2" localSheetId="1">#REF!</definedName>
    <definedName name="_CGH2" localSheetId="2">#REF!</definedName>
    <definedName name="_CGH2" localSheetId="3">#REF!</definedName>
    <definedName name="_CGH2">#REF!</definedName>
    <definedName name="_CGH88" localSheetId="1">'[4]Oct.01 CSM'!#REF!</definedName>
    <definedName name="_CGH88" localSheetId="2">'[4]Oct.01 CSM'!#REF!</definedName>
    <definedName name="_CGH88" localSheetId="3">'[4]Oct.01 CSM'!#REF!</definedName>
    <definedName name="_CGH88">'[4]Oct.01 CSM'!#REF!</definedName>
    <definedName name="_CGJ2" localSheetId="1">#REF!</definedName>
    <definedName name="_CGJ2" localSheetId="2">#REF!</definedName>
    <definedName name="_CGJ2" localSheetId="3">#REF!</definedName>
    <definedName name="_CGJ2">#REF!</definedName>
    <definedName name="_CGJ3" localSheetId="1">#REF!</definedName>
    <definedName name="_CGJ3" localSheetId="2">#REF!</definedName>
    <definedName name="_CGJ3" localSheetId="3">#REF!</definedName>
    <definedName name="_CGJ3">#REF!</definedName>
    <definedName name="_CGJ32" localSheetId="1">#REF!</definedName>
    <definedName name="_CGJ32" localSheetId="2">#REF!</definedName>
    <definedName name="_CGJ32" localSheetId="3">#REF!</definedName>
    <definedName name="_CGJ32">#REF!</definedName>
    <definedName name="_CGP90">#REF!</definedName>
    <definedName name="_CGT315">#REF!</definedName>
    <definedName name="_CGT3152">#REF!</definedName>
    <definedName name="_CGT360">#REF!</definedName>
    <definedName name="_CGT410">#REF!</definedName>
    <definedName name="_CGT800">#REF!</definedName>
    <definedName name="_CGT810">#REF!</definedName>
    <definedName name="_CGW2">#REF!</definedName>
    <definedName name="_CGY2">#REF!</definedName>
    <definedName name="_CGZ2">#REF!</definedName>
    <definedName name="_dtl2" localSheetId="1">'Build 1'!_dtl2</definedName>
    <definedName name="_dtl2" localSheetId="2">'Build 2'!_dtl2</definedName>
    <definedName name="_dtl2" localSheetId="3">'Build 3'!_dtl2</definedName>
    <definedName name="_dtl2" localSheetId="0">'Program Card'!_dtl2</definedName>
    <definedName name="_dtl2">[0]!_dtl2</definedName>
    <definedName name="_Fill" localSheetId="1" hidden="1">#REF!</definedName>
    <definedName name="_Fill" localSheetId="2" hidden="1">#REF!</definedName>
    <definedName name="_Fill" localSheetId="3" hidden="1">#REF!</definedName>
    <definedName name="_Fill" hidden="1">#REF!</definedName>
    <definedName name="_xlnm._FilterDatabase" localSheetId="4" hidden="1">'Bug List'!$A$1:$K$7</definedName>
    <definedName name="_xlnm._FilterDatabase" localSheetId="1" hidden="1">'Build 1'!$A$4:$N$142</definedName>
    <definedName name="_xlnm._FilterDatabase" localSheetId="2" hidden="1">'Build 2'!$A$6:$M$110</definedName>
    <definedName name="_xlnm._FilterDatabase" localSheetId="3" hidden="1">'Build 3'!$A$6:$M$110</definedName>
    <definedName name="_xlnm._FilterDatabase" localSheetId="11" hidden="1">'IT Route'!#REF!</definedName>
    <definedName name="_xlnm._FilterDatabase" localSheetId="7" hidden="1">Layout!$A$11:$AJ$107</definedName>
    <definedName name="_xlnm._FilterDatabase" hidden="1">'[5]MPL 技連:342E BLOCK'!$A$6:$I$6</definedName>
    <definedName name="_Key1" localSheetId="1" hidden="1">#REF!</definedName>
    <definedName name="_Key1" localSheetId="2" hidden="1">#REF!</definedName>
    <definedName name="_Key1" localSheetId="3" hidden="1">#REF!</definedName>
    <definedName name="_Key1" hidden="1">#REF!</definedName>
    <definedName name="_Key2" localSheetId="1" hidden="1">[6]DTDVD!#REF!</definedName>
    <definedName name="_Key2" localSheetId="2" hidden="1">[6]DTDVD!#REF!</definedName>
    <definedName name="_Key2" localSheetId="3" hidden="1">[6]DTDVD!#REF!</definedName>
    <definedName name="_Key2" hidden="1">[6]DTDVD!#REF!</definedName>
    <definedName name="_ONE03" localSheetId="1">#REF!</definedName>
    <definedName name="_ONE03" localSheetId="2">#REF!</definedName>
    <definedName name="_ONE03" localSheetId="3">#REF!</definedName>
    <definedName name="_ONE03">#REF!</definedName>
    <definedName name="_ONE04" localSheetId="1">#REF!</definedName>
    <definedName name="_ONE04" localSheetId="2">#REF!</definedName>
    <definedName name="_ONE04" localSheetId="3">#REF!</definedName>
    <definedName name="_ONE04">#REF!</definedName>
    <definedName name="_ONE05" localSheetId="1">#REF!</definedName>
    <definedName name="_ONE05" localSheetId="2">#REF!</definedName>
    <definedName name="_ONE05" localSheetId="3">#REF!</definedName>
    <definedName name="_ONE05">#REF!</definedName>
    <definedName name="_ONE06">#REF!</definedName>
    <definedName name="_ONE07">#REF!</definedName>
    <definedName name="_ONE08">#REF!</definedName>
    <definedName name="_ONE09">#REF!</definedName>
    <definedName name="_Order1" hidden="1">255</definedName>
    <definedName name="_Order2" hidden="1">255</definedName>
    <definedName name="_PMY02" localSheetId="1">#REF!</definedName>
    <definedName name="_PMY02" localSheetId="2">#REF!</definedName>
    <definedName name="_PMY02" localSheetId="3">#REF!</definedName>
    <definedName name="_PMY02">#REF!</definedName>
    <definedName name="_PMY03" localSheetId="1">#REF!</definedName>
    <definedName name="_PMY03" localSheetId="2">#REF!</definedName>
    <definedName name="_PMY03" localSheetId="3">#REF!</definedName>
    <definedName name="_PMY03">#REF!</definedName>
    <definedName name="_PMY04" localSheetId="1">#REF!</definedName>
    <definedName name="_PMY04" localSheetId="2">#REF!</definedName>
    <definedName name="_PMY04" localSheetId="3">#REF!</definedName>
    <definedName name="_PMY04">#REF!</definedName>
    <definedName name="_PMY05">#REF!</definedName>
    <definedName name="_PMY06">#REF!</definedName>
    <definedName name="_PMY07">#REF!</definedName>
    <definedName name="_PMY08">#REF!</definedName>
    <definedName name="_PMY09">#REF!</definedName>
    <definedName name="_Regression_Int" hidden="1">1</definedName>
    <definedName name="_SMY01">#REF!</definedName>
    <definedName name="_SMY02">#REF!</definedName>
    <definedName name="_SMY03">#REF!</definedName>
    <definedName name="_SMY04">#REF!</definedName>
    <definedName name="_SMY05">#REF!</definedName>
    <definedName name="_SMY06">#REF!</definedName>
    <definedName name="_SMY07">#REF!</definedName>
    <definedName name="_SMY08">#REF!</definedName>
    <definedName name="_SMY09">#REF!</definedName>
    <definedName name="_Sort" hidden="1">#REF!</definedName>
    <definedName name="_TWO03">#REF!</definedName>
    <definedName name="_TWO04">#REF!</definedName>
    <definedName name="_TWO05">#REF!</definedName>
    <definedName name="_TWO06">#REF!</definedName>
    <definedName name="_TWO07">#REF!</definedName>
    <definedName name="_TWO08">#REF!</definedName>
    <definedName name="_TWO09">#REF!</definedName>
    <definedName name="○と×">#REF!</definedName>
    <definedName name="A">#REF!</definedName>
    <definedName name="aa">#REF!</definedName>
    <definedName name="aaa" localSheetId="1">'[7]HD(ﾄﾞﾗｲﾌﾞ内)'!#REF!</definedName>
    <definedName name="aaa" localSheetId="2">'[7]HD(ﾄﾞﾗｲﾌﾞ内)'!#REF!</definedName>
    <definedName name="aaa" localSheetId="3">'[7]HD(ﾄﾞﾗｲﾌﾞ内)'!#REF!</definedName>
    <definedName name="aaa">'[7]HD(ﾄﾞﾗｲﾌﾞ内)'!#REF!</definedName>
    <definedName name="AB" localSheetId="1" hidden="1">#REF!</definedName>
    <definedName name="AB" localSheetId="2" hidden="1">#REF!</definedName>
    <definedName name="AB" localSheetId="3" hidden="1">#REF!</definedName>
    <definedName name="AB" hidden="1">#REF!</definedName>
    <definedName name="accord_msrp">'[8]Nissan Backup'!$E$13</definedName>
    <definedName name="accordv6_msrp">'[8]Nissan Backup'!$B$35</definedName>
    <definedName name="Acq_Fee_Average" localSheetId="1">#REF!</definedName>
    <definedName name="Acq_Fee_Average" localSheetId="2">#REF!</definedName>
    <definedName name="Acq_Fee_Average" localSheetId="3">#REF!</definedName>
    <definedName name="Acq_Fee_Average">#REF!</definedName>
    <definedName name="Action" localSheetId="1">#REF!</definedName>
    <definedName name="Action" localSheetId="2">#REF!</definedName>
    <definedName name="Action" localSheetId="3">#REF!</definedName>
    <definedName name="Action">#REF!</definedName>
    <definedName name="AD" localSheetId="2">[9]!MENU</definedName>
    <definedName name="AD" localSheetId="3">[9]!MENU</definedName>
    <definedName name="AD">[9]!MENU</definedName>
    <definedName name="Adj_CT" localSheetId="1">#REF!</definedName>
    <definedName name="Adj_CT" localSheetId="2">#REF!</definedName>
    <definedName name="Adj_CT" localSheetId="3">#REF!</definedName>
    <definedName name="Adj_CT">#REF!</definedName>
    <definedName name="AF" localSheetId="1">#REF!</definedName>
    <definedName name="AF" localSheetId="2">#REF!</definedName>
    <definedName name="AF" localSheetId="3">#REF!</definedName>
    <definedName name="AF">#REF!</definedName>
    <definedName name="AK" localSheetId="1">'Build 1'!AK</definedName>
    <definedName name="AK" localSheetId="2">'Build 2'!AK</definedName>
    <definedName name="AK" localSheetId="3">'Build 3'!AK</definedName>
    <definedName name="AK" localSheetId="0">'Program Card'!AK</definedName>
    <definedName name="AK">[0]!AK</definedName>
    <definedName name="ALG_24" localSheetId="1">#REF!</definedName>
    <definedName name="ALG_24" localSheetId="2">#REF!</definedName>
    <definedName name="ALG_24" localSheetId="3">#REF!</definedName>
    <definedName name="ALG_24">#REF!</definedName>
    <definedName name="ALG_24_low" localSheetId="1">#REF!</definedName>
    <definedName name="ALG_24_low" localSheetId="2">#REF!</definedName>
    <definedName name="ALG_24_low" localSheetId="3">#REF!</definedName>
    <definedName name="ALG_24_low">#REF!</definedName>
    <definedName name="ALG_24_Std" localSheetId="1">#REF!</definedName>
    <definedName name="ALG_24_Std" localSheetId="2">#REF!</definedName>
    <definedName name="ALG_24_Std" localSheetId="3">#REF!</definedName>
    <definedName name="ALG_24_Std">#REF!</definedName>
    <definedName name="ALG_36">#REF!</definedName>
    <definedName name="ALG_36_low">#REF!</definedName>
    <definedName name="ALG_36_Std">#REF!</definedName>
    <definedName name="alg_uplift">#REF!</definedName>
    <definedName name="altima_msrp">'[8]Nissan Backup'!$E$7</definedName>
    <definedName name="altimav6_msrp">'[8]Nissan Backup'!$B$29</definedName>
    <definedName name="amp_model_table" localSheetId="1">#REF!</definedName>
    <definedName name="amp_model_table" localSheetId="2">#REF!</definedName>
    <definedName name="amp_model_table" localSheetId="3">#REF!</definedName>
    <definedName name="amp_model_table">#REF!</definedName>
    <definedName name="amp_models" localSheetId="1">#REF!</definedName>
    <definedName name="amp_models" localSheetId="2">#REF!</definedName>
    <definedName name="amp_models" localSheetId="3">#REF!</definedName>
    <definedName name="amp_models">#REF!</definedName>
    <definedName name="ampcustno" localSheetId="1">#REF!</definedName>
    <definedName name="ampcustno" localSheetId="2">#REF!</definedName>
    <definedName name="ampcustno" localSheetId="3">#REF!</definedName>
    <definedName name="ampcustno">#REF!</definedName>
    <definedName name="Applicable_Model">#REF!</definedName>
    <definedName name="applicable_model_sales">#REF!</definedName>
    <definedName name="APR">#REF!</definedName>
    <definedName name="Apr_00">#REF!</definedName>
    <definedName name="Apr_01">#REF!</definedName>
    <definedName name="Apr_02">#REF!</definedName>
    <definedName name="Apr_03">#REF!</definedName>
    <definedName name="Apr_04">#REF!</definedName>
    <definedName name="Apr_06" localSheetId="1">'[10]Mth units'!#REF!</definedName>
    <definedName name="Apr_06" localSheetId="2">'[10]Mth units'!#REF!</definedName>
    <definedName name="Apr_06" localSheetId="3">'[10]Mth units'!#REF!</definedName>
    <definedName name="Apr_06">'[10]Mth units'!#REF!</definedName>
    <definedName name="APR_24_Pen" localSheetId="1">#REF!</definedName>
    <definedName name="APR_24_Pen" localSheetId="2">#REF!</definedName>
    <definedName name="APR_24_Pen" localSheetId="3">#REF!</definedName>
    <definedName name="APR_24_Pen">#REF!</definedName>
    <definedName name="APR_24_Rate" localSheetId="1">#REF!</definedName>
    <definedName name="APR_24_Rate" localSheetId="2">#REF!</definedName>
    <definedName name="APR_24_Rate" localSheetId="3">#REF!</definedName>
    <definedName name="APR_24_Rate">#REF!</definedName>
    <definedName name="APR_36_Pen" localSheetId="1">#REF!</definedName>
    <definedName name="APR_36_Pen" localSheetId="2">#REF!</definedName>
    <definedName name="APR_36_Pen" localSheetId="3">#REF!</definedName>
    <definedName name="APR_36_Pen">#REF!</definedName>
    <definedName name="APR_36_Rate">#REF!</definedName>
    <definedName name="apr_48_mf">#REF!</definedName>
    <definedName name="APR_48_Pen">#REF!</definedName>
    <definedName name="APR_48_Rate">#REF!</definedName>
    <definedName name="Apr_98" localSheetId="1">'[4]Oct.01 CSM'!#REF!</definedName>
    <definedName name="Apr_98" localSheetId="2">'[4]Oct.01 CSM'!#REF!</definedName>
    <definedName name="Apr_98" localSheetId="3">'[4]Oct.01 CSM'!#REF!</definedName>
    <definedName name="Apr_98">'[4]Oct.01 CSM'!#REF!</definedName>
    <definedName name="Apr_99" localSheetId="1">#REF!</definedName>
    <definedName name="Apr_99" localSheetId="2">#REF!</definedName>
    <definedName name="Apr_99" localSheetId="3">#REF!</definedName>
    <definedName name="Apr_99">#REF!</definedName>
    <definedName name="APR_cost" localSheetId="1">#REF!</definedName>
    <definedName name="APR_cost" localSheetId="2">#REF!</definedName>
    <definedName name="APR_cost" localSheetId="3">#REF!</definedName>
    <definedName name="APR_cost">#REF!</definedName>
    <definedName name="APR_Eligibility" localSheetId="1">#REF!</definedName>
    <definedName name="APR_Eligibility" localSheetId="2">#REF!</definedName>
    <definedName name="APR_Eligibility" localSheetId="3">#REF!</definedName>
    <definedName name="APR_Eligibility">#REF!</definedName>
    <definedName name="apr_pen">#REF!</definedName>
    <definedName name="apr_pen_in_lieu">#REF!</definedName>
    <definedName name="apr_pen_mf">#REF!</definedName>
    <definedName name="APR_Program_Pen">#REF!</definedName>
    <definedName name="april">#REF!</definedName>
    <definedName name="asd" localSheetId="1">'Build 1'!asd</definedName>
    <definedName name="asd" localSheetId="2">'Build 2'!asd</definedName>
    <definedName name="asd" localSheetId="3">'Build 3'!asd</definedName>
    <definedName name="asd" localSheetId="0">'Program Card'!asd</definedName>
    <definedName name="asd">[0]!asd</definedName>
    <definedName name="asdqwe" localSheetId="1">#REF!</definedName>
    <definedName name="asdqwe" localSheetId="2">#REF!</definedName>
    <definedName name="asdqwe" localSheetId="3">#REF!</definedName>
    <definedName name="asdqwe">#REF!</definedName>
    <definedName name="AUDIOｸﾞﾗﾌ" localSheetId="1" hidden="1">[11]集計ﾘｽﾄ!#REF!</definedName>
    <definedName name="AUDIOｸﾞﾗﾌ" localSheetId="2" hidden="1">[11]集計ﾘｽﾄ!#REF!</definedName>
    <definedName name="AUDIOｸﾞﾗﾌ" localSheetId="3" hidden="1">[11]集計ﾘｽﾄ!#REF!</definedName>
    <definedName name="AUDIOｸﾞﾗﾌ" hidden="1">[11]集計ﾘｽﾄ!#REF!</definedName>
    <definedName name="AUDIOｸﾞﾗﾌ2" localSheetId="1" hidden="1">[11]集計ﾘｽﾄ!#REF!</definedName>
    <definedName name="AUDIOｸﾞﾗﾌ2" localSheetId="2" hidden="1">[11]集計ﾘｽﾄ!#REF!</definedName>
    <definedName name="AUDIOｸﾞﾗﾌ2" localSheetId="3" hidden="1">[11]集計ﾘｽﾄ!#REF!</definedName>
    <definedName name="AUDIOｸﾞﾗﾌ2" hidden="1">[11]集計ﾘｽﾄ!#REF!</definedName>
    <definedName name="Aug_00" localSheetId="1">#REF!</definedName>
    <definedName name="Aug_00" localSheetId="2">#REF!</definedName>
    <definedName name="Aug_00" localSheetId="3">#REF!</definedName>
    <definedName name="Aug_00">#REF!</definedName>
    <definedName name="Aug_01" localSheetId="1">#REF!</definedName>
    <definedName name="Aug_01" localSheetId="2">#REF!</definedName>
    <definedName name="Aug_01" localSheetId="3">#REF!</definedName>
    <definedName name="Aug_01">#REF!</definedName>
    <definedName name="Aug_02" localSheetId="1">#REF!</definedName>
    <definedName name="Aug_02" localSheetId="2">#REF!</definedName>
    <definedName name="Aug_02" localSheetId="3">#REF!</definedName>
    <definedName name="Aug_02">#REF!</definedName>
    <definedName name="Aug_03">#REF!</definedName>
    <definedName name="Aug_04">#REF!</definedName>
    <definedName name="Aug_06" localSheetId="1">'[10]Mth units'!#REF!</definedName>
    <definedName name="Aug_06" localSheetId="2">'[10]Mth units'!#REF!</definedName>
    <definedName name="Aug_06" localSheetId="3">'[10]Mth units'!#REF!</definedName>
    <definedName name="Aug_06">'[10]Mth units'!#REF!</definedName>
    <definedName name="Aug_98" localSheetId="1">'[4]Oct.01 CSM'!#REF!</definedName>
    <definedName name="Aug_98" localSheetId="2">'[4]Oct.01 CSM'!#REF!</definedName>
    <definedName name="Aug_98" localSheetId="3">'[4]Oct.01 CSM'!#REF!</definedName>
    <definedName name="Aug_98">'[4]Oct.01 CSM'!#REF!</definedName>
    <definedName name="Aug_99" localSheetId="1">#REF!</definedName>
    <definedName name="Aug_99" localSheetId="2">#REF!</definedName>
    <definedName name="Aug_99" localSheetId="3">#REF!</definedName>
    <definedName name="Aug_99">#REF!</definedName>
    <definedName name="august" localSheetId="1">#REF!</definedName>
    <definedName name="august" localSheetId="2">#REF!</definedName>
    <definedName name="august" localSheetId="3">#REF!</definedName>
    <definedName name="august">#REF!</definedName>
    <definedName name="avalon_msrp">'[8]Nissan Backup'!$E$42</definedName>
    <definedName name="B">[12]Prm!$C$13</definedName>
    <definedName name="B4YCAR" localSheetId="1">#REF!</definedName>
    <definedName name="B4YCAR" localSheetId="2">#REF!</definedName>
    <definedName name="B4YCAR" localSheetId="3">#REF!</definedName>
    <definedName name="B4YCAR">#REF!</definedName>
    <definedName name="B4YTRK" localSheetId="1">#REF!</definedName>
    <definedName name="B4YTRK" localSheetId="2">#REF!</definedName>
    <definedName name="B4YTRK" localSheetId="3">#REF!</definedName>
    <definedName name="B4YTRK">#REF!</definedName>
    <definedName name="bmw_dh">'[8]Nissan Backup'!$E$67</definedName>
    <definedName name="bmw_msrp">'[8]Nissan Backup'!$E$68</definedName>
    <definedName name="BottomRow" localSheetId="1">#REF!</definedName>
    <definedName name="BottomRow" localSheetId="2">#REF!</definedName>
    <definedName name="BottomRow" localSheetId="3">#REF!</definedName>
    <definedName name="BottomRow">#REF!</definedName>
    <definedName name="boxster_msrp">'[8]Nissan Backup'!$E$60</definedName>
    <definedName name="Breakage" localSheetId="1">#REF!</definedName>
    <definedName name="Breakage" localSheetId="2">#REF!</definedName>
    <definedName name="Breakage" localSheetId="3">#REF!</definedName>
    <definedName name="Breakage">#REF!</definedName>
    <definedName name="Breakage_Discount" localSheetId="1">#REF!</definedName>
    <definedName name="Breakage_Discount" localSheetId="2">#REF!</definedName>
    <definedName name="Breakage_Discount" localSheetId="3">#REF!</definedName>
    <definedName name="Breakage_Discount">#REF!</definedName>
    <definedName name="camry_msrp">'[8]Nissan Backup'!$E$19</definedName>
    <definedName name="camry05flr">'[13]Flooring Calc'!$Y$33</definedName>
    <definedName name="camry05pdl">'[13]01-05 est'!$I$21</definedName>
    <definedName name="camryv6_msrp">'[8]Nissan Backup'!$B$41</definedName>
    <definedName name="CCAN2" localSheetId="1">#REF!</definedName>
    <definedName name="CCAN2" localSheetId="2">#REF!</definedName>
    <definedName name="CCAN2" localSheetId="3">#REF!</definedName>
    <definedName name="CCAN2">#REF!</definedName>
    <definedName name="CCAN2D" localSheetId="1">#REF!</definedName>
    <definedName name="CCAN2D" localSheetId="2">#REF!</definedName>
    <definedName name="CCAN2D" localSheetId="3">#REF!</definedName>
    <definedName name="CCAN2D">#REF!</definedName>
    <definedName name="CCCAR" localSheetId="1">#REF!</definedName>
    <definedName name="CCCAR" localSheetId="2">#REF!</definedName>
    <definedName name="CCCAR" localSheetId="3">#REF!</definedName>
    <definedName name="CCCAR">#REF!</definedName>
    <definedName name="CCCCP">#N/A</definedName>
    <definedName name="CCCPROW" localSheetId="1">#REF!</definedName>
    <definedName name="CCCPROW" localSheetId="2">#REF!</definedName>
    <definedName name="CCCPROW" localSheetId="3">#REF!</definedName>
    <definedName name="CCCPROW">#REF!</definedName>
    <definedName name="CCCTMV" localSheetId="1">'[10]Mth units'!#REF!</definedName>
    <definedName name="CCCTMV" localSheetId="2">'[10]Mth units'!#REF!</definedName>
    <definedName name="CCCTMV" localSheetId="3">'[10]Mth units'!#REF!</definedName>
    <definedName name="CCCTMV">'[10]Mth units'!#REF!</definedName>
    <definedName name="CCCTP">#N/A</definedName>
    <definedName name="CCDCGR" localSheetId="1">#REF!</definedName>
    <definedName name="CCDCGR" localSheetId="2">#REF!</definedName>
    <definedName name="CCDCGR" localSheetId="3">#REF!</definedName>
    <definedName name="CCDCGR">#REF!</definedName>
    <definedName name="CCDCGR2" localSheetId="1">#REF!</definedName>
    <definedName name="CCDCGR2" localSheetId="2">#REF!</definedName>
    <definedName name="CCDCGR2" localSheetId="3">#REF!</definedName>
    <definedName name="CCDCGR2">#REF!</definedName>
    <definedName name="CCDJC" localSheetId="1">#REF!</definedName>
    <definedName name="CCDJC" localSheetId="2">#REF!</definedName>
    <definedName name="CCDJC" localSheetId="3">#REF!</definedName>
    <definedName name="CCDJC">#REF!</definedName>
    <definedName name="CCDJCP">#REF!</definedName>
    <definedName name="CCDJS45">#REF!</definedName>
    <definedName name="CCDJX3LB">#REF!</definedName>
    <definedName name="CCDMIRG">#REF!</definedName>
    <definedName name="CCDN2">#REF!</definedName>
    <definedName name="CCDN2D">#REF!</definedName>
    <definedName name="CCDPS45">#REF!</definedName>
    <definedName name="CCDSCC">#REF!</definedName>
    <definedName name="CCDSCC2">#REF!</definedName>
    <definedName name="CCDSCL2">#REF!</definedName>
    <definedName name="CCDSDD">#REF!</definedName>
    <definedName name="CCDSF" localSheetId="1">'[4]Oct.01 CSM'!#REF!</definedName>
    <definedName name="CCDSF" localSheetId="2">'[4]Oct.01 CSM'!#REF!</definedName>
    <definedName name="CCDSF" localSheetId="3">'[4]Oct.01 CSM'!#REF!</definedName>
    <definedName name="CCDSF">'[4]Oct.01 CSM'!#REF!</definedName>
    <definedName name="CCDSF24" localSheetId="1">#REF!</definedName>
    <definedName name="CCDSF24" localSheetId="2">#REF!</definedName>
    <definedName name="CCDSF24" localSheetId="3">#REF!</definedName>
    <definedName name="CCDSF24">#REF!</definedName>
    <definedName name="CCDSFET" localSheetId="1">'[4]Oct.01 CSM'!#REF!</definedName>
    <definedName name="CCDSFET" localSheetId="2">'[4]Oct.01 CSM'!#REF!</definedName>
    <definedName name="CCDSFET" localSheetId="3">'[4]Oct.01 CSM'!#REF!</definedName>
    <definedName name="CCDSFET">'[4]Oct.01 CSM'!#REF!</definedName>
    <definedName name="CCDSFJ" localSheetId="1">#REF!</definedName>
    <definedName name="CCDSFJ" localSheetId="2">#REF!</definedName>
    <definedName name="CCDSFJ" localSheetId="3">#REF!</definedName>
    <definedName name="CCDSFJ">#REF!</definedName>
    <definedName name="CCDSFJ2D" localSheetId="1">#REF!</definedName>
    <definedName name="CCDSFJ2D" localSheetId="2">#REF!</definedName>
    <definedName name="CCDSFJ2D" localSheetId="3">#REF!</definedName>
    <definedName name="CCDSFJ2D">#REF!</definedName>
    <definedName name="CCDSFME" localSheetId="1">#REF!</definedName>
    <definedName name="CCDSFME" localSheetId="2">#REF!</definedName>
    <definedName name="CCDSFME" localSheetId="3">#REF!</definedName>
    <definedName name="CCDSFME">#REF!</definedName>
    <definedName name="CCDSMECL2">#REF!</definedName>
    <definedName name="CCDSMECL3">#REF!</definedName>
    <definedName name="CCDSMG" localSheetId="1">'[4]Oct.01 CSM'!#REF!</definedName>
    <definedName name="CCDSMG" localSheetId="2">'[4]Oct.01 CSM'!#REF!</definedName>
    <definedName name="CCDSMG" localSheetId="3">'[4]Oct.01 CSM'!#REF!</definedName>
    <definedName name="CCDSMG">'[4]Oct.01 CSM'!#REF!</definedName>
    <definedName name="CCDSMG2" localSheetId="1">#REF!</definedName>
    <definedName name="CCDSMG2" localSheetId="2">#REF!</definedName>
    <definedName name="CCDSMG2" localSheetId="3">#REF!</definedName>
    <definedName name="CCDSMG2">#REF!</definedName>
    <definedName name="CCDSMG3" localSheetId="1">#REF!</definedName>
    <definedName name="CCDSMG3" localSheetId="2">#REF!</definedName>
    <definedName name="CCDSMG3" localSheetId="3">#REF!</definedName>
    <definedName name="CCDSMG3">#REF!</definedName>
    <definedName name="CCDSMG32" localSheetId="1">#REF!</definedName>
    <definedName name="CCDSMG32" localSheetId="2">#REF!</definedName>
    <definedName name="CCDSMG32" localSheetId="3">#REF!</definedName>
    <definedName name="CCDSMG32">#REF!</definedName>
    <definedName name="CCDST">#REF!</definedName>
    <definedName name="CCDVSR2">#REF!</definedName>
    <definedName name="CCFUT3RXL">#REF!</definedName>
    <definedName name="CCJA">#REF!</definedName>
    <definedName name="CCJA2A">#REF!</definedName>
    <definedName name="CCJA2S">#REF!</definedName>
    <definedName name="CCJAA">#REF!</definedName>
    <definedName name="CCJAJSD">#REF!</definedName>
    <definedName name="CCJAL">#REF!</definedName>
    <definedName name="CCJAS">#REF!</definedName>
    <definedName name="CCJAS2">#REF!</definedName>
    <definedName name="CCJAXL">#REF!</definedName>
    <definedName name="CCJAXXL">#REF!</definedName>
    <definedName name="CCJX">#REF!</definedName>
    <definedName name="CCJX2">#REF!</definedName>
    <definedName name="CCJX2LB">#REF!</definedName>
    <definedName name="CCJXS">#REF!</definedName>
    <definedName name="CCJXSXL">#REF!</definedName>
    <definedName name="CCLH2">#REF!</definedName>
    <definedName name="CCLH2CO">#REF!</definedName>
    <definedName name="CCLH2IN">#REF!</definedName>
    <definedName name="CCLH2NY">#REF!</definedName>
    <definedName name="CCLH2VI">#REF!</definedName>
    <definedName name="CCLH3">#REF!</definedName>
    <definedName name="CCLH3CO">#REF!</definedName>
    <definedName name="CCLH3IN">#REF!</definedName>
    <definedName name="CCLH3IN2">#REF!</definedName>
    <definedName name="CCLH3NY">#REF!</definedName>
    <definedName name="CCLH3NY2">#REF!</definedName>
    <definedName name="CCLH3Y">#REF!</definedName>
    <definedName name="CCLLX2">#REF!</definedName>
    <definedName name="CCMBCSXL">#REF!</definedName>
    <definedName name="CCMBEXL">#REF!</definedName>
    <definedName name="CCMBW202">#REF!</definedName>
    <definedName name="CCMBW210">#REF!</definedName>
    <definedName name="CCMCP">#N/A</definedName>
    <definedName name="CCMTP">#N/A</definedName>
    <definedName name="CCNCV2" localSheetId="1">#REF!</definedName>
    <definedName name="CCNCV2" localSheetId="2">#REF!</definedName>
    <definedName name="CCNCV2" localSheetId="3">#REF!</definedName>
    <definedName name="CCNCV2">#REF!</definedName>
    <definedName name="CCNCV3" localSheetId="1">#REF!</definedName>
    <definedName name="CCNCV3" localSheetId="2">#REF!</definedName>
    <definedName name="CCNCV3" localSheetId="3">#REF!</definedName>
    <definedName name="CCNCV3">#REF!</definedName>
    <definedName name="CCPL" localSheetId="1">#REF!</definedName>
    <definedName name="CCPL" localSheetId="2">#REF!</definedName>
    <definedName name="CCPL" localSheetId="3">#REF!</definedName>
    <definedName name="CCPL">#REF!</definedName>
    <definedName name="CCPL2">#REF!</definedName>
    <definedName name="CCPL2SH">#REF!</definedName>
    <definedName name="CCPL2SU">#REF!</definedName>
    <definedName name="CCPL3SH">#REF!</definedName>
    <definedName name="CCPLDMV">#REF!</definedName>
    <definedName name="CCPLDMV2">#REF!</definedName>
    <definedName name="CCPLDMVXL">#REF!</definedName>
    <definedName name="CCPLDSU">#REF!</definedName>
    <definedName name="CCPLSH">#REF!</definedName>
    <definedName name="CCPLSU">#REF!</definedName>
    <definedName name="CCPLXL" localSheetId="1">'[4]Oct.01 CSM'!#REF!</definedName>
    <definedName name="CCPLXL" localSheetId="2">'[4]Oct.01 CSM'!#REF!</definedName>
    <definedName name="CCPLXL" localSheetId="3">'[4]Oct.01 CSM'!#REF!</definedName>
    <definedName name="CCPLXL">'[4]Oct.01 CSM'!#REF!</definedName>
    <definedName name="CCPPROW" localSheetId="1">#REF!</definedName>
    <definedName name="CCPPROW" localSheetId="2">#REF!</definedName>
    <definedName name="CCPPROW" localSheetId="3">#REF!</definedName>
    <definedName name="CCPPROW">#REF!</definedName>
    <definedName name="CCPS2" localSheetId="1">#REF!</definedName>
    <definedName name="CCPS2" localSheetId="2">#REF!</definedName>
    <definedName name="CCPS2" localSheetId="3">#REF!</definedName>
    <definedName name="CCPS2">#REF!</definedName>
    <definedName name="CCT32RM" localSheetId="1">#REF!</definedName>
    <definedName name="CCT32RM" localSheetId="2">#REF!</definedName>
    <definedName name="CCT32RM" localSheetId="3">#REF!</definedName>
    <definedName name="CCT32RM">#REF!</definedName>
    <definedName name="CCT32RMXL">#REF!</definedName>
    <definedName name="CCT32W">#REF!</definedName>
    <definedName name="CCT33RM">#REF!</definedName>
    <definedName name="CCT33W">#REF!</definedName>
    <definedName name="CCTAN">#REF!</definedName>
    <definedName name="CCTAND">#REF!</definedName>
    <definedName name="CCTBV">#REF!</definedName>
    <definedName name="CCTBV2">#REF!</definedName>
    <definedName name="CCTBV3">#REF!</definedName>
    <definedName name="CCTCA3T">#REF!</definedName>
    <definedName name="CCTCSW">#REF!</definedName>
    <definedName name="CCTCSW2">#REF!</definedName>
    <definedName name="CCTD3RM">#REF!</definedName>
    <definedName name="CCTD3RMXL">#REF!</definedName>
    <definedName name="CCTD3W">#REF!</definedName>
    <definedName name="CCTDGHWGN">#REF!</definedName>
    <definedName name="CCTDGHWGN2">#REF!</definedName>
    <definedName name="CCTDM80">#REF!</definedName>
    <definedName name="CCTDN2C" localSheetId="1">'[10]Mth units'!#REF!</definedName>
    <definedName name="CCTDN2C" localSheetId="2">'[10]Mth units'!#REF!</definedName>
    <definedName name="CCTDN2C" localSheetId="3">'[10]Mth units'!#REF!</definedName>
    <definedName name="CCTDN2C">'[10]Mth units'!#REF!</definedName>
    <definedName name="CCTDN2D" localSheetId="1">#REF!</definedName>
    <definedName name="CCTDN2D" localSheetId="2">#REF!</definedName>
    <definedName name="CCTDN2D" localSheetId="3">#REF!</definedName>
    <definedName name="CCTDN2D">#REF!</definedName>
    <definedName name="CCTDN2M" localSheetId="1">#REF!</definedName>
    <definedName name="CCTDN2M" localSheetId="2">#REF!</definedName>
    <definedName name="CCTDN2M" localSheetId="3">#REF!</definedName>
    <definedName name="CCTDN2M">#REF!</definedName>
    <definedName name="CCTDND" localSheetId="1">#REF!</definedName>
    <definedName name="CCTDND" localSheetId="2">#REF!</definedName>
    <definedName name="CCTDND" localSheetId="3">#REF!</definedName>
    <definedName name="CCTDND">#REF!</definedName>
    <definedName name="CCTDPS45">#REF!</definedName>
    <definedName name="CCTDSC">#REF!</definedName>
    <definedName name="CCTDSD">#REF!</definedName>
    <definedName name="CCTDSM">#REF!</definedName>
    <definedName name="CCTFRSPR">#REF!</definedName>
    <definedName name="CCTFV">#REF!</definedName>
    <definedName name="CCTFVIA">#REF!</definedName>
    <definedName name="CCTGSC">#REF!</definedName>
    <definedName name="CCTGST">#REF!</definedName>
    <definedName name="CCTHMSPU">#REF!</definedName>
    <definedName name="CCTJGRCH2">#REF!</definedName>
    <definedName name="CCTJKJW">#REF!</definedName>
    <definedName name="CCTJM49" localSheetId="1">'[10]Mth units'!#REF!</definedName>
    <definedName name="CCTJM49" localSheetId="2">'[10]Mth units'!#REF!</definedName>
    <definedName name="CCTJM49" localSheetId="3">'[10]Mth units'!#REF!</definedName>
    <definedName name="CCTJM49">'[10]Mth units'!#REF!</definedName>
    <definedName name="CCTJPSUV" localSheetId="1">#REF!</definedName>
    <definedName name="CCTJPSUV" localSheetId="2">#REF!</definedName>
    <definedName name="CCTJPSUV" localSheetId="3">#REF!</definedName>
    <definedName name="CCTJPSUV">#REF!</definedName>
    <definedName name="CCTKJTJ" localSheetId="1">'[4]Oct.01 CSM'!#REF!</definedName>
    <definedName name="CCTKJTJ" localSheetId="2">'[4]Oct.01 CSM'!#REF!</definedName>
    <definedName name="CCTKJTJ" localSheetId="3">'[4]Oct.01 CSM'!#REF!</definedName>
    <definedName name="CCTKJTJ">'[4]Oct.01 CSM'!#REF!</definedName>
    <definedName name="CCTLH3" localSheetId="1">#REF!</definedName>
    <definedName name="CCTLH3" localSheetId="2">#REF!</definedName>
    <definedName name="CCTLH3" localSheetId="3">#REF!</definedName>
    <definedName name="CCTLH3">#REF!</definedName>
    <definedName name="CCTLH3Y" localSheetId="1">#REF!</definedName>
    <definedName name="CCTLH3Y" localSheetId="2">#REF!</definedName>
    <definedName name="CCTLH3Y" localSheetId="3">#REF!</definedName>
    <definedName name="CCTLH3Y">#REF!</definedName>
    <definedName name="CCTLX2" localSheetId="1">#REF!</definedName>
    <definedName name="CCTLX2" localSheetId="2">#REF!</definedName>
    <definedName name="CCTLX2" localSheetId="3">#REF!</definedName>
    <definedName name="CCTLX2">#REF!</definedName>
    <definedName name="CCTMBG">#REF!</definedName>
    <definedName name="CCTMBGCL" localSheetId="1">'[10]Mth units'!#REF!</definedName>
    <definedName name="CCTMBGCL" localSheetId="2">'[10]Mth units'!#REF!</definedName>
    <definedName name="CCTMBGCL" localSheetId="3">'[10]Mth units'!#REF!</definedName>
    <definedName name="CCTMBGCL">'[10]Mth units'!#REF!</definedName>
    <definedName name="CCTMBGW" localSheetId="1">#REF!</definedName>
    <definedName name="CCTMBGW" localSheetId="2">#REF!</definedName>
    <definedName name="CCTMBGW" localSheetId="3">#REF!</definedName>
    <definedName name="CCTMBGW">#REF!</definedName>
    <definedName name="CCTMBGW2" localSheetId="1">#REF!</definedName>
    <definedName name="CCTMBGW2" localSheetId="2">#REF!</definedName>
    <definedName name="CCTMBGW2" localSheetId="3">#REF!</definedName>
    <definedName name="CCTMBGW2">#REF!</definedName>
    <definedName name="CCTMBW164" localSheetId="1">#REF!</definedName>
    <definedName name="CCTMBW164" localSheetId="2">#REF!</definedName>
    <definedName name="CCTMBW164" localSheetId="3">#REF!</definedName>
    <definedName name="CCTMBW164">#REF!</definedName>
    <definedName name="CCTMBWGN">#REF!</definedName>
    <definedName name="CCTMCPUNM">#REF!</definedName>
    <definedName name="CCTMSUV">#REF!</definedName>
    <definedName name="CCTN2VOY">#REF!</definedName>
    <definedName name="CCTNCAR">#REF!</definedName>
    <definedName name="CCTNS">#REF!</definedName>
    <definedName name="CCTNSCV">#REF!</definedName>
    <definedName name="CCTNSR">#REF!</definedName>
    <definedName name="CCTNSR2">#REF!</definedName>
    <definedName name="CCTNSRCAR">#REF!</definedName>
    <definedName name="CCTNSRTC">#REF!</definedName>
    <definedName name="CCTNTC">#REF!</definedName>
    <definedName name="CCTNVOY">#REF!</definedName>
    <definedName name="CCTP4">#REF!</definedName>
    <definedName name="CCTPT2">#REF!</definedName>
    <definedName name="CCTRK">#REF!</definedName>
    <definedName name="CCTRSRCAR">#REF!</definedName>
    <definedName name="CCTRSRCRM">#REF!</definedName>
    <definedName name="CCTRSRTC">#REF!</definedName>
    <definedName name="CCTRTNCC">#REF!</definedName>
    <definedName name="CCTRTRCRM">#REF!</definedName>
    <definedName name="CCTRVAN">#REF!</definedName>
    <definedName name="CCTSPRTR">#REF!</definedName>
    <definedName name="CCTT1N">#REF!</definedName>
    <definedName name="CCTTJ2">#REF!</definedName>
    <definedName name="CCTXJ">#REF!</definedName>
    <definedName name="CCTXJ2C">#REF!</definedName>
    <definedName name="CCTXJ3C">#REF!</definedName>
    <definedName name="CCTXJC">#REF!</definedName>
    <definedName name="CCTYJ">#REF!</definedName>
    <definedName name="CCTYJW">#REF!</definedName>
    <definedName name="CCTZJ" localSheetId="1">'[4]Oct.01 CSM'!#REF!</definedName>
    <definedName name="CCTZJ" localSheetId="2">'[4]Oct.01 CSM'!#REF!</definedName>
    <definedName name="CCTZJ" localSheetId="3">'[4]Oct.01 CSM'!#REF!</definedName>
    <definedName name="CCTZJ">'[4]Oct.01 CSM'!#REF!</definedName>
    <definedName name="CCTZJ2" localSheetId="1">#REF!</definedName>
    <definedName name="CCTZJ2" localSheetId="2">#REF!</definedName>
    <definedName name="CCTZJ2" localSheetId="3">#REF!</definedName>
    <definedName name="CCTZJ2">#REF!</definedName>
    <definedName name="CCTZJ2C" localSheetId="1">#REF!</definedName>
    <definedName name="CCTZJ2C" localSheetId="2">#REF!</definedName>
    <definedName name="CCTZJ2C" localSheetId="3">#REF!</definedName>
    <definedName name="CCTZJ2C">#REF!</definedName>
    <definedName name="CCTZJ3" localSheetId="1">#REF!</definedName>
    <definedName name="CCTZJ3" localSheetId="2">#REF!</definedName>
    <definedName name="CCTZJ3" localSheetId="3">#REF!</definedName>
    <definedName name="CCTZJ3">#REF!</definedName>
    <definedName name="CCTZJC" localSheetId="1">'[4]Oct.01 CSM'!#REF!</definedName>
    <definedName name="CCTZJC" localSheetId="2">'[4]Oct.01 CSM'!#REF!</definedName>
    <definedName name="CCTZJC" localSheetId="3">'[4]Oct.01 CSM'!#REF!</definedName>
    <definedName name="CCTZJC">'[4]Oct.01 CSM'!#REF!</definedName>
    <definedName name="CCUSCP">#N/A</definedName>
    <definedName name="CCUSTP">#N/A</definedName>
    <definedName name="CCV" localSheetId="1">#REF!</definedName>
    <definedName name="CCV" localSheetId="2">#REF!</definedName>
    <definedName name="CCV" localSheetId="3">#REF!</definedName>
    <definedName name="CCV">#REF!</definedName>
    <definedName name="CCVGX" localSheetId="1">#REF!</definedName>
    <definedName name="CCVGX" localSheetId="2">#REF!</definedName>
    <definedName name="CCVGX" localSheetId="3">#REF!</definedName>
    <definedName name="CCVGX">#REF!</definedName>
    <definedName name="CCVP" localSheetId="1">#REF!</definedName>
    <definedName name="CCVP" localSheetId="2">#REF!</definedName>
    <definedName name="CCVP" localSheetId="3">#REF!</definedName>
    <definedName name="CCVP">#REF!</definedName>
    <definedName name="CFCAR">#REF!</definedName>
    <definedName name="CFCB153F">#REF!</definedName>
    <definedName name="CFCB153FXL">#REF!</definedName>
    <definedName name="CFCD2C">#REF!</definedName>
    <definedName name="CFCDCAR">#REF!</definedName>
    <definedName name="CFCDMZM">#REF!</definedName>
    <definedName name="CFCDMZM2">#REF!</definedName>
    <definedName name="CFCDW">#REF!</definedName>
    <definedName name="CFCDW2">#REF!</definedName>
    <definedName name="CFCDW32SMFR">#REF!</definedName>
    <definedName name="CFCDWE">#REF!</definedName>
    <definedName name="CFCDWEXL">#REF!</definedName>
    <definedName name="CFCDWMXL">#REF!</definedName>
    <definedName name="CFCDWO">#REF!</definedName>
    <definedName name="CFCFGR1" localSheetId="1">'[10]Mth units'!#REF!</definedName>
    <definedName name="CFCFGR1" localSheetId="2">'[10]Mth units'!#REF!</definedName>
    <definedName name="CFCFGR1" localSheetId="3">'[10]Mth units'!#REF!</definedName>
    <definedName name="CFCFGR1">'[10]Mth units'!#REF!</definedName>
    <definedName name="CFCFGT40" localSheetId="1">#REF!</definedName>
    <definedName name="CFCFGT40" localSheetId="2">#REF!</definedName>
    <definedName name="CFCFGT40" localSheetId="3">#REF!</definedName>
    <definedName name="CFCFGT40">#REF!</definedName>
    <definedName name="CFCGT40" localSheetId="1">#REF!</definedName>
    <definedName name="CFCGT40" localSheetId="2">#REF!</definedName>
    <definedName name="CFCGT40" localSheetId="3">#REF!</definedName>
    <definedName name="CFCGT40">#REF!</definedName>
    <definedName name="CFCOBRA" localSheetId="1">'[10]Mth units'!#REF!</definedName>
    <definedName name="CFCOBRA" localSheetId="2">'[10]Mth units'!#REF!</definedName>
    <definedName name="CFCOBRA" localSheetId="3">'[10]Mth units'!#REF!</definedName>
    <definedName name="CFCOBRA">'[10]Mth units'!#REF!</definedName>
    <definedName name="CFCSW164C" localSheetId="1">#REF!</definedName>
    <definedName name="CFCSW164C" localSheetId="2">#REF!</definedName>
    <definedName name="CFCSW164C" localSheetId="3">#REF!</definedName>
    <definedName name="CFCSW164C">#REF!</definedName>
    <definedName name="CFCT1" localSheetId="1">#REF!</definedName>
    <definedName name="CFCT1" localSheetId="2">#REF!</definedName>
    <definedName name="CFCT1" localSheetId="3">#REF!</definedName>
    <definedName name="CFCT1">#REF!</definedName>
    <definedName name="CFCT1E" localSheetId="1">#REF!</definedName>
    <definedName name="CFCT1E" localSheetId="2">#REF!</definedName>
    <definedName name="CFCT1E" localSheetId="3">#REF!</definedName>
    <definedName name="CFCT1E">#REF!</definedName>
    <definedName name="CFCT1EXL">#REF!</definedName>
    <definedName name="CFCT1T">#REF!</definedName>
    <definedName name="CFCW170">#REF!</definedName>
    <definedName name="CFCW1702">#REF!</definedName>
    <definedName name="CFCW170F">#REF!</definedName>
    <definedName name="CFCW170FXL">#REF!</definedName>
    <definedName name="CFCWFF">#REF!</definedName>
    <definedName name="CFCWFOC2">#REF!</definedName>
    <definedName name="CFCYBCAR">#REF!</definedName>
    <definedName name="CFD141F">#REF!</definedName>
    <definedName name="CFD186F">#REF!</definedName>
    <definedName name="CFD186M">#REF!</definedName>
    <definedName name="CFD258M">#REF!</definedName>
    <definedName name="CFDEW2LS">#REF!</definedName>
    <definedName name="CFDEWFTH">#REF!</definedName>
    <definedName name="CFDEWLF">#REF!</definedName>
    <definedName name="CFDJSAB">#REF!</definedName>
    <definedName name="CFDLCS">#REF!</definedName>
    <definedName name="CFDN1">#REF!</definedName>
    <definedName name="CFDN1S">#REF!</definedName>
    <definedName name="CFDN1T">#REF!</definedName>
    <definedName name="CFE53CV">#REF!</definedName>
    <definedName name="CFE53GM">#REF!</definedName>
    <definedName name="CFEA">#REF!</definedName>
    <definedName name="CFEA2CV">#REF!</definedName>
    <definedName name="CFEA2LTC">#REF!</definedName>
    <definedName name="CFEA2MGM">#REF!</definedName>
    <definedName name="CFEW">#REF!</definedName>
    <definedName name="CFEWCV">#REF!</definedName>
    <definedName name="CFEWMERC" localSheetId="1">'[10]Mth units'!#REF!</definedName>
    <definedName name="CFEWMERC" localSheetId="2">'[10]Mth units'!#REF!</definedName>
    <definedName name="CFEWMERC" localSheetId="3">'[10]Mth units'!#REF!</definedName>
    <definedName name="CFEWMERC">'[10]Mth units'!#REF!</definedName>
    <definedName name="CFFN10" localSheetId="1">'[4]Oct.01 CSM'!#REF!</definedName>
    <definedName name="CFFN10" localSheetId="2">'[4]Oct.01 CSM'!#REF!</definedName>
    <definedName name="CFFN10" localSheetId="3">'[4]Oct.01 CSM'!#REF!</definedName>
    <definedName name="CFFN10">'[4]Oct.01 CSM'!#REF!</definedName>
    <definedName name="CFFN10M" localSheetId="1">'[4]Oct.01 CSM'!#REF!</definedName>
    <definedName name="CFFN10M" localSheetId="2">'[4]Oct.01 CSM'!#REF!</definedName>
    <definedName name="CFFN10M" localSheetId="3">'[4]Oct.01 CSM'!#REF!</definedName>
    <definedName name="CFFN10M">'[4]Oct.01 CSM'!#REF!</definedName>
    <definedName name="CFFN45" localSheetId="1">'[4]Oct.01 CSM'!#REF!</definedName>
    <definedName name="CFFN45" localSheetId="2">'[4]Oct.01 CSM'!#REF!</definedName>
    <definedName name="CFFN45" localSheetId="3">'[4]Oct.01 CSM'!#REF!</definedName>
    <definedName name="CFFN45">'[4]Oct.01 CSM'!#REF!</definedName>
    <definedName name="CFFN45T" localSheetId="1">#REF!</definedName>
    <definedName name="CFFN45T" localSheetId="2">#REF!</definedName>
    <definedName name="CFFN45T" localSheetId="3">#REF!</definedName>
    <definedName name="CFFN45T">#REF!</definedName>
    <definedName name="CFFN74" localSheetId="1">#REF!</definedName>
    <definedName name="CFFN74" localSheetId="2">#REF!</definedName>
    <definedName name="CFFN74" localSheetId="3">#REF!</definedName>
    <definedName name="CFFN74">#REF!</definedName>
    <definedName name="CFFN74C" localSheetId="1">#REF!</definedName>
    <definedName name="CFFN74C" localSheetId="2">#REF!</definedName>
    <definedName name="CFFN74C" localSheetId="3">#REF!</definedName>
    <definedName name="CFFN74C">#REF!</definedName>
    <definedName name="CFLNCP2F">#REF!</definedName>
    <definedName name="CFLNCP2M">#REF!</definedName>
    <definedName name="CFLX">#REF!</definedName>
    <definedName name="CFLX350">#REF!</definedName>
    <definedName name="CFMTS">#REF!</definedName>
    <definedName name="CFMZ65">#REF!</definedName>
    <definedName name="CFMZ65S">#REF!</definedName>
    <definedName name="CFP105T">#REF!</definedName>
    <definedName name="CFP106T">#REF!</definedName>
    <definedName name="CFP155T" localSheetId="1">'[4]Oct.01 CSM'!#REF!</definedName>
    <definedName name="CFP155T" localSheetId="2">'[4]Oct.01 CSM'!#REF!</definedName>
    <definedName name="CFP155T" localSheetId="3">'[4]Oct.01 CSM'!#REF!</definedName>
    <definedName name="CFP155T">'[4]Oct.01 CSM'!#REF!</definedName>
    <definedName name="CFP93TR" localSheetId="1">#REF!</definedName>
    <definedName name="CFP93TR" localSheetId="2">#REF!</definedName>
    <definedName name="CFP93TR" localSheetId="3">#REF!</definedName>
    <definedName name="CFP93TR">#REF!</definedName>
    <definedName name="CFPUP357" localSheetId="1">#REF!</definedName>
    <definedName name="CFPUP357" localSheetId="2">#REF!</definedName>
    <definedName name="CFPUP357" localSheetId="3">#REF!</definedName>
    <definedName name="CFPUP357">#REF!</definedName>
    <definedName name="CFSN144M" localSheetId="1">#REF!</definedName>
    <definedName name="CFSN144M" localSheetId="2">#REF!</definedName>
    <definedName name="CFSN144M" localSheetId="3">#REF!</definedName>
    <definedName name="CFSN144M">#REF!</definedName>
    <definedName name="CFSN95">#REF!</definedName>
    <definedName name="CFSN95M">#REF!</definedName>
    <definedName name="CFTCDTRK">#REF!</definedName>
    <definedName name="CFTCRS">#REF!</definedName>
    <definedName name="CFTD258">#REF!</definedName>
    <definedName name="CFTD258M">#REF!</definedName>
    <definedName name="CFTE169">#REF!</definedName>
    <definedName name="CFTEXNV">#REF!</definedName>
    <definedName name="CFTEXP">#REF!</definedName>
    <definedName name="CFTEXP2">#REF!</definedName>
    <definedName name="CFTFCMAV">#REF!</definedName>
    <definedName name="CFTFCSUV">#REF!</definedName>
    <definedName name="CFTFSDUTY2">#REF!</definedName>
    <definedName name="CFTFUCAB">#REF!</definedName>
    <definedName name="CFTLINMCV8">#REF!</definedName>
    <definedName name="CFTMCSUV">#REF!</definedName>
    <definedName name="CFTMU204">#REF!</definedName>
    <definedName name="CFTP357F">#REF!</definedName>
    <definedName name="CFTP357M">#REF!</definedName>
    <definedName name="CFTP93TR2">#REF!</definedName>
    <definedName name="CFTPHN">#REF!</definedName>
    <definedName name="CFTPHN2">#REF!</definedName>
    <definedName name="CFTPHNCW">#REF!</definedName>
    <definedName name="CFTPHNF">#REF!</definedName>
    <definedName name="CFTPHNFXL">#REF!</definedName>
    <definedName name="CFTPN">#REF!</definedName>
    <definedName name="CFTPN2">#REF!</definedName>
    <definedName name="CFTPN2F">#REF!</definedName>
    <definedName name="CFTPN2L">#REF!</definedName>
    <definedName name="CFTPNF">#REF!</definedName>
    <definedName name="CFTPNFXL">#REF!</definedName>
    <definedName name="CFTPNL">#REF!</definedName>
    <definedName name="CFTRK">#REF!</definedName>
    <definedName name="CFTSUBF">#REF!</definedName>
    <definedName name="CFTU207F">#REF!</definedName>
    <definedName name="CFTU251E">#REF!</definedName>
    <definedName name="CFTU251L">#REF!</definedName>
    <definedName name="CFTU93AL2">#REF!</definedName>
    <definedName name="CFTU93AL2EX">#REF!</definedName>
    <definedName name="CFTV2">#REF!</definedName>
    <definedName name="CFTV2E">#REF!</definedName>
    <definedName name="CFTYBTRK">#REF!</definedName>
    <definedName name="CFU152EX">#REF!</definedName>
    <definedName name="CFU152L">#REF!</definedName>
    <definedName name="CFU152MT">#REF!</definedName>
    <definedName name="CFU204F">#REF!</definedName>
    <definedName name="CFU204M">#REF!</definedName>
    <definedName name="CFU377F">#REF!</definedName>
    <definedName name="CFU377M">#REF!</definedName>
    <definedName name="CFU377MZ">#REF!</definedName>
    <definedName name="CFU93A">#REF!</definedName>
    <definedName name="CFU93AF">#REF!</definedName>
    <definedName name="CFU93AF2">#REF!</definedName>
    <definedName name="CFU93AF2EX">#REF!</definedName>
    <definedName name="CFU93AL">#REF!</definedName>
    <definedName name="CFU93F">#REF!</definedName>
    <definedName name="CFU93L">#REF!</definedName>
    <definedName name="CFUN1">#REF!</definedName>
    <definedName name="CFUN1EX">#REF!</definedName>
    <definedName name="CFUN1MT">#REF!</definedName>
    <definedName name="CFV102E">#REF!</definedName>
    <definedName name="CFVX149">#REF!</definedName>
    <definedName name="CFVX149MV">#REF!</definedName>
    <definedName name="CFVX149NQ">#REF!</definedName>
    <definedName name="CFVX54" localSheetId="1">'[4]Oct.01 CSM'!#REF!</definedName>
    <definedName name="CFVX54" localSheetId="2">'[4]Oct.01 CSM'!#REF!</definedName>
    <definedName name="CFVX54" localSheetId="3">'[4]Oct.01 CSM'!#REF!</definedName>
    <definedName name="CFVX54">'[4]Oct.01 CSM'!#REF!</definedName>
    <definedName name="CFVXMVIL" localSheetId="1">'[4]Oct.01 CSM'!#REF!</definedName>
    <definedName name="CFVXMVIL" localSheetId="2">'[4]Oct.01 CSM'!#REF!</definedName>
    <definedName name="CFVXMVIL" localSheetId="3">'[4]Oct.01 CSM'!#REF!</definedName>
    <definedName name="CFVXMVIL">'[4]Oct.01 CSM'!#REF!</definedName>
    <definedName name="CFVXNQU" localSheetId="1">'[4]Oct.01 CSM'!#REF!</definedName>
    <definedName name="CFVXNQU" localSheetId="2">'[4]Oct.01 CSM'!#REF!</definedName>
    <definedName name="CFVXNQU" localSheetId="3">'[4]Oct.01 CSM'!#REF!</definedName>
    <definedName name="CFVXNQU">'[4]Oct.01 CSM'!#REF!</definedName>
    <definedName name="CFW126A" localSheetId="1">#REF!</definedName>
    <definedName name="CFW126A" localSheetId="2">#REF!</definedName>
    <definedName name="CFW126A" localSheetId="3">#REF!</definedName>
    <definedName name="CFW126A">#REF!</definedName>
    <definedName name="CFW126AF" localSheetId="1">#REF!</definedName>
    <definedName name="CFW126AF" localSheetId="2">#REF!</definedName>
    <definedName name="CFW126AF" localSheetId="3">#REF!</definedName>
    <definedName name="CFW126AF">#REF!</definedName>
    <definedName name="CFW126AM" localSheetId="1">#REF!</definedName>
    <definedName name="CFW126AM" localSheetId="2">#REF!</definedName>
    <definedName name="CFW126AM" localSheetId="3">#REF!</definedName>
    <definedName name="CFW126AM">#REF!</definedName>
    <definedName name="CFW126F">#REF!</definedName>
    <definedName name="CFW88F" localSheetId="1">'[4]Oct.01 CSM'!#REF!</definedName>
    <definedName name="CFW88F" localSheetId="2">'[4]Oct.01 CSM'!#REF!</definedName>
    <definedName name="CFW88F" localSheetId="3">'[4]Oct.01 CSM'!#REF!</definedName>
    <definedName name="CFW88F">'[4]Oct.01 CSM'!#REF!</definedName>
    <definedName name="CFWD379SP" localSheetId="1">#REF!</definedName>
    <definedName name="CFWD379SP" localSheetId="2">#REF!</definedName>
    <definedName name="CFWD379SP" localSheetId="3">#REF!</definedName>
    <definedName name="CFWD379SP">#REF!</definedName>
    <definedName name="CFWMD380" localSheetId="1">#REF!</definedName>
    <definedName name="CFWMD380" localSheetId="2">#REF!</definedName>
    <definedName name="CFWMD380" localSheetId="3">#REF!</definedName>
    <definedName name="CFWMD380">#REF!</definedName>
    <definedName name="CG130AC" localSheetId="1">#REF!</definedName>
    <definedName name="CG130AC" localSheetId="2">#REF!</definedName>
    <definedName name="CG130AC" localSheetId="3">#REF!</definedName>
    <definedName name="CG130AC">#REF!</definedName>
    <definedName name="CG130GA">#REF!</definedName>
    <definedName name="CGAPV2L">#REF!</definedName>
    <definedName name="CGAPV2O">#REF!</definedName>
    <definedName name="CGAPV2S">#REF!</definedName>
    <definedName name="CGAPV2T">#REF!</definedName>
    <definedName name="CGBEPTSN">#REF!</definedName>
    <definedName name="CGBKVE">#REF!</definedName>
    <definedName name="CGBKVEC">#REF!</definedName>
    <definedName name="CGBLML">#REF!</definedName>
    <definedName name="CGBUISC">#REF!</definedName>
    <definedName name="CGC5CV">#REF!</definedName>
    <definedName name="CGC5CV2">#REF!</definedName>
    <definedName name="CGCAR">#REF!</definedName>
    <definedName name="CGCCAM">#REF!</definedName>
    <definedName name="CGCDSIG">#REF!</definedName>
    <definedName name="CGCDVK">#REF!</definedName>
    <definedName name="CGCEVOQ">#REF!</definedName>
    <definedName name="CGCK">#REF!</definedName>
    <definedName name="CGCOR">#REF!</definedName>
    <definedName name="CGCORM">#REF!</definedName>
    <definedName name="CGCORMXL">#REF!</definedName>
    <definedName name="CGCORS">#REF!</definedName>
    <definedName name="CGCORSXL">#REF!</definedName>
    <definedName name="CGCRS">#REF!</definedName>
    <definedName name="CGCSSBK">#REF!</definedName>
    <definedName name="CGDELBENG">#REF!</definedName>
    <definedName name="CGEPLM">#REF!</definedName>
    <definedName name="CGEPLP">#REF!</definedName>
    <definedName name="CGEPLP2">#REF!</definedName>
    <definedName name="CGEPMALI">#REF!</definedName>
    <definedName name="CGEPS">#REF!</definedName>
    <definedName name="CGEPS2">#REF!</definedName>
    <definedName name="CGEV">#REF!</definedName>
    <definedName name="CGEV1">#REF!</definedName>
    <definedName name="CGFCF">#REF!</definedName>
    <definedName name="CGFCF4">#REF!</definedName>
    <definedName name="CGFFF">#REF!</definedName>
    <definedName name="CGGAM">#REF!</definedName>
    <definedName name="CGGAM1CCM">#REF!</definedName>
    <definedName name="CGGAM1CM">#REF!</definedName>
    <definedName name="CGGAM1CS">#REF!</definedName>
    <definedName name="CGGBR" localSheetId="1">'[4]Oct.01 CSM'!#REF!</definedName>
    <definedName name="CGGBR" localSheetId="2">'[4]Oct.01 CSM'!#REF!</definedName>
    <definedName name="CGGBR" localSheetId="3">'[4]Oct.01 CSM'!#REF!</definedName>
    <definedName name="CGGBR">'[4]Oct.01 CSM'!#REF!</definedName>
    <definedName name="CGGDV" localSheetId="1">#REF!</definedName>
    <definedName name="CGGDV" localSheetId="2">#REF!</definedName>
    <definedName name="CGGDV" localSheetId="3">#REF!</definedName>
    <definedName name="CGGDV">#REF!</definedName>
    <definedName name="CGGHAN" localSheetId="1">#REF!</definedName>
    <definedName name="CGGHAN" localSheetId="2">#REF!</definedName>
    <definedName name="CGGHAN" localSheetId="3">#REF!</definedName>
    <definedName name="CGGHAN">#REF!</definedName>
    <definedName name="CGGHBV" localSheetId="1">#REF!</definedName>
    <definedName name="CGGHBV" localSheetId="2">#REF!</definedName>
    <definedName name="CGGHBV" localSheetId="3">#REF!</definedName>
    <definedName name="CGGHBV">#REF!</definedName>
    <definedName name="CGGHLS">#REF!</definedName>
    <definedName name="CGGOR">#REF!</definedName>
    <definedName name="CGGPA">#REF!</definedName>
    <definedName name="CGGS">#REF!</definedName>
    <definedName name="CGGSV">#REF!</definedName>
    <definedName name="CGH">#REF!</definedName>
    <definedName name="CGHBV">#REF!</definedName>
    <definedName name="CGHLS">#REF!</definedName>
    <definedName name="CGJ2CV">#REF!</definedName>
    <definedName name="CGJ2CVXL">#REF!</definedName>
    <definedName name="CGJ2SB">#REF!</definedName>
    <definedName name="CGJ2SBRAXL">#REF!</definedName>
    <definedName name="CGJ2TC">#REF!</definedName>
    <definedName name="CGJ3CV">#REF!</definedName>
    <definedName name="CGKEL">#REF!</definedName>
    <definedName name="CGKPPA">#REF!</definedName>
    <definedName name="CGKPPAS" localSheetId="1">'[10]Mth units'!#REF!</definedName>
    <definedName name="CGKPPAS" localSheetId="2">'[10]Mth units'!#REF!</definedName>
    <definedName name="CGKPPAS" localSheetId="3">'[10]Mth units'!#REF!</definedName>
    <definedName name="CGKPPAS">'[10]Mth units'!#REF!</definedName>
    <definedName name="CGML" localSheetId="1">'[4]Oct.01 CSM'!#REF!</definedName>
    <definedName name="CGML" localSheetId="2">'[4]Oct.01 CSM'!#REF!</definedName>
    <definedName name="CGML" localSheetId="3">'[4]Oct.01 CSM'!#REF!</definedName>
    <definedName name="CGML">'[4]Oct.01 CSM'!#REF!</definedName>
    <definedName name="CGMS2000" localSheetId="1">#REF!</definedName>
    <definedName name="CGMS2000" localSheetId="2">#REF!</definedName>
    <definedName name="CGMS2000" localSheetId="3">#REF!</definedName>
    <definedName name="CGMS2000">#REF!</definedName>
    <definedName name="CGN2L" localSheetId="1">'[4]Oct.01 CSM'!#REF!</definedName>
    <definedName name="CGN2L" localSheetId="2">'[4]Oct.01 CSM'!#REF!</definedName>
    <definedName name="CGN2L" localSheetId="3">'[4]Oct.01 CSM'!#REF!</definedName>
    <definedName name="CGN2L">'[4]Oct.01 CSM'!#REF!</definedName>
    <definedName name="CGP90CUT" localSheetId="1">#REF!</definedName>
    <definedName name="CGP90CUT" localSheetId="2">#REF!</definedName>
    <definedName name="CGP90CUT" localSheetId="3">#REF!</definedName>
    <definedName name="CGP90CUT">#REF!</definedName>
    <definedName name="CGP90MA" localSheetId="1">#REF!</definedName>
    <definedName name="CGP90MA" localSheetId="2">#REF!</definedName>
    <definedName name="CGP90MA" localSheetId="3">#REF!</definedName>
    <definedName name="CGP90MA">#REF!</definedName>
    <definedName name="CGPSOLS" localSheetId="1">#REF!</definedName>
    <definedName name="CGPSOLS" localSheetId="2">#REF!</definedName>
    <definedName name="CGPSOLS" localSheetId="3">#REF!</definedName>
    <definedName name="CGPSOLS">#REF!</definedName>
    <definedName name="CGRDCA">#REF!</definedName>
    <definedName name="CGRDCA2">#REF!</definedName>
    <definedName name="CGRDCS">#REF!</definedName>
    <definedName name="CGRDCS2">#REF!</definedName>
    <definedName name="CGRDMAV">#REF!</definedName>
    <definedName name="CGRDMAV2">#REF!</definedName>
    <definedName name="CGSAASC">#REF!</definedName>
    <definedName name="CGSATION">#REF!</definedName>
    <definedName name="CGSATION2">#REF!</definedName>
    <definedName name="CGSATM">#REF!</definedName>
    <definedName name="CGSATMS">#REF!</definedName>
    <definedName name="CGSATSC">#REF!</definedName>
    <definedName name="CGSCSKY">#REF!</definedName>
    <definedName name="CGSIG">#REF!</definedName>
    <definedName name="CGSIG2">#REF!</definedName>
    <definedName name="CGSIGMAM">#REF!</definedName>
    <definedName name="CGSIGMGP">#REF!</definedName>
    <definedName name="CGSMGTO">#REF!</definedName>
    <definedName name="CGSMGTOM">#REF!</definedName>
    <definedName name="CGT305GJS">#REF!</definedName>
    <definedName name="CGT306GJS">#REF!</definedName>
    <definedName name="CGT315__2">#REF!</definedName>
    <definedName name="CGT315_2">#REF!</definedName>
    <definedName name="CGT360B">#REF!</definedName>
    <definedName name="CGT360B98">#REF!</definedName>
    <definedName name="CGT360J">#REF!</definedName>
    <definedName name="CGT360O">#REF!</definedName>
    <definedName name="CGT361B">#REF!</definedName>
    <definedName name="CGT361B98">#REF!</definedName>
    <definedName name="CGT361J">#REF!</definedName>
    <definedName name="CGT370CB">#REF!</definedName>
    <definedName name="CGT370GE">#REF!</definedName>
    <definedName name="CGT371CB">#REF!</definedName>
    <definedName name="CGT371GE">#REF!</definedName>
    <definedName name="CGT610CV">#REF!</definedName>
    <definedName name="CGT610GS">#REF!</definedName>
    <definedName name="CGT800C">#REF!</definedName>
    <definedName name="CGT800CXL">#REF!</definedName>
    <definedName name="CGT800G">#REF!</definedName>
    <definedName name="CGT805CW">#REF!</definedName>
    <definedName name="CGT805CXL">#REF!</definedName>
    <definedName name="CGT810B">#REF!</definedName>
    <definedName name="CGT810CS">#REF!</definedName>
    <definedName name="CGT810CSXL">#REF!</definedName>
    <definedName name="CGT810GS">#REF!</definedName>
    <definedName name="CGT810Y">#REF!</definedName>
    <definedName name="CGT880C">#REF!</definedName>
    <definedName name="CGT880G">#REF!</definedName>
    <definedName name="CGT900C">#REF!</definedName>
    <definedName name="CGT900G">#REF!</definedName>
    <definedName name="CGT905CW">#REF!</definedName>
    <definedName name="CGT990C">#REF!</definedName>
    <definedName name="CGT990G">#REF!</definedName>
    <definedName name="CGTAPV">#REF!</definedName>
    <definedName name="CGTAPV2">#REF!</definedName>
    <definedName name="CGTAPV201">#REF!</definedName>
    <definedName name="CGTAPV3">#REF!</definedName>
    <definedName name="CGTAPV3B">#REF!</definedName>
    <definedName name="CGTAPV3L">#REF!</definedName>
    <definedName name="CGTAPV3T">#REF!</definedName>
    <definedName name="CGTAPV3TXL">#REF!</definedName>
    <definedName name="CGTBCSUV">#REF!</definedName>
    <definedName name="CGTBCSUV2">#REF!</definedName>
    <definedName name="CGTBKLVAN">#REF!</definedName>
    <definedName name="CGTBKVAN">#REF!</definedName>
    <definedName name="CGTCADFSUV">#REF!</definedName>
    <definedName name="CGTCADPU">#REF!</definedName>
    <definedName name="CGTCADPU2">#REF!</definedName>
    <definedName name="CGTCESC">#REF!</definedName>
    <definedName name="CGTCHSUB2">#REF!</definedName>
    <definedName name="CGTCHTAH2">#REF!</definedName>
    <definedName name="CGTCK">#REF!</definedName>
    <definedName name="CGTCKC">#REF!</definedName>
    <definedName name="CGTCKG">#REF!</definedName>
    <definedName name="CGTCKKC">#REF!</definedName>
    <definedName name="CGTCKKG">#REF!</definedName>
    <definedName name="CGTCKXL">#REF!</definedName>
    <definedName name="CGTCOR">#REF!</definedName>
    <definedName name="CGTCORPU">#REF!</definedName>
    <definedName name="CGTCORPUXL">#REF!</definedName>
    <definedName name="CGTCPU">#REF!</definedName>
    <definedName name="CGTCTDEL">#REF!</definedName>
    <definedName name="CGTCTDEL2">#REF!</definedName>
    <definedName name="CGTCTPPT">#REF!</definedName>
    <definedName name="CGTCTW">#REF!</definedName>
    <definedName name="CGTDLS">#REF!</definedName>
    <definedName name="CGTDLS2">#REF!</definedName>
    <definedName name="CGTESCXL">#REF!</definedName>
    <definedName name="CGTESCXL2">#REF!</definedName>
    <definedName name="CGTFCS">#REF!</definedName>
    <definedName name="CGTFCSXL">#REF!</definedName>
    <definedName name="CGTFCTXL">#REF!</definedName>
    <definedName name="CGTFGP">#REF!</definedName>
    <definedName name="CGTFGS">#REF!</definedName>
    <definedName name="CGTFSUV">#REF!</definedName>
    <definedName name="CGTFUA">#REF!</definedName>
    <definedName name="CGTFUB">#REF!</definedName>
    <definedName name="CGTFUW">#REF!</definedName>
    <definedName name="CGTFUY">#REF!</definedName>
    <definedName name="CGTG6">#REF!</definedName>
    <definedName name="CGTG6R">#REF!</definedName>
    <definedName name="CGTG6V">#REF!</definedName>
    <definedName name="CGTGAM">#REF!</definedName>
    <definedName name="CGTGMT425CD">#REF!</definedName>
    <definedName name="CGTGSUB2">#REF!</definedName>
    <definedName name="CGTGYUK2">#REF!</definedName>
    <definedName name="CGTHAPV3B">#REF!</definedName>
    <definedName name="CGTHUMH2">#REF!</definedName>
    <definedName name="CGTHUMH22">#REF!</definedName>
    <definedName name="CGTHUMH3">#REF!</definedName>
    <definedName name="CGTHUMHX">#REF!</definedName>
    <definedName name="CGTJ3">#REF!</definedName>
    <definedName name="CGTLAM">#REF!</definedName>
    <definedName name="CGTLAMGES">#REF!</definedName>
    <definedName name="CGTM">#REF!</definedName>
    <definedName name="CGTM900">#REF!</definedName>
    <definedName name="CGTMA">#REF!</definedName>
    <definedName name="CGTMS">#REF!</definedName>
    <definedName name="CGTPMONT">#REF!</definedName>
    <definedName name="CGTPSCUV">#REF!</definedName>
    <definedName name="CGTRK">#REF!</definedName>
    <definedName name="CGTS3">#REF!</definedName>
    <definedName name="CGTS310">#REF!</definedName>
    <definedName name="CGTS3IZ">#REF!</definedName>
    <definedName name="CGTS3SO">#REF!</definedName>
    <definedName name="CGTS4">#REF!</definedName>
    <definedName name="CGTS410">#REF!</definedName>
    <definedName name="CGTS4SO">#REF!</definedName>
    <definedName name="CGTSATVAN">#REF!</definedName>
    <definedName name="CGTSCVAN">#REF!</definedName>
    <definedName name="CGTSIG">#REF!</definedName>
    <definedName name="CGTSIG2">#REF!</definedName>
    <definedName name="CGTSSCUV">#REF!</definedName>
    <definedName name="CGTSSRT">#REF!</definedName>
    <definedName name="CGTSSRTPV">#REF!</definedName>
    <definedName name="CGTSU3">#REF!</definedName>
    <definedName name="CGTSU3B">#REF!</definedName>
    <definedName name="CGTSU3J">#REF!</definedName>
    <definedName name="CGTSU3O">#REF!</definedName>
    <definedName name="CGTTDLSX">#REF!</definedName>
    <definedName name="CGTTHTA">#REF!</definedName>
    <definedName name="CGW">#REF!</definedName>
    <definedName name="CGW210L">#REF!</definedName>
    <definedName name="CGW210L2">#REF!</definedName>
    <definedName name="CGW230MC">#REF!</definedName>
    <definedName name="CGW231MC">#REF!</definedName>
    <definedName name="CGW2CE">#REF!</definedName>
    <definedName name="CGW2CS">#REF!</definedName>
    <definedName name="CGW2GP">#REF!</definedName>
    <definedName name="CGW2LU">#REF!</definedName>
    <definedName name="CGW2MC">#REF!</definedName>
    <definedName name="CGW2RE">#REF!</definedName>
    <definedName name="CGW2RG">#REF!</definedName>
    <definedName name="CGW2RGAL">#REF!</definedName>
    <definedName name="CGZ2SC">#REF!</definedName>
    <definedName name="CGZ2SL">#REF!</definedName>
    <definedName name="CGZ3SC">#REF!</definedName>
    <definedName name="CGZ3SL">#REF!</definedName>
    <definedName name="Chart1">[14]FMEA!$A$11:$AD$73</definedName>
    <definedName name="civic_msrp">'[8]Nissan Backup'!$B$13</definedName>
    <definedName name="ClearData" localSheetId="1">'Build 1'!ClearData</definedName>
    <definedName name="ClearData" localSheetId="2">'Build 2'!ClearData</definedName>
    <definedName name="ClearData" localSheetId="3">'Build 3'!ClearData</definedName>
    <definedName name="ClearData" localSheetId="0">'Program Card'!ClearData</definedName>
    <definedName name="ClearData">[0]!ClearData</definedName>
    <definedName name="CN_TH" localSheetId="1">#REF!</definedName>
    <definedName name="CN_TH" localSheetId="2">#REF!</definedName>
    <definedName name="CN_TH" localSheetId="3">#REF!</definedName>
    <definedName name="CN_TH">#REF!</definedName>
    <definedName name="CNTRYLIST" localSheetId="1">#REF!</definedName>
    <definedName name="CNTRYLIST" localSheetId="2">#REF!</definedName>
    <definedName name="CNTRYLIST" localSheetId="3">#REF!</definedName>
    <definedName name="CNTRYLIST">#REF!</definedName>
    <definedName name="CO_Dur" localSheetId="1">#REF!</definedName>
    <definedName name="CO_Dur" localSheetId="2">#REF!</definedName>
    <definedName name="CO_Dur" localSheetId="3">#REF!</definedName>
    <definedName name="CO_Dur">#REF!</definedName>
    <definedName name="CO_Freq">#REF!</definedName>
    <definedName name="CO_Percent">#REF!</definedName>
    <definedName name="CO_Time_per_Cycle">#REF!</definedName>
    <definedName name="Cons_Dur">#REF!</definedName>
    <definedName name="Cons_Freq">#REF!</definedName>
    <definedName name="Cons_Percent">#REF!</definedName>
    <definedName name="Cons_Time_per_Cycle">#REF!</definedName>
    <definedName name="corolla_msrp">'[8]Nissan Backup'!$B$20</definedName>
    <definedName name="Cost_of_Capital" localSheetId="1">#REF!</definedName>
    <definedName name="Cost_of_Capital" localSheetId="2">#REF!</definedName>
    <definedName name="Cost_of_Capital" localSheetId="3">#REF!</definedName>
    <definedName name="Cost_of_Capital">#REF!</definedName>
    <definedName name="Cost_per_Machine" localSheetId="1">#REF!</definedName>
    <definedName name="Cost_per_Machine" localSheetId="2">#REF!</definedName>
    <definedName name="Cost_per_Machine" localSheetId="3">#REF!</definedName>
    <definedName name="Cost_per_Machine">#REF!</definedName>
    <definedName name="Cres_24" localSheetId="1">#REF!</definedName>
    <definedName name="Cres_24" localSheetId="2">#REF!</definedName>
    <definedName name="Cres_24" localSheetId="3">#REF!</definedName>
    <definedName name="Cres_24">#REF!</definedName>
    <definedName name="Cres_36">#REF!</definedName>
    <definedName name="_xlnm.Criteria" localSheetId="1">[15]ﾀｽｸ!#REF!</definedName>
    <definedName name="_xlnm.Criteria" localSheetId="2">[15]ﾀｽｸ!#REF!</definedName>
    <definedName name="_xlnm.Criteria" localSheetId="3">[15]ﾀｽｸ!#REF!</definedName>
    <definedName name="_xlnm.Criteria">[15]ﾀｽｸ!#REF!</definedName>
    <definedName name="CTBMW5SXL" localSheetId="1">#REF!</definedName>
    <definedName name="CTBMW5SXL" localSheetId="2">#REF!</definedName>
    <definedName name="CTBMW5SXL" localSheetId="3">#REF!</definedName>
    <definedName name="CTBMW5SXL">#REF!</definedName>
    <definedName name="CTBMWE36" localSheetId="1">#REF!</definedName>
    <definedName name="CTBMWE36" localSheetId="2">#REF!</definedName>
    <definedName name="CTBMWE36" localSheetId="3">#REF!</definedName>
    <definedName name="CTBMWE36">#REF!</definedName>
    <definedName name="CTBMWE36TXL" localSheetId="1">'[4]Oct.01 CSM'!#REF!</definedName>
    <definedName name="CTBMWE36TXL" localSheetId="2">'[4]Oct.01 CSM'!#REF!</definedName>
    <definedName name="CTBMWE36TXL" localSheetId="3">'[4]Oct.01 CSM'!#REF!</definedName>
    <definedName name="CTBMWE36TXL">'[4]Oct.01 CSM'!#REF!</definedName>
    <definedName name="CTBMWE38" localSheetId="1">'[4]Oct.01 CSM'!#REF!</definedName>
    <definedName name="CTBMWE38" localSheetId="2">'[4]Oct.01 CSM'!#REF!</definedName>
    <definedName name="CTBMWE38" localSheetId="3">'[4]Oct.01 CSM'!#REF!</definedName>
    <definedName name="CTBMWE38">'[4]Oct.01 CSM'!#REF!</definedName>
    <definedName name="CTBMWE38TXL" localSheetId="1">'[4]Oct.01 CSM'!#REF!</definedName>
    <definedName name="CTBMWE38TXL" localSheetId="2">'[4]Oct.01 CSM'!#REF!</definedName>
    <definedName name="CTBMWE38TXL" localSheetId="3">'[4]Oct.01 CSM'!#REF!</definedName>
    <definedName name="CTBMWE38TXL">'[4]Oct.01 CSM'!#REF!</definedName>
    <definedName name="CTBMWE39" localSheetId="1">#REF!</definedName>
    <definedName name="CTBMWE39" localSheetId="2">#REF!</definedName>
    <definedName name="CTBMWE39" localSheetId="3">#REF!</definedName>
    <definedName name="CTBMWE39">#REF!</definedName>
    <definedName name="CTBMWE3XL" localSheetId="1">#REF!</definedName>
    <definedName name="CTBMWE3XL" localSheetId="2">#REF!</definedName>
    <definedName name="CTBMWE3XL" localSheetId="3">#REF!</definedName>
    <definedName name="CTBMWE3XL">#REF!</definedName>
    <definedName name="CTBMWE46" localSheetId="1">#REF!</definedName>
    <definedName name="CTBMWE46" localSheetId="2">#REF!</definedName>
    <definedName name="CTBMWE46" localSheetId="3">#REF!</definedName>
    <definedName name="CTBMWE46">#REF!</definedName>
    <definedName name="CTBMWE46R">#REF!</definedName>
    <definedName name="CTBMWE46TXL">#REF!</definedName>
    <definedName name="CTBMWE5XL">#REF!</definedName>
    <definedName name="CTBMWE90">#REF!</definedName>
    <definedName name="CTBMWE90Z">#REF!</definedName>
    <definedName name="CTBMWER">#REF!</definedName>
    <definedName name="CTCAM2">#REF!</definedName>
    <definedName name="CTCAM2CGM">#REF!</definedName>
    <definedName name="CTCAM2SS">#REF!</definedName>
    <definedName name="CTCBMWE34">#REF!</definedName>
    <definedName name="CTCCP">#N/A</definedName>
    <definedName name="CTCSBB" localSheetId="1">#REF!</definedName>
    <definedName name="CTCSBB" localSheetId="2">#REF!</definedName>
    <definedName name="CTCSBB" localSheetId="3">#REF!</definedName>
    <definedName name="CTCSBB">#REF!</definedName>
    <definedName name="CTCTP">#N/A</definedName>
    <definedName name="CTEBMWE7MAV" localSheetId="1">#REF!</definedName>
    <definedName name="CTEBMWE7MAV" localSheetId="2">#REF!</definedName>
    <definedName name="CTEBMWE7MAV" localSheetId="3">#REF!</definedName>
    <definedName name="CTEBMWE7MAV">#REF!</definedName>
    <definedName name="CTEBMWSU" localSheetId="1">#REF!</definedName>
    <definedName name="CTEBMWSU" localSheetId="2">#REF!</definedName>
    <definedName name="CTEBMWSU" localSheetId="3">#REF!</definedName>
    <definedName name="CTEBMWSU">#REF!</definedName>
    <definedName name="CTEBMWSUV" localSheetId="1">#REF!</definedName>
    <definedName name="CTEBMWSUV" localSheetId="2">#REF!</definedName>
    <definedName name="CTEBMWSUV" localSheetId="3">#REF!</definedName>
    <definedName name="CTEBMWSUV">#REF!</definedName>
    <definedName name="CTEBMWX32">#REF!</definedName>
    <definedName name="CTHA7C">#REF!</definedName>
    <definedName name="CTHA8">#REF!</definedName>
    <definedName name="CTHA8C">#REF!</definedName>
    <definedName name="CTHA8CXL">#REF!</definedName>
    <definedName name="CTHA9C">#REF!</definedName>
    <definedName name="CTHC6">#REF!</definedName>
    <definedName name="CTHC6AC">#REF!</definedName>
    <definedName name="CTHC6C">#REF!</definedName>
    <definedName name="CTHC7AC">#REF!</definedName>
    <definedName name="CTHC7C">#REF!</definedName>
    <definedName name="CTHFIT">#REF!</definedName>
    <definedName name="CTHH">#REF!</definedName>
    <definedName name="CTHH2">#REF!</definedName>
    <definedName name="CTHLC">#REF!</definedName>
    <definedName name="CTHLC2">#REF!</definedName>
    <definedName name="CTHNA7">#REF!</definedName>
    <definedName name="CTHNLC">#REF!</definedName>
    <definedName name="CTHNLC2">#REF!</definedName>
    <definedName name="CTHTKA8" localSheetId="1">'[10]Mth units'!#REF!</definedName>
    <definedName name="CTHTKA8" localSheetId="2">'[10]Mth units'!#REF!</definedName>
    <definedName name="CTHTKA8" localSheetId="3">'[10]Mth units'!#REF!</definedName>
    <definedName name="CTHTKA8">'[10]Mth units'!#REF!</definedName>
    <definedName name="CTHTL1A" localSheetId="1">#REF!</definedName>
    <definedName name="CTHTL1A" localSheetId="2">#REF!</definedName>
    <definedName name="CTHTL1A" localSheetId="3">#REF!</definedName>
    <definedName name="CTHTL1A">#REF!</definedName>
    <definedName name="CTHTL1A3" localSheetId="1">#REF!</definedName>
    <definedName name="CTHTL1A3" localSheetId="2">#REF!</definedName>
    <definedName name="CTHTL1A3" localSheetId="3">#REF!</definedName>
    <definedName name="CTHTL1A3">#REF!</definedName>
    <definedName name="CTHTL1A4" localSheetId="1">#REF!</definedName>
    <definedName name="CTHTL1A4" localSheetId="2">#REF!</definedName>
    <definedName name="CTHTL1A4" localSheetId="3">#REF!</definedName>
    <definedName name="CTHTL1A4">#REF!</definedName>
    <definedName name="CTHUQ2">#REF!</definedName>
    <definedName name="CTHVC2">#REF!</definedName>
    <definedName name="CTHVC3">#REF!</definedName>
    <definedName name="CTHVC3EL">#REF!</definedName>
    <definedName name="CTHVC3HC">#REF!</definedName>
    <definedName name="CTHVC5" localSheetId="1">'[10]Mth units'!#REF!</definedName>
    <definedName name="CTHVC5" localSheetId="2">'[10]Mth units'!#REF!</definedName>
    <definedName name="CTHVC5" localSheetId="3">'[10]Mth units'!#REF!</definedName>
    <definedName name="CTHVC5">'[10]Mth units'!#REF!</definedName>
    <definedName name="CTHVCRV" localSheetId="1">'[10]Mth units'!#REF!</definedName>
    <definedName name="CTHVCRV" localSheetId="2">'[10]Mth units'!#REF!</definedName>
    <definedName name="CTHVCRV" localSheetId="3">'[10]Mth units'!#REF!</definedName>
    <definedName name="CTHVCRV">'[10]Mth units'!#REF!</definedName>
    <definedName name="CTHYSAN" localSheetId="1">#REF!</definedName>
    <definedName name="CTHYSAN" localSheetId="2">#REF!</definedName>
    <definedName name="CTHYSAN" localSheetId="3">#REF!</definedName>
    <definedName name="CTHYSAN">#REF!</definedName>
    <definedName name="CTHYSED" localSheetId="1">#REF!</definedName>
    <definedName name="CTHYSED" localSheetId="2">#REF!</definedName>
    <definedName name="CTHYSED" localSheetId="3">#REF!</definedName>
    <definedName name="CTHYSED">#REF!</definedName>
    <definedName name="CTHYSN" localSheetId="1">#REF!</definedName>
    <definedName name="CTHYSN" localSheetId="2">#REF!</definedName>
    <definedName name="CTHYSN" localSheetId="3">#REF!</definedName>
    <definedName name="CTHYSN">#REF!</definedName>
    <definedName name="CTHYSON">#REF!</definedName>
    <definedName name="CTMCP">#N/A</definedName>
    <definedName name="CTMTP">#N/A</definedName>
    <definedName name="CTNCLIOXL" localSheetId="1">#REF!</definedName>
    <definedName name="CTNCLIOXL" localSheetId="2">#REF!</definedName>
    <definedName name="CTNCLIOXL" localSheetId="3">#REF!</definedName>
    <definedName name="CTNCLIOXL">#REF!</definedName>
    <definedName name="CTNCLX65XL" localSheetId="1">#REF!</definedName>
    <definedName name="CTNCLX65XL" localSheetId="2">#REF!</definedName>
    <definedName name="CTNCLX65XL" localSheetId="3">#REF!</definedName>
    <definedName name="CTNCLX65XL">#REF!</definedName>
    <definedName name="CTNMS2NS" localSheetId="1">#REF!</definedName>
    <definedName name="CTNMS2NS" localSheetId="2">#REF!</definedName>
    <definedName name="CTNMS2NS" localSheetId="3">#REF!</definedName>
    <definedName name="CTNMS2NS">#REF!</definedName>
    <definedName name="CTNRCLBXL">#REF!</definedName>
    <definedName name="CTNRSC3XL">#REF!</definedName>
    <definedName name="CTNSCW84">#REF!</definedName>
    <definedName name="CTNSCW84XL">#REF!</definedName>
    <definedName name="CTNSCX64XL">#REF!</definedName>
    <definedName name="CTNSFH2">#REF!</definedName>
    <definedName name="CTNSS">#REF!</definedName>
    <definedName name="CTNSS2">#REF!</definedName>
    <definedName name="CTNSS2E">#REF!</definedName>
    <definedName name="CTNSS2EXL">#REF!</definedName>
    <definedName name="CTNSS2SX" localSheetId="1">'[4]Oct.01 CSM'!#REF!</definedName>
    <definedName name="CTNSS2SX" localSheetId="2">'[4]Oct.01 CSM'!#REF!</definedName>
    <definedName name="CTNSS2SX" localSheetId="3">'[4]Oct.01 CSM'!#REF!</definedName>
    <definedName name="CTNSS2SX">'[4]Oct.01 CSM'!#REF!</definedName>
    <definedName name="CTNSS3E" localSheetId="1">#REF!</definedName>
    <definedName name="CTNSS3E" localSheetId="2">#REF!</definedName>
    <definedName name="CTNSS3E" localSheetId="3">#REF!</definedName>
    <definedName name="CTNSS3E">#REF!</definedName>
    <definedName name="CTNSSEXL" localSheetId="1">#REF!</definedName>
    <definedName name="CTNSSEXL" localSheetId="2">#REF!</definedName>
    <definedName name="CTNSSEXL" localSheetId="3">#REF!</definedName>
    <definedName name="CTNSSEXL">#REF!</definedName>
    <definedName name="CTNSSTXL" localSheetId="1">#REF!</definedName>
    <definedName name="CTNSSTXL" localSheetId="2">#REF!</definedName>
    <definedName name="CTNSSTXL" localSheetId="3">#REF!</definedName>
    <definedName name="CTNSSTXL">#REF!</definedName>
    <definedName name="CTNST2">#REF!</definedName>
    <definedName name="CTNST3">#REF!</definedName>
    <definedName name="CTNST3I">#REF!</definedName>
    <definedName name="CTNST3I2">#REF!</definedName>
    <definedName name="CTNST3N">#REF!</definedName>
    <definedName name="CTNST3N2">#REF!</definedName>
    <definedName name="CTNST3N2CP">#REF!</definedName>
    <definedName name="CTNST3Q">#REF!</definedName>
    <definedName name="CTNST3Q2">#REF!</definedName>
    <definedName name="CTNSTSB">#REF!</definedName>
    <definedName name="CTNSTSU">#REF!</definedName>
    <definedName name="CTNSTZ2">#REF!</definedName>
    <definedName name="CTNSUBBXL">#REF!</definedName>
    <definedName name="CTNSZW">#REF!</definedName>
    <definedName name="CTNSZW2">#REF!</definedName>
    <definedName name="CTNSZWP">#REF!</definedName>
    <definedName name="CTNSZWP2">#REF!</definedName>
    <definedName name="CTNSZWS">#REF!</definedName>
    <definedName name="CTNSZWS2">#REF!</definedName>
    <definedName name="CTNSZWSI">#REF!</definedName>
    <definedName name="CTNSZWSI2">#REF!</definedName>
    <definedName name="CTNTBTRK" localSheetId="1">'[10]Mth units'!#REF!</definedName>
    <definedName name="CTNTBTRK" localSheetId="2">'[10]Mth units'!#REF!</definedName>
    <definedName name="CTNTBTRK" localSheetId="3">'[10]Mth units'!#REF!</definedName>
    <definedName name="CTNTBTRK">'[10]Mth units'!#REF!</definedName>
    <definedName name="CTNTK2" localSheetId="1">#REF!</definedName>
    <definedName name="CTNTK2" localSheetId="2">#REF!</definedName>
    <definedName name="CTNTK2" localSheetId="3">#REF!</definedName>
    <definedName name="CTNTK2">#REF!</definedName>
    <definedName name="CTNTSUBXL" localSheetId="1">#REF!</definedName>
    <definedName name="CTNTSUBXL" localSheetId="2">#REF!</definedName>
    <definedName name="CTNTSUBXL" localSheetId="3">#REF!</definedName>
    <definedName name="CTNTSUBXL">#REF!</definedName>
    <definedName name="CTNUWGP3" localSheetId="1">#REF!</definedName>
    <definedName name="CTNUWGP3" localSheetId="2">#REF!</definedName>
    <definedName name="CTNUWGP3" localSheetId="3">#REF!</definedName>
    <definedName name="CTNUWGP3">#REF!</definedName>
    <definedName name="CTRCAR">#REF!</definedName>
    <definedName name="CTRTRK">#REF!</definedName>
    <definedName name="CTRX65">#REF!</definedName>
    <definedName name="CTSLEG3">#REF!</definedName>
    <definedName name="CTSU2">#REF!</definedName>
    <definedName name="CTSU2L">#REF!</definedName>
    <definedName name="CTSU2LG">#REF!</definedName>
    <definedName name="CTSU2LG2">#REF!</definedName>
    <definedName name="CTSU55A">#REF!</definedName>
    <definedName name="CTSUIMP">#REF!</definedName>
    <definedName name="CTSUSA92">#REF!</definedName>
    <definedName name="CTSUZL2">#REF!</definedName>
    <definedName name="CTT330N2">#REF!</definedName>
    <definedName name="CTT330N2TC">#REF!</definedName>
    <definedName name="CTT4RN">#REF!</definedName>
    <definedName name="CTT4RNX">#REF!</definedName>
    <definedName name="CTT4RUN">#REF!</definedName>
    <definedName name="CTTBMWE532">#REF!</definedName>
    <definedName name="CTTBMWSUV2">#REF!</definedName>
    <definedName name="CTTCA2GT" localSheetId="1">'[4]Oct.01 CSM'!#REF!</definedName>
    <definedName name="CTTCA2GT" localSheetId="2">'[4]Oct.01 CSM'!#REF!</definedName>
    <definedName name="CTTCA2GT" localSheetId="3">'[4]Oct.01 CSM'!#REF!</definedName>
    <definedName name="CTTCA2GT">'[4]Oct.01 CSM'!#REF!</definedName>
    <definedName name="CTTCA2SS" localSheetId="1">'[4]Oct.01 CSM'!#REF!</definedName>
    <definedName name="CTTCA2SS" localSheetId="2">'[4]Oct.01 CSM'!#REF!</definedName>
    <definedName name="CTTCA2SS" localSheetId="3">'[4]Oct.01 CSM'!#REF!</definedName>
    <definedName name="CTTCA2SS">'[4]Oct.01 CSM'!#REF!</definedName>
    <definedName name="CTTCA2T" localSheetId="1">'[4]Oct.01 CSM'!#REF!</definedName>
    <definedName name="CTTCA2T" localSheetId="2">'[4]Oct.01 CSM'!#REF!</definedName>
    <definedName name="CTTCA2T" localSheetId="3">'[4]Oct.01 CSM'!#REF!</definedName>
    <definedName name="CTTCA2T">'[4]Oct.01 CSM'!#REF!</definedName>
    <definedName name="CTTCA3GT" localSheetId="1">#REF!</definedName>
    <definedName name="CTTCA3GT" localSheetId="2">#REF!</definedName>
    <definedName name="CTTCA3GT" localSheetId="3">#REF!</definedName>
    <definedName name="CTTCA3GT">#REF!</definedName>
    <definedName name="CTTCA3SS" localSheetId="1">#REF!</definedName>
    <definedName name="CTTCA3SS" localSheetId="2">#REF!</definedName>
    <definedName name="CTTCA3SS" localSheetId="3">#REF!</definedName>
    <definedName name="CTTCA3SS">#REF!</definedName>
    <definedName name="CTTCA3T" localSheetId="1">'[4]Oct.01 CSM'!#REF!</definedName>
    <definedName name="CTTCA3T" localSheetId="2">'[4]Oct.01 CSM'!#REF!</definedName>
    <definedName name="CTTCA3T" localSheetId="3">'[4]Oct.01 CSM'!#REF!</definedName>
    <definedName name="CTTCA3T">'[4]Oct.01 CSM'!#REF!</definedName>
    <definedName name="CTTCAM" localSheetId="1">#REF!</definedName>
    <definedName name="CTTCAM" localSheetId="2">#REF!</definedName>
    <definedName name="CTTCAM" localSheetId="3">#REF!</definedName>
    <definedName name="CTTCAM">#REF!</definedName>
    <definedName name="CTTCMC" localSheetId="1">#REF!</definedName>
    <definedName name="CTTCMC" localSheetId="2">#REF!</definedName>
    <definedName name="CTTCMC" localSheetId="3">#REF!</definedName>
    <definedName name="CTTCMC">#REF!</definedName>
    <definedName name="CTTCTWGN" localSheetId="1">#REF!</definedName>
    <definedName name="CTTCTWGN" localSheetId="2">#REF!</definedName>
    <definedName name="CTTCTWGN" localSheetId="3">#REF!</definedName>
    <definedName name="CTTCTWGN">#REF!</definedName>
    <definedName name="CTTECH">#REF!</definedName>
    <definedName name="CTTECHO">#REF!</definedName>
    <definedName name="CTTHCPTZYW">#REF!</definedName>
    <definedName name="CTTHCSUT">#REF!</definedName>
    <definedName name="CTTHEC5" localSheetId="1">'[10]Mth units'!#REF!</definedName>
    <definedName name="CTTHEC5" localSheetId="2">'[10]Mth units'!#REF!</definedName>
    <definedName name="CTTHEC5" localSheetId="3">'[10]Mth units'!#REF!</definedName>
    <definedName name="CTTHEC5">'[10]Mth units'!#REF!</definedName>
    <definedName name="CTTHEX2" localSheetId="1">#REF!</definedName>
    <definedName name="CTTHEX2" localSheetId="2">#REF!</definedName>
    <definedName name="CTTHEX2" localSheetId="3">#REF!</definedName>
    <definedName name="CTTHEX2">#REF!</definedName>
    <definedName name="CTTHHAARD" localSheetId="1">#REF!</definedName>
    <definedName name="CTTHHAARD" localSheetId="2">#REF!</definedName>
    <definedName name="CTTHHAARD" localSheetId="3">#REF!</definedName>
    <definedName name="CTTHHAARD">#REF!</definedName>
    <definedName name="CTTHHAAVA" localSheetId="1">#REF!</definedName>
    <definedName name="CTTHHAAVA" localSheetId="2">#REF!</definedName>
    <definedName name="CTTHHAAVA" localSheetId="3">#REF!</definedName>
    <definedName name="CTTHHAAVA">#REF!</definedName>
    <definedName name="CTTHHAAVA2">#REF!</definedName>
    <definedName name="CTTHPUM2">#REF!</definedName>
    <definedName name="CTTHPV">#REF!</definedName>
    <definedName name="CTTHPV2">#REF!</definedName>
    <definedName name="CTTHSUT">#REF!</definedName>
    <definedName name="CTTHSUT2">#REF!</definedName>
    <definedName name="CTTHSUV">#REF!</definedName>
    <definedName name="CTTHSUV2">#REF!</definedName>
    <definedName name="CTTHVC2">#REF!</definedName>
    <definedName name="CTTHYSAN">#REF!</definedName>
    <definedName name="CTTHYSF">#REF!</definedName>
    <definedName name="CTTIZ2">#REF!</definedName>
    <definedName name="CTTIZ2HSU">#REF!</definedName>
    <definedName name="CTTIZ2RD">#REF!</definedName>
    <definedName name="CTTIZ2RDP">#REF!</definedName>
    <definedName name="CTTIZAM">#REF!</definedName>
    <definedName name="CTTIZSUT">#REF!</definedName>
    <definedName name="CTTIZSUTT">#REF!</definedName>
    <definedName name="CTTLAMSSUV">#REF!</definedName>
    <definedName name="CTTLX470">#REF!</definedName>
    <definedName name="CTTNCC">#REF!</definedName>
    <definedName name="CTTNMS2NX">#REF!</definedName>
    <definedName name="CTTNS2P">#REF!</definedName>
    <definedName name="CTTNS3P">#REF!</definedName>
    <definedName name="CTTNSMPF">#REF!</definedName>
    <definedName name="CTTNSP">#REF!</definedName>
    <definedName name="CTTNSPXL">#REF!</definedName>
    <definedName name="CTTNST">#REF!</definedName>
    <definedName name="CTTNST2T">#REF!</definedName>
    <definedName name="CTTNST3">#REF!</definedName>
    <definedName name="CTTNST3CXL">#REF!</definedName>
    <definedName name="CTTNSTCXL">#REF!</definedName>
    <definedName name="CTTNSWQW2">#REF!</definedName>
    <definedName name="CTTNXTRA2">#REF!</definedName>
    <definedName name="CTTPATHF">#REF!</definedName>
    <definedName name="CTTRJ64">#REF!</definedName>
    <definedName name="CTTRX64" localSheetId="1">'[4]Oct.01 CSM'!#REF!</definedName>
    <definedName name="CTTRX64" localSheetId="2">'[4]Oct.01 CSM'!#REF!</definedName>
    <definedName name="CTTRX64" localSheetId="3">'[4]Oct.01 CSM'!#REF!</definedName>
    <definedName name="CTTRX64">'[4]Oct.01 CSM'!#REF!</definedName>
    <definedName name="CTTSEQA" localSheetId="1">#REF!</definedName>
    <definedName name="CTTSEQA" localSheetId="2">#REF!</definedName>
    <definedName name="CTTSEQA" localSheetId="3">#REF!</definedName>
    <definedName name="CTTSEQA">#REF!</definedName>
    <definedName name="CTTSSTX" localSheetId="1">#REF!</definedName>
    <definedName name="CTTSSTX" localSheetId="2">#REF!</definedName>
    <definedName name="CTTSSTX" localSheetId="3">#REF!</definedName>
    <definedName name="CTTSSTX">#REF!</definedName>
    <definedName name="CTTSTW" localSheetId="1">#REF!</definedName>
    <definedName name="CTTSTW" localSheetId="2">#REF!</definedName>
    <definedName name="CTTSTW" localSheetId="3">#REF!</definedName>
    <definedName name="CTTSTW">#REF!</definedName>
    <definedName name="CTTSTW2">#REF!</definedName>
    <definedName name="CTTSU2L">#REF!</definedName>
    <definedName name="CTTSU96X" localSheetId="1">'[10]Mth units'!#REF!</definedName>
    <definedName name="CTTSU96X" localSheetId="2">'[10]Mth units'!#REF!</definedName>
    <definedName name="CTTSU96X" localSheetId="3">'[10]Mth units'!#REF!</definedName>
    <definedName name="CTTSU96X">'[10]Mth units'!#REF!</definedName>
    <definedName name="CTTSUTW" localSheetId="1">#REF!</definedName>
    <definedName name="CTTSUTW" localSheetId="2">#REF!</definedName>
    <definedName name="CTTSUTW" localSheetId="3">#REF!</definedName>
    <definedName name="CTTSUTW">#REF!</definedName>
    <definedName name="CTTSUZL2" localSheetId="1">#REF!</definedName>
    <definedName name="CTTSUZL2" localSheetId="2">#REF!</definedName>
    <definedName name="CTTSUZL2" localSheetId="3">#REF!</definedName>
    <definedName name="CTTSUZL2">#REF!</definedName>
    <definedName name="CTTT4RUN" localSheetId="1">#REF!</definedName>
    <definedName name="CTTT4RUN" localSheetId="2">#REF!</definedName>
    <definedName name="CTTT4RUN" localSheetId="3">#REF!</definedName>
    <definedName name="CTTT4RUN">#REF!</definedName>
    <definedName name="CTTT4RUNX">#REF!</definedName>
    <definedName name="CTTTMA">#REF!</definedName>
    <definedName name="CTTTMC">#REF!</definedName>
    <definedName name="CTTTNCC">#REF!</definedName>
    <definedName name="CTTTPMAV">#REF!</definedName>
    <definedName name="CTTTPMAV3">#REF!</definedName>
    <definedName name="CTTTSBB">#REF!</definedName>
    <definedName name="CTTTYC3">#REF!</definedName>
    <definedName name="CTTTYC3TH">#REF!</definedName>
    <definedName name="CTTTYC4">#REF!</definedName>
    <definedName name="CTTTYCP2">#REF!</definedName>
    <definedName name="CTTTYCP2XL">#REF!</definedName>
    <definedName name="CTTTYCP3">#REF!</definedName>
    <definedName name="CTTTYF">#REF!</definedName>
    <definedName name="CTTTYF2">#REF!</definedName>
    <definedName name="CTTTYFP">#REF!</definedName>
    <definedName name="CTTTYFP2">#REF!</definedName>
    <definedName name="CTTTYP2">#REF!</definedName>
    <definedName name="CTTTYPRV">#REF!</definedName>
    <definedName name="CTTTYPRV2">#REF!</definedName>
    <definedName name="CTTTYPRV3">#REF!</definedName>
    <definedName name="CTTTYPV">#REF!</definedName>
    <definedName name="CTTTYRAV4">#REF!</definedName>
    <definedName name="CTTTYRAVT">#REF!</definedName>
    <definedName name="CTTTYRAVT2">#REF!</definedName>
    <definedName name="CTTTYRX3">#REF!</definedName>
    <definedName name="CTTTYS4">#REF!</definedName>
    <definedName name="CTTTYS5">#REF!</definedName>
    <definedName name="CTTVW350">#REF!</definedName>
    <definedName name="CTTYA">#REF!</definedName>
    <definedName name="CTTYA2">#REF!</definedName>
    <definedName name="CTTYA2V">#REF!</definedName>
    <definedName name="CTTYA3V">#REF!</definedName>
    <definedName name="CTTYAV">#REF!</definedName>
    <definedName name="CTTYC">#REF!</definedName>
    <definedName name="CTTYC2">#REF!</definedName>
    <definedName name="CTTYC2A">#REF!</definedName>
    <definedName name="CTTYC2C">#REF!</definedName>
    <definedName name="CTTYC3">#REF!</definedName>
    <definedName name="CTTYC3A">#REF!</definedName>
    <definedName name="CTTYC3C">#REF!</definedName>
    <definedName name="CTTYC3C2">#REF!</definedName>
    <definedName name="CTTYC4">#REF!</definedName>
    <definedName name="CTTYC4A">#REF!</definedName>
    <definedName name="CTTYS3C">#REF!</definedName>
    <definedName name="CTTYS3W">#REF!</definedName>
    <definedName name="CTTYS4">#REF!</definedName>
    <definedName name="CTTYS4C">#REF!</definedName>
    <definedName name="CTUSCP">#N/A</definedName>
    <definedName name="CTUSTP">#N/A</definedName>
    <definedName name="CTVW240" localSheetId="1">#REF!</definedName>
    <definedName name="CTVW240" localSheetId="2">#REF!</definedName>
    <definedName name="CTVW240" localSheetId="3">#REF!</definedName>
    <definedName name="CTVW240">#REF!</definedName>
    <definedName name="CTVW330" localSheetId="1">#REF!</definedName>
    <definedName name="CTVW330" localSheetId="2">#REF!</definedName>
    <definedName name="CTVW330" localSheetId="3">#REF!</definedName>
    <definedName name="CTVW330">#REF!</definedName>
    <definedName name="CTVW340" localSheetId="1">#REF!</definedName>
    <definedName name="CTVW340" localSheetId="2">#REF!</definedName>
    <definedName name="CTVW340" localSheetId="3">#REF!</definedName>
    <definedName name="CTVW340">#REF!</definedName>
    <definedName name="CTVW350">#REF!</definedName>
    <definedName name="CTVWA3CAB">#REF!</definedName>
    <definedName name="CTVWA4CAB">#REF!</definedName>
    <definedName name="CTVWA4CABXL">#REF!</definedName>
    <definedName name="CTVWA5GLF">#REF!</definedName>
    <definedName name="CTVWA5JET">#REF!</definedName>
    <definedName name="CTVWB">#REF!</definedName>
    <definedName name="CTVWBB">#REF!</definedName>
    <definedName name="CTVWBXL">#REF!</definedName>
    <definedName name="CTVWG3" localSheetId="1">'[4]Oct.01 CSM'!#REF!</definedName>
    <definedName name="CTVWG3" localSheetId="2">'[4]Oct.01 CSM'!#REF!</definedName>
    <definedName name="CTVWG3" localSheetId="3">'[4]Oct.01 CSM'!#REF!</definedName>
    <definedName name="CTVWG3">'[4]Oct.01 CSM'!#REF!</definedName>
    <definedName name="CTVWG3XL" localSheetId="1">#REF!</definedName>
    <definedName name="CTVWG3XL" localSheetId="2">#REF!</definedName>
    <definedName name="CTVWG3XL" localSheetId="3">#REF!</definedName>
    <definedName name="CTVWG3XL">#REF!</definedName>
    <definedName name="CTVWGMPV" localSheetId="1">#REF!</definedName>
    <definedName name="CTVWGMPV" localSheetId="2">#REF!</definedName>
    <definedName name="CTVWGMPV" localSheetId="3">#REF!</definedName>
    <definedName name="CTVWGMPV">#REF!</definedName>
    <definedName name="CTVWGOL" localSheetId="1">#REF!</definedName>
    <definedName name="CTVWGOL" localSheetId="2">#REF!</definedName>
    <definedName name="CTVWGOL" localSheetId="3">#REF!</definedName>
    <definedName name="CTVWGOL">#REF!</definedName>
    <definedName name="CTVWJ3">#REF!</definedName>
    <definedName name="CTVWJ3XL">#REF!</definedName>
    <definedName name="CTVWPL">#REF!</definedName>
    <definedName name="CTVWPLXL">#REF!</definedName>
    <definedName name="CTVWV3" localSheetId="1">'[4]Oct.01 CSM'!#REF!</definedName>
    <definedName name="CTVWV3" localSheetId="2">'[4]Oct.01 CSM'!#REF!</definedName>
    <definedName name="CTVWV3" localSheetId="3">'[4]Oct.01 CSM'!#REF!</definedName>
    <definedName name="CTVWV3">'[4]Oct.01 CSM'!#REF!</definedName>
    <definedName name="CTVWV3XL" localSheetId="1">'[4]Oct.01 CSM'!#REF!</definedName>
    <definedName name="CTVWV3XL" localSheetId="2">'[4]Oct.01 CSM'!#REF!</definedName>
    <definedName name="CTVWV3XL" localSheetId="3">'[4]Oct.01 CSM'!#REF!</definedName>
    <definedName name="CTVWV3XL">'[4]Oct.01 CSM'!#REF!</definedName>
    <definedName name="Cum_FTQ_Loss" localSheetId="1">#REF!</definedName>
    <definedName name="Cum_FTQ_Loss" localSheetId="2">#REF!</definedName>
    <definedName name="Cum_FTQ_Loss" localSheetId="3">#REF!</definedName>
    <definedName name="Cum_FTQ_Loss">#REF!</definedName>
    <definedName name="CUST">[16]Codes!$L$2:$L$23</definedName>
    <definedName name="cust_trans_price_lease" localSheetId="1">#REF!</definedName>
    <definedName name="cust_trans_price_lease" localSheetId="2">#REF!</definedName>
    <definedName name="cust_trans_price_lease" localSheetId="3">#REF!</definedName>
    <definedName name="cust_trans_price_lease">#REF!</definedName>
    <definedName name="cust_trans_price_retail" localSheetId="1">#REF!</definedName>
    <definedName name="cust_trans_price_retail" localSheetId="2">#REF!</definedName>
    <definedName name="cust_trans_price_retail" localSheetId="3">#REF!</definedName>
    <definedName name="cust_trans_price_retail">#REF!</definedName>
    <definedName name="CY_BH" localSheetId="1">#REF!</definedName>
    <definedName name="CY_BH" localSheetId="2">#REF!</definedName>
    <definedName name="CY_BH" localSheetId="3">#REF!</definedName>
    <definedName name="CY_BH">#REF!</definedName>
    <definedName name="Cycle_Time">#REF!</definedName>
    <definedName name="d" localSheetId="1" hidden="1">{"EXPORT",#N/A,FALSE,"A8CONTENT"}</definedName>
    <definedName name="d" localSheetId="2" hidden="1">{"EXPORT",#N/A,FALSE,"A8CONTENT"}</definedName>
    <definedName name="d" localSheetId="3" hidden="1">{"EXPORT",#N/A,FALSE,"A8CONTENT"}</definedName>
    <definedName name="d" hidden="1">{"EXPORT",#N/A,FALSE,"A8CONTENT"}</definedName>
    <definedName name="data" localSheetId="1">#REF!</definedName>
    <definedName name="data" localSheetId="2">#REF!</definedName>
    <definedName name="data" localSheetId="3">#REF!</definedName>
    <definedName name="data">#REF!</definedName>
    <definedName name="_xlnm.Database" localSheetId="1">#REF!</definedName>
    <definedName name="_xlnm.Database" localSheetId="2">#REF!</definedName>
    <definedName name="_xlnm.Database" localSheetId="3">#REF!</definedName>
    <definedName name="_xlnm.Database">#REF!</definedName>
    <definedName name="Days_per_Year">[17]Sheet1!$H$6</definedName>
    <definedName name="Dealer_Gross_Lease" localSheetId="1">#REF!</definedName>
    <definedName name="Dealer_Gross_Lease" localSheetId="2">#REF!</definedName>
    <definedName name="Dealer_Gross_Lease" localSheetId="3">#REF!</definedName>
    <definedName name="Dealer_Gross_Lease">#REF!</definedName>
    <definedName name="Dealer_Gross_Retail" localSheetId="1">#REF!</definedName>
    <definedName name="Dealer_Gross_Retail" localSheetId="2">#REF!</definedName>
    <definedName name="Dealer_Gross_Retail" localSheetId="3">#REF!</definedName>
    <definedName name="Dealer_Gross_Retail">#REF!</definedName>
    <definedName name="Dec_00" localSheetId="1">#REF!</definedName>
    <definedName name="Dec_00" localSheetId="2">#REF!</definedName>
    <definedName name="Dec_00" localSheetId="3">#REF!</definedName>
    <definedName name="Dec_00">#REF!</definedName>
    <definedName name="Dec_01">#REF!</definedName>
    <definedName name="Dec_02">#REF!</definedName>
    <definedName name="Dec_03">#REF!</definedName>
    <definedName name="Dec_04">#REF!</definedName>
    <definedName name="Dec_06" localSheetId="1">'[10]Mth units'!#REF!</definedName>
    <definedName name="Dec_06" localSheetId="2">'[10]Mth units'!#REF!</definedName>
    <definedName name="Dec_06" localSheetId="3">'[10]Mth units'!#REF!</definedName>
    <definedName name="Dec_06">'[10]Mth units'!#REF!</definedName>
    <definedName name="Dec_98" localSheetId="1">'[4]Oct.01 CSM'!#REF!</definedName>
    <definedName name="Dec_98" localSheetId="2">'[4]Oct.01 CSM'!#REF!</definedName>
    <definedName name="Dec_98" localSheetId="3">'[4]Oct.01 CSM'!#REF!</definedName>
    <definedName name="Dec_98">'[4]Oct.01 CSM'!#REF!</definedName>
    <definedName name="Dec_99" localSheetId="1">#REF!</definedName>
    <definedName name="Dec_99" localSheetId="2">#REF!</definedName>
    <definedName name="Dec_99" localSheetId="3">#REF!</definedName>
    <definedName name="Dec_99">#REF!</definedName>
    <definedName name="december" localSheetId="1">#REF!</definedName>
    <definedName name="december" localSheetId="2">#REF!</definedName>
    <definedName name="december" localSheetId="3">#REF!</definedName>
    <definedName name="december">#REF!</definedName>
    <definedName name="DeleteRows" localSheetId="1">'Build 1'!DeleteRows</definedName>
    <definedName name="DeleteRows" localSheetId="2">'Build 2'!DeleteRows</definedName>
    <definedName name="DeleteRows" localSheetId="3">'Build 3'!DeleteRows</definedName>
    <definedName name="DeleteRows" localSheetId="0">'Program Card'!DeleteRows</definedName>
    <definedName name="DeleteRows">[0]!DeleteRows</definedName>
    <definedName name="DeleteTaktLine" localSheetId="1">'Build 1'!DeleteTaktLine</definedName>
    <definedName name="DeleteTaktLine" localSheetId="2">'Build 2'!DeleteTaktLine</definedName>
    <definedName name="DeleteTaktLine" localSheetId="3">'Build 3'!DeleteTaktLine</definedName>
    <definedName name="DeleteTaktLine" localSheetId="0">'Program Card'!DeleteTaktLine</definedName>
    <definedName name="DeleteTaktLine">[0]!DeleteTaktLine</definedName>
    <definedName name="Demand">'[18]Takt Time'!$E$2</definedName>
    <definedName name="Desc" localSheetId="1">#REF!</definedName>
    <definedName name="Desc" localSheetId="2">#REF!</definedName>
    <definedName name="Desc" localSheetId="3">#REF!</definedName>
    <definedName name="Desc">#REF!</definedName>
    <definedName name="df">[19]Codes!$D$2:$D$50</definedName>
    <definedName name="dflt1">[20]ﾕｰｻﾞｰ設定!$G$21</definedName>
    <definedName name="digit_18">"テキスト 21"</definedName>
    <definedName name="Dlr_Net" localSheetId="1">#REF!</definedName>
    <definedName name="Dlr_Net" localSheetId="2">#REF!</definedName>
    <definedName name="Dlr_Net" localSheetId="3">#REF!</definedName>
    <definedName name="Dlr_Net">#REF!</definedName>
    <definedName name="dma_cluster" localSheetId="1">#REF!</definedName>
    <definedName name="dma_cluster" localSheetId="2">#REF!</definedName>
    <definedName name="dma_cluster" localSheetId="3">#REF!</definedName>
    <definedName name="dma_cluster">#REF!</definedName>
    <definedName name="dr" localSheetId="1">'Build 1'!dr</definedName>
    <definedName name="dr" localSheetId="2">'Build 2'!dr</definedName>
    <definedName name="dr" localSheetId="3">'Build 3'!dr</definedName>
    <definedName name="dr" localSheetId="0">'Program Card'!dr</definedName>
    <definedName name="dr">[0]!dr</definedName>
    <definedName name="dtl" localSheetId="1">'Build 1'!dtl</definedName>
    <definedName name="dtl" localSheetId="2">'Build 2'!dtl</definedName>
    <definedName name="dtl" localSheetId="3">'Build 3'!dtl</definedName>
    <definedName name="dtl" localSheetId="0">'Program Card'!dtl</definedName>
    <definedName name="dtl">[0]!dtl</definedName>
    <definedName name="e">[3]!e</definedName>
    <definedName name="ECUソフトウェア検査仕様" localSheetId="1">#REF!</definedName>
    <definedName name="ECUソフトウェア検査仕様" localSheetId="2">#REF!</definedName>
    <definedName name="ECUソフトウェア検査仕様" localSheetId="3">#REF!</definedName>
    <definedName name="ECUソフトウェア検査仕様">#REF!</definedName>
    <definedName name="Eff_Mach_CT" localSheetId="1">#REF!</definedName>
    <definedName name="Eff_Mach_CT" localSheetId="2">#REF!</definedName>
    <definedName name="Eff_Mach_CT" localSheetId="3">#REF!</definedName>
    <definedName name="Eff_Mach_CT">#REF!</definedName>
    <definedName name="EraseUserInputLF" localSheetId="1">'Build 1'!EraseUserInputLF</definedName>
    <definedName name="EraseUserInputLF" localSheetId="2">'Build 2'!EraseUserInputLF</definedName>
    <definedName name="EraseUserInputLF" localSheetId="3">'Build 3'!EraseUserInputLF</definedName>
    <definedName name="EraseUserInputLF" localSheetId="0">'Program Card'!EraseUserInputLF</definedName>
    <definedName name="EraseUserInputLF">[0]!EraseUserInputLF</definedName>
    <definedName name="EraseUserInputSF" localSheetId="1">'Build 1'!EraseUserInputSF</definedName>
    <definedName name="EraseUserInputSF" localSheetId="2">'Build 2'!EraseUserInputSF</definedName>
    <definedName name="EraseUserInputSF" localSheetId="3">'Build 3'!EraseUserInputSF</definedName>
    <definedName name="EraseUserInputSF" localSheetId="0">'Program Card'!EraseUserInputSF</definedName>
    <definedName name="EraseUserInputSF">[0]!EraseUserInputSF</definedName>
    <definedName name="ergf">[3]!ergf</definedName>
    <definedName name="ESCPCB2">[21]MAIN!$B$8:$L$35</definedName>
    <definedName name="euilf" localSheetId="1">'Build 1'!euilf</definedName>
    <definedName name="euilf" localSheetId="2">'Build 2'!euilf</definedName>
    <definedName name="euilf" localSheetId="3">'Build 3'!euilf</definedName>
    <definedName name="euilf" localSheetId="0">'Program Card'!euilf</definedName>
    <definedName name="euilf">[0]!euilf</definedName>
    <definedName name="euisf" localSheetId="1">'Build 1'!euisf</definedName>
    <definedName name="euisf" localSheetId="2">'Build 2'!euisf</definedName>
    <definedName name="euisf" localSheetId="3">'Build 3'!euisf</definedName>
    <definedName name="euisf" localSheetId="0">'Program Card'!euisf</definedName>
    <definedName name="euisf">[0]!euisf</definedName>
    <definedName name="ExtendArea1" localSheetId="1">#REF!</definedName>
    <definedName name="ExtendArea1" localSheetId="2">#REF!</definedName>
    <definedName name="ExtendArea1" localSheetId="3">#REF!</definedName>
    <definedName name="ExtendArea1">#REF!</definedName>
    <definedName name="ExtendArea10" localSheetId="1">#REF!</definedName>
    <definedName name="ExtendArea10" localSheetId="2">#REF!</definedName>
    <definedName name="ExtendArea10" localSheetId="3">#REF!</definedName>
    <definedName name="ExtendArea10">#REF!</definedName>
    <definedName name="ExtendArea11" localSheetId="1">#REF!</definedName>
    <definedName name="ExtendArea11" localSheetId="2">#REF!</definedName>
    <definedName name="ExtendArea11" localSheetId="3">#REF!</definedName>
    <definedName name="ExtendArea11">#REF!</definedName>
    <definedName name="ExtendArea12">#REF!</definedName>
    <definedName name="ExtendArea13">#REF!</definedName>
    <definedName name="ExtendArea14">#REF!</definedName>
    <definedName name="ExtendArea15">#REF!</definedName>
    <definedName name="ExtendArea16">#REF!</definedName>
    <definedName name="ExtendArea17">#REF!</definedName>
    <definedName name="ExtendArea18">#REF!</definedName>
    <definedName name="ExtendArea19">#REF!</definedName>
    <definedName name="ExtendArea2">#REF!</definedName>
    <definedName name="ExtendArea20">#REF!</definedName>
    <definedName name="ExtendArea21">#REF!</definedName>
    <definedName name="ExtendArea22">#REF!</definedName>
    <definedName name="ExtendArea23">#REF!</definedName>
    <definedName name="ExtendArea24">#REF!</definedName>
    <definedName name="ExtendArea25">#REF!</definedName>
    <definedName name="ExtendArea26">#REF!</definedName>
    <definedName name="ExtendArea27">#REF!</definedName>
    <definedName name="ExtendArea28">#REF!</definedName>
    <definedName name="ExtendArea29">#REF!</definedName>
    <definedName name="ExtendArea3">#REF!</definedName>
    <definedName name="ExtendArea30">#REF!</definedName>
    <definedName name="ExtendArea31">#REF!</definedName>
    <definedName name="ExtendArea32">#REF!</definedName>
    <definedName name="ExtendArea33">#REF!</definedName>
    <definedName name="ExtendArea34">#REF!</definedName>
    <definedName name="ExtendArea35">#REF!</definedName>
    <definedName name="ExtendArea36">#REF!</definedName>
    <definedName name="ExtendArea37">#REF!</definedName>
    <definedName name="ExtendArea38">#REF!</definedName>
    <definedName name="ExtendArea39">#REF!</definedName>
    <definedName name="ExtendArea4">#REF!</definedName>
    <definedName name="ExtendArea40">#REF!</definedName>
    <definedName name="ExtendArea41">#REF!</definedName>
    <definedName name="ExtendArea42">#REF!</definedName>
    <definedName name="ExtendArea43">#REF!</definedName>
    <definedName name="ExtendArea44" localSheetId="1">[22]ETRS!#REF!</definedName>
    <definedName name="ExtendArea44" localSheetId="2">[22]ETRS!#REF!</definedName>
    <definedName name="ExtendArea44" localSheetId="3">[22]ETRS!#REF!</definedName>
    <definedName name="ExtendArea44">[22]ETRS!#REF!</definedName>
    <definedName name="ExtendArea45" localSheetId="1">[22]ETRS!#REF!</definedName>
    <definedName name="ExtendArea45" localSheetId="2">[22]ETRS!#REF!</definedName>
    <definedName name="ExtendArea45" localSheetId="3">[22]ETRS!#REF!</definedName>
    <definedName name="ExtendArea45">[22]ETRS!#REF!</definedName>
    <definedName name="ExtendArea46" localSheetId="1">[22]ETRS!#REF!</definedName>
    <definedName name="ExtendArea46" localSheetId="2">[22]ETRS!#REF!</definedName>
    <definedName name="ExtendArea46" localSheetId="3">[22]ETRS!#REF!</definedName>
    <definedName name="ExtendArea46">[22]ETRS!#REF!</definedName>
    <definedName name="ExtendArea47" localSheetId="1">[22]ETRS!#REF!</definedName>
    <definedName name="ExtendArea47" localSheetId="2">[22]ETRS!#REF!</definedName>
    <definedName name="ExtendArea47" localSheetId="3">[22]ETRS!#REF!</definedName>
    <definedName name="ExtendArea47">[22]ETRS!#REF!</definedName>
    <definedName name="ExtendArea48">[22]ETRS!#REF!</definedName>
    <definedName name="ExtendArea49">[22]ETRS!#REF!</definedName>
    <definedName name="ExtendArea5" localSheetId="1">#REF!</definedName>
    <definedName name="ExtendArea5" localSheetId="2">#REF!</definedName>
    <definedName name="ExtendArea5" localSheetId="3">#REF!</definedName>
    <definedName name="ExtendArea5">#REF!</definedName>
    <definedName name="ExtendArea50" localSheetId="1">[22]ETRS!#REF!</definedName>
    <definedName name="ExtendArea50" localSheetId="2">[22]ETRS!#REF!</definedName>
    <definedName name="ExtendArea50" localSheetId="3">[22]ETRS!#REF!</definedName>
    <definedName name="ExtendArea50">[22]ETRS!#REF!</definedName>
    <definedName name="ExtendArea51" localSheetId="1">[22]ETRS!#REF!</definedName>
    <definedName name="ExtendArea51" localSheetId="2">[22]ETRS!#REF!</definedName>
    <definedName name="ExtendArea51" localSheetId="3">[22]ETRS!#REF!</definedName>
    <definedName name="ExtendArea51">[22]ETRS!#REF!</definedName>
    <definedName name="ExtendArea52">[22]ETRS!#REF!</definedName>
    <definedName name="ExtendArea53">[22]ETRS!#REF!</definedName>
    <definedName name="ExtendArea54">[22]ETRS!#REF!</definedName>
    <definedName name="ExtendArea55">[22]ETRS!#REF!</definedName>
    <definedName name="ExtendArea56">[22]ETRS!#REF!</definedName>
    <definedName name="ExtendArea6" localSheetId="1">#REF!</definedName>
    <definedName name="ExtendArea6" localSheetId="2">#REF!</definedName>
    <definedName name="ExtendArea6" localSheetId="3">#REF!</definedName>
    <definedName name="ExtendArea6">#REF!</definedName>
    <definedName name="ExtendArea7" localSheetId="1">#REF!</definedName>
    <definedName name="ExtendArea7" localSheetId="2">#REF!</definedName>
    <definedName name="ExtendArea7" localSheetId="3">#REF!</definedName>
    <definedName name="ExtendArea7">#REF!</definedName>
    <definedName name="ExtendArea8" localSheetId="1">#REF!</definedName>
    <definedName name="ExtendArea8" localSheetId="2">#REF!</definedName>
    <definedName name="ExtendArea8" localSheetId="3">#REF!</definedName>
    <definedName name="ExtendArea8">#REF!</definedName>
    <definedName name="ExtendArea9">#REF!</definedName>
    <definedName name="_xlnm.Extract">#REF!</definedName>
    <definedName name="Feb_00">#REF!</definedName>
    <definedName name="Feb_01">#REF!</definedName>
    <definedName name="Feb_02">#REF!</definedName>
    <definedName name="Feb_03">#REF!</definedName>
    <definedName name="Feb_04">#REF!</definedName>
    <definedName name="Feb_05" localSheetId="1">'[10]Mth units'!#REF!</definedName>
    <definedName name="Feb_05" localSheetId="2">'[10]Mth units'!#REF!</definedName>
    <definedName name="Feb_05" localSheetId="3">'[10]Mth units'!#REF!</definedName>
    <definedName name="Feb_05">'[10]Mth units'!#REF!</definedName>
    <definedName name="Feb_98" localSheetId="1">'[4]Oct.01 CSM'!#REF!</definedName>
    <definedName name="Feb_98" localSheetId="2">'[4]Oct.01 CSM'!#REF!</definedName>
    <definedName name="Feb_98" localSheetId="3">'[4]Oct.01 CSM'!#REF!</definedName>
    <definedName name="Feb_98">'[4]Oct.01 CSM'!#REF!</definedName>
    <definedName name="Feb_99" localSheetId="1">#REF!</definedName>
    <definedName name="Feb_99" localSheetId="2">#REF!</definedName>
    <definedName name="Feb_99" localSheetId="3">#REF!</definedName>
    <definedName name="Feb_99">#REF!</definedName>
    <definedName name="february" localSheetId="1">#REF!</definedName>
    <definedName name="february" localSheetId="2">#REF!</definedName>
    <definedName name="february" localSheetId="3">#REF!</definedName>
    <definedName name="february">#REF!</definedName>
    <definedName name="Finance_Type" localSheetId="1">#REF!</definedName>
    <definedName name="Finance_Type" localSheetId="2">#REF!</definedName>
    <definedName name="Finance_Type" localSheetId="3">#REF!</definedName>
    <definedName name="Finance_Type">#REF!</definedName>
    <definedName name="Find_Coupes_MSRP_Volumes">#REF!</definedName>
    <definedName name="Find_Coupes_With_All_Options">#REF!</definedName>
    <definedName name="fiscal_year">#REF!</definedName>
    <definedName name="FMCCP">#N/A</definedName>
    <definedName name="FMCTP">#N/A</definedName>
    <definedName name="FMMCP">#N/A</definedName>
    <definedName name="FMMTP">#N/A</definedName>
    <definedName name="FMUSCP">#N/A</definedName>
    <definedName name="FMUSTP">#N/A</definedName>
    <definedName name="FOUR02" localSheetId="1">#REF!</definedName>
    <definedName name="FOUR02" localSheetId="2">#REF!</definedName>
    <definedName name="FOUR02" localSheetId="3">#REF!</definedName>
    <definedName name="FOUR02">#REF!</definedName>
    <definedName name="FOUR03" localSheetId="1">#REF!</definedName>
    <definedName name="FOUR03" localSheetId="2">#REF!</definedName>
    <definedName name="FOUR03" localSheetId="3">#REF!</definedName>
    <definedName name="FOUR03">#REF!</definedName>
    <definedName name="FOUR04" localSheetId="1">#REF!</definedName>
    <definedName name="FOUR04" localSheetId="2">#REF!</definedName>
    <definedName name="FOUR04" localSheetId="3">#REF!</definedName>
    <definedName name="FOUR04">#REF!</definedName>
    <definedName name="FOUR05">#REF!</definedName>
    <definedName name="FOUR06">#REF!</definedName>
    <definedName name="FOUR07">#REF!</definedName>
    <definedName name="FOUR08">#REF!</definedName>
    <definedName name="FOUR09">#REF!</definedName>
    <definedName name="FTQ_Loss">#REF!</definedName>
    <definedName name="FTQ_per_Cycle">#REF!</definedName>
    <definedName name="GM_Models">#REF!</definedName>
    <definedName name="GMCCP">#N/A</definedName>
    <definedName name="GMCTP">#N/A</definedName>
    <definedName name="GMMCP">#N/A</definedName>
    <definedName name="GMMTP">#N/A</definedName>
    <definedName name="GMUSCP">#N/A</definedName>
    <definedName name="GMUSTP">#N/A</definedName>
    <definedName name="h">[19]Codes!$H$2:$H$4</definedName>
    <definedName name="honda_dh">'[8]Nissan Backup'!$B$12</definedName>
    <definedName name="HondaMXinvdays" localSheetId="1">#REF!</definedName>
    <definedName name="HondaMXinvdays" localSheetId="2">#REF!</definedName>
    <definedName name="HondaMXinvdays" localSheetId="3">#REF!</definedName>
    <definedName name="HondaMXinvdays">#REF!</definedName>
    <definedName name="hours_per_shift" localSheetId="1">#REF!</definedName>
    <definedName name="hours_per_shift" localSheetId="2">#REF!</definedName>
    <definedName name="hours_per_shift" localSheetId="3">#REF!</definedName>
    <definedName name="hours_per_shift">#REF!</definedName>
    <definedName name="HP" localSheetId="1">[23]Codes!#REF!</definedName>
    <definedName name="HP" localSheetId="2">[23]Codes!#REF!</definedName>
    <definedName name="HP" localSheetId="3">[23]Codes!#REF!</definedName>
    <definedName name="HP">[23]Codes!#REF!</definedName>
    <definedName name="INITDsh">[24]!INITDsh</definedName>
    <definedName name="InsertRows" localSheetId="1">'Build 1'!InsertRows</definedName>
    <definedName name="InsertRows" localSheetId="2">'Build 2'!InsertRows</definedName>
    <definedName name="InsertRows" localSheetId="3">'Build 3'!InsertRows</definedName>
    <definedName name="InsertRows" localSheetId="0">'Program Card'!InsertRows</definedName>
    <definedName name="InsertRows">[0]!InsertRows</definedName>
    <definedName name="InsertTaktLineSF" localSheetId="1">'Build 1'!InsertTaktLineSF</definedName>
    <definedName name="InsertTaktLineSF" localSheetId="2">'Build 2'!InsertTaktLineSF</definedName>
    <definedName name="InsertTaktLineSF" localSheetId="3">'Build 3'!InsertTaktLineSF</definedName>
    <definedName name="InsertTaktLineSF" localSheetId="0">'Program Card'!InsertTaktLineSF</definedName>
    <definedName name="InsertTaktLineSF">[0]!InsertTaktLineSF</definedName>
    <definedName name="ir" localSheetId="1">'Build 1'!ir</definedName>
    <definedName name="ir" localSheetId="2">'Build 2'!ir</definedName>
    <definedName name="ir" localSheetId="3">'Build 3'!ir</definedName>
    <definedName name="ir" localSheetId="0">'Program Card'!ir</definedName>
    <definedName name="ir">[0]!ir</definedName>
    <definedName name="J" localSheetId="1">#REF!</definedName>
    <definedName name="J" localSheetId="2">#REF!</definedName>
    <definedName name="J" localSheetId="3">#REF!</definedName>
    <definedName name="J">#REF!</definedName>
    <definedName name="Jan_00" localSheetId="1">#REF!</definedName>
    <definedName name="Jan_00" localSheetId="2">#REF!</definedName>
    <definedName name="Jan_00" localSheetId="3">#REF!</definedName>
    <definedName name="Jan_00">#REF!</definedName>
    <definedName name="Jan_01" localSheetId="1">#REF!</definedName>
    <definedName name="Jan_01" localSheetId="2">#REF!</definedName>
    <definedName name="Jan_01" localSheetId="3">#REF!</definedName>
    <definedName name="Jan_01">#REF!</definedName>
    <definedName name="Jan_02">#REF!</definedName>
    <definedName name="Jan_03">#REF!</definedName>
    <definedName name="Jan_04">#REF!</definedName>
    <definedName name="Jan_05" localSheetId="1">'[10]Mth units'!#REF!</definedName>
    <definedName name="Jan_05" localSheetId="2">'[10]Mth units'!#REF!</definedName>
    <definedName name="Jan_05" localSheetId="3">'[10]Mth units'!#REF!</definedName>
    <definedName name="Jan_05">'[10]Mth units'!#REF!</definedName>
    <definedName name="Jan_98" localSheetId="1">'[4]Oct.01 CSM'!#REF!</definedName>
    <definedName name="Jan_98" localSheetId="2">'[4]Oct.01 CSM'!#REF!</definedName>
    <definedName name="Jan_98" localSheetId="3">'[4]Oct.01 CSM'!#REF!</definedName>
    <definedName name="Jan_98">'[4]Oct.01 CSM'!#REF!</definedName>
    <definedName name="Jan_99" localSheetId="1">#REF!</definedName>
    <definedName name="Jan_99" localSheetId="2">#REF!</definedName>
    <definedName name="Jan_99" localSheetId="3">#REF!</definedName>
    <definedName name="Jan_99">#REF!</definedName>
    <definedName name="january" localSheetId="1">#REF!</definedName>
    <definedName name="january" localSheetId="2">#REF!</definedName>
    <definedName name="january" localSheetId="3">#REF!</definedName>
    <definedName name="january">#REF!</definedName>
    <definedName name="Jul_00" localSheetId="1">#REF!</definedName>
    <definedName name="Jul_00" localSheetId="2">#REF!</definedName>
    <definedName name="Jul_00" localSheetId="3">#REF!</definedName>
    <definedName name="Jul_00">#REF!</definedName>
    <definedName name="Jul_01">#REF!</definedName>
    <definedName name="Jul_02">#REF!</definedName>
    <definedName name="Jul_03">#REF!</definedName>
    <definedName name="Jul_04">#REF!</definedName>
    <definedName name="Jul_06" localSheetId="1">'[10]Mth units'!#REF!</definedName>
    <definedName name="Jul_06" localSheetId="2">'[10]Mth units'!#REF!</definedName>
    <definedName name="Jul_06" localSheetId="3">'[10]Mth units'!#REF!</definedName>
    <definedName name="Jul_06">'[10]Mth units'!#REF!</definedName>
    <definedName name="Jul_98" localSheetId="1">'[4]Oct.01 CSM'!#REF!</definedName>
    <definedName name="Jul_98" localSheetId="2">'[4]Oct.01 CSM'!#REF!</definedName>
    <definedName name="Jul_98" localSheetId="3">'[4]Oct.01 CSM'!#REF!</definedName>
    <definedName name="Jul_98">'[4]Oct.01 CSM'!#REF!</definedName>
    <definedName name="Jul_99" localSheetId="1">#REF!</definedName>
    <definedName name="Jul_99" localSheetId="2">#REF!</definedName>
    <definedName name="Jul_99" localSheetId="3">#REF!</definedName>
    <definedName name="Jul_99">#REF!</definedName>
    <definedName name="july" localSheetId="1">#REF!</definedName>
    <definedName name="july" localSheetId="2">#REF!</definedName>
    <definedName name="july" localSheetId="3">#REF!</definedName>
    <definedName name="july">#REF!</definedName>
    <definedName name="Jun_00" localSheetId="1">#REF!</definedName>
    <definedName name="Jun_00" localSheetId="2">#REF!</definedName>
    <definedName name="Jun_00" localSheetId="3">#REF!</definedName>
    <definedName name="Jun_00">#REF!</definedName>
    <definedName name="Jun_01">#REF!</definedName>
    <definedName name="Jun_02">#REF!</definedName>
    <definedName name="Jun_03">#REF!</definedName>
    <definedName name="Jun_04">#REF!</definedName>
    <definedName name="Jun_06" localSheetId="1">'[10]Mth units'!#REF!</definedName>
    <definedName name="Jun_06" localSheetId="2">'[10]Mth units'!#REF!</definedName>
    <definedName name="Jun_06" localSheetId="3">'[10]Mth units'!#REF!</definedName>
    <definedName name="Jun_06">'[10]Mth units'!#REF!</definedName>
    <definedName name="Jun_98" localSheetId="1">'[4]Oct.01 CSM'!#REF!</definedName>
    <definedName name="Jun_98" localSheetId="2">'[4]Oct.01 CSM'!#REF!</definedName>
    <definedName name="Jun_98" localSheetId="3">'[4]Oct.01 CSM'!#REF!</definedName>
    <definedName name="Jun_98">'[4]Oct.01 CSM'!#REF!</definedName>
    <definedName name="Jun_99" localSheetId="1">#REF!</definedName>
    <definedName name="Jun_99" localSheetId="2">#REF!</definedName>
    <definedName name="Jun_99" localSheetId="3">#REF!</definedName>
    <definedName name="Jun_99">#REF!</definedName>
    <definedName name="june" localSheetId="1">#REF!</definedName>
    <definedName name="june" localSheetId="2">#REF!</definedName>
    <definedName name="june" localSheetId="3">#REF!</definedName>
    <definedName name="june">#REF!</definedName>
    <definedName name="kitbeforedate" localSheetId="1">#REF!</definedName>
    <definedName name="kitbeforedate" localSheetId="2">#REF!</definedName>
    <definedName name="kitbeforedate" localSheetId="3">#REF!</definedName>
    <definedName name="kitbeforedate">#REF!</definedName>
    <definedName name="L">#REF!</definedName>
    <definedName name="LeadTime" localSheetId="1">'Build 1'!LeadTime</definedName>
    <definedName name="LeadTime" localSheetId="2">'Build 2'!LeadTime</definedName>
    <definedName name="LeadTime" localSheetId="3">'Build 3'!LeadTime</definedName>
    <definedName name="LeadTime" localSheetId="0">'Program Card'!LeadTime</definedName>
    <definedName name="LeadTime">[0]!LeadTime</definedName>
    <definedName name="Lean" localSheetId="1">#REF!</definedName>
    <definedName name="Lean" localSheetId="2">#REF!</definedName>
    <definedName name="Lean" localSheetId="3">#REF!</definedName>
    <definedName name="Lean">#REF!</definedName>
    <definedName name="Lease_Cap_Cost_24" localSheetId="1">#REF!</definedName>
    <definedName name="Lease_Cap_Cost_24" localSheetId="2">#REF!</definedName>
    <definedName name="Lease_Cap_Cost_24" localSheetId="3">#REF!</definedName>
    <definedName name="Lease_Cap_Cost_24">#REF!</definedName>
    <definedName name="Lease_Cap_Cost_36" localSheetId="1">#REF!</definedName>
    <definedName name="Lease_Cap_Cost_36" localSheetId="2">#REF!</definedName>
    <definedName name="Lease_Cap_Cost_36" localSheetId="3">#REF!</definedName>
    <definedName name="Lease_Cap_Cost_36">#REF!</definedName>
    <definedName name="Lease_Cap_Cost_Average">#REF!</definedName>
    <definedName name="Lease_Cust_Cash_Average">#REF!</definedName>
    <definedName name="Lease_Customer_Cash_24">#REF!</definedName>
    <definedName name="Lease_Customer_Cash_36">#REF!</definedName>
    <definedName name="Lease_Dealer_Cash_24">#REF!</definedName>
    <definedName name="Lease_Dealer_Cash_36">#REF!</definedName>
    <definedName name="Lease_Dealer_Cash_Average">#REF!</definedName>
    <definedName name="Lease_Finance_Source">#REF!</definedName>
    <definedName name="lease_jan">#REF!</definedName>
    <definedName name="Lease_Penetration">#REF!</definedName>
    <definedName name="lease_q195">#REF!</definedName>
    <definedName name="Lease_Term_Factor___36">#REF!</definedName>
    <definedName name="Lease_Term_Factor_36">#REF!</definedName>
    <definedName name="Lease_Volume_Bonus">#REF!</definedName>
    <definedName name="Lease_Volume_Bonus_Eligibility">#REF!</definedName>
    <definedName name="lease1">#REF!</definedName>
    <definedName name="lease10">#REF!</definedName>
    <definedName name="lease11">#REF!</definedName>
    <definedName name="lease12">#REF!</definedName>
    <definedName name="lease1q">#REF!</definedName>
    <definedName name="lease2">#REF!</definedName>
    <definedName name="lease2q">#REF!</definedName>
    <definedName name="lease3">#REF!</definedName>
    <definedName name="lease3q">#REF!</definedName>
    <definedName name="lease4">#REF!</definedName>
    <definedName name="lease4q">#REF!</definedName>
    <definedName name="lease5">#REF!</definedName>
    <definedName name="lease6">#REF!</definedName>
    <definedName name="lease7">#REF!</definedName>
    <definedName name="lease8">#REF!</definedName>
    <definedName name="lease9">#REF!</definedName>
    <definedName name="Lines">#REF!</definedName>
    <definedName name="LinkedArea1">#REF!</definedName>
    <definedName name="LinkedArea10">#REF!</definedName>
    <definedName name="LinkedArea11">#REF!</definedName>
    <definedName name="LinkedArea12">#REF!</definedName>
    <definedName name="LinkedArea13">#REF!</definedName>
    <definedName name="LinkedArea14">#REF!</definedName>
    <definedName name="LinkedArea15">#REF!</definedName>
    <definedName name="LinkedArea16">#REF!</definedName>
    <definedName name="LinkedArea17">#REF!</definedName>
    <definedName name="LinkedArea18">#REF!</definedName>
    <definedName name="LinkedArea19">#REF!</definedName>
    <definedName name="LinkedArea2">#REF!</definedName>
    <definedName name="LinkedArea20">#REF!</definedName>
    <definedName name="LinkedArea21">#REF!</definedName>
    <definedName name="LinkedArea22">#REF!</definedName>
    <definedName name="LinkedArea23">#REF!</definedName>
    <definedName name="LinkedArea24">#REF!</definedName>
    <definedName name="LinkedArea25">#REF!</definedName>
    <definedName name="LinkedArea26">#REF!</definedName>
    <definedName name="LinkedArea27">#REF!</definedName>
    <definedName name="LinkedArea28">#REF!</definedName>
    <definedName name="LinkedArea29">#REF!</definedName>
    <definedName name="LinkedArea3">#REF!</definedName>
    <definedName name="LinkedArea30">#REF!</definedName>
    <definedName name="LinkedArea31">#REF!</definedName>
    <definedName name="LinkedArea32">#REF!</definedName>
    <definedName name="LinkedArea33">#REF!</definedName>
    <definedName name="LinkedArea34">#REF!</definedName>
    <definedName name="LinkedArea35">#REF!</definedName>
    <definedName name="LinkedArea36">#REF!</definedName>
    <definedName name="LinkedArea4">#REF!</definedName>
    <definedName name="LinkedArea5">#REF!</definedName>
    <definedName name="LinkedArea6">#REF!</definedName>
    <definedName name="LinkedArea7">#REF!</definedName>
    <definedName name="LinkedArea8">#REF!</definedName>
    <definedName name="LinkedArea9">#REF!</definedName>
    <definedName name="Mach_DT_per_Cycle">#REF!</definedName>
    <definedName name="Mach_Qty">#REF!</definedName>
    <definedName name="Machine">#REF!</definedName>
    <definedName name="Machine_CT">#REF!</definedName>
    <definedName name="Machine_DT">#REF!</definedName>
    <definedName name="MANUFACTURER_PROGRAM">#REF!</definedName>
    <definedName name="Mar_00">#REF!</definedName>
    <definedName name="Mar_01">#REF!</definedName>
    <definedName name="Mar_02">#REF!</definedName>
    <definedName name="Mar_03">#REF!</definedName>
    <definedName name="Mar_04">#REF!</definedName>
    <definedName name="Mar_05" localSheetId="1">'[10]Mth units'!#REF!</definedName>
    <definedName name="Mar_05" localSheetId="2">'[10]Mth units'!#REF!</definedName>
    <definedName name="Mar_05" localSheetId="3">'[10]Mth units'!#REF!</definedName>
    <definedName name="Mar_05">'[10]Mth units'!#REF!</definedName>
    <definedName name="Mar_98" localSheetId="1">'[4]Oct.01 CSM'!#REF!</definedName>
    <definedName name="Mar_98" localSheetId="2">'[4]Oct.01 CSM'!#REF!</definedName>
    <definedName name="Mar_98" localSheetId="3">'[4]Oct.01 CSM'!#REF!</definedName>
    <definedName name="Mar_98">'[4]Oct.01 CSM'!#REF!</definedName>
    <definedName name="Mar_99" localSheetId="1">#REF!</definedName>
    <definedName name="Mar_99" localSheetId="2">#REF!</definedName>
    <definedName name="Mar_99" localSheetId="3">#REF!</definedName>
    <definedName name="Mar_99">#REF!</definedName>
    <definedName name="march" localSheetId="1">#REF!</definedName>
    <definedName name="march" localSheetId="2">#REF!</definedName>
    <definedName name="march" localSheetId="3">#REF!</definedName>
    <definedName name="march">#REF!</definedName>
    <definedName name="maxima_msrp">'[8]Nissan Backup'!$E$26</definedName>
    <definedName name="maxima_sensorypkg">'[8]Nissan Backup'!$E$27</definedName>
    <definedName name="maxima_sunroof">'[8]Nissan Backup'!$E$28</definedName>
    <definedName name="may" localSheetId="1">#REF!</definedName>
    <definedName name="may" localSheetId="2">#REF!</definedName>
    <definedName name="may" localSheetId="3">#REF!</definedName>
    <definedName name="may">#REF!</definedName>
    <definedName name="May_00" localSheetId="1">#REF!</definedName>
    <definedName name="May_00" localSheetId="2">#REF!</definedName>
    <definedName name="May_00" localSheetId="3">#REF!</definedName>
    <definedName name="May_00">#REF!</definedName>
    <definedName name="May_01" localSheetId="1">#REF!</definedName>
    <definedName name="May_01" localSheetId="2">#REF!</definedName>
    <definedName name="May_01" localSheetId="3">#REF!</definedName>
    <definedName name="May_01">#REF!</definedName>
    <definedName name="May_02">#REF!</definedName>
    <definedName name="May_03">#REF!</definedName>
    <definedName name="May_04">#REF!</definedName>
    <definedName name="May_06" localSheetId="1">'[10]Mth units'!#REF!</definedName>
    <definedName name="May_06" localSheetId="2">'[10]Mth units'!#REF!</definedName>
    <definedName name="May_06" localSheetId="3">'[10]Mth units'!#REF!</definedName>
    <definedName name="May_06">'[10]Mth units'!#REF!</definedName>
    <definedName name="May_98" localSheetId="1">'[4]Oct.01 CSM'!#REF!</definedName>
    <definedName name="May_98" localSheetId="2">'[4]Oct.01 CSM'!#REF!</definedName>
    <definedName name="May_98" localSheetId="3">'[4]Oct.01 CSM'!#REF!</definedName>
    <definedName name="May_98">'[4]Oct.01 CSM'!#REF!</definedName>
    <definedName name="May_99" localSheetId="1">#REF!</definedName>
    <definedName name="May_99" localSheetId="2">#REF!</definedName>
    <definedName name="May_99" localSheetId="3">#REF!</definedName>
    <definedName name="May_99">#REF!</definedName>
    <definedName name="MENU" localSheetId="2">[9]!MENU</definedName>
    <definedName name="MENU" localSheetId="3">[9]!MENU</definedName>
    <definedName name="MENU">[9]!MENU</definedName>
    <definedName name="Metrics" localSheetId="1">#REF!</definedName>
    <definedName name="Metrics" localSheetId="2">#REF!</definedName>
    <definedName name="Metrics" localSheetId="3">#REF!</definedName>
    <definedName name="Metrics">#REF!</definedName>
    <definedName name="MF__24" localSheetId="1">#REF!</definedName>
    <definedName name="MF__24" localSheetId="2">#REF!</definedName>
    <definedName name="MF__24" localSheetId="3">#REF!</definedName>
    <definedName name="MF__24">#REF!</definedName>
    <definedName name="MF__36" localSheetId="1">#REF!</definedName>
    <definedName name="MF__36" localSheetId="2">#REF!</definedName>
    <definedName name="MF__36" localSheetId="3">#REF!</definedName>
    <definedName name="MF__36">#REF!</definedName>
    <definedName name="MFG">#REF!</definedName>
    <definedName name="mfg_trans_price_average">#REF!</definedName>
    <definedName name="Mfg_Trans_Price_Lease">#REF!</definedName>
    <definedName name="Mfg_Trans_Price_Retail">#REF!</definedName>
    <definedName name="Mileage">#REF!</definedName>
    <definedName name="Mins_Per_Day">#REF!</definedName>
    <definedName name="mkt_trans_price_average">#REF!</definedName>
    <definedName name="Mkt_Trans_Price_Lease">#REF!</definedName>
    <definedName name="Mkt_Trans_Price_Retail">#REF!</definedName>
    <definedName name="MNEMONIC">#REF!</definedName>
    <definedName name="model">#REF!</definedName>
    <definedName name="model_year">#REF!</definedName>
    <definedName name="Model_Year_Model_Sales">#REF!</definedName>
    <definedName name="model_year_sales">#REF!</definedName>
    <definedName name="Module_Takt_Time">#REF!</definedName>
    <definedName name="Module2.承認処理" localSheetId="2">[25]!Module2.承認処理</definedName>
    <definedName name="Module2.承認処理" localSheetId="3">[25]!Module2.承認処理</definedName>
    <definedName name="Module2.承認処理">[25]!Module2.承認処理</definedName>
    <definedName name="Money_Factor_Support" localSheetId="1">#REF!</definedName>
    <definedName name="Money_Factor_Support" localSheetId="2">#REF!</definedName>
    <definedName name="Money_Factor_Support" localSheetId="3">#REF!</definedName>
    <definedName name="Money_Factor_Support">#REF!</definedName>
    <definedName name="month1" localSheetId="1">#REF!</definedName>
    <definedName name="month1" localSheetId="2">#REF!</definedName>
    <definedName name="month1" localSheetId="3">#REF!</definedName>
    <definedName name="month1">#REF!</definedName>
    <definedName name="month1_direct" localSheetId="1">#REF!</definedName>
    <definedName name="month1_direct" localSheetId="2">#REF!</definedName>
    <definedName name="month1_direct" localSheetId="3">#REF!</definedName>
    <definedName name="month1_direct">#REF!</definedName>
    <definedName name="month1_lease">#REF!</definedName>
    <definedName name="month2">#REF!</definedName>
    <definedName name="month2_direct">#REF!</definedName>
    <definedName name="month2_lease">#REF!</definedName>
    <definedName name="month3">#REF!</definedName>
    <definedName name="month3_direct">#REF!</definedName>
    <definedName name="month3_lease">#REF!</definedName>
    <definedName name="MR3部品ｺｽﾄ">#REF!</definedName>
    <definedName name="MSRP">#REF!</definedName>
    <definedName name="MSRP95">#REF!</definedName>
    <definedName name="MSRP96">#REF!</definedName>
    <definedName name="nissan_dh">'[8]05 350Z R'!$G$12</definedName>
    <definedName name="NISSAN_Money_Factor24" localSheetId="1">#REF!</definedName>
    <definedName name="NISSAN_Money_Factor24" localSheetId="2">#REF!</definedName>
    <definedName name="NISSAN_Money_Factor24" localSheetId="3">#REF!</definedName>
    <definedName name="NISSAN_Money_Factor24">#REF!</definedName>
    <definedName name="NISSAN_Money_Factor36" localSheetId="1">#REF!</definedName>
    <definedName name="NISSAN_Money_Factor36" localSheetId="2">#REF!</definedName>
    <definedName name="NISSAN_Money_Factor36" localSheetId="3">#REF!</definedName>
    <definedName name="NISSAN_Money_Factor36">#REF!</definedName>
    <definedName name="NOMO" localSheetId="1">'[26]ローン 返済表1970'!#REF!</definedName>
    <definedName name="NOMO" localSheetId="2">'[26]ローン 返済表1970'!#REF!</definedName>
    <definedName name="NOMO" localSheetId="3">'[26]ローン 返済表1970'!#REF!</definedName>
    <definedName name="NOMO">'[26]ローン 返済表1970'!#REF!</definedName>
    <definedName name="Nov_00" localSheetId="1">#REF!</definedName>
    <definedName name="Nov_00" localSheetId="2">#REF!</definedName>
    <definedName name="Nov_00" localSheetId="3">#REF!</definedName>
    <definedName name="Nov_00">#REF!</definedName>
    <definedName name="Nov_01" localSheetId="1">#REF!</definedName>
    <definedName name="Nov_01" localSheetId="2">#REF!</definedName>
    <definedName name="Nov_01" localSheetId="3">#REF!</definedName>
    <definedName name="Nov_01">#REF!</definedName>
    <definedName name="Nov_02" localSheetId="1">#REF!</definedName>
    <definedName name="Nov_02" localSheetId="2">#REF!</definedName>
    <definedName name="Nov_02" localSheetId="3">#REF!</definedName>
    <definedName name="Nov_02">#REF!</definedName>
    <definedName name="Nov_03">#REF!</definedName>
    <definedName name="Nov_04">#REF!</definedName>
    <definedName name="Nov_06" localSheetId="1">'[10]Mth units'!#REF!</definedName>
    <definedName name="Nov_06" localSheetId="2">'[10]Mth units'!#REF!</definedName>
    <definedName name="Nov_06" localSheetId="3">'[10]Mth units'!#REF!</definedName>
    <definedName name="Nov_06">'[10]Mth units'!#REF!</definedName>
    <definedName name="Nov_98" localSheetId="1">'[4]Oct.01 CSM'!#REF!</definedName>
    <definedName name="Nov_98" localSheetId="2">'[4]Oct.01 CSM'!#REF!</definedName>
    <definedName name="Nov_98" localSheetId="3">'[4]Oct.01 CSM'!#REF!</definedName>
    <definedName name="Nov_98">'[4]Oct.01 CSM'!#REF!</definedName>
    <definedName name="Nov_99" localSheetId="1">#REF!</definedName>
    <definedName name="Nov_99" localSheetId="2">#REF!</definedName>
    <definedName name="Nov_99" localSheetId="3">#REF!</definedName>
    <definedName name="Nov_99">#REF!</definedName>
    <definedName name="november" localSheetId="1">#REF!</definedName>
    <definedName name="november" localSheetId="2">#REF!</definedName>
    <definedName name="november" localSheetId="3">#REF!</definedName>
    <definedName name="november">#REF!</definedName>
    <definedName name="Oct_00" localSheetId="1">#REF!</definedName>
    <definedName name="Oct_00" localSheetId="2">#REF!</definedName>
    <definedName name="Oct_00" localSheetId="3">#REF!</definedName>
    <definedName name="Oct_00">#REF!</definedName>
    <definedName name="Oct_01">#REF!</definedName>
    <definedName name="Oct_02">#REF!</definedName>
    <definedName name="Oct_03">#REF!</definedName>
    <definedName name="Oct_04">#REF!</definedName>
    <definedName name="Oct_06" localSheetId="1">'[10]Mth units'!#REF!</definedName>
    <definedName name="Oct_06" localSheetId="2">'[10]Mth units'!#REF!</definedName>
    <definedName name="Oct_06" localSheetId="3">'[10]Mth units'!#REF!</definedName>
    <definedName name="Oct_06">'[10]Mth units'!#REF!</definedName>
    <definedName name="Oct_98" localSheetId="1">'[4]Oct.01 CSM'!#REF!</definedName>
    <definedName name="Oct_98" localSheetId="2">'[4]Oct.01 CSM'!#REF!</definedName>
    <definedName name="Oct_98" localSheetId="3">'[4]Oct.01 CSM'!#REF!</definedName>
    <definedName name="Oct_98">'[4]Oct.01 CSM'!#REF!</definedName>
    <definedName name="Oct_99" localSheetId="1">#REF!</definedName>
    <definedName name="Oct_99" localSheetId="2">#REF!</definedName>
    <definedName name="Oct_99" localSheetId="3">#REF!</definedName>
    <definedName name="Oct_99">#REF!</definedName>
    <definedName name="october" localSheetId="1">#REF!</definedName>
    <definedName name="october" localSheetId="2">#REF!</definedName>
    <definedName name="october" localSheetId="3">#REF!</definedName>
    <definedName name="october">#REF!</definedName>
    <definedName name="OEM_PROGRAM" localSheetId="1">#REF!</definedName>
    <definedName name="OEM_PROGRAM" localSheetId="2">#REF!</definedName>
    <definedName name="OEM_PROGRAM" localSheetId="3">#REF!</definedName>
    <definedName name="OEM_PROGRAM">#REF!</definedName>
    <definedName name="Ohne_Titel">#REF!</definedName>
    <definedName name="Op_L_Un">#REF!</definedName>
    <definedName name="Op_Name">#REF!</definedName>
    <definedName name="OperBal">#REF!</definedName>
    <definedName name="Ops_per_Day">#REF!</definedName>
    <definedName name="ORGCHART" localSheetId="1">#REF!</definedName>
    <definedName name="ORGCHART" localSheetId="2">#REF!</definedName>
    <definedName name="ORGCHART" localSheetId="3">#REF!</definedName>
    <definedName name="ORGCHART">#REF!</definedName>
    <definedName name="Other">#REF!</definedName>
    <definedName name="Output">#REF!</definedName>
    <definedName name="OutputCell">#REF!</definedName>
    <definedName name="PartPlan">#REF!</definedName>
    <definedName name="pasaa" localSheetId="1">'Build 1'!pasaa</definedName>
    <definedName name="pasaa" localSheetId="2">'Build 2'!pasaa</definedName>
    <definedName name="pasaa" localSheetId="3">'Build 3'!pasaa</definedName>
    <definedName name="pasaa" localSheetId="0">'Program Card'!pasaa</definedName>
    <definedName name="pasaa">[0]!pasaa</definedName>
    <definedName name="PASAinvdays" localSheetId="1">#REF!</definedName>
    <definedName name="PASAinvdays" localSheetId="2">#REF!</definedName>
    <definedName name="PASAinvdays" localSheetId="3">#REF!</definedName>
    <definedName name="PASAinvdays">#REF!</definedName>
    <definedName name="Payment_24" localSheetId="1">#REF!</definedName>
    <definedName name="Payment_24" localSheetId="2">#REF!</definedName>
    <definedName name="Payment_24" localSheetId="3">#REF!</definedName>
    <definedName name="Payment_24">#REF!</definedName>
    <definedName name="Payment_36" localSheetId="1">#REF!</definedName>
    <definedName name="Payment_36" localSheetId="2">#REF!</definedName>
    <definedName name="Payment_36" localSheetId="3">#REF!</definedName>
    <definedName name="Payment_36">#REF!</definedName>
    <definedName name="Pays">[12]Prm!$C$12</definedName>
    <definedName name="Percent_Retail" localSheetId="1">#REF!</definedName>
    <definedName name="Percent_Retail" localSheetId="2">#REF!</definedName>
    <definedName name="Percent_Retail" localSheetId="3">#REF!</definedName>
    <definedName name="Percent_Retail">#REF!</definedName>
    <definedName name="pilot_odyssey_pp1_table" localSheetId="1">#REF!</definedName>
    <definedName name="pilot_odyssey_pp1_table" localSheetId="2">#REF!</definedName>
    <definedName name="pilot_odyssey_pp1_table" localSheetId="3">#REF!</definedName>
    <definedName name="pilot_odyssey_pp1_table">#REF!</definedName>
    <definedName name="Plan" localSheetId="1">#REF!</definedName>
    <definedName name="Plan" localSheetId="2">#REF!</definedName>
    <definedName name="Plan" localSheetId="3">#REF!</definedName>
    <definedName name="Plan">#REF!</definedName>
    <definedName name="Plant_Layout">[17]Sheet1!$K$12:$K$13</definedName>
    <definedName name="PM" localSheetId="1">#REF!</definedName>
    <definedName name="PM" localSheetId="2">#REF!</definedName>
    <definedName name="PM" localSheetId="3">#REF!</definedName>
    <definedName name="PM">#REF!</definedName>
    <definedName name="PMF_24" localSheetId="1">#REF!</definedName>
    <definedName name="PMF_24" localSheetId="2">#REF!</definedName>
    <definedName name="PMF_24" localSheetId="3">#REF!</definedName>
    <definedName name="PMF_24">#REF!</definedName>
    <definedName name="PMF_36" localSheetId="1">#REF!</definedName>
    <definedName name="PMF_36" localSheetId="2">#REF!</definedName>
    <definedName name="PMF_36" localSheetId="3">#REF!</definedName>
    <definedName name="PMF_36">#REF!</definedName>
    <definedName name="porsche_dh">'[8]Nissan Backup'!$E$59</definedName>
    <definedName name="POS">"テキスト 22"</definedName>
    <definedName name="PRE" localSheetId="1">#REF!</definedName>
    <definedName name="PRE" localSheetId="2">#REF!</definedName>
    <definedName name="PRE" localSheetId="3">#REF!</definedName>
    <definedName name="PRE">#REF!</definedName>
    <definedName name="Precedence" localSheetId="1">#REF!</definedName>
    <definedName name="Precedence" localSheetId="2">#REF!</definedName>
    <definedName name="Precedence" localSheetId="3">#REF!</definedName>
    <definedName name="Precedence">#REF!</definedName>
    <definedName name="prevWBS" localSheetId="10">'BOM Comparisson'!#REF!</definedName>
    <definedName name="prevWBS" localSheetId="1">'Build 1'!$A1048576</definedName>
    <definedName name="prevWBS" localSheetId="2">'Build 2'!$A1048576</definedName>
    <definedName name="prevWBS" localSheetId="3">'Build 3'!$A1048576</definedName>
    <definedName name="print" localSheetId="1">#REF!</definedName>
    <definedName name="print" localSheetId="2">#REF!</definedName>
    <definedName name="print" localSheetId="3">#REF!</definedName>
    <definedName name="print">#REF!</definedName>
    <definedName name="print_" localSheetId="1">#REF!</definedName>
    <definedName name="print_" localSheetId="2">#REF!</definedName>
    <definedName name="print_" localSheetId="3">#REF!</definedName>
    <definedName name="print_">#REF!</definedName>
    <definedName name="_xlnm.Print_Area" localSheetId="10">'BOM Comparisson'!#REF!</definedName>
    <definedName name="_xlnm.Print_Area" localSheetId="1">'Build 1'!$A$1:$O$5</definedName>
    <definedName name="_xlnm.Print_Area" localSheetId="2">'Build 2'!$A$1:$N$8</definedName>
    <definedName name="_xlnm.Print_Area" localSheetId="3">'Build 3'!$A$1:$N$8</definedName>
    <definedName name="_xlnm.Print_Area">#REF!</definedName>
    <definedName name="Print_Area_a" localSheetId="1">#REF!</definedName>
    <definedName name="Print_Area_a" localSheetId="2">#REF!</definedName>
    <definedName name="Print_Area_a" localSheetId="3">#REF!</definedName>
    <definedName name="Print_Area_a">#REF!</definedName>
    <definedName name="Print_Area_MI" localSheetId="1">[1]SCH!#REF!</definedName>
    <definedName name="Print_Area_MI" localSheetId="2">[1]SCH!#REF!</definedName>
    <definedName name="Print_Area_MI" localSheetId="3">[1]SCH!#REF!</definedName>
    <definedName name="Print_Area_MI">[1]SCH!#REF!</definedName>
    <definedName name="Print_Area2" localSheetId="1">#REF!</definedName>
    <definedName name="Print_Area2" localSheetId="2">#REF!</definedName>
    <definedName name="Print_Area2" localSheetId="3">#REF!</definedName>
    <definedName name="Print_Area2">#REF!</definedName>
    <definedName name="_xlnm.Print_Titles" localSheetId="10">'BOM Comparisson'!#REF!</definedName>
    <definedName name="_xlnm.Print_Titles" localSheetId="1">'Build 1'!$4:$5</definedName>
    <definedName name="_xlnm.Print_Titles" localSheetId="2">'Build 2'!$4:$8</definedName>
    <definedName name="_xlnm.Print_Titles" localSheetId="3">'Build 3'!$4:$8</definedName>
    <definedName name="_xlnm.Print_Titles">'[27]Europe PU-1'!$1:$11</definedName>
    <definedName name="Print_Titles_MI">[1]SCH!$3:$10</definedName>
    <definedName name="PRODLIST" localSheetId="1">#REF!</definedName>
    <definedName name="PRODLIST" localSheetId="2">#REF!</definedName>
    <definedName name="PRODLIST" localSheetId="3">#REF!</definedName>
    <definedName name="PRODLIST">#REF!</definedName>
    <definedName name="Project" localSheetId="1">#REF!</definedName>
    <definedName name="Project" localSheetId="2">#REF!</definedName>
    <definedName name="Project" localSheetId="3">#REF!</definedName>
    <definedName name="Project">#REF!</definedName>
    <definedName name="PROJECT情報入力_CANCEL" localSheetId="1">'Build 1'!PROJECT情報入力_CANCEL</definedName>
    <definedName name="PROJECT情報入力_CANCEL" localSheetId="2">'Build 2'!PROJECT情報入力_CANCEL</definedName>
    <definedName name="PROJECT情報入力_CANCEL" localSheetId="3">'Build 3'!PROJECT情報入力_CANCEL</definedName>
    <definedName name="PROJECT情報入力_CANCEL" localSheetId="0">'Program Card'!PROJECT情報入力_CANCEL</definedName>
    <definedName name="PROJECT情報入力_CANCEL">[0]!PROJECT情報入力_CANCEL</definedName>
    <definedName name="PROJECT情報入力_OK" localSheetId="1">'Build 1'!PROJECT情報入力_OK</definedName>
    <definedName name="PROJECT情報入力_OK" localSheetId="2">'Build 2'!PROJECT情報入力_OK</definedName>
    <definedName name="PROJECT情報入力_OK" localSheetId="3">'Build 3'!PROJECT情報入力_OK</definedName>
    <definedName name="PROJECT情報入力_OK" localSheetId="0">'Program Card'!PROJECT情報入力_OK</definedName>
    <definedName name="PROJECT情報入力_OK">[0]!PROJECT情報入力_OK</definedName>
    <definedName name="pure_retail_sales" localSheetId="1">#REF!</definedName>
    <definedName name="pure_retail_sales" localSheetId="2">#REF!</definedName>
    <definedName name="pure_retail_sales" localSheetId="3">#REF!</definedName>
    <definedName name="pure_retail_sales">#REF!</definedName>
    <definedName name="pure_retail_sales_lease" localSheetId="1">#REF!</definedName>
    <definedName name="pure_retail_sales_lease" localSheetId="2">#REF!</definedName>
    <definedName name="pure_retail_sales_lease" localSheetId="3">#REF!</definedName>
    <definedName name="pure_retail_sales_lease">#REF!</definedName>
    <definedName name="pure_retail_sales_retail" localSheetId="1">#REF!</definedName>
    <definedName name="pure_retail_sales_retail" localSheetId="2">#REF!</definedName>
    <definedName name="pure_retail_sales_retail" localSheetId="3">#REF!</definedName>
    <definedName name="pure_retail_sales_retail">#REF!</definedName>
    <definedName name="q">#REF!</definedName>
    <definedName name="quarter1">#REF!</definedName>
    <definedName name="quarter2">#REF!</definedName>
    <definedName name="quarter3">#REF!</definedName>
    <definedName name="quarter4">#REF!</definedName>
    <definedName name="radio">#REF!</definedName>
    <definedName name="Record1">[28]!Record1</definedName>
    <definedName name="Record2">[28]!Record2</definedName>
    <definedName name="_xlnm.Recorder" localSheetId="1">#REF!</definedName>
    <definedName name="_xlnm.Recorder" localSheetId="2">#REF!</definedName>
    <definedName name="_xlnm.Recorder" localSheetId="3">#REF!</definedName>
    <definedName name="_xlnm.Recorder">#REF!</definedName>
    <definedName name="Region" localSheetId="1">#REF!</definedName>
    <definedName name="Region" localSheetId="2">#REF!</definedName>
    <definedName name="Region" localSheetId="3">#REF!</definedName>
    <definedName name="Region">#REF!</definedName>
    <definedName name="RES__24" localSheetId="1">#REF!</definedName>
    <definedName name="RES__24" localSheetId="2">#REF!</definedName>
    <definedName name="RES__24" localSheetId="3">#REF!</definedName>
    <definedName name="RES__24">#REF!</definedName>
    <definedName name="RES__36">#REF!</definedName>
    <definedName name="residual_support">#REF!</definedName>
    <definedName name="retail_1q">#REF!</definedName>
    <definedName name="Retail_Cash">#REF!</definedName>
    <definedName name="Retail_Cash_Cost">#REF!</definedName>
    <definedName name="Retail_Customer_Cash">#REF!</definedName>
    <definedName name="Retail_Dealer_Cash">#REF!</definedName>
    <definedName name="retail_feb">#REF!</definedName>
    <definedName name="retail_jan">#REF!</definedName>
    <definedName name="retail1">#REF!</definedName>
    <definedName name="retail10">#REF!</definedName>
    <definedName name="retail11">#REF!</definedName>
    <definedName name="retail12">#REF!</definedName>
    <definedName name="retail1q">#REF!</definedName>
    <definedName name="retail2">#REF!</definedName>
    <definedName name="retail2q">#REF!</definedName>
    <definedName name="retail3">#REF!</definedName>
    <definedName name="retail3q">#REF!</definedName>
    <definedName name="retail4">#REF!</definedName>
    <definedName name="retail4q">#REF!</definedName>
    <definedName name="retail5">#REF!</definedName>
    <definedName name="retail6">#REF!</definedName>
    <definedName name="retail7">#REF!</definedName>
    <definedName name="retail8">#REF!</definedName>
    <definedName name="retail9">#REF!</definedName>
    <definedName name="rmcAccount">999900</definedName>
    <definedName name="rmcCategory">"NXYBUD"</definedName>
    <definedName name="rmcFrequency">"YTD"</definedName>
    <definedName name="rmcName">"P6AC"</definedName>
    <definedName name="RMCOptions">"*000000000000000"</definedName>
    <definedName name="rmcPeriod">9401</definedName>
    <definedName name="row_hieght" localSheetId="1">'Build 1'!row_hieght</definedName>
    <definedName name="row_hieght" localSheetId="2">'Build 2'!row_hieght</definedName>
    <definedName name="row_hieght" localSheetId="3">'Build 3'!row_hieght</definedName>
    <definedName name="row_hieght" localSheetId="0">'Program Card'!row_hieght</definedName>
    <definedName name="row_hieght">[0]!row_hieght</definedName>
    <definedName name="rtyutryer">[3]!rtyutryer</definedName>
    <definedName name="s" localSheetId="1">'Build 1'!s</definedName>
    <definedName name="s" localSheetId="2">'Build 2'!s</definedName>
    <definedName name="s" localSheetId="3">'Build 3'!s</definedName>
    <definedName name="s" localSheetId="0">'Program Card'!s</definedName>
    <definedName name="s">[0]!s</definedName>
    <definedName name="s2000_msrp">'[8]Nissan Backup'!$B$59</definedName>
    <definedName name="sa" localSheetId="1">'Build 1'!sa</definedName>
    <definedName name="sa" localSheetId="2">'Build 2'!sa</definedName>
    <definedName name="sa" localSheetId="3">'Build 3'!sa</definedName>
    <definedName name="sa" localSheetId="0">'Program Card'!sa</definedName>
    <definedName name="sa">[0]!sa</definedName>
    <definedName name="Sales_Manager" localSheetId="1">#REF!</definedName>
    <definedName name="Sales_Manager" localSheetId="2">#REF!</definedName>
    <definedName name="Sales_Manager" localSheetId="3">#REF!</definedName>
    <definedName name="Sales_Manager">#REF!</definedName>
    <definedName name="Sales_Person" localSheetId="1">#REF!</definedName>
    <definedName name="Sales_Person" localSheetId="2">#REF!</definedName>
    <definedName name="Sales_Person" localSheetId="3">#REF!</definedName>
    <definedName name="Sales_Person">#REF!</definedName>
    <definedName name="sas">[3]!sas</definedName>
    <definedName name="SAT_RADIO" localSheetId="1">#REF!</definedName>
    <definedName name="SAT_RADIO" localSheetId="2">#REF!</definedName>
    <definedName name="SAT_RADIO" localSheetId="3">#REF!</definedName>
    <definedName name="SAT_RADIO">#REF!</definedName>
    <definedName name="SaveForm" localSheetId="1">'Build 1'!SaveForm</definedName>
    <definedName name="SaveForm" localSheetId="2">'Build 2'!SaveForm</definedName>
    <definedName name="SaveForm" localSheetId="3">'Build 3'!SaveForm</definedName>
    <definedName name="SaveForm" localSheetId="0">'Program Card'!SaveForm</definedName>
    <definedName name="SaveForm">[0]!SaveForm</definedName>
    <definedName name="SBX_totals" localSheetId="1" hidden="1">{"EXPORT",#N/A,FALSE,"A8CONTENT"}</definedName>
    <definedName name="SBX_totals" localSheetId="2" hidden="1">{"EXPORT",#N/A,FALSE,"A8CONTENT"}</definedName>
    <definedName name="SBX_totals" localSheetId="3" hidden="1">{"EXPORT",#N/A,FALSE,"A8CONTENT"}</definedName>
    <definedName name="SBX_totals" hidden="1">{"EXPORT",#N/A,FALSE,"A8CONTENT"}</definedName>
    <definedName name="Sch_Run_Time" localSheetId="1">#REF!</definedName>
    <definedName name="Sch_Run_Time" localSheetId="2">#REF!</definedName>
    <definedName name="Sch_Run_Time" localSheetId="3">#REF!</definedName>
    <definedName name="Sch_Run_Time">#REF!</definedName>
    <definedName name="sddf">[3]!sddf</definedName>
    <definedName name="sdfg">[3]!sdfg</definedName>
    <definedName name="Secs_per_Hour">[17]Sheet1!$H$5</definedName>
    <definedName name="Segment_Sales" localSheetId="1">#REF!</definedName>
    <definedName name="Segment_Sales" localSheetId="2">#REF!</definedName>
    <definedName name="Segment_Sales" localSheetId="3">#REF!</definedName>
    <definedName name="Segment_Sales">#REF!</definedName>
    <definedName name="segment_share" localSheetId="1">#REF!</definedName>
    <definedName name="segment_share" localSheetId="2">#REF!</definedName>
    <definedName name="segment_share" localSheetId="3">#REF!</definedName>
    <definedName name="segment_share">#REF!</definedName>
    <definedName name="SelectFlag">"テキスト 23"</definedName>
    <definedName name="sentra_msrp">'[8]Nissan Backup'!$B$7</definedName>
    <definedName name="sep" localSheetId="1">'Build 1'!sep</definedName>
    <definedName name="sep" localSheetId="2">'Build 2'!sep</definedName>
    <definedName name="sep" localSheetId="3">'Build 3'!sep</definedName>
    <definedName name="sep" localSheetId="0">'Program Card'!sep</definedName>
    <definedName name="sep">[0]!sep</definedName>
    <definedName name="Sep_00" localSheetId="1">#REF!</definedName>
    <definedName name="Sep_00" localSheetId="2">#REF!</definedName>
    <definedName name="Sep_00" localSheetId="3">#REF!</definedName>
    <definedName name="Sep_00">#REF!</definedName>
    <definedName name="Sep_01" localSheetId="1">#REF!</definedName>
    <definedName name="Sep_01" localSheetId="2">#REF!</definedName>
    <definedName name="Sep_01" localSheetId="3">#REF!</definedName>
    <definedName name="Sep_01">#REF!</definedName>
    <definedName name="Sep_02" localSheetId="1">#REF!</definedName>
    <definedName name="Sep_02" localSheetId="2">#REF!</definedName>
    <definedName name="Sep_02" localSheetId="3">#REF!</definedName>
    <definedName name="Sep_02">#REF!</definedName>
    <definedName name="Sep_03">#REF!</definedName>
    <definedName name="Sep_04">#REF!</definedName>
    <definedName name="Sep_06" localSheetId="1">'[10]Mth units'!#REF!</definedName>
    <definedName name="Sep_06" localSheetId="2">'[10]Mth units'!#REF!</definedName>
    <definedName name="Sep_06" localSheetId="3">'[10]Mth units'!#REF!</definedName>
    <definedName name="Sep_06">'[10]Mth units'!#REF!</definedName>
    <definedName name="Sep_98" localSheetId="1">'[4]Oct.01 CSM'!#REF!</definedName>
    <definedName name="Sep_98" localSheetId="2">'[4]Oct.01 CSM'!#REF!</definedName>
    <definedName name="Sep_98" localSheetId="3">'[4]Oct.01 CSM'!#REF!</definedName>
    <definedName name="Sep_98">'[4]Oct.01 CSM'!#REF!</definedName>
    <definedName name="Sep_99" localSheetId="1">#REF!</definedName>
    <definedName name="Sep_99" localSheetId="2">#REF!</definedName>
    <definedName name="Sep_99" localSheetId="3">#REF!</definedName>
    <definedName name="Sep_99">#REF!</definedName>
    <definedName name="september" localSheetId="1">#REF!</definedName>
    <definedName name="september" localSheetId="2">#REF!</definedName>
    <definedName name="september" localSheetId="3">#REF!</definedName>
    <definedName name="september">#REF!</definedName>
    <definedName name="Shifts" localSheetId="1">#REF!</definedName>
    <definedName name="Shifts" localSheetId="2">#REF!</definedName>
    <definedName name="Shifts" localSheetId="3">#REF!</definedName>
    <definedName name="Shifts">#REF!</definedName>
    <definedName name="sss">#REF!</definedName>
    <definedName name="sumk" localSheetId="1">SUMIF(#REF!,#REF!&amp;"["&amp;#REF!&amp;"]",#REF!)</definedName>
    <definedName name="sumk" localSheetId="2">SUMIF(#REF!,#REF!&amp;"["&amp;#REF!&amp;"]",#REF!)</definedName>
    <definedName name="sumk" localSheetId="3">SUMIF(#REF!,#REF!&amp;"["&amp;#REF!&amp;"]",#REF!)</definedName>
    <definedName name="sumk">SUMIF(#REF!,#REF!&amp;"["&amp;#REF!&amp;"]",#REF!)</definedName>
    <definedName name="summ" localSheetId="1">SUMIF(#REF!,#REF!&amp;"["&amp;#REF!&amp;"]",#REF!)</definedName>
    <definedName name="summ" localSheetId="2">SUMIF(#REF!,#REF!&amp;"["&amp;#REF!&amp;"]",#REF!)</definedName>
    <definedName name="summ" localSheetId="3">SUMIF(#REF!,#REF!&amp;"["&amp;#REF!&amp;"]",#REF!)</definedName>
    <definedName name="summ">SUMIF(#REF!,#REF!&amp;"["&amp;#REF!&amp;"]",#REF!)</definedName>
    <definedName name="Summary">[18]Roster!$H$3</definedName>
    <definedName name="Takt_Time" localSheetId="1">#REF!</definedName>
    <definedName name="Takt_Time" localSheetId="2">#REF!</definedName>
    <definedName name="Takt_Time" localSheetId="3">#REF!</definedName>
    <definedName name="Takt_Time">#REF!</definedName>
    <definedName name="TCACP">#N/A</definedName>
    <definedName name="TCAP">#N/A</definedName>
    <definedName name="TCATP">#N/A</definedName>
    <definedName name="TCRP" localSheetId="1">#REF!</definedName>
    <definedName name="TCRP" localSheetId="2">#REF!</definedName>
    <definedName name="TCRP" localSheetId="3">#REF!</definedName>
    <definedName name="TCRP">#REF!</definedName>
    <definedName name="test">'[29]TITLE BLOCK:HISTORY BLOCK'!$1:$4</definedName>
    <definedName name="TFMP" localSheetId="1">#REF!</definedName>
    <definedName name="TFMP" localSheetId="2">#REF!</definedName>
    <definedName name="TFMP" localSheetId="3">#REF!</definedName>
    <definedName name="TFMP">#REF!</definedName>
    <definedName name="TGMP" localSheetId="1">#REF!</definedName>
    <definedName name="TGMP" localSheetId="2">#REF!</definedName>
    <definedName name="TGMP" localSheetId="3">#REF!</definedName>
    <definedName name="TGMP">#REF!</definedName>
    <definedName name="third" localSheetId="1">'Build 1'!third</definedName>
    <definedName name="third" localSheetId="2">'Build 2'!third</definedName>
    <definedName name="third" localSheetId="3">'Build 3'!third</definedName>
    <definedName name="third" localSheetId="0">'Program Card'!third</definedName>
    <definedName name="third">[0]!third</definedName>
    <definedName name="THREE02" localSheetId="1">#REF!</definedName>
    <definedName name="THREE02" localSheetId="2">#REF!</definedName>
    <definedName name="THREE02" localSheetId="3">#REF!</definedName>
    <definedName name="THREE02">#REF!</definedName>
    <definedName name="THREE03" localSheetId="1">#REF!</definedName>
    <definedName name="THREE03" localSheetId="2">#REF!</definedName>
    <definedName name="THREE03" localSheetId="3">#REF!</definedName>
    <definedName name="THREE03">#REF!</definedName>
    <definedName name="THREE04" localSheetId="1">#REF!</definedName>
    <definedName name="THREE04" localSheetId="2">#REF!</definedName>
    <definedName name="THREE04" localSheetId="3">#REF!</definedName>
    <definedName name="THREE04">#REF!</definedName>
    <definedName name="THREE05">#REF!</definedName>
    <definedName name="THREE06">#REF!</definedName>
    <definedName name="THREE07">#REF!</definedName>
    <definedName name="THREE08">#REF!</definedName>
    <definedName name="THREE09">#REF!</definedName>
    <definedName name="TMEXCP">#REF!</definedName>
    <definedName name="TMEXTP">#REF!</definedName>
    <definedName name="TMXCP">#N/A</definedName>
    <definedName name="TMXLCP">#N/A</definedName>
    <definedName name="TMXLP">#N/A</definedName>
    <definedName name="TMXLTP">#N/A</definedName>
    <definedName name="TMXP">#N/A</definedName>
    <definedName name="TMXTP">#N/A</definedName>
    <definedName name="TNACP" localSheetId="1">#REF!</definedName>
    <definedName name="TNACP" localSheetId="2">#REF!</definedName>
    <definedName name="TNACP" localSheetId="3">#REF!</definedName>
    <definedName name="TNACP">#REF!</definedName>
    <definedName name="TNAP" localSheetId="1">#REF!</definedName>
    <definedName name="TNAP" localSheetId="2">#REF!</definedName>
    <definedName name="TNAP" localSheetId="3">#REF!</definedName>
    <definedName name="TNAP">#REF!</definedName>
    <definedName name="TNATP" localSheetId="1">#REF!</definedName>
    <definedName name="TNATP" localSheetId="2">#REF!</definedName>
    <definedName name="TNATP" localSheetId="3">#REF!</definedName>
    <definedName name="TNATP">#REF!</definedName>
    <definedName name="Tool" localSheetId="1" hidden="1">{"EXPORT",#N/A,FALSE,"A8CONTENT"}</definedName>
    <definedName name="Tool" localSheetId="2" hidden="1">{"EXPORT",#N/A,FALSE,"A8CONTENT"}</definedName>
    <definedName name="Tool" localSheetId="3" hidden="1">{"EXPORT",#N/A,FALSE,"A8CONTENT"}</definedName>
    <definedName name="Tool" hidden="1">{"EXPORT",#N/A,FALSE,"A8CONTENT"}</definedName>
    <definedName name="Tools" localSheetId="1" hidden="1">{"EXPORT",#N/A,FALSE,"A8CONTENT"}</definedName>
    <definedName name="Tools" localSheetId="2" hidden="1">{"EXPORT",#N/A,FALSE,"A8CONTENT"}</definedName>
    <definedName name="Tools" localSheetId="3" hidden="1">{"EXPORT",#N/A,FALSE,"A8CONTENT"}</definedName>
    <definedName name="Tools" hidden="1">{"EXPORT",#N/A,FALSE,"A8CONTENT"}</definedName>
    <definedName name="TopRow" localSheetId="1">#REF!</definedName>
    <definedName name="TopRow" localSheetId="2">#REF!</definedName>
    <definedName name="TopRow" localSheetId="3">#REF!</definedName>
    <definedName name="TopRow">#REF!</definedName>
    <definedName name="Total_Available_Minutes_Day" localSheetId="1">#REF!</definedName>
    <definedName name="Total_Available_Minutes_Day" localSheetId="2">#REF!</definedName>
    <definedName name="Total_Available_Minutes_Day" localSheetId="3">#REF!</definedName>
    <definedName name="Total_Available_Minutes_Day">#REF!</definedName>
    <definedName name="Total_Equip_Invest" localSheetId="1">#REF!</definedName>
    <definedName name="Total_Equip_Invest" localSheetId="2">#REF!</definedName>
    <definedName name="Total_Equip_Invest" localSheetId="3">#REF!</definedName>
    <definedName name="Total_Equip_Invest">#REF!</definedName>
    <definedName name="total_jan">#REF!</definedName>
    <definedName name="Total_Model_Sales">#REF!</definedName>
    <definedName name="Total_North_American_Production">#REF!</definedName>
    <definedName name="total_other">#REF!</definedName>
    <definedName name="total1">#REF!</definedName>
    <definedName name="total10">#REF!</definedName>
    <definedName name="total11">#REF!</definedName>
    <definedName name="total12">#REF!</definedName>
    <definedName name="total1q">#REF!</definedName>
    <definedName name="total2">#REF!</definedName>
    <definedName name="total2q">#REF!</definedName>
    <definedName name="total3">#REF!</definedName>
    <definedName name="total3q">#REF!</definedName>
    <definedName name="total4">#REF!</definedName>
    <definedName name="total4q">#REF!</definedName>
    <definedName name="total5">#REF!</definedName>
    <definedName name="total6">#REF!</definedName>
    <definedName name="total7">#REF!</definedName>
    <definedName name="total8">#REF!</definedName>
    <definedName name="total9">#REF!</definedName>
    <definedName name="TOYOTA">#REF!</definedName>
    <definedName name="toyota_dh">'[8]Nissan Backup'!$B$19</definedName>
    <definedName name="tryrtyr">[3]!tryrtyr</definedName>
    <definedName name="tryrtyrtyr" localSheetId="1" hidden="1">{"DOM",#N/A,FALSE,"A8CONTENT"}</definedName>
    <definedName name="tryrtyrtyr" localSheetId="2" hidden="1">{"DOM",#N/A,FALSE,"A8CONTENT"}</definedName>
    <definedName name="tryrtyrtyr" localSheetId="3" hidden="1">{"DOM",#N/A,FALSE,"A8CONTENT"}</definedName>
    <definedName name="tryrtyrtyr" hidden="1">{"DOM",#N/A,FALSE,"A8CONTENT"}</definedName>
    <definedName name="TTPP" localSheetId="1">#REF!</definedName>
    <definedName name="TTPP" localSheetId="2">#REF!</definedName>
    <definedName name="TTPP" localSheetId="3">#REF!</definedName>
    <definedName name="TTPP">#REF!</definedName>
    <definedName name="TUSCP">#N/A</definedName>
    <definedName name="TUSP">#N/A</definedName>
    <definedName name="TUSTP">#N/A</definedName>
    <definedName name="txtChargeTel" localSheetId="1">#REF!</definedName>
    <definedName name="txtChargeTel" localSheetId="2">#REF!</definedName>
    <definedName name="txtChargeTel" localSheetId="3">#REF!</definedName>
    <definedName name="txtChargeTel">#REF!</definedName>
    <definedName name="txtNumSheets" localSheetId="1">#REF!</definedName>
    <definedName name="txtNumSheets" localSheetId="2">#REF!</definedName>
    <definedName name="txtNumSheets" localSheetId="3">#REF!</definedName>
    <definedName name="txtNumSheets">#REF!</definedName>
    <definedName name="txtReceDate" localSheetId="1">#REF!</definedName>
    <definedName name="txtReceDate" localSheetId="2">#REF!</definedName>
    <definedName name="txtReceDate" localSheetId="3">#REF!</definedName>
    <definedName name="txtReceDate">#REF!</definedName>
    <definedName name="txtSameProtoNo">#REF!</definedName>
    <definedName name="UPDATE_SCALE" localSheetId="1">'Build 1'!UPDATE_SCALE</definedName>
    <definedName name="UPDATE_SCALE" localSheetId="2">'Build 2'!UPDATE_SCALE</definedName>
    <definedName name="UPDATE_SCALE" localSheetId="3">'Build 3'!UPDATE_SCALE</definedName>
    <definedName name="UPDATE_SCALE" localSheetId="0">'Program Card'!UPDATE_SCALE</definedName>
    <definedName name="UPDATE_SCALE">[0]!UPDATE_SCALE</definedName>
    <definedName name="v" localSheetId="1">#REF!</definedName>
    <definedName name="v" localSheetId="2">#REF!</definedName>
    <definedName name="v" localSheetId="3">#REF!</definedName>
    <definedName name="v">#REF!</definedName>
    <definedName name="valuevx">42.314159</definedName>
    <definedName name="vertex42_copyright" hidden="1">"© 2006-2018 Vertex42 LLC"</definedName>
    <definedName name="vertex42_id" hidden="1">"gantt-chart_L.xlsx"</definedName>
    <definedName name="vertex42_title" hidden="1">"Gantt Chart Template"</definedName>
    <definedName name="VICS・RDS_TMC受信性能" localSheetId="1">#REF!</definedName>
    <definedName name="VICS・RDS_TMC受信性能" localSheetId="2">#REF!</definedName>
    <definedName name="VICS・RDS_TMC受信性能" localSheetId="3">#REF!</definedName>
    <definedName name="VICS・RDS_TMC受信性能">#REF!</definedName>
    <definedName name="VIEWMK_VTB61DUA_UD" localSheetId="1">#REF!</definedName>
    <definedName name="VIEWMK_VTB61DUA_UD" localSheetId="2">#REF!</definedName>
    <definedName name="VIEWMK_VTB61DUA_UD" localSheetId="3">#REF!</definedName>
    <definedName name="VIEWMK_VTB61DUA_UD">#REF!</definedName>
    <definedName name="VIEWMK_VTB61DUA_UD1" localSheetId="1">#REF!</definedName>
    <definedName name="VIEWMK_VTB61DUA_UD1" localSheetId="2">#REF!</definedName>
    <definedName name="VIEWMK_VTB61DUA_UD1" localSheetId="3">#REF!</definedName>
    <definedName name="VIEWMK_VTB61DUA_UD1">#REF!</definedName>
    <definedName name="Vol_Achieved">#REF!</definedName>
    <definedName name="Vol_Bonus_Non_Retro">#REF!</definedName>
    <definedName name="Vol_Bonus_Retro">#REF!</definedName>
    <definedName name="Volume_Bonus">#REF!</definedName>
    <definedName name="Volume_Bonus_Lease_Eligible">#REF!</definedName>
    <definedName name="VSM">#REF!</definedName>
    <definedName name="w">[3]!w</definedName>
    <definedName name="wer">[3]!wer</definedName>
    <definedName name="werwetwe">[3]!werwetwe</definedName>
    <definedName name="wrn.devis." localSheetId="1" hidden="1">{#N/A,#N/A,FALSE,"CCxxxx P1";#N/A,#N/A,FALSE,"CCxxxx P2";#N/A,#N/A,FALSE,"CCxxxx NOM";#N/A,#N/A,FALSE,"CCxxxx Ligne";#N/A,#N/A,FALSE,"indus"}</definedName>
    <definedName name="wrn.devis." localSheetId="2" hidden="1">{#N/A,#N/A,FALSE,"CCxxxx P1";#N/A,#N/A,FALSE,"CCxxxx P2";#N/A,#N/A,FALSE,"CCxxxx NOM";#N/A,#N/A,FALSE,"CCxxxx Ligne";#N/A,#N/A,FALSE,"indus"}</definedName>
    <definedName name="wrn.devis." localSheetId="3" hidden="1">{#N/A,#N/A,FALSE,"CCxxxx P1";#N/A,#N/A,FALSE,"CCxxxx P2";#N/A,#N/A,FALSE,"CCxxxx NOM";#N/A,#N/A,FALSE,"CCxxxx Ligne";#N/A,#N/A,FALSE,"indus"}</definedName>
    <definedName name="wrn.devis." hidden="1">{#N/A,#N/A,FALSE,"CCxxxx P1";#N/A,#N/A,FALSE,"CCxxxx P2";#N/A,#N/A,FALSE,"CCxxxx NOM";#N/A,#N/A,FALSE,"CCxxxx Ligne";#N/A,#N/A,FALSE,"indus"}</definedName>
    <definedName name="wrn.devis.2" localSheetId="1" hidden="1">{#N/A,#N/A,FALSE,"CCxxxx P1";#N/A,#N/A,FALSE,"CCxxxx P2";#N/A,#N/A,FALSE,"CCxxxx NOM";#N/A,#N/A,FALSE,"CCxxxx Ligne";#N/A,#N/A,FALSE,"indus"}</definedName>
    <definedName name="wrn.devis.2" localSheetId="2" hidden="1">{#N/A,#N/A,FALSE,"CCxxxx P1";#N/A,#N/A,FALSE,"CCxxxx P2";#N/A,#N/A,FALSE,"CCxxxx NOM";#N/A,#N/A,FALSE,"CCxxxx Ligne";#N/A,#N/A,FALSE,"indus"}</definedName>
    <definedName name="wrn.devis.2" localSheetId="3" hidden="1">{#N/A,#N/A,FALSE,"CCxxxx P1";#N/A,#N/A,FALSE,"CCxxxx P2";#N/A,#N/A,FALSE,"CCxxxx NOM";#N/A,#N/A,FALSE,"CCxxxx Ligne";#N/A,#N/A,FALSE,"indus"}</definedName>
    <definedName name="wrn.devis.2" hidden="1">{#N/A,#N/A,FALSE,"CCxxxx P1";#N/A,#N/A,FALSE,"CCxxxx P2";#N/A,#N/A,FALSE,"CCxxxx NOM";#N/A,#N/A,FALSE,"CCxxxx Ligne";#N/A,#N/A,FALSE,"indus"}</definedName>
    <definedName name="wrn.DOM." localSheetId="1" hidden="1">{"DOM",#N/A,FALSE,"A8CONTENT"}</definedName>
    <definedName name="wrn.DOM." localSheetId="2" hidden="1">{"DOM",#N/A,FALSE,"A8CONTENT"}</definedName>
    <definedName name="wrn.DOM." localSheetId="3" hidden="1">{"DOM",#N/A,FALSE,"A8CONTENT"}</definedName>
    <definedName name="wrn.DOM." hidden="1">{"DOM",#N/A,FALSE,"A8CONTENT"}</definedName>
    <definedName name="wrn.EXPORT." localSheetId="1" hidden="1">{"EXPORT",#N/A,FALSE,"A8CONTENT"}</definedName>
    <definedName name="wrn.EXPORT." localSheetId="2" hidden="1">{"EXPORT",#N/A,FALSE,"A8CONTENT"}</definedName>
    <definedName name="wrn.EXPORT." localSheetId="3" hidden="1">{"EXPORT",#N/A,FALSE,"A8CONTENT"}</definedName>
    <definedName name="wrn.EXPORT." hidden="1">{"EXPORT",#N/A,FALSE,"A8CONTENT"}</definedName>
    <definedName name="wrn.habitac2A." localSheetId="1" hidden="1">{#N/A,#N/A,FALSE,"ligne";#N/A,#N/A,FALSE,"SERZ8GL";#N/A,#N/A,FALSE,"SERZ8L";#N/A,#N/A,FALSE,"SERZ8B";#N/A,#N/A,FALSE,"UW04794N1base";#N/A,#N/A,FALSE,"UW04795T5N1base";#N/A,#N/A,FALSE,"UW04796N3";#N/A,#N/A,FALSE,"UW04N3µC167";#N/A,#N/A,FALSE,"INDUS"}</definedName>
    <definedName name="wrn.habitac2A." localSheetId="2" hidden="1">{#N/A,#N/A,FALSE,"ligne";#N/A,#N/A,FALSE,"SERZ8GL";#N/A,#N/A,FALSE,"SERZ8L";#N/A,#N/A,FALSE,"SERZ8B";#N/A,#N/A,FALSE,"UW04794N1base";#N/A,#N/A,FALSE,"UW04795T5N1base";#N/A,#N/A,FALSE,"UW04796N3";#N/A,#N/A,FALSE,"UW04N3µC167";#N/A,#N/A,FALSE,"INDUS"}</definedName>
    <definedName name="wrn.habitac2A." localSheetId="3" hidden="1">{#N/A,#N/A,FALSE,"ligne";#N/A,#N/A,FALSE,"SERZ8GL";#N/A,#N/A,FALSE,"SERZ8L";#N/A,#N/A,FALSE,"SERZ8B";#N/A,#N/A,FALSE,"UW04794N1base";#N/A,#N/A,FALSE,"UW04795T5N1base";#N/A,#N/A,FALSE,"UW04796N3";#N/A,#N/A,FALSE,"UW04N3µC167";#N/A,#N/A,FALSE,"INDUS"}</definedName>
    <definedName name="wrn.habitac2A." hidden="1">{#N/A,#N/A,FALSE,"ligne";#N/A,#N/A,FALSE,"SERZ8GL";#N/A,#N/A,FALSE,"SERZ8L";#N/A,#N/A,FALSE,"SERZ8B";#N/A,#N/A,FALSE,"UW04794N1base";#N/A,#N/A,FALSE,"UW04795T5N1base";#N/A,#N/A,FALSE,"UW04796N3";#N/A,#N/A,FALSE,"UW04N3µC167";#N/A,#N/A,FALSE,"INDUS"}</definedName>
    <definedName name="wrn.habitac2A.2" localSheetId="1" hidden="1">{#N/A,#N/A,FALSE,"ligne";#N/A,#N/A,FALSE,"SERZ8GL";#N/A,#N/A,FALSE,"SERZ8L";#N/A,#N/A,FALSE,"SERZ8B";#N/A,#N/A,FALSE,"UW04794N1base";#N/A,#N/A,FALSE,"UW04795T5N1base";#N/A,#N/A,FALSE,"UW04796N3";#N/A,#N/A,FALSE,"UW04N3µC167";#N/A,#N/A,FALSE,"INDUS"}</definedName>
    <definedName name="wrn.habitac2A.2" localSheetId="2" hidden="1">{#N/A,#N/A,FALSE,"ligne";#N/A,#N/A,FALSE,"SERZ8GL";#N/A,#N/A,FALSE,"SERZ8L";#N/A,#N/A,FALSE,"SERZ8B";#N/A,#N/A,FALSE,"UW04794N1base";#N/A,#N/A,FALSE,"UW04795T5N1base";#N/A,#N/A,FALSE,"UW04796N3";#N/A,#N/A,FALSE,"UW04N3µC167";#N/A,#N/A,FALSE,"INDUS"}</definedName>
    <definedName name="wrn.habitac2A.2" localSheetId="3" hidden="1">{#N/A,#N/A,FALSE,"ligne";#N/A,#N/A,FALSE,"SERZ8GL";#N/A,#N/A,FALSE,"SERZ8L";#N/A,#N/A,FALSE,"SERZ8B";#N/A,#N/A,FALSE,"UW04794N1base";#N/A,#N/A,FALSE,"UW04795T5N1base";#N/A,#N/A,FALSE,"UW04796N3";#N/A,#N/A,FALSE,"UW04N3µC167";#N/A,#N/A,FALSE,"INDUS"}</definedName>
    <definedName name="wrn.habitac2A.2" hidden="1">{#N/A,#N/A,FALSE,"ligne";#N/A,#N/A,FALSE,"SERZ8GL";#N/A,#N/A,FALSE,"SERZ8L";#N/A,#N/A,FALSE,"SERZ8B";#N/A,#N/A,FALSE,"UW04794N1base";#N/A,#N/A,FALSE,"UW04795T5N1base";#N/A,#N/A,FALSE,"UW04796N3";#N/A,#N/A,FALSE,"UW04N3µC167";#N/A,#N/A,FALSE,"INDUS"}</definedName>
    <definedName name="wrn.規格書ＤＡＴＡ." localSheetId="1" hidden="1">{#N/A,#N/A,TRUE,"ＡＭ";#N/A,#N/A,TRUE,"共通部";#N/A,#N/A,TRUE,"ＦＭ"}</definedName>
    <definedName name="wrn.規格書ＤＡＴＡ." localSheetId="2" hidden="1">{#N/A,#N/A,TRUE,"ＡＭ";#N/A,#N/A,TRUE,"共通部";#N/A,#N/A,TRUE,"ＦＭ"}</definedName>
    <definedName name="wrn.規格書ＤＡＴＡ." localSheetId="3" hidden="1">{#N/A,#N/A,TRUE,"ＡＭ";#N/A,#N/A,TRUE,"共通部";#N/A,#N/A,TRUE,"ＦＭ"}</definedName>
    <definedName name="wrn.規格書ＤＡＴＡ." hidden="1">{#N/A,#N/A,TRUE,"ＡＭ";#N/A,#N/A,TRUE,"共通部";#N/A,#N/A,TRUE,"ＦＭ"}</definedName>
    <definedName name="x">[3]!x</definedName>
    <definedName name="xxxx" localSheetId="1">'Build 1'!xxxx</definedName>
    <definedName name="xxxx" localSheetId="2">'Build 2'!xxxx</definedName>
    <definedName name="xxxx" localSheetId="3">'Build 3'!xxxx</definedName>
    <definedName name="xxxx" localSheetId="0">'Program Card'!xxxx</definedName>
    <definedName name="xxxx">[0]!xxxx</definedName>
    <definedName name="Yearly_Demand" localSheetId="1">#REF!</definedName>
    <definedName name="Yearly_Demand" localSheetId="2">#REF!</definedName>
    <definedName name="Yearly_Demand" localSheetId="3">#REF!</definedName>
    <definedName name="Yearly_Demand">#REF!</definedName>
    <definedName name="Yearly_Demand_1_2" localSheetId="1">#REF!</definedName>
    <definedName name="Yearly_Demand_1_2" localSheetId="2">#REF!</definedName>
    <definedName name="Yearly_Demand_1_2" localSheetId="3">#REF!</definedName>
    <definedName name="Yearly_Demand_1_2">#REF!</definedName>
    <definedName name="YEPOPT9093A0_2">[21]MAIN!$B$8:$L$35</definedName>
    <definedName name="Yes_No">[17]Sheet1!$K$10:$K$11</definedName>
    <definedName name="z">[3]!z</definedName>
    <definedName name="zcoupe_msrp">'[8]Nissan Backup'!$B$53</definedName>
    <definedName name="zroad_msrp">'[8]Nissan Backup'!$E$52</definedName>
    <definedName name="ｚｚｚ" localSheetId="1" hidden="1">[30]集計ﾘｽﾄ!#REF!</definedName>
    <definedName name="ｚｚｚ" localSheetId="2" hidden="1">[30]集計ﾘｽﾄ!#REF!</definedName>
    <definedName name="ｚｚｚ" localSheetId="3" hidden="1">[30]集計ﾘｽﾄ!#REF!</definedName>
    <definedName name="ｚｚｚ" hidden="1">[30]集計ﾘｽﾄ!#REF!</definedName>
    <definedName name="ｚｚｚ２" localSheetId="1" hidden="1">[30]集計ﾘｽﾄ!#REF!</definedName>
    <definedName name="ｚｚｚ２" localSheetId="2" hidden="1">[30]集計ﾘｽﾄ!#REF!</definedName>
    <definedName name="ｚｚｚ２" localSheetId="3" hidden="1">[30]集計ﾘｽﾄ!#REF!</definedName>
    <definedName name="ｚｚｚ２" hidden="1">[30]集計ﾘｽﾄ!#REF!</definedName>
    <definedName name="おいおい" localSheetId="1">'Build 1'!おいおい</definedName>
    <definedName name="おいおい" localSheetId="2">'Build 2'!おいおい</definedName>
    <definedName name="おいおい" localSheetId="3">'Build 3'!おいおい</definedName>
    <definedName name="おいおい" localSheetId="0">'Program Card'!おいおい</definedName>
    <definedName name="おいおい">[0]!おいおい</definedName>
    <definedName name="オーディオ性能" localSheetId="1">#REF!</definedName>
    <definedName name="オーディオ性能" localSheetId="2">#REF!</definedName>
    <definedName name="オーディオ性能" localSheetId="3">#REF!</definedName>
    <definedName name="オーディオ性能">#REF!</definedName>
    <definedName name="グループ分類" localSheetId="1">#REF!</definedName>
    <definedName name="グループ分類" localSheetId="2">#REF!</definedName>
    <definedName name="グループ分類" localSheetId="3">#REF!</definedName>
    <definedName name="グループ分類">#REF!</definedName>
    <definedName name="グループ名" localSheetId="1">#REF!</definedName>
    <definedName name="グループ名" localSheetId="2">#REF!</definedName>
    <definedName name="グループ名" localSheetId="3">#REF!</definedName>
    <definedName name="グループ名">#REF!</definedName>
    <definedName name="その他一般環境性">#REF!</definedName>
    <definedName name="その他適合性">#REF!</definedName>
    <definedName name="て" localSheetId="1">'Build 1'!て</definedName>
    <definedName name="て" localSheetId="2">'Build 2'!て</definedName>
    <definedName name="て" localSheetId="3">'Build 3'!て</definedName>
    <definedName name="て" localSheetId="0">'Program Card'!て</definedName>
    <definedName name="て">[0]!て</definedName>
    <definedName name="ディスプレイ性能" localSheetId="1">#REF!</definedName>
    <definedName name="ディスプレイ性能" localSheetId="2">#REF!</definedName>
    <definedName name="ディスプレイ性能" localSheetId="3">#REF!</definedName>
    <definedName name="ディスプレイ性能">#REF!</definedName>
    <definedName name="ディスプレイ特性" localSheetId="1">#REF!</definedName>
    <definedName name="ディスプレイ特性" localSheetId="2">#REF!</definedName>
    <definedName name="ディスプレイ特性" localSheetId="3">#REF!</definedName>
    <definedName name="ディスプレイ特性">#REF!</definedName>
    <definedName name="デザインレビュー_ハードウェア" localSheetId="1">#REF!</definedName>
    <definedName name="デザインレビュー_ハードウェア" localSheetId="2">#REF!</definedName>
    <definedName name="デザインレビュー_ハードウェア" localSheetId="3">#REF!</definedName>
    <definedName name="デザインレビュー_ハードウェア">#REF!</definedName>
    <definedName name="トヨタ車種別差異" localSheetId="1">'Build 1'!トヨタ車種別差異</definedName>
    <definedName name="トヨタ車種別差異" localSheetId="2">'Build 2'!トヨタ車種別差異</definedName>
    <definedName name="トヨタ車種別差異" localSheetId="3">'Build 3'!トヨタ車種別差異</definedName>
    <definedName name="トヨタ車種別差異" localSheetId="0">'Program Card'!トヨタ車種別差異</definedName>
    <definedName name="トヨタ車種別差異">[0]!トヨタ車種別差異</definedName>
    <definedName name="ﾅﾋﾞ形態" localSheetId="1">#REF!</definedName>
    <definedName name="ﾅﾋﾞ形態" localSheetId="2">#REF!</definedName>
    <definedName name="ﾅﾋﾞ形態" localSheetId="3">#REF!</definedName>
    <definedName name="ﾅﾋﾞ形態">#REF!</definedName>
    <definedName name="ﾅﾋﾞ形態分類" localSheetId="1">#REF!</definedName>
    <definedName name="ﾅﾋﾞ形態分類" localSheetId="2">#REF!</definedName>
    <definedName name="ﾅﾋﾞ形態分類" localSheetId="3">#REF!</definedName>
    <definedName name="ﾅﾋﾞ形態分類">#REF!</definedName>
    <definedName name="ふぁｆ" localSheetId="1">'Build 1'!ふぁｆ</definedName>
    <definedName name="ふぁｆ" localSheetId="2">'Build 2'!ふぁｆ</definedName>
    <definedName name="ふぁｆ" localSheetId="3">'Build 3'!ふぁｆ</definedName>
    <definedName name="ふぁｆ" localSheetId="0">'Program Card'!ふぁｆ</definedName>
    <definedName name="ふぁｆ">[0]!ふぁｆ</definedName>
    <definedName name="ふぁふぁ" localSheetId="1">'Build 1'!ふぁふぁ</definedName>
    <definedName name="ふぁふぁ" localSheetId="2">'Build 2'!ふぁふぁ</definedName>
    <definedName name="ふぁふぁ" localSheetId="3">'Build 3'!ふぁふぁ</definedName>
    <definedName name="ふぁふぁ" localSheetId="0">'Program Card'!ふぁふぁ</definedName>
    <definedName name="ふぁふぁ">[0]!ふぁふぁ</definedName>
    <definedName name="ﾌｧﾙﾀﾞID" localSheetId="1">#REF!</definedName>
    <definedName name="ﾌｧﾙﾀﾞID" localSheetId="2">#REF!</definedName>
    <definedName name="ﾌｧﾙﾀﾞID" localSheetId="3">#REF!</definedName>
    <definedName name="ﾌｧﾙﾀﾞID">#REF!</definedName>
    <definedName name="プロジェクト分類" localSheetId="1">#REF!</definedName>
    <definedName name="プロジェクト分類" localSheetId="2">#REF!</definedName>
    <definedName name="プロジェクト分類" localSheetId="3">#REF!</definedName>
    <definedName name="プロジェクト分類">#REF!</definedName>
    <definedName name="ﾏｼﾝﾚｰﾄﾀｲﾄﾙ">[31]原価ﾏｽﾀ!$N$114:$S$114</definedName>
    <definedName name="ﾏｼﾝﾚｰﾄﾏｽﾀｰ">[31]原価ﾏｽﾀ!$N$115:$S$177</definedName>
    <definedName name="まとめ２" localSheetId="1">'Build 1'!まとめ２</definedName>
    <definedName name="まとめ２" localSheetId="2">'Build 2'!まとめ２</definedName>
    <definedName name="まとめ２" localSheetId="3">'Build 3'!まとめ２</definedName>
    <definedName name="まとめ２" localSheetId="0">'Program Card'!まとめ２</definedName>
    <definedName name="まとめ２">[0]!まとめ２</definedName>
    <definedName name="ﾏﾝﾚｰﾄﾀｲﾄﾙ">[31]原価ﾏｽﾀ!$A$114:$L$114</definedName>
    <definedName name="ﾏﾝﾚｰﾄﾏｽﾀｰ">[31]原価ﾏｽﾀ!$A$115:$L$143</definedName>
    <definedName name="ﾒﾃﾞｨｱ" localSheetId="1">#REF!</definedName>
    <definedName name="ﾒﾃﾞｨｱ" localSheetId="2">#REF!</definedName>
    <definedName name="ﾒﾃﾞｨｱ" localSheetId="3">#REF!</definedName>
    <definedName name="ﾒﾃﾞｨｱ">#REF!</definedName>
    <definedName name="メディア分類" localSheetId="1">#REF!</definedName>
    <definedName name="メディア分類" localSheetId="2">#REF!</definedName>
    <definedName name="メディア分類" localSheetId="3">#REF!</definedName>
    <definedName name="メディア分類">#REF!</definedName>
    <definedName name="ﾒﾆｭｰ">[1]SCH!$EW:$IV</definedName>
    <definedName name="ﾓﾃﾞﾙ" localSheetId="1">#REF!</definedName>
    <definedName name="ﾓﾃﾞﾙ" localSheetId="2">#REF!</definedName>
    <definedName name="ﾓﾃﾞﾙ" localSheetId="3">#REF!</definedName>
    <definedName name="ﾓﾃﾞﾙ">#REF!</definedName>
    <definedName name="ﾓﾃﾞﾙｺｰﾄﾞ" localSheetId="1">#REF!</definedName>
    <definedName name="ﾓﾃﾞﾙｺｰﾄﾞ" localSheetId="2">#REF!</definedName>
    <definedName name="ﾓﾃﾞﾙｺｰﾄﾞ" localSheetId="3">#REF!</definedName>
    <definedName name="ﾓﾃﾞﾙｺｰﾄﾞ">#REF!</definedName>
    <definedName name="モデル分類" localSheetId="1">#REF!</definedName>
    <definedName name="モデル分類" localSheetId="2">#REF!</definedName>
    <definedName name="モデル分類" localSheetId="3">#REF!</definedName>
    <definedName name="モデル分類">#REF!</definedName>
    <definedName name="ﾙｰﾄ名">[32]原価ﾏｽﾀｰ!$I$6:$K$12</definedName>
    <definedName name="ﾙｰﾄ名ﾀｲﾄﾙ">[32]原価ﾏｽﾀｰ!$I$5:$K$5</definedName>
    <definedName name="ﾚｰﾄ年度ﾏｽﾀｰ">[32]原価ﾏｽﾀｰ!$A$6:$C$8</definedName>
    <definedName name="上5桁" localSheetId="1">#REF!</definedName>
    <definedName name="上5桁" localSheetId="2">#REF!</definedName>
    <definedName name="上5桁" localSheetId="3">#REF!</definedName>
    <definedName name="上5桁">#REF!</definedName>
    <definedName name="予算単位マスタ" localSheetId="1">#REF!</definedName>
    <definedName name="予算単位マスタ" localSheetId="2">#REF!</definedName>
    <definedName name="予算単位マスタ" localSheetId="3">#REF!</definedName>
    <definedName name="予算単位マスタ">#REF!</definedName>
    <definedName name="事業税ﾏｽﾀｰ">[32]原価ﾏｽﾀｰ!$A$13:$B$15</definedName>
    <definedName name="仕向け" localSheetId="1">#REF!</definedName>
    <definedName name="仕向け" localSheetId="2">#REF!</definedName>
    <definedName name="仕向け" localSheetId="3">#REF!</definedName>
    <definedName name="仕向け">#REF!</definedName>
    <definedName name="仕向け分類" localSheetId="1">#REF!</definedName>
    <definedName name="仕向け分類" localSheetId="2">#REF!</definedName>
    <definedName name="仕向け分類" localSheetId="3">#REF!</definedName>
    <definedName name="仕向け分類">#REF!</definedName>
    <definedName name="代表課">[33]候補リスト!$G$3:$G$12</definedName>
    <definedName name="印刷">'[34]99･00'!$D$4:$AF$83,'[34]99･00'!$D$86:$AF$159,'[34]99･00'!$D$163:$AF$231,'[34]99･00'!$D$234:$AF$255</definedName>
    <definedName name="印刷性" localSheetId="1">#REF!</definedName>
    <definedName name="印刷性" localSheetId="2">#REF!</definedName>
    <definedName name="印刷性" localSheetId="3">#REF!</definedName>
    <definedName name="印刷性">#REF!</definedName>
    <definedName name="印刷領域" localSheetId="1">#REF!</definedName>
    <definedName name="印刷領域" localSheetId="2">#REF!</definedName>
    <definedName name="印刷領域" localSheetId="3">#REF!</definedName>
    <definedName name="印刷領域">#REF!</definedName>
    <definedName name="印字範囲" localSheetId="1">#REF!</definedName>
    <definedName name="印字範囲" localSheetId="2">#REF!</definedName>
    <definedName name="印字範囲" localSheetId="3">#REF!</definedName>
    <definedName name="印字範囲">#REF!</definedName>
    <definedName name="印範1">#N/A</definedName>
    <definedName name="印範2">#N/A</definedName>
    <definedName name="印範3">#N/A</definedName>
    <definedName name="印範4">#N/A</definedName>
    <definedName name="印範7">#N/A</definedName>
    <definedName name="原企担当情報入力_OK" localSheetId="1">'Build 1'!原企担当情報入力_OK</definedName>
    <definedName name="原企担当情報入力_OK" localSheetId="2">'Build 2'!原企担当情報入力_OK</definedName>
    <definedName name="原企担当情報入力_OK" localSheetId="3">'Build 3'!原企担当情報入力_OK</definedName>
    <definedName name="原企担当情報入力_OK" localSheetId="0">'Program Card'!原企担当情報入力_OK</definedName>
    <definedName name="原企担当情報入力_OK">[0]!原企担当情報入力_OK</definedName>
    <definedName name="原価ｺｰﾄﾞﾀｲﾄﾙ">[31]原価ｺｰﾄﾞM!$A$4:$E$4</definedName>
    <definedName name="原価ｺｰﾄﾞﾏｽﾀｰ">[31]原価ｺｰﾄﾞM!$A$4:$E$146</definedName>
    <definedName name="原価レベル">[31]原価ﾏｽﾀ!$E$6:$G$16</definedName>
    <definedName name="参照範囲" localSheetId="1">#REF!</definedName>
    <definedName name="参照範囲" localSheetId="2">#REF!</definedName>
    <definedName name="参照範囲" localSheetId="3">#REF!</definedName>
    <definedName name="参照範囲">#REF!</definedName>
    <definedName name="取締役会資料" localSheetId="1">'Build 1'!取締役会資料</definedName>
    <definedName name="取締役会資料" localSheetId="2">'Build 2'!取締役会資料</definedName>
    <definedName name="取締役会資料" localSheetId="3">'Build 3'!取締役会資料</definedName>
    <definedName name="取締役会資料" localSheetId="0">'Program Card'!取締役会資料</definedName>
    <definedName name="取締役会資料">[0]!取締役会資料</definedName>
    <definedName name="品目コード">[33]候補リスト!$E$3:$E$13</definedName>
    <definedName name="品種区分_CLICK" localSheetId="1">'Build 1'!品種区分_CLICK</definedName>
    <definedName name="品種区分_CLICK" localSheetId="2">'Build 2'!品種区分_CLICK</definedName>
    <definedName name="品種区分_CLICK" localSheetId="3">'Build 3'!品種区分_CLICK</definedName>
    <definedName name="品種区分_CLICK" localSheetId="0">'Program Card'!品種区分_CLICK</definedName>
    <definedName name="品種区分_CLICK">[0]!品種区分_CLICK</definedName>
    <definedName name="品種区分_OK" localSheetId="1">'Build 1'!品種区分_OK</definedName>
    <definedName name="品種区分_OK" localSheetId="2">'Build 2'!品種区分_OK</definedName>
    <definedName name="品種区分_OK" localSheetId="3">'Build 3'!品種区分_OK</definedName>
    <definedName name="品種区分_OK" localSheetId="0">'Program Card'!品種区分_OK</definedName>
    <definedName name="品種区分_OK">[0]!品種区分_OK</definedName>
    <definedName name="営業実績">[28]!'[ライン別マクロ].NN反映'</definedName>
    <definedName name="営業実績2">[28]!'[ライン別マクロ].SS反映'</definedName>
    <definedName name="固有共通" localSheetId="1">#REF!</definedName>
    <definedName name="固有共通" localSheetId="2">#REF!</definedName>
    <definedName name="固有共通" localSheetId="3">#REF!</definedName>
    <definedName name="固有共通">#REF!</definedName>
    <definedName name="固有共通分類" localSheetId="1">#REF!</definedName>
    <definedName name="固有共通分類" localSheetId="2">#REF!</definedName>
    <definedName name="固有共通分類" localSheetId="3">#REF!</definedName>
    <definedName name="固有共通分類">#REF!</definedName>
    <definedName name="国内向け内蔵ｱﾝﾃﾅｷｰﾚｽ" localSheetId="1">#REF!</definedName>
    <definedName name="国内向け内蔵ｱﾝﾃﾅｷｰﾚｽ" localSheetId="2">#REF!</definedName>
    <definedName name="国内向け内蔵ｱﾝﾃﾅｷｰﾚｽ" localSheetId="3">#REF!</definedName>
    <definedName name="国内向け内蔵ｱﾝﾃﾅｷｰﾚｽ">#REF!</definedName>
    <definedName name="基本要求性能">#REF!</definedName>
    <definedName name="外観商品性">#REF!</definedName>
    <definedName name="大中分類">[33]候補リスト!$C$3:$C$6</definedName>
    <definedName name="大分類SEL_CHANGE" localSheetId="1">'Build 1'!大分類SEL_CHANGE</definedName>
    <definedName name="大分類SEL_CHANGE" localSheetId="2">'Build 2'!大分類SEL_CHANGE</definedName>
    <definedName name="大分類SEL_CHANGE" localSheetId="3">'Build 3'!大分類SEL_CHANGE</definedName>
    <definedName name="大分類SEL_CHANGE" localSheetId="0">'Program Card'!大分類SEL_CHANGE</definedName>
    <definedName name="大分類SEL_CHANGE">[0]!大分類SEL_CHANGE</definedName>
    <definedName name="実行1" localSheetId="1">[35]WJ素材費!#REF!</definedName>
    <definedName name="実行1" localSheetId="2">[35]WJ素材費!#REF!</definedName>
    <definedName name="実行1" localSheetId="3">[35]WJ素材費!#REF!</definedName>
    <definedName name="実行1">[35]WJ素材費!#REF!</definedName>
    <definedName name="室名" localSheetId="1">#REF!</definedName>
    <definedName name="室名" localSheetId="2">#REF!</definedName>
    <definedName name="室名" localSheetId="3">#REF!</definedName>
    <definedName name="室名">#REF!</definedName>
    <definedName name="小分類">[33]候補リスト!$D$3:$D$15</definedName>
    <definedName name="小分類SEL_CHANGE" localSheetId="1">'Build 1'!小分類SEL_CHANGE</definedName>
    <definedName name="小分類SEL_CHANGE" localSheetId="2">'Build 2'!小分類SEL_CHANGE</definedName>
    <definedName name="小分類SEL_CHANGE" localSheetId="3">'Build 3'!小分類SEL_CHANGE</definedName>
    <definedName name="小分類SEL_CHANGE" localSheetId="0">'Program Card'!小分類SEL_CHANGE</definedName>
    <definedName name="小分類SEL_CHANGE">[0]!小分類SEL_CHANGE</definedName>
    <definedName name="岸上" localSheetId="1">'Build 1'!岸上</definedName>
    <definedName name="岸上" localSheetId="2">'Build 2'!岸上</definedName>
    <definedName name="岸上" localSheetId="3">'Build 3'!岸上</definedName>
    <definedName name="岸上" localSheetId="0">'Program Card'!岸上</definedName>
    <definedName name="岸上">[0]!岸上</definedName>
    <definedName name="差異グラフ" localSheetId="1">'Build 1'!差異グラフ</definedName>
    <definedName name="差異グラフ" localSheetId="2">'Build 2'!差異グラフ</definedName>
    <definedName name="差異グラフ" localSheetId="3">'Build 3'!差異グラフ</definedName>
    <definedName name="差異グラフ" localSheetId="0">'Program Card'!差異グラフ</definedName>
    <definedName name="差異グラフ">[0]!差異グラフ</definedName>
    <definedName name="引込ﾏｽﾀｰ">[31]原価ﾏｽﾀ!$M$6:$P$15</definedName>
    <definedName name="引込ﾏｽﾀｰﾀｲﾄﾙ">[31]原価ﾏｽﾀ!$M$5:$P$5</definedName>
    <definedName name="情報入力_CANCEL" localSheetId="1">'Build 1'!情報入力_CANCEL</definedName>
    <definedName name="情報入力_CANCEL" localSheetId="2">'Build 2'!情報入力_CANCEL</definedName>
    <definedName name="情報入力_CANCEL" localSheetId="3">'Build 3'!情報入力_CANCEL</definedName>
    <definedName name="情報入力_CANCEL" localSheetId="0">'Program Card'!情報入力_CANCEL</definedName>
    <definedName name="情報入力_CANCEL">[0]!情報入力_CANCEL</definedName>
    <definedName name="情報入力_OK" localSheetId="1">'Build 1'!情報入力_OK</definedName>
    <definedName name="情報入力_OK" localSheetId="2">'Build 2'!情報入力_OK</definedName>
    <definedName name="情報入力_OK" localSheetId="3">'Build 3'!情報入力_OK</definedName>
    <definedName name="情報入力_OK" localSheetId="0">'Program Card'!情報入力_OK</definedName>
    <definedName name="情報入力_OK">[0]!情報入力_OK</definedName>
    <definedName name="所属室名" localSheetId="1">#REF!</definedName>
    <definedName name="所属室名" localSheetId="2">#REF!</definedName>
    <definedName name="所属室名" localSheetId="3">#REF!</definedName>
    <definedName name="所属室名">#REF!</definedName>
    <definedName name="手配" localSheetId="1">#REF!</definedName>
    <definedName name="手配" localSheetId="2">#REF!</definedName>
    <definedName name="手配" localSheetId="3">#REF!</definedName>
    <definedName name="手配">#REF!</definedName>
    <definedName name="担当者">"テキスト 15"</definedName>
    <definedName name="採用" localSheetId="1">#REF!</definedName>
    <definedName name="採用" localSheetId="2">#REF!</definedName>
    <definedName name="採用" localSheetId="3">#REF!</definedName>
    <definedName name="採用">#REF!</definedName>
    <definedName name="提出" localSheetId="1">'Build 1'!提出</definedName>
    <definedName name="提出" localSheetId="2">'Build 2'!提出</definedName>
    <definedName name="提出" localSheetId="3">'Build 3'!提出</definedName>
    <definedName name="提出" localSheetId="0">'Program Card'!提出</definedName>
    <definedName name="提出">[0]!提出</definedName>
    <definedName name="提出する" localSheetId="1">'Build 1'!提出する</definedName>
    <definedName name="提出する" localSheetId="2">'Build 2'!提出する</definedName>
    <definedName name="提出する" localSheetId="3">'Build 3'!提出する</definedName>
    <definedName name="提出する" localSheetId="0">'Program Card'!提出する</definedName>
    <definedName name="提出する">[0]!提出する</definedName>
    <definedName name="操作性" localSheetId="1">#REF!</definedName>
    <definedName name="操作性" localSheetId="2">#REF!</definedName>
    <definedName name="操作性" localSheetId="3">#REF!</definedName>
    <definedName name="操作性">#REF!</definedName>
    <definedName name="新規･変更">[36]Sheet1!$B$2:$B$3</definedName>
    <definedName name="方策" localSheetId="1">#REF!</definedName>
    <definedName name="方策" localSheetId="2">#REF!</definedName>
    <definedName name="方策" localSheetId="3">#REF!</definedName>
    <definedName name="方策">#REF!</definedName>
    <definedName name="明細読み込み" localSheetId="2">[25]!明細読み込み</definedName>
    <definedName name="明細読み込み" localSheetId="3">[25]!明細読み込み</definedName>
    <definedName name="明細読み込み">[25]!明細読み込み</definedName>
    <definedName name="材料費計_1">'[37]材料費明細(M)'!$E$2</definedName>
    <definedName name="機械的環境性" localSheetId="1">#REF!</definedName>
    <definedName name="機械的環境性" localSheetId="2">#REF!</definedName>
    <definedName name="機械的環境性" localSheetId="3">#REF!</definedName>
    <definedName name="機械的環境性">#REF!</definedName>
    <definedName name="段階">"エディット 27"</definedName>
    <definedName name="法規適合性" localSheetId="1">#REF!</definedName>
    <definedName name="法規適合性" localSheetId="2">#REF!</definedName>
    <definedName name="法規適合性" localSheetId="3">#REF!</definedName>
    <definedName name="法規適合性">#REF!</definedName>
    <definedName name="温湿度環境性" localSheetId="1">#REF!</definedName>
    <definedName name="温湿度環境性" localSheetId="2">#REF!</definedName>
    <definedName name="温湿度環境性" localSheetId="3">#REF!</definedName>
    <definedName name="温湿度環境性">#REF!</definedName>
    <definedName name="照明" localSheetId="1">#REF!</definedName>
    <definedName name="照明" localSheetId="2">#REF!</definedName>
    <definedName name="照明" localSheetId="3">#REF!</definedName>
    <definedName name="照明">#REF!</definedName>
    <definedName name="生産マスター">[32]原価ﾏｽﾀｰ!$A$96:$Y$110</definedName>
    <definedName name="生産ﾏｽﾀｰﾀｲﾄﾙ">[32]原価ﾏｽﾀｰ!$A$95:$Y$95</definedName>
    <definedName name="目次" localSheetId="1">'Build 1'!目次</definedName>
    <definedName name="目次" localSheetId="2">'Build 2'!目次</definedName>
    <definedName name="目次" localSheetId="3">'Build 3'!目次</definedName>
    <definedName name="目次" localSheetId="0">'Program Card'!目次</definedName>
    <definedName name="目次">[0]!目次</definedName>
    <definedName name="目次1" localSheetId="1">[35]WJ素材費!#REF!</definedName>
    <definedName name="目次1" localSheetId="2">[35]WJ素材費!#REF!</definedName>
    <definedName name="目次1" localSheetId="3">[35]WJ素材費!#REF!</definedName>
    <definedName name="目次1">[35]WJ素材費!#REF!</definedName>
    <definedName name="納入先" localSheetId="1">#REF!</definedName>
    <definedName name="納入先" localSheetId="2">#REF!</definedName>
    <definedName name="納入先" localSheetId="3">#REF!</definedName>
    <definedName name="納入先">#REF!</definedName>
    <definedName name="納入先ｺｰﾄﾞ" localSheetId="1">#REF!</definedName>
    <definedName name="納入先ｺｰﾄﾞ" localSheetId="2">#REF!</definedName>
    <definedName name="納入先ｺｰﾄﾞ" localSheetId="3">#REF!</definedName>
    <definedName name="納入先ｺｰﾄﾞ">#REF!</definedName>
    <definedName name="納入先分類" localSheetId="1">#REF!</definedName>
    <definedName name="納入先分類" localSheetId="2">#REF!</definedName>
    <definedName name="納入先分類" localSheetId="3">#REF!</definedName>
    <definedName name="納入先分類">#REF!</definedName>
    <definedName name="納入形態">#REF!</definedName>
    <definedName name="納入形態分類">#REF!</definedName>
    <definedName name="素材に関する規定">#REF!</definedName>
    <definedName name="累計見直し_機種別" localSheetId="1">'Build 1'!累計見直し_機種別</definedName>
    <definedName name="累計見直し_機種別" localSheetId="2">'Build 2'!累計見直し_機種別</definedName>
    <definedName name="累計見直し_機種別" localSheetId="3">'Build 3'!累計見直し_機種別</definedName>
    <definedName name="累計見直し_機種別" localSheetId="0">'Program Card'!累計見直し_機種別</definedName>
    <definedName name="累計見直し_機種別">[0]!累計見直し_機種別</definedName>
    <definedName name="累計見直し_車種別_機種別_トヨタ" localSheetId="1">'Build 1'!累計見直し_車種別_機種別_トヨタ</definedName>
    <definedName name="累計見直し_車種別_機種別_トヨタ" localSheetId="2">'Build 2'!累計見直し_車種別_機種別_トヨタ</definedName>
    <definedName name="累計見直し_車種別_機種別_トヨタ" localSheetId="3">'Build 3'!累計見直し_車種別_機種別_トヨタ</definedName>
    <definedName name="累計見直し_車種別_機種別_トヨタ" localSheetId="0">'Program Card'!累計見直し_車種別_機種別_トヨタ</definedName>
    <definedName name="累計見直し_車種別_機種別_トヨタ">[0]!累計見直し_車種別_機種別_トヨタ</definedName>
    <definedName name="累計見直し_顧客別_機種別" localSheetId="1">'Build 1'!累計見直し_顧客別_機種別</definedName>
    <definedName name="累計見直し_顧客別_機種別" localSheetId="2">'Build 2'!累計見直し_顧客別_機種別</definedName>
    <definedName name="累計見直し_顧客別_機種別" localSheetId="3">'Build 3'!累計見直し_顧客別_機種別</definedName>
    <definedName name="累計見直し_顧客別_機種別" localSheetId="0">'Program Card'!累計見直し_顧客別_機種別</definedName>
    <definedName name="累計見直し_顧客別_機種別">[0]!累計見直し_顧客別_機種別</definedName>
    <definedName name="耐久性" localSheetId="1">#REF!</definedName>
    <definedName name="耐久性" localSheetId="2">#REF!</definedName>
    <definedName name="耐久性" localSheetId="3">#REF!</definedName>
    <definedName name="耐久性">#REF!</definedName>
    <definedName name="耐電気的環境性" localSheetId="1">#REF!</definedName>
    <definedName name="耐電気的環境性" localSheetId="2">#REF!</definedName>
    <definedName name="耐電気的環境性" localSheetId="3">#REF!</definedName>
    <definedName name="耐電気的環境性">#REF!</definedName>
    <definedName name="自部門名">[32]原価ﾏｽﾀｰ!$C$295</definedName>
    <definedName name="製品" localSheetId="1">#REF!</definedName>
    <definedName name="製品" localSheetId="2">#REF!</definedName>
    <definedName name="製品" localSheetId="3">#REF!</definedName>
    <definedName name="製品">#REF!</definedName>
    <definedName name="製品分類" localSheetId="1">#REF!</definedName>
    <definedName name="製品分類" localSheetId="2">#REF!</definedName>
    <definedName name="製品分類" localSheetId="3">#REF!</definedName>
    <definedName name="製品分類">#REF!</definedName>
    <definedName name="製品構成" localSheetId="1">#REF!</definedName>
    <definedName name="製品構成" localSheetId="2">#REF!</definedName>
    <definedName name="製品構成" localSheetId="3">#REF!</definedName>
    <definedName name="製品構成">#REF!</definedName>
    <definedName name="製品構成分類">#REF!</definedName>
    <definedName name="視認性">#REF!</definedName>
    <definedName name="計画と実績1から6月" localSheetId="1">#REF!,#REF!</definedName>
    <definedName name="計画と実績1から6月" localSheetId="2">#REF!,#REF!</definedName>
    <definedName name="計画と実績1から6月" localSheetId="3">#REF!,#REF!</definedName>
    <definedName name="計画と実績1から6月">#REF!,#REF!</definedName>
    <definedName name="計画と実績7から12月" localSheetId="1">#REF!,#REF!</definedName>
    <definedName name="計画と実績7から12月" localSheetId="2">#REF!,#REF!</definedName>
    <definedName name="計画と実績7から12月" localSheetId="3">#REF!,#REF!</definedName>
    <definedName name="計画と実績7から12月">#REF!,#REF!</definedName>
    <definedName name="課名" localSheetId="1">#REF!</definedName>
    <definedName name="課名" localSheetId="2">#REF!</definedName>
    <definedName name="課名" localSheetId="3">#REF!</definedName>
    <definedName name="課名">#REF!</definedName>
    <definedName name="販路マスター">[32]原価ﾏｽﾀｰ!$A$46:$W$91</definedName>
    <definedName name="販路ﾏｽﾀｰﾀｲﾄﾙ">[32]原価ﾏｽﾀｰ!$A$45:$W$45</definedName>
    <definedName name="費目" localSheetId="1">#REF!</definedName>
    <definedName name="費目" localSheetId="2">#REF!</definedName>
    <definedName name="費目" localSheetId="3">#REF!</definedName>
    <definedName name="費目">#REF!</definedName>
    <definedName name="費目コード">[33]候補リスト!$A$3:$A$20</definedName>
    <definedName name="購入品">[38]購入品!$A$5:$AG$27</definedName>
    <definedName name="部品単価ﾃﾞｰﾀ" localSheetId="1">#REF!</definedName>
    <definedName name="部品単価ﾃﾞｰﾀ" localSheetId="2">#REF!</definedName>
    <definedName name="部品単価ﾃﾞｰﾀ" localSheetId="3">#REF!</definedName>
    <definedName name="部品単価ﾃﾞｰﾀ">#REF!</definedName>
    <definedName name="部門No" localSheetId="1">#REF!</definedName>
    <definedName name="部門No" localSheetId="2">#REF!</definedName>
    <definedName name="部門No" localSheetId="3">#REF!</definedName>
    <definedName name="部門No">#REF!</definedName>
    <definedName name="部門名" localSheetId="1">#REF!</definedName>
    <definedName name="部門名" localSheetId="2">#REF!</definedName>
    <definedName name="部門名" localSheetId="3">#REF!</definedName>
    <definedName name="部門名">#REF!</definedName>
    <definedName name="金型代計_1">'[37]材料費明細(M)'!$H$2</definedName>
    <definedName name="金型共用化率" localSheetId="1">#REF!</definedName>
    <definedName name="金型共用化率" localSheetId="2">#REF!</definedName>
    <definedName name="金型共用化率" localSheetId="3">#REF!</definedName>
    <definedName name="金型共用化率">#REF!</definedName>
    <definedName name="金型明細" localSheetId="1">'[39]カガミ入力(2)'!#REF!</definedName>
    <definedName name="金型明細" localSheetId="2">'[39]カガミ入力(2)'!#REF!</definedName>
    <definedName name="金型明細" localSheetId="3">'[39]カガミ入力(2)'!#REF!</definedName>
    <definedName name="金型明細">'[39]カガミ入力(2)'!#REF!</definedName>
    <definedName name="開発マスター1">[32]原価ﾏｽﾀｰ!$A$167:$U$206</definedName>
    <definedName name="開発マスター2">[32]原価ﾏｽﾀｰ!$A$210:$U$249</definedName>
    <definedName name="開発マスター3">[32]原価ﾏｽﾀｰ!$A$253:$U$292</definedName>
    <definedName name="開発ﾏｽﾀｰﾀｲﾄﾙ1">[32]原価ﾏｽﾀｰ!$A$166:$U$166</definedName>
    <definedName name="集約機種選択_CANCEL" localSheetId="1">'Build 1'!集約機種選択_CANCEL</definedName>
    <definedName name="集約機種選択_CANCEL" localSheetId="2">'Build 2'!集約機種選択_CANCEL</definedName>
    <definedName name="集約機種選択_CANCEL" localSheetId="3">'Build 3'!集約機種選択_CANCEL</definedName>
    <definedName name="集約機種選択_CANCEL" localSheetId="0">'Program Card'!集約機種選択_CANCEL</definedName>
    <definedName name="集約機種選択_CANCEL">[0]!集約機種選択_CANCEL</definedName>
    <definedName name="集約機種選択_OK" localSheetId="1">'Build 1'!集約機種選択_OK</definedName>
    <definedName name="集約機種選択_OK" localSheetId="2">'Build 2'!集約機種選択_OK</definedName>
    <definedName name="集約機種選択_OK" localSheetId="3">'Build 3'!集約機種選択_OK</definedName>
    <definedName name="集約機種選択_OK" localSheetId="0">'Program Card'!集約機種選択_OK</definedName>
    <definedName name="集約機種選択_OK">[0]!集約機種選択_OK</definedName>
    <definedName name="集約機種選択_SORTCHANGE" localSheetId="1">'Build 1'!集約機種選択_SORTCHANGE</definedName>
    <definedName name="集約機種選択_SORTCHANGE" localSheetId="2">'Build 2'!集約機種選択_SORTCHANGE</definedName>
    <definedName name="集約機種選択_SORTCHANGE" localSheetId="3">'Build 3'!集約機種選択_SORTCHANGE</definedName>
    <definedName name="集約機種選択_SORTCHANGE" localSheetId="0">'Program Card'!集約機種選択_SORTCHANGE</definedName>
    <definedName name="集約機種選択_SORTCHANGE">[0]!集約機種選択_SORTCHANGE</definedName>
    <definedName name="音声出力特性" localSheetId="1">#REF!</definedName>
    <definedName name="音声出力特性" localSheetId="2">#REF!</definedName>
    <definedName name="音声出力特性" localSheetId="3">#REF!</definedName>
    <definedName name="音声出力特性">#REF!</definedName>
    <definedName name="顧客別差異" localSheetId="1">'Build 1'!顧客別差異</definedName>
    <definedName name="顧客別差異" localSheetId="2">'Build 2'!顧客別差異</definedName>
    <definedName name="顧客別差異" localSheetId="3">'Build 3'!顧客別差異</definedName>
    <definedName name="顧客別差異" localSheetId="0">'Program Card'!顧客別差異</definedName>
    <definedName name="顧客別差異">[0]!顧客別差異</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53" i="5" l="1"/>
  <c r="G53" i="5"/>
  <c r="C53" i="5"/>
  <c r="I32" i="5"/>
  <c r="I31" i="5"/>
  <c r="I30" i="5"/>
  <c r="I29" i="5"/>
  <c r="I28" i="5"/>
  <c r="I27" i="5"/>
  <c r="I26" i="5"/>
  <c r="I25" i="5"/>
  <c r="I24" i="5"/>
  <c r="I23" i="5"/>
  <c r="I22" i="5"/>
  <c r="I21" i="5"/>
  <c r="I20" i="5"/>
  <c r="I19" i="5"/>
  <c r="I18" i="5"/>
  <c r="I17" i="5"/>
  <c r="I16" i="5"/>
  <c r="I15" i="5"/>
  <c r="I14" i="5"/>
  <c r="G32" i="5"/>
  <c r="G31" i="5"/>
  <c r="G30" i="5"/>
  <c r="G29" i="5"/>
  <c r="G28" i="5"/>
  <c r="G27" i="5"/>
  <c r="G26" i="5"/>
  <c r="G25" i="5"/>
  <c r="G24" i="5"/>
  <c r="G23" i="5"/>
  <c r="G22" i="5"/>
  <c r="G21" i="5"/>
  <c r="G20" i="5"/>
  <c r="G19" i="5"/>
  <c r="G18" i="5"/>
  <c r="G17" i="5"/>
  <c r="G16" i="5"/>
  <c r="G15" i="5"/>
  <c r="G14" i="5"/>
  <c r="C31" i="5"/>
  <c r="C30" i="5"/>
  <c r="C29" i="5"/>
  <c r="C28" i="5"/>
  <c r="C27" i="5"/>
  <c r="C26" i="5"/>
  <c r="C25" i="5"/>
  <c r="C24" i="5"/>
  <c r="C23" i="5"/>
  <c r="C22" i="5"/>
  <c r="C21" i="5"/>
  <c r="C20" i="5"/>
  <c r="C19" i="5"/>
  <c r="C18" i="5"/>
  <c r="C17" i="5"/>
  <c r="C16" i="5"/>
  <c r="C15" i="5"/>
  <c r="K278" i="44"/>
  <c r="K277" i="44"/>
  <c r="K276" i="44"/>
  <c r="K275" i="44"/>
  <c r="K274" i="44"/>
  <c r="K273" i="44"/>
  <c r="K272" i="44"/>
  <c r="K271" i="44"/>
  <c r="K270" i="44"/>
  <c r="K269" i="44"/>
  <c r="K268" i="44"/>
  <c r="K267" i="44"/>
  <c r="K266" i="44"/>
  <c r="K265" i="44"/>
  <c r="K264" i="44"/>
  <c r="K263" i="44"/>
  <c r="K262" i="44"/>
  <c r="K261" i="44"/>
  <c r="K260" i="44"/>
  <c r="K259" i="44"/>
  <c r="K258" i="44"/>
  <c r="K257" i="44"/>
  <c r="K256" i="44"/>
  <c r="K255" i="44"/>
  <c r="K254" i="44"/>
  <c r="K253" i="44"/>
  <c r="K252" i="44"/>
  <c r="K251" i="44"/>
  <c r="K250" i="44"/>
  <c r="K249" i="44"/>
  <c r="K248" i="44"/>
  <c r="K247" i="44"/>
  <c r="K246" i="44"/>
  <c r="K245" i="44"/>
  <c r="K244" i="44"/>
  <c r="K243" i="44"/>
  <c r="K242" i="44"/>
  <c r="K241" i="44"/>
  <c r="K240" i="44"/>
  <c r="K239" i="44"/>
  <c r="K238" i="44"/>
  <c r="K237" i="44"/>
  <c r="K236" i="44"/>
  <c r="K235" i="44"/>
  <c r="K234" i="44"/>
  <c r="K233" i="44"/>
  <c r="K232" i="44"/>
  <c r="K231" i="44"/>
  <c r="K230" i="44"/>
  <c r="K229" i="44"/>
  <c r="K228" i="44"/>
  <c r="K227" i="44"/>
  <c r="K226" i="44"/>
  <c r="K225" i="44"/>
  <c r="K224" i="44"/>
  <c r="K223" i="44"/>
  <c r="K222" i="44"/>
  <c r="A221" i="44"/>
  <c r="C32" i="5"/>
  <c r="G52" i="5"/>
  <c r="G51" i="5"/>
  <c r="G50" i="5"/>
  <c r="E52" i="5"/>
  <c r="E51" i="5"/>
  <c r="I40" i="5"/>
  <c r="I39" i="5"/>
  <c r="I38" i="5"/>
  <c r="I37" i="5"/>
  <c r="I36" i="5"/>
  <c r="I35" i="5"/>
  <c r="I34" i="5"/>
  <c r="I33" i="5"/>
  <c r="G43" i="5"/>
  <c r="G42" i="5"/>
  <c r="G41" i="5"/>
  <c r="G49" i="5"/>
  <c r="G48" i="5"/>
  <c r="G47" i="5"/>
  <c r="G46" i="5"/>
  <c r="G45" i="5"/>
  <c r="G44" i="5"/>
  <c r="E48" i="5"/>
  <c r="E47" i="5"/>
  <c r="E46" i="5"/>
  <c r="E44" i="5"/>
  <c r="E43" i="5"/>
  <c r="G40" i="5"/>
  <c r="G39" i="5"/>
  <c r="G38" i="5"/>
  <c r="G37" i="5"/>
  <c r="G36" i="5"/>
  <c r="G35" i="5"/>
  <c r="G34" i="5"/>
  <c r="G33" i="5"/>
  <c r="E35" i="5"/>
  <c r="K72" i="44"/>
  <c r="E22" i="5" s="1"/>
  <c r="K96" i="44"/>
  <c r="E25" i="5" s="1"/>
  <c r="K218" i="44"/>
  <c r="K221" i="44" l="1"/>
  <c r="E53" i="5" s="1"/>
  <c r="A142" i="44"/>
  <c r="K134" i="44"/>
  <c r="E31" i="5" s="1"/>
  <c r="K7" i="44"/>
  <c r="E15" i="5" s="1"/>
  <c r="C14" i="5" l="1"/>
  <c r="K11" i="44"/>
  <c r="J145" i="44"/>
  <c r="K125" i="44"/>
  <c r="E30" i="5" s="1"/>
  <c r="K143" i="44"/>
  <c r="E33" i="5" s="1"/>
  <c r="J146" i="44"/>
  <c r="K122" i="44"/>
  <c r="E29" i="5" s="1"/>
  <c r="K114" i="44"/>
  <c r="E28" i="5" s="1"/>
  <c r="K110" i="44"/>
  <c r="E27" i="5" s="1"/>
  <c r="K103" i="44"/>
  <c r="E26" i="5" s="1"/>
  <c r="K88" i="44"/>
  <c r="E24" i="5" s="1"/>
  <c r="K80" i="44"/>
  <c r="E23" i="5" s="1"/>
  <c r="K64" i="44"/>
  <c r="E21" i="5" s="1"/>
  <c r="K61" i="44"/>
  <c r="E20" i="5" s="1"/>
  <c r="K54" i="44"/>
  <c r="E19" i="5" s="1"/>
  <c r="K28" i="44"/>
  <c r="E18" i="5" s="1"/>
  <c r="K18" i="44"/>
  <c r="E17" i="5" s="1"/>
  <c r="I6" i="44"/>
  <c r="E25" i="69"/>
  <c r="E26" i="69" s="1"/>
  <c r="E27" i="69" s="1"/>
  <c r="E18" i="69"/>
  <c r="E19" i="69" s="1"/>
  <c r="E20" i="69" s="1"/>
  <c r="E11" i="69"/>
  <c r="E12" i="69" s="1"/>
  <c r="E13" i="69" s="1"/>
  <c r="E16" i="5" l="1"/>
  <c r="H111" i="66"/>
  <c r="I71" i="65"/>
  <c r="H70" i="65"/>
  <c r="C37" i="5" l="1"/>
  <c r="J190" i="44"/>
  <c r="K167" i="44"/>
  <c r="E38" i="5" s="1"/>
  <c r="J76" i="66"/>
  <c r="I77" i="66"/>
  <c r="H76" i="66" s="1"/>
  <c r="I78" i="66"/>
  <c r="H76" i="65"/>
  <c r="J76" i="65"/>
  <c r="I77" i="65"/>
  <c r="I78" i="65"/>
  <c r="I42" i="5"/>
  <c r="C42" i="5"/>
  <c r="K184" i="44"/>
  <c r="E42" i="5" s="1"/>
  <c r="J186" i="44"/>
  <c r="J185" i="44"/>
  <c r="K202" i="44"/>
  <c r="J179" i="44"/>
  <c r="I178" i="44" s="1"/>
  <c r="J173" i="44"/>
  <c r="I184" i="44" l="1"/>
  <c r="I48" i="5" l="1"/>
  <c r="I47" i="5"/>
  <c r="I46" i="5"/>
  <c r="I113" i="66"/>
  <c r="I112" i="66"/>
  <c r="A112" i="66"/>
  <c r="A113" i="66" s="1"/>
  <c r="J111" i="66"/>
  <c r="I52" i="5" s="1"/>
  <c r="I110" i="66"/>
  <c r="I109" i="66"/>
  <c r="A109" i="66"/>
  <c r="A110" i="66" s="1"/>
  <c r="J108" i="66"/>
  <c r="I51" i="5" s="1"/>
  <c r="H108" i="66"/>
  <c r="I107" i="66"/>
  <c r="I106" i="66"/>
  <c r="I105" i="66"/>
  <c r="H104" i="66" s="1"/>
  <c r="J104" i="66"/>
  <c r="I50" i="5" s="1"/>
  <c r="I103" i="66"/>
  <c r="I102" i="66"/>
  <c r="H101" i="66" s="1"/>
  <c r="J101" i="66"/>
  <c r="I49" i="5" s="1"/>
  <c r="I100" i="66"/>
  <c r="I99" i="66"/>
  <c r="J98" i="66"/>
  <c r="H98" i="66"/>
  <c r="I97" i="66"/>
  <c r="I96" i="66"/>
  <c r="H95" i="66" s="1"/>
  <c r="J95" i="66"/>
  <c r="I94" i="66"/>
  <c r="I92" i="66"/>
  <c r="A92" i="66"/>
  <c r="A93" i="66" s="1"/>
  <c r="A94" i="66" s="1"/>
  <c r="A95" i="66" s="1"/>
  <c r="A96" i="66" s="1"/>
  <c r="A97" i="66" s="1"/>
  <c r="J91" i="66"/>
  <c r="H91" i="66"/>
  <c r="I90" i="66"/>
  <c r="I89" i="66"/>
  <c r="I88" i="66"/>
  <c r="A88" i="66"/>
  <c r="A89" i="66" s="1"/>
  <c r="A90" i="66" s="1"/>
  <c r="J87" i="66"/>
  <c r="I45" i="5" s="1"/>
  <c r="I86" i="66"/>
  <c r="I85" i="66"/>
  <c r="I84" i="66"/>
  <c r="J83" i="66"/>
  <c r="I44" i="5" s="1"/>
  <c r="H83" i="66"/>
  <c r="I81" i="66"/>
  <c r="I80" i="66"/>
  <c r="J79" i="66"/>
  <c r="I43" i="5" s="1"/>
  <c r="I75" i="66"/>
  <c r="I74" i="66"/>
  <c r="I73" i="66"/>
  <c r="H72" i="66" s="1"/>
  <c r="J72" i="66"/>
  <c r="I41" i="5" s="1"/>
  <c r="J70" i="66"/>
  <c r="I69" i="66"/>
  <c r="I68" i="66"/>
  <c r="J67" i="66"/>
  <c r="H67" i="66"/>
  <c r="I66" i="66"/>
  <c r="I64" i="66"/>
  <c r="A64" i="66"/>
  <c r="A65" i="66" s="1"/>
  <c r="A66" i="66" s="1"/>
  <c r="A67" i="66" s="1"/>
  <c r="A68" i="66" s="1"/>
  <c r="A69" i="66" s="1"/>
  <c r="A70" i="66" s="1"/>
  <c r="A71" i="66" s="1"/>
  <c r="A72" i="66" s="1"/>
  <c r="A73" i="66" s="1"/>
  <c r="A74" i="66" s="1"/>
  <c r="A75" i="66" s="1"/>
  <c r="J63" i="66"/>
  <c r="I62" i="66"/>
  <c r="I61" i="66"/>
  <c r="I60" i="66"/>
  <c r="H59" i="66" s="1"/>
  <c r="J59" i="66"/>
  <c r="I58" i="66"/>
  <c r="A58" i="66"/>
  <c r="I57" i="66"/>
  <c r="I56" i="66"/>
  <c r="H55" i="66" s="1"/>
  <c r="A56" i="66"/>
  <c r="J55" i="66"/>
  <c r="I54" i="66"/>
  <c r="I53" i="66"/>
  <c r="I52" i="66"/>
  <c r="A52" i="66"/>
  <c r="A53" i="66" s="1"/>
  <c r="A54" i="66" s="1"/>
  <c r="J51" i="66"/>
  <c r="H51" i="66"/>
  <c r="I50" i="66"/>
  <c r="I49" i="66"/>
  <c r="J48" i="66"/>
  <c r="H48" i="66"/>
  <c r="I47" i="66"/>
  <c r="I46" i="66"/>
  <c r="I45" i="66"/>
  <c r="J44" i="66"/>
  <c r="H44" i="66"/>
  <c r="I43" i="66"/>
  <c r="I42" i="66"/>
  <c r="I41" i="66"/>
  <c r="I40" i="66"/>
  <c r="I39" i="66"/>
  <c r="H37" i="66" s="1"/>
  <c r="A39" i="66"/>
  <c r="A40" i="66" s="1"/>
  <c r="A41" i="66" s="1"/>
  <c r="A42" i="66" s="1"/>
  <c r="A43" i="66" s="1"/>
  <c r="A44" i="66" s="1"/>
  <c r="A45" i="66" s="1"/>
  <c r="A46" i="66" s="1"/>
  <c r="A47" i="66" s="1"/>
  <c r="I38" i="66"/>
  <c r="J37" i="66"/>
  <c r="I35" i="66"/>
  <c r="I33" i="66"/>
  <c r="I29" i="66"/>
  <c r="I28" i="66"/>
  <c r="I27" i="66"/>
  <c r="I26" i="66"/>
  <c r="I25" i="66"/>
  <c r="I24" i="66"/>
  <c r="I23" i="66"/>
  <c r="I22" i="66"/>
  <c r="I21" i="66"/>
  <c r="I20" i="66"/>
  <c r="I19" i="66"/>
  <c r="I16" i="66"/>
  <c r="I15" i="66"/>
  <c r="I14" i="66"/>
  <c r="J13" i="66"/>
  <c r="H13" i="66"/>
  <c r="J9" i="66"/>
  <c r="A9" i="66"/>
  <c r="A10" i="66" s="1"/>
  <c r="A11" i="66" s="1"/>
  <c r="A12" i="66" s="1"/>
  <c r="A13" i="66" s="1"/>
  <c r="A14" i="66" s="1"/>
  <c r="A15" i="66" s="1"/>
  <c r="A16" i="66" s="1"/>
  <c r="A17" i="66" s="1"/>
  <c r="A18" i="66" s="1"/>
  <c r="A19" i="66" s="1"/>
  <c r="A20" i="66" s="1"/>
  <c r="A21" i="66" s="1"/>
  <c r="A22" i="66" s="1"/>
  <c r="A23" i="66" s="1"/>
  <c r="A24" i="66" s="1"/>
  <c r="A25" i="66" s="1"/>
  <c r="A26" i="66" s="1"/>
  <c r="A27" i="66" s="1"/>
  <c r="A28" i="66" s="1"/>
  <c r="A29" i="66" s="1"/>
  <c r="A30" i="66" s="1"/>
  <c r="A31" i="66" s="1"/>
  <c r="A32" i="66" s="1"/>
  <c r="A33" i="66" s="1"/>
  <c r="A34" i="66" s="1"/>
  <c r="A35" i="66" s="1"/>
  <c r="A36" i="66" s="1"/>
  <c r="A37" i="66" s="1"/>
  <c r="I3" i="66"/>
  <c r="E3" i="66"/>
  <c r="D3" i="66"/>
  <c r="C3" i="66"/>
  <c r="A3" i="66"/>
  <c r="I113" i="65"/>
  <c r="I112" i="65"/>
  <c r="A112" i="65"/>
  <c r="A113" i="65" s="1"/>
  <c r="J111" i="65"/>
  <c r="I110" i="65"/>
  <c r="I109" i="65"/>
  <c r="A109" i="65"/>
  <c r="A110" i="65" s="1"/>
  <c r="J108" i="65"/>
  <c r="H108" i="65"/>
  <c r="I107" i="65"/>
  <c r="I106" i="65"/>
  <c r="I105" i="65"/>
  <c r="J104" i="65"/>
  <c r="I103" i="65"/>
  <c r="I102" i="65"/>
  <c r="J101" i="65"/>
  <c r="I100" i="65"/>
  <c r="I99" i="65"/>
  <c r="J98" i="65"/>
  <c r="H98" i="65"/>
  <c r="I97" i="65"/>
  <c r="I96" i="65"/>
  <c r="H95" i="65" s="1"/>
  <c r="J95" i="65"/>
  <c r="I94" i="65"/>
  <c r="I92" i="65"/>
  <c r="A92" i="65"/>
  <c r="A93" i="65" s="1"/>
  <c r="A94" i="65" s="1"/>
  <c r="A95" i="65" s="1"/>
  <c r="A96" i="65" s="1"/>
  <c r="A97" i="65" s="1"/>
  <c r="J91" i="65"/>
  <c r="I90" i="65"/>
  <c r="I89" i="65"/>
  <c r="I88" i="65"/>
  <c r="A88" i="65"/>
  <c r="A89" i="65" s="1"/>
  <c r="A90" i="65" s="1"/>
  <c r="J87" i="65"/>
  <c r="I86" i="65"/>
  <c r="I85" i="65"/>
  <c r="I84" i="65"/>
  <c r="J83" i="65"/>
  <c r="H83" i="65"/>
  <c r="I81" i="65"/>
  <c r="I80" i="65"/>
  <c r="H79" i="65" s="1"/>
  <c r="J79" i="65"/>
  <c r="I75" i="65"/>
  <c r="I74" i="65"/>
  <c r="I73" i="65"/>
  <c r="J72" i="65"/>
  <c r="J70" i="65"/>
  <c r="I69" i="65"/>
  <c r="I68" i="65"/>
  <c r="J67" i="65"/>
  <c r="H67" i="65"/>
  <c r="I66" i="65"/>
  <c r="I64" i="65"/>
  <c r="A64" i="65"/>
  <c r="A65" i="65" s="1"/>
  <c r="A66" i="65" s="1"/>
  <c r="A67" i="65" s="1"/>
  <c r="A68" i="65" s="1"/>
  <c r="A69" i="65" s="1"/>
  <c r="A70" i="65" s="1"/>
  <c r="A71" i="65" s="1"/>
  <c r="A72" i="65" s="1"/>
  <c r="A73" i="65" s="1"/>
  <c r="A74" i="65" s="1"/>
  <c r="A75" i="65" s="1"/>
  <c r="J63" i="65"/>
  <c r="I62" i="65"/>
  <c r="I61" i="65"/>
  <c r="I60" i="65"/>
  <c r="J59" i="65"/>
  <c r="I58" i="65"/>
  <c r="A58" i="65"/>
  <c r="I57" i="65"/>
  <c r="I56" i="65"/>
  <c r="A56" i="65"/>
  <c r="J55" i="65"/>
  <c r="I54" i="65"/>
  <c r="I53" i="65"/>
  <c r="I52" i="65"/>
  <c r="H51" i="65" s="1"/>
  <c r="A52" i="65"/>
  <c r="A53" i="65" s="1"/>
  <c r="A54" i="65" s="1"/>
  <c r="J51" i="65"/>
  <c r="I50" i="65"/>
  <c r="I49" i="65"/>
  <c r="J48" i="65"/>
  <c r="I47" i="65"/>
  <c r="I46" i="65"/>
  <c r="I45" i="65"/>
  <c r="J44" i="65"/>
  <c r="I43" i="65"/>
  <c r="I42" i="65"/>
  <c r="I41" i="65"/>
  <c r="I40" i="65"/>
  <c r="I39" i="65"/>
  <c r="A39" i="65"/>
  <c r="A40" i="65" s="1"/>
  <c r="A41" i="65" s="1"/>
  <c r="A42" i="65" s="1"/>
  <c r="A43" i="65" s="1"/>
  <c r="A44" i="65" s="1"/>
  <c r="A45" i="65" s="1"/>
  <c r="A46" i="65" s="1"/>
  <c r="A47" i="65" s="1"/>
  <c r="I38" i="65"/>
  <c r="J37" i="65"/>
  <c r="I35" i="65"/>
  <c r="I33" i="65"/>
  <c r="I29" i="65"/>
  <c r="I28" i="65"/>
  <c r="I27" i="65"/>
  <c r="I26" i="65"/>
  <c r="I25" i="65"/>
  <c r="I24" i="65"/>
  <c r="I23" i="65"/>
  <c r="I22" i="65"/>
  <c r="I21" i="65"/>
  <c r="I20" i="65"/>
  <c r="I19" i="65"/>
  <c r="I16" i="65"/>
  <c r="I15" i="65"/>
  <c r="I14" i="65"/>
  <c r="J13" i="65"/>
  <c r="H13" i="65"/>
  <c r="J9" i="65"/>
  <c r="A9" i="65"/>
  <c r="A10" i="65" s="1"/>
  <c r="A11" i="65" s="1"/>
  <c r="A12" i="65" s="1"/>
  <c r="A13" i="65" s="1"/>
  <c r="A14" i="65" s="1"/>
  <c r="A15" i="65" s="1"/>
  <c r="A16" i="65" s="1"/>
  <c r="A17" i="65" s="1"/>
  <c r="A18" i="65" s="1"/>
  <c r="A19" i="65" s="1"/>
  <c r="A20" i="65" s="1"/>
  <c r="A21" i="65" s="1"/>
  <c r="A22" i="65" s="1"/>
  <c r="A23" i="65" s="1"/>
  <c r="A24" i="65" s="1"/>
  <c r="A25" i="65" s="1"/>
  <c r="A26" i="65" s="1"/>
  <c r="A27" i="65" s="1"/>
  <c r="A28" i="65" s="1"/>
  <c r="A29" i="65" s="1"/>
  <c r="A30" i="65" s="1"/>
  <c r="A31" i="65" s="1"/>
  <c r="A32" i="65" s="1"/>
  <c r="A33" i="65" s="1"/>
  <c r="A34" i="65" s="1"/>
  <c r="A35" i="65" s="1"/>
  <c r="A36" i="65" s="1"/>
  <c r="A37" i="65" s="1"/>
  <c r="I3" i="65"/>
  <c r="E3" i="65"/>
  <c r="D3" i="65"/>
  <c r="C3" i="65"/>
  <c r="A3" i="65"/>
  <c r="C52" i="5"/>
  <c r="C51" i="5"/>
  <c r="C50" i="5"/>
  <c r="C49" i="5"/>
  <c r="K208" i="44"/>
  <c r="J210" i="44"/>
  <c r="J209" i="44"/>
  <c r="K211" i="44"/>
  <c r="E50" i="5" s="1"/>
  <c r="J220" i="44"/>
  <c r="J219" i="44"/>
  <c r="K178" i="44"/>
  <c r="H37" i="65" l="1"/>
  <c r="H44" i="65"/>
  <c r="H55" i="65"/>
  <c r="H59" i="65"/>
  <c r="H48" i="65"/>
  <c r="H101" i="65"/>
  <c r="H104" i="65"/>
  <c r="I218" i="44"/>
  <c r="J7" i="66"/>
  <c r="A76" i="65"/>
  <c r="A77" i="65" s="1"/>
  <c r="A78" i="65" s="1"/>
  <c r="A79" i="65" s="1"/>
  <c r="A80" i="65" s="1"/>
  <c r="A81" i="65" s="1"/>
  <c r="A82" i="65" s="1"/>
  <c r="A83" i="65" s="1"/>
  <c r="A84" i="65" s="1"/>
  <c r="A85" i="65" s="1"/>
  <c r="A86" i="65" s="1"/>
  <c r="H91" i="65"/>
  <c r="H63" i="65"/>
  <c r="A76" i="66"/>
  <c r="A77" i="66" s="1"/>
  <c r="A78" i="66" s="1"/>
  <c r="A79" i="66" s="1"/>
  <c r="A80" i="66" s="1"/>
  <c r="A81" i="66" s="1"/>
  <c r="A82" i="66" s="1"/>
  <c r="A83" i="66" s="1"/>
  <c r="A84" i="66" s="1"/>
  <c r="A85" i="66" s="1"/>
  <c r="A86" i="66" s="1"/>
  <c r="H63" i="66"/>
  <c r="H72" i="65"/>
  <c r="H87" i="65"/>
  <c r="H79" i="66"/>
  <c r="J7" i="65"/>
  <c r="H87" i="66"/>
  <c r="I208" i="44"/>
  <c r="J204" i="44"/>
  <c r="J203" i="44"/>
  <c r="J214" i="44"/>
  <c r="I202" i="44" l="1"/>
  <c r="J217" i="44"/>
  <c r="J216" i="44"/>
  <c r="J207" i="44"/>
  <c r="J206" i="44"/>
  <c r="J213" i="44"/>
  <c r="J212" i="44"/>
  <c r="J194" i="44"/>
  <c r="J201" i="44"/>
  <c r="J197" i="44"/>
  <c r="J198" i="44"/>
  <c r="J189" i="44"/>
  <c r="J183" i="44"/>
  <c r="K199" i="44"/>
  <c r="J200" i="44"/>
  <c r="J192" i="44"/>
  <c r="J188" i="44"/>
  <c r="J196" i="44"/>
  <c r="J182" i="44"/>
  <c r="J181" i="44"/>
  <c r="J193" i="44"/>
  <c r="J162" i="44"/>
  <c r="J174" i="44"/>
  <c r="J177" i="44"/>
  <c r="K175" i="44"/>
  <c r="E40" i="5" s="1"/>
  <c r="J176" i="44"/>
  <c r="J151" i="44"/>
  <c r="J166" i="44"/>
  <c r="J169" i="44"/>
  <c r="J170" i="44"/>
  <c r="J172" i="44"/>
  <c r="K171" i="44"/>
  <c r="E39" i="5" s="1"/>
  <c r="J168" i="44"/>
  <c r="J157" i="44"/>
  <c r="J160" i="44"/>
  <c r="J161" i="44"/>
  <c r="J153" i="44"/>
  <c r="J155" i="44"/>
  <c r="J150" i="44"/>
  <c r="J149" i="44"/>
  <c r="J148" i="44"/>
  <c r="J158" i="44"/>
  <c r="J147" i="44"/>
  <c r="J144" i="44"/>
  <c r="J154" i="44"/>
  <c r="J164" i="44"/>
  <c r="J165" i="44"/>
  <c r="I205" i="44" l="1"/>
  <c r="I211" i="44"/>
  <c r="I187" i="44"/>
  <c r="I191" i="44"/>
  <c r="I180" i="44"/>
  <c r="I215" i="44"/>
  <c r="I199" i="44"/>
  <c r="I195" i="44"/>
  <c r="I156" i="44"/>
  <c r="I167" i="44"/>
  <c r="I175" i="44"/>
  <c r="I143" i="44"/>
  <c r="I159" i="44"/>
  <c r="I163" i="44"/>
  <c r="I152" i="44"/>
  <c r="I171" i="44"/>
  <c r="K195" i="44" l="1"/>
  <c r="J3" i="44"/>
  <c r="C3" i="44"/>
  <c r="A3" i="44"/>
  <c r="F3" i="44"/>
  <c r="E3" i="44"/>
  <c r="C48" i="5"/>
  <c r="K152" i="44"/>
  <c r="E34" i="5" s="1"/>
  <c r="K205" i="44"/>
  <c r="K215" i="44"/>
  <c r="K156" i="44"/>
  <c r="C47" i="5"/>
  <c r="C46" i="5"/>
  <c r="C45" i="5"/>
  <c r="C40" i="5"/>
  <c r="C39" i="5"/>
  <c r="C38" i="5"/>
  <c r="C36" i="5"/>
  <c r="C35" i="5"/>
  <c r="K191" i="44" l="1"/>
  <c r="E49" i="5" s="1"/>
  <c r="K187" i="44"/>
  <c r="E45" i="5" s="1"/>
  <c r="K180" i="44"/>
  <c r="E41" i="5" s="1"/>
  <c r="K163" i="44"/>
  <c r="E37" i="5" s="1"/>
  <c r="K159" i="44"/>
  <c r="K142" i="44" l="1"/>
  <c r="K6" i="44" s="1"/>
  <c r="E36" i="5"/>
  <c r="C44" i="5"/>
  <c r="C43" i="5"/>
  <c r="C41" i="5"/>
  <c r="C34" i="5"/>
  <c r="C33" i="5"/>
  <c r="E32" i="5" l="1"/>
  <c r="A6" i="44"/>
  <c r="A18" i="44" s="1"/>
  <c r="E14" i="5" l="1"/>
  <c r="K4" i="44"/>
  <c r="N90" i="42"/>
  <c r="M90" i="42"/>
  <c r="L90" i="42"/>
  <c r="J90" i="42"/>
  <c r="I90" i="42"/>
  <c r="E89" i="42"/>
  <c r="E88" i="42"/>
  <c r="E87" i="42"/>
  <c r="E86" i="42"/>
  <c r="K85" i="42"/>
  <c r="K84" i="42"/>
  <c r="K83" i="42"/>
  <c r="K82" i="42"/>
  <c r="K81" i="42"/>
  <c r="K80" i="42"/>
  <c r="K79" i="42"/>
  <c r="K78" i="42"/>
  <c r="K77" i="42"/>
  <c r="K76" i="42"/>
  <c r="E76" i="42"/>
  <c r="K75" i="42"/>
  <c r="K74" i="42"/>
  <c r="K73" i="42"/>
  <c r="E73" i="42"/>
  <c r="E71" i="42"/>
  <c r="E69" i="42"/>
  <c r="E66" i="42"/>
  <c r="E59" i="42"/>
  <c r="E51" i="42"/>
  <c r="E47" i="42"/>
  <c r="E45" i="42"/>
  <c r="E43" i="42"/>
  <c r="E38" i="42"/>
  <c r="E31" i="42"/>
  <c r="E23" i="42"/>
  <c r="E19" i="42"/>
  <c r="E17" i="42"/>
  <c r="E16" i="42"/>
  <c r="E14" i="42"/>
  <c r="P12" i="42" a="1"/>
  <c r="P12" i="42" s="1"/>
  <c r="E12" i="42"/>
  <c r="M6" i="42"/>
  <c r="M7" i="42" s="1"/>
  <c r="K90" i="42" l="1"/>
  <c r="S12" i="42"/>
  <c r="L96" i="42"/>
  <c r="K96" i="42"/>
  <c r="J96" i="42"/>
  <c r="P13" i="42" a="1"/>
  <c r="P13" i="42" s="1"/>
  <c r="P14" i="42" s="1" a="1"/>
  <c r="P14" i="42" s="1"/>
  <c r="Q12" i="42"/>
  <c r="R12" i="42"/>
  <c r="P15" i="42" l="1" a="1"/>
  <c r="P15" i="42" s="1"/>
  <c r="P16" i="42" s="1" a="1"/>
  <c r="P16" i="42" s="1"/>
  <c r="S13" i="42"/>
  <c r="R13" i="42"/>
  <c r="Q13" i="42"/>
  <c r="S14" i="42"/>
  <c r="R14" i="42"/>
  <c r="Q14" i="42"/>
  <c r="Q15" i="42" l="1"/>
  <c r="R15" i="42"/>
  <c r="S15" i="42"/>
  <c r="P17" i="42" a="1"/>
  <c r="P17" i="42" s="1"/>
  <c r="R16" i="42"/>
  <c r="S16" i="42"/>
  <c r="Q16" i="42"/>
  <c r="Q17" i="42" l="1"/>
  <c r="S17" i="42"/>
  <c r="R17" i="42"/>
  <c r="P18" i="42" a="1"/>
  <c r="P18" i="42" s="1"/>
  <c r="S18" i="42" l="1"/>
  <c r="R18" i="42"/>
  <c r="Q18" i="42"/>
  <c r="P19" i="42" a="1"/>
  <c r="P19" i="42" s="1"/>
  <c r="S19" i="42" l="1"/>
  <c r="R19" i="42"/>
  <c r="Q19" i="42"/>
  <c r="P20" i="42" a="1"/>
  <c r="P20" i="42" s="1"/>
  <c r="S20" i="42" l="1"/>
  <c r="R20" i="42"/>
  <c r="Q20" i="42"/>
  <c r="P21" i="42" a="1"/>
  <c r="P21" i="42" s="1"/>
  <c r="R21" i="42" l="1"/>
  <c r="S21" i="42"/>
  <c r="Q21" i="42"/>
  <c r="P22" i="42" a="1"/>
  <c r="P22" i="42" s="1"/>
  <c r="R22" i="42" l="1"/>
  <c r="S22" i="42"/>
  <c r="Q22" i="42"/>
  <c r="P23" i="42" a="1"/>
  <c r="P23" i="42" s="1"/>
  <c r="S23" i="42" l="1"/>
  <c r="Q23" i="42"/>
  <c r="R23" i="42"/>
  <c r="P24" i="42" a="1"/>
  <c r="P24" i="42" s="1"/>
  <c r="S24" i="42" l="1"/>
  <c r="R24" i="42"/>
  <c r="Q24" i="42"/>
  <c r="P25" i="42" a="1"/>
  <c r="P25" i="42" s="1"/>
  <c r="S25" i="42" l="1"/>
  <c r="R25" i="42"/>
  <c r="Q25" i="42"/>
  <c r="P26" i="42" a="1"/>
  <c r="P26" i="42" s="1"/>
  <c r="Q26" i="42" l="1"/>
  <c r="R26" i="42"/>
  <c r="S26" i="42"/>
  <c r="P27" i="42" a="1"/>
  <c r="P27" i="42" s="1"/>
  <c r="S27" i="42" l="1"/>
  <c r="Q27" i="42"/>
  <c r="R27" i="42"/>
  <c r="P28" i="42" a="1"/>
  <c r="P28" i="42" s="1"/>
  <c r="S28" i="42" l="1"/>
  <c r="R28" i="42"/>
  <c r="Q28" i="42"/>
  <c r="P29" i="42" a="1"/>
  <c r="P29" i="42" s="1"/>
  <c r="Q29" i="42" l="1"/>
  <c r="S29" i="42"/>
  <c r="R29" i="42"/>
  <c r="P30" i="42" a="1"/>
  <c r="P30" i="42" s="1"/>
  <c r="Q30" i="42" l="1"/>
  <c r="S30" i="42"/>
  <c r="R30" i="42"/>
  <c r="P31" i="42" a="1"/>
  <c r="P31" i="42" s="1"/>
  <c r="R31" i="42" l="1"/>
  <c r="Q31" i="42"/>
  <c r="S31" i="42"/>
  <c r="P32" i="42" a="1"/>
  <c r="P32" i="42" s="1"/>
  <c r="R32" i="42" l="1"/>
  <c r="S32" i="42"/>
  <c r="Q32" i="42"/>
  <c r="P33" i="42" a="1"/>
  <c r="P33" i="42" s="1"/>
  <c r="S33" i="42" l="1"/>
  <c r="R33" i="42"/>
  <c r="Q33" i="42"/>
  <c r="P34" i="42" a="1"/>
  <c r="P34" i="42" s="1"/>
  <c r="R34" i="42" l="1"/>
  <c r="Q34" i="42"/>
  <c r="S34" i="42"/>
  <c r="P35" i="42" a="1"/>
  <c r="P35" i="42" s="1"/>
  <c r="R35" i="42" l="1"/>
  <c r="Q35" i="42"/>
  <c r="S35" i="42"/>
  <c r="P36" i="42" a="1"/>
  <c r="P36" i="42" s="1"/>
  <c r="S36" i="42" l="1"/>
  <c r="R36" i="42"/>
  <c r="Q36" i="42"/>
  <c r="P37" i="42" a="1"/>
  <c r="P37" i="42" s="1"/>
  <c r="S37" i="42" l="1"/>
  <c r="R37" i="42"/>
  <c r="Q37" i="42"/>
  <c r="P38" i="42" a="1"/>
  <c r="P38" i="42" s="1"/>
  <c r="S38" i="42" l="1"/>
  <c r="Q38" i="42"/>
  <c r="R38" i="42"/>
  <c r="P39" i="42" a="1"/>
  <c r="P39" i="42" s="1"/>
  <c r="Q39" i="42" l="1"/>
  <c r="S39" i="42"/>
  <c r="R39" i="42"/>
  <c r="P40" i="42" a="1"/>
  <c r="P40" i="42" s="1"/>
  <c r="S40" i="42" l="1"/>
  <c r="Q40" i="42"/>
  <c r="R40" i="42"/>
  <c r="P41" i="42" a="1"/>
  <c r="P41" i="42" s="1"/>
  <c r="S41" i="42" l="1"/>
  <c r="R41" i="42"/>
  <c r="Q41" i="42"/>
  <c r="P42" i="42" a="1"/>
  <c r="P42" i="42" s="1"/>
  <c r="S42" i="42" l="1"/>
  <c r="R42" i="42"/>
  <c r="Q42" i="42"/>
  <c r="P45" i="42" a="1"/>
  <c r="P45" i="42" s="1"/>
  <c r="S45" i="42" l="1"/>
  <c r="R45" i="42"/>
  <c r="Q45" i="42"/>
  <c r="P46" i="42" a="1"/>
  <c r="P46" i="42" s="1"/>
  <c r="S46" i="42" l="1"/>
  <c r="R46" i="42"/>
  <c r="Q46" i="42"/>
  <c r="P49" i="42" a="1"/>
  <c r="P49" i="42" s="1"/>
  <c r="S49" i="42" l="1"/>
  <c r="R49" i="42"/>
  <c r="Q49" i="42"/>
  <c r="P50" i="42" a="1"/>
  <c r="P50" i="42" s="1"/>
  <c r="Q50" i="42" l="1"/>
  <c r="S50" i="42"/>
  <c r="R50" i="42"/>
  <c r="P51" i="42" a="1"/>
  <c r="P51" i="42" s="1"/>
  <c r="Q51" i="42" l="1"/>
  <c r="R51" i="42"/>
  <c r="S51" i="42"/>
  <c r="P56" i="42" a="1"/>
  <c r="P56" i="42" s="1"/>
  <c r="S56" i="42" l="1"/>
  <c r="R56" i="42"/>
  <c r="Q56" i="42"/>
  <c r="P57" i="42" a="1"/>
  <c r="P57" i="42" s="1"/>
  <c r="Q57" i="42" l="1"/>
  <c r="R57" i="42"/>
  <c r="S57" i="42"/>
  <c r="P58" i="42" a="1"/>
  <c r="P58" i="42" s="1"/>
  <c r="S58" i="42" l="1"/>
  <c r="Q58" i="42"/>
  <c r="R58" i="42"/>
  <c r="P59" i="42" a="1"/>
  <c r="P59" i="42" s="1"/>
  <c r="R59" i="42" l="1"/>
  <c r="S59" i="42"/>
  <c r="Q59" i="42"/>
  <c r="P60" i="42" a="1"/>
  <c r="P60" i="42" s="1"/>
  <c r="S60" i="42" l="1"/>
  <c r="R60" i="42"/>
  <c r="Q60" i="42"/>
  <c r="P61" i="42" a="1"/>
  <c r="P61" i="42" s="1"/>
  <c r="Q61" i="42" l="1"/>
  <c r="S61" i="42"/>
  <c r="R61" i="42"/>
  <c r="P62" i="42" a="1"/>
  <c r="P62" i="42" s="1"/>
  <c r="R62" i="42" l="1"/>
  <c r="Q62" i="42"/>
  <c r="S62" i="42"/>
  <c r="P63" i="42" a="1"/>
  <c r="P63" i="42" s="1"/>
  <c r="S63" i="42" l="1"/>
  <c r="R63" i="42"/>
  <c r="Q63" i="42"/>
  <c r="P64" i="42" a="1"/>
  <c r="P64" i="42" s="1"/>
  <c r="S64" i="42" l="1"/>
  <c r="R64" i="42"/>
  <c r="Q64" i="42"/>
  <c r="P65" i="42" a="1"/>
  <c r="P65" i="42" s="1"/>
  <c r="S65" i="42" l="1"/>
  <c r="R65" i="42"/>
  <c r="Q65" i="42"/>
  <c r="P66" i="42" a="1"/>
  <c r="P66" i="42" s="1"/>
  <c r="Q66" i="42" l="1"/>
  <c r="S66" i="42"/>
  <c r="R66" i="42"/>
  <c r="P67" i="42" a="1"/>
  <c r="P67" i="42" s="1"/>
  <c r="S67" i="42" l="1"/>
  <c r="Q67" i="42"/>
  <c r="R67" i="42"/>
  <c r="P68" i="42" a="1"/>
  <c r="P68" i="42" s="1"/>
  <c r="S68" i="42" l="1"/>
  <c r="R68" i="42"/>
  <c r="Q68" i="42"/>
  <c r="P69" i="42" a="1"/>
  <c r="P69" i="42" s="1"/>
  <c r="S69" i="42" l="1"/>
  <c r="R69" i="42"/>
  <c r="Q69" i="42"/>
  <c r="P72" i="42" a="1"/>
  <c r="P72" i="42" s="1"/>
  <c r="S72" i="42" l="1"/>
  <c r="R72" i="42"/>
  <c r="Q72" i="42"/>
  <c r="P73" i="42" a="1"/>
  <c r="P73" i="42" s="1"/>
  <c r="S73" i="42" l="1"/>
  <c r="R73" i="42"/>
  <c r="Q73" i="42"/>
  <c r="P74" i="42" a="1"/>
  <c r="P74" i="42" s="1"/>
  <c r="Q74" i="42" l="1"/>
  <c r="S74" i="42"/>
  <c r="R74" i="42"/>
  <c r="P75" i="42" a="1"/>
  <c r="P75" i="42" s="1"/>
  <c r="R75" i="42" l="1"/>
  <c r="Q75" i="42"/>
  <c r="S75" i="42"/>
  <c r="P76" i="42" a="1"/>
  <c r="P76" i="42" s="1"/>
  <c r="S76" i="42" l="1"/>
  <c r="R76" i="42"/>
  <c r="Q76" i="42"/>
  <c r="P77" i="42" a="1"/>
  <c r="P77" i="42" s="1"/>
  <c r="S77" i="42" l="1"/>
  <c r="R77" i="42"/>
  <c r="Q77" i="42"/>
  <c r="P78" i="42" a="1"/>
  <c r="P78" i="42" s="1"/>
  <c r="S78" i="42" l="1"/>
  <c r="R78" i="42"/>
  <c r="Q78" i="42"/>
  <c r="P79" i="42" a="1"/>
  <c r="P79" i="42" s="1"/>
  <c r="S79" i="42" l="1"/>
  <c r="P80" i="42" a="1"/>
  <c r="P80" i="42" s="1"/>
  <c r="S80" i="42" l="1"/>
  <c r="R80" i="42"/>
  <c r="Q80" i="42"/>
  <c r="P81" i="42" a="1"/>
  <c r="P81" i="42" s="1"/>
  <c r="S81" i="42" l="1"/>
  <c r="P82" i="42" a="1"/>
  <c r="P82" i="42" s="1"/>
  <c r="S82" i="42" l="1"/>
  <c r="R82" i="42"/>
  <c r="Q82" i="42"/>
  <c r="P83" i="42" a="1"/>
  <c r="P83" i="42" s="1"/>
  <c r="S83" i="42" l="1"/>
  <c r="P84" i="42" a="1"/>
  <c r="P84" i="42" s="1"/>
  <c r="Q84" i="42" l="1"/>
  <c r="R84" i="42"/>
  <c r="S84" i="42"/>
  <c r="P85" i="42" a="1"/>
  <c r="P85" i="42" s="1"/>
  <c r="S85" i="42" l="1"/>
  <c r="P86" i="42" a="1"/>
  <c r="P86" i="42" s="1"/>
  <c r="S86" i="42" l="1"/>
  <c r="R86" i="42"/>
  <c r="Q86" i="42"/>
  <c r="P87" i="42" a="1"/>
  <c r="P87" i="42" s="1"/>
  <c r="S87" i="42" l="1"/>
  <c r="P88" i="42" a="1"/>
  <c r="P88" i="42" s="1"/>
  <c r="P89" i="42" l="1" a="1"/>
  <c r="P89" i="42" s="1"/>
  <c r="P90" i="42" a="1"/>
  <c r="P90" i="42" s="1"/>
  <c r="S90" i="42" l="1"/>
  <c r="S8" i="42" s="1"/>
  <c r="R90" i="42"/>
  <c r="R8" i="42" s="1"/>
  <c r="Q90" i="42"/>
  <c r="Q8" i="4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Vertex42</author>
    <author>Alfredo Anguiano</author>
    <author>Vertex42.com Templates</author>
  </authors>
  <commentList>
    <comment ref="A5" authorId="0" shapeId="0" xr:uid="{00000000-0006-0000-0100-000001000000}">
      <text>
        <r>
          <rPr>
            <b/>
            <sz val="9"/>
            <color indexed="81"/>
            <rFont val="Tahoma"/>
            <family val="2"/>
          </rPr>
          <t>Work Breakdown Structure</t>
        </r>
        <r>
          <rPr>
            <sz val="9"/>
            <color indexed="81"/>
            <rFont val="Tahoma"/>
            <family val="2"/>
          </rPr>
          <t xml:space="preserve">
Level 1: 1, 2, 3, ...
Level 2: 1.1, 1.2, 1.3, ...
Level 3: 1.1.1, 1.1.2, 1.1.3, …
 - The WBS uses a formula to control the numbering, but the formulas are different for different levels. Copy and Paste the cells in the WBS column from the examples at the bottom of the worksheet.</t>
        </r>
      </text>
    </comment>
    <comment ref="B5" authorId="1" shapeId="0" xr:uid="{00000000-0006-0000-0100-000002000000}">
      <text>
        <r>
          <rPr>
            <sz val="9"/>
            <color indexed="81"/>
            <rFont val="Tahoma"/>
            <family val="2"/>
          </rPr>
          <t>R=Readiness
IN=In process Validation
PB=Post Build</t>
        </r>
      </text>
    </comment>
    <comment ref="C5" authorId="0" shapeId="0" xr:uid="{00000000-0006-0000-0100-000003000000}">
      <text>
        <r>
          <rPr>
            <b/>
            <sz val="9"/>
            <color indexed="81"/>
            <rFont val="Tahoma"/>
            <family val="2"/>
          </rPr>
          <t>Task Description</t>
        </r>
        <r>
          <rPr>
            <sz val="9"/>
            <color indexed="81"/>
            <rFont val="Tahoma"/>
            <family val="2"/>
          </rPr>
          <t xml:space="preserve">
Enter the name of each task and sub-task. Use indents for sub-tasks.</t>
        </r>
      </text>
    </comment>
    <comment ref="H5" authorId="0" shapeId="0" xr:uid="{00000000-0006-0000-0100-000004000000}">
      <text>
        <r>
          <rPr>
            <b/>
            <sz val="9"/>
            <color indexed="81"/>
            <rFont val="Tahoma"/>
            <family val="2"/>
          </rPr>
          <t>Task Start Date</t>
        </r>
        <r>
          <rPr>
            <sz val="9"/>
            <color indexed="81"/>
            <rFont val="Tahoma"/>
            <family val="2"/>
          </rPr>
          <t xml:space="preserve">
You can manually enter the Start Date for each task or use a formula to create a dependency on a Predecessor. For example, you could enter </t>
        </r>
        <r>
          <rPr>
            <b/>
            <sz val="9"/>
            <color indexed="81"/>
            <rFont val="Tahoma"/>
            <family val="2"/>
          </rPr>
          <t>=</t>
        </r>
        <r>
          <rPr>
            <b/>
            <i/>
            <sz val="9"/>
            <color indexed="81"/>
            <rFont val="Tahoma"/>
            <family val="2"/>
          </rPr>
          <t>enddate</t>
        </r>
        <r>
          <rPr>
            <b/>
            <sz val="9"/>
            <color indexed="81"/>
            <rFont val="Tahoma"/>
            <family val="2"/>
          </rPr>
          <t>+1</t>
        </r>
        <r>
          <rPr>
            <sz val="9"/>
            <color indexed="81"/>
            <rFont val="Tahoma"/>
            <family val="2"/>
          </rPr>
          <t xml:space="preserve"> to set the Start date to the next calendar day, or </t>
        </r>
        <r>
          <rPr>
            <b/>
            <sz val="9"/>
            <color indexed="81"/>
            <rFont val="Tahoma"/>
            <family val="2"/>
          </rPr>
          <t>=WORKDAY(</t>
        </r>
        <r>
          <rPr>
            <b/>
            <i/>
            <sz val="9"/>
            <color indexed="81"/>
            <rFont val="Tahoma"/>
            <family val="2"/>
          </rPr>
          <t>enddate</t>
        </r>
        <r>
          <rPr>
            <b/>
            <sz val="9"/>
            <color indexed="81"/>
            <rFont val="Tahoma"/>
            <family val="2"/>
          </rPr>
          <t>,1)</t>
        </r>
        <r>
          <rPr>
            <sz val="9"/>
            <color indexed="81"/>
            <rFont val="Tahoma"/>
            <family val="2"/>
          </rPr>
          <t xml:space="preserve"> to set the Start date to the next work day (excluding weekends), where </t>
        </r>
        <r>
          <rPr>
            <i/>
            <sz val="9"/>
            <color indexed="81"/>
            <rFont val="Tahoma"/>
            <family val="2"/>
          </rPr>
          <t>enddate</t>
        </r>
        <r>
          <rPr>
            <sz val="9"/>
            <color indexed="81"/>
            <rFont val="Tahoma"/>
            <family val="2"/>
          </rPr>
          <t xml:space="preserve"> is the cell reference for the End date of the Predecessor task.</t>
        </r>
      </text>
    </comment>
    <comment ref="I5" authorId="2" shapeId="0" xr:uid="{00000000-0006-0000-0100-000005000000}">
      <text>
        <r>
          <rPr>
            <b/>
            <sz val="9"/>
            <color indexed="81"/>
            <rFont val="Tahoma"/>
            <family val="2"/>
          </rPr>
          <t>End Date:</t>
        </r>
        <r>
          <rPr>
            <sz val="9"/>
            <color indexed="81"/>
            <rFont val="Tahoma"/>
            <family val="2"/>
          </rPr>
          <t xml:space="preserve">
The End Date is calculated based on the Start Date and the Calendar Days columns.</t>
        </r>
      </text>
    </comment>
    <comment ref="J5" authorId="0" shapeId="0" xr:uid="{00000000-0006-0000-0100-000006000000}">
      <text>
        <r>
          <rPr>
            <b/>
            <sz val="9"/>
            <color indexed="81"/>
            <rFont val="Tahoma"/>
            <family val="2"/>
          </rPr>
          <t>Duration (Calendar Days)</t>
        </r>
        <r>
          <rPr>
            <sz val="9"/>
            <color indexed="81"/>
            <rFont val="Tahoma"/>
            <family val="2"/>
          </rPr>
          <t xml:space="preserve">
The duration is the number of calendar days for the given task. The duration is calculated as the </t>
        </r>
        <r>
          <rPr>
            <b/>
            <sz val="9"/>
            <color indexed="81"/>
            <rFont val="Tahoma"/>
            <family val="2"/>
          </rPr>
          <t>End</t>
        </r>
        <r>
          <rPr>
            <sz val="9"/>
            <color indexed="81"/>
            <rFont val="Tahoma"/>
            <family val="2"/>
          </rPr>
          <t xml:space="preserve"> Date minus the </t>
        </r>
        <r>
          <rPr>
            <b/>
            <sz val="9"/>
            <color indexed="81"/>
            <rFont val="Tahoma"/>
            <family val="2"/>
          </rPr>
          <t>Start</t>
        </r>
        <r>
          <rPr>
            <sz val="9"/>
            <color indexed="81"/>
            <rFont val="Tahoma"/>
            <family val="2"/>
          </rPr>
          <t xml:space="preserve"> Date plus 1 day, so that a task starting and ending on the same day has a duration of 1 day.
</t>
        </r>
        <r>
          <rPr>
            <b/>
            <sz val="9"/>
            <color indexed="81"/>
            <rFont val="Tahoma"/>
            <family val="2"/>
          </rPr>
          <t>Note:</t>
        </r>
        <r>
          <rPr>
            <sz val="9"/>
            <color indexed="81"/>
            <rFont val="Tahoma"/>
            <family val="2"/>
          </rPr>
          <t xml:space="preserve"> The conditional formatting used to create the gantt chart references this column.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Vertex42</author>
    <author>Alfredo Anguiano</author>
    <author>Vertex42.com Templates</author>
  </authors>
  <commentList>
    <comment ref="A8" authorId="0" shapeId="0" xr:uid="{A38258BA-09DB-4895-8CC5-77E0FBABDDF8}">
      <text>
        <r>
          <rPr>
            <b/>
            <sz val="9"/>
            <color indexed="81"/>
            <rFont val="Tahoma"/>
            <family val="2"/>
          </rPr>
          <t>Work Breakdown Structure</t>
        </r>
        <r>
          <rPr>
            <sz val="9"/>
            <color indexed="81"/>
            <rFont val="Tahoma"/>
            <family val="2"/>
          </rPr>
          <t xml:space="preserve">
Level 1: 1, 2, 3, ...
Level 2: 1.1, 1.2, 1.3, ...
Level 3: 1.1.1, 1.1.2, 1.1.3, …
 - The WBS uses a formula to control the numbering, but the formulas are different for different levels. Copy and Paste the cells in the WBS column from the examples at the bottom of the worksheet.</t>
        </r>
      </text>
    </comment>
    <comment ref="B8" authorId="1" shapeId="0" xr:uid="{480B748C-B667-4E0C-9313-ECA6DFD2784C}">
      <text>
        <r>
          <rPr>
            <sz val="9"/>
            <color indexed="81"/>
            <rFont val="Tahoma"/>
            <family val="2"/>
          </rPr>
          <t>R=Readiness
IN=In process Validation
PB=Post Build</t>
        </r>
      </text>
    </comment>
    <comment ref="C8" authorId="0" shapeId="0" xr:uid="{B16B0F71-1FC7-4D3A-AF6E-3D49D5112D58}">
      <text>
        <r>
          <rPr>
            <b/>
            <sz val="9"/>
            <color indexed="81"/>
            <rFont val="Tahoma"/>
            <family val="2"/>
          </rPr>
          <t>Task Description</t>
        </r>
        <r>
          <rPr>
            <sz val="9"/>
            <color indexed="81"/>
            <rFont val="Tahoma"/>
            <family val="2"/>
          </rPr>
          <t xml:space="preserve">
Enter the name of each task and sub-task. Use indents for sub-tasks.</t>
        </r>
      </text>
    </comment>
    <comment ref="G8" authorId="0" shapeId="0" xr:uid="{7F27648E-D991-4DA5-9491-55B445C7E31E}">
      <text>
        <r>
          <rPr>
            <b/>
            <sz val="9"/>
            <color indexed="81"/>
            <rFont val="Tahoma"/>
            <family val="2"/>
          </rPr>
          <t>Task Start Date</t>
        </r>
        <r>
          <rPr>
            <sz val="9"/>
            <color indexed="81"/>
            <rFont val="Tahoma"/>
            <family val="2"/>
          </rPr>
          <t xml:space="preserve">
You can manually enter the Start Date for each task or use a formula to create a dependency on a Predecessor. For example, you could enter </t>
        </r>
        <r>
          <rPr>
            <b/>
            <sz val="9"/>
            <color indexed="81"/>
            <rFont val="Tahoma"/>
            <family val="2"/>
          </rPr>
          <t>=</t>
        </r>
        <r>
          <rPr>
            <b/>
            <i/>
            <sz val="9"/>
            <color indexed="81"/>
            <rFont val="Tahoma"/>
            <family val="2"/>
          </rPr>
          <t>enddate</t>
        </r>
        <r>
          <rPr>
            <b/>
            <sz val="9"/>
            <color indexed="81"/>
            <rFont val="Tahoma"/>
            <family val="2"/>
          </rPr>
          <t>+1</t>
        </r>
        <r>
          <rPr>
            <sz val="9"/>
            <color indexed="81"/>
            <rFont val="Tahoma"/>
            <family val="2"/>
          </rPr>
          <t xml:space="preserve"> to set the Start date to the next calendar day, or </t>
        </r>
        <r>
          <rPr>
            <b/>
            <sz val="9"/>
            <color indexed="81"/>
            <rFont val="Tahoma"/>
            <family val="2"/>
          </rPr>
          <t>=WORKDAY(</t>
        </r>
        <r>
          <rPr>
            <b/>
            <i/>
            <sz val="9"/>
            <color indexed="81"/>
            <rFont val="Tahoma"/>
            <family val="2"/>
          </rPr>
          <t>enddate</t>
        </r>
        <r>
          <rPr>
            <b/>
            <sz val="9"/>
            <color indexed="81"/>
            <rFont val="Tahoma"/>
            <family val="2"/>
          </rPr>
          <t>,1)</t>
        </r>
        <r>
          <rPr>
            <sz val="9"/>
            <color indexed="81"/>
            <rFont val="Tahoma"/>
            <family val="2"/>
          </rPr>
          <t xml:space="preserve"> to set the Start date to the next work day (excluding weekends), where </t>
        </r>
        <r>
          <rPr>
            <i/>
            <sz val="9"/>
            <color indexed="81"/>
            <rFont val="Tahoma"/>
            <family val="2"/>
          </rPr>
          <t>enddate</t>
        </r>
        <r>
          <rPr>
            <sz val="9"/>
            <color indexed="81"/>
            <rFont val="Tahoma"/>
            <family val="2"/>
          </rPr>
          <t xml:space="preserve"> is the cell reference for the End date of the Predecessor task.</t>
        </r>
      </text>
    </comment>
    <comment ref="H8" authorId="2" shapeId="0" xr:uid="{8540BBD1-B434-46E3-AA16-00362F2A5917}">
      <text>
        <r>
          <rPr>
            <b/>
            <sz val="9"/>
            <color indexed="81"/>
            <rFont val="Tahoma"/>
            <family val="2"/>
          </rPr>
          <t>End Date:</t>
        </r>
        <r>
          <rPr>
            <sz val="9"/>
            <color indexed="81"/>
            <rFont val="Tahoma"/>
            <family val="2"/>
          </rPr>
          <t xml:space="preserve">
The End Date is calculated based on the Start Date and the Calendar Days columns.</t>
        </r>
      </text>
    </comment>
    <comment ref="I8" authorId="0" shapeId="0" xr:uid="{AE75CB50-8D17-4DE3-9B12-1B122619B468}">
      <text>
        <r>
          <rPr>
            <b/>
            <sz val="9"/>
            <color indexed="81"/>
            <rFont val="Tahoma"/>
            <family val="2"/>
          </rPr>
          <t>Duration (Calendar Days)</t>
        </r>
        <r>
          <rPr>
            <sz val="9"/>
            <color indexed="81"/>
            <rFont val="Tahoma"/>
            <family val="2"/>
          </rPr>
          <t xml:space="preserve">
The duration is the number of calendar days for the given task. The duration is calculated as the </t>
        </r>
        <r>
          <rPr>
            <b/>
            <sz val="9"/>
            <color indexed="81"/>
            <rFont val="Tahoma"/>
            <family val="2"/>
          </rPr>
          <t>End</t>
        </r>
        <r>
          <rPr>
            <sz val="9"/>
            <color indexed="81"/>
            <rFont val="Tahoma"/>
            <family val="2"/>
          </rPr>
          <t xml:space="preserve"> Date minus the </t>
        </r>
        <r>
          <rPr>
            <b/>
            <sz val="9"/>
            <color indexed="81"/>
            <rFont val="Tahoma"/>
            <family val="2"/>
          </rPr>
          <t>Start</t>
        </r>
        <r>
          <rPr>
            <sz val="9"/>
            <color indexed="81"/>
            <rFont val="Tahoma"/>
            <family val="2"/>
          </rPr>
          <t xml:space="preserve"> Date plus 1 day, so that a task starting and ending on the same day has a duration of 1 day.
</t>
        </r>
        <r>
          <rPr>
            <b/>
            <sz val="9"/>
            <color indexed="81"/>
            <rFont val="Tahoma"/>
            <family val="2"/>
          </rPr>
          <t>Note:</t>
        </r>
        <r>
          <rPr>
            <sz val="9"/>
            <color indexed="81"/>
            <rFont val="Tahoma"/>
            <family val="2"/>
          </rPr>
          <t xml:space="preserve"> The conditional formatting used to create the gantt chart references this column.</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Vertex42</author>
    <author>Alfredo Anguiano</author>
    <author>Vertex42.com Templates</author>
  </authors>
  <commentList>
    <comment ref="A8" authorId="0" shapeId="0" xr:uid="{56DA9F5F-64F4-4FB8-8864-339340EABEE6}">
      <text>
        <r>
          <rPr>
            <b/>
            <sz val="9"/>
            <color indexed="81"/>
            <rFont val="Tahoma"/>
            <family val="2"/>
          </rPr>
          <t>Work Breakdown Structure</t>
        </r>
        <r>
          <rPr>
            <sz val="9"/>
            <color indexed="81"/>
            <rFont val="Tahoma"/>
            <family val="2"/>
          </rPr>
          <t xml:space="preserve">
Level 1: 1, 2, 3, ...
Level 2: 1.1, 1.2, 1.3, ...
Level 3: 1.1.1, 1.1.2, 1.1.3, …
 - The WBS uses a formula to control the numbering, but the formulas are different for different levels. Copy and Paste the cells in the WBS column from the examples at the bottom of the worksheet.</t>
        </r>
      </text>
    </comment>
    <comment ref="B8" authorId="1" shapeId="0" xr:uid="{32946533-FBFF-4A19-B24C-8E89331E71F3}">
      <text>
        <r>
          <rPr>
            <sz val="9"/>
            <color indexed="81"/>
            <rFont val="Tahoma"/>
            <family val="2"/>
          </rPr>
          <t>R=Readiness
IN=In process Validation
PB=Post Build</t>
        </r>
      </text>
    </comment>
    <comment ref="C8" authorId="0" shapeId="0" xr:uid="{59FB193A-B5CC-488A-9592-89873ECC01B1}">
      <text>
        <r>
          <rPr>
            <b/>
            <sz val="9"/>
            <color indexed="81"/>
            <rFont val="Tahoma"/>
            <family val="2"/>
          </rPr>
          <t>Task Description</t>
        </r>
        <r>
          <rPr>
            <sz val="9"/>
            <color indexed="81"/>
            <rFont val="Tahoma"/>
            <family val="2"/>
          </rPr>
          <t xml:space="preserve">
Enter the name of each task and sub-task. Use indents for sub-tasks.</t>
        </r>
      </text>
    </comment>
    <comment ref="G8" authorId="0" shapeId="0" xr:uid="{27FA54CE-0AFB-4C03-8F60-90049546CC29}">
      <text>
        <r>
          <rPr>
            <b/>
            <sz val="9"/>
            <color indexed="81"/>
            <rFont val="Tahoma"/>
            <family val="2"/>
          </rPr>
          <t>Task Start Date</t>
        </r>
        <r>
          <rPr>
            <sz val="9"/>
            <color indexed="81"/>
            <rFont val="Tahoma"/>
            <family val="2"/>
          </rPr>
          <t xml:space="preserve">
You can manually enter the Start Date for each task or use a formula to create a dependency on a Predecessor. For example, you could enter </t>
        </r>
        <r>
          <rPr>
            <b/>
            <sz val="9"/>
            <color indexed="81"/>
            <rFont val="Tahoma"/>
            <family val="2"/>
          </rPr>
          <t>=</t>
        </r>
        <r>
          <rPr>
            <b/>
            <i/>
            <sz val="9"/>
            <color indexed="81"/>
            <rFont val="Tahoma"/>
            <family val="2"/>
          </rPr>
          <t>enddate</t>
        </r>
        <r>
          <rPr>
            <b/>
            <sz val="9"/>
            <color indexed="81"/>
            <rFont val="Tahoma"/>
            <family val="2"/>
          </rPr>
          <t>+1</t>
        </r>
        <r>
          <rPr>
            <sz val="9"/>
            <color indexed="81"/>
            <rFont val="Tahoma"/>
            <family val="2"/>
          </rPr>
          <t xml:space="preserve"> to set the Start date to the next calendar day, or </t>
        </r>
        <r>
          <rPr>
            <b/>
            <sz val="9"/>
            <color indexed="81"/>
            <rFont val="Tahoma"/>
            <family val="2"/>
          </rPr>
          <t>=WORKDAY(</t>
        </r>
        <r>
          <rPr>
            <b/>
            <i/>
            <sz val="9"/>
            <color indexed="81"/>
            <rFont val="Tahoma"/>
            <family val="2"/>
          </rPr>
          <t>enddate</t>
        </r>
        <r>
          <rPr>
            <b/>
            <sz val="9"/>
            <color indexed="81"/>
            <rFont val="Tahoma"/>
            <family val="2"/>
          </rPr>
          <t>,1)</t>
        </r>
        <r>
          <rPr>
            <sz val="9"/>
            <color indexed="81"/>
            <rFont val="Tahoma"/>
            <family val="2"/>
          </rPr>
          <t xml:space="preserve"> to set the Start date to the next work day (excluding weekends), where </t>
        </r>
        <r>
          <rPr>
            <i/>
            <sz val="9"/>
            <color indexed="81"/>
            <rFont val="Tahoma"/>
            <family val="2"/>
          </rPr>
          <t>enddate</t>
        </r>
        <r>
          <rPr>
            <sz val="9"/>
            <color indexed="81"/>
            <rFont val="Tahoma"/>
            <family val="2"/>
          </rPr>
          <t xml:space="preserve"> is the cell reference for the End date of the Predecessor task.</t>
        </r>
      </text>
    </comment>
    <comment ref="H8" authorId="2" shapeId="0" xr:uid="{6025E673-17C1-4D16-A14F-AAEB55E24882}">
      <text>
        <r>
          <rPr>
            <b/>
            <sz val="9"/>
            <color indexed="81"/>
            <rFont val="Tahoma"/>
            <family val="2"/>
          </rPr>
          <t>End Date:</t>
        </r>
        <r>
          <rPr>
            <sz val="9"/>
            <color indexed="81"/>
            <rFont val="Tahoma"/>
            <family val="2"/>
          </rPr>
          <t xml:space="preserve">
The End Date is calculated based on the Start Date and the Calendar Days columns.</t>
        </r>
      </text>
    </comment>
    <comment ref="I8" authorId="0" shapeId="0" xr:uid="{6246AEF0-A717-42D3-9B58-061CBA97F44B}">
      <text>
        <r>
          <rPr>
            <b/>
            <sz val="9"/>
            <color indexed="81"/>
            <rFont val="Tahoma"/>
            <family val="2"/>
          </rPr>
          <t>Duration (Calendar Days)</t>
        </r>
        <r>
          <rPr>
            <sz val="9"/>
            <color indexed="81"/>
            <rFont val="Tahoma"/>
            <family val="2"/>
          </rPr>
          <t xml:space="preserve">
The duration is the number of calendar days for the given task. The duration is calculated as the </t>
        </r>
        <r>
          <rPr>
            <b/>
            <sz val="9"/>
            <color indexed="81"/>
            <rFont val="Tahoma"/>
            <family val="2"/>
          </rPr>
          <t>End</t>
        </r>
        <r>
          <rPr>
            <sz val="9"/>
            <color indexed="81"/>
            <rFont val="Tahoma"/>
            <family val="2"/>
          </rPr>
          <t xml:space="preserve"> Date minus the </t>
        </r>
        <r>
          <rPr>
            <b/>
            <sz val="9"/>
            <color indexed="81"/>
            <rFont val="Tahoma"/>
            <family val="2"/>
          </rPr>
          <t>Start</t>
        </r>
        <r>
          <rPr>
            <sz val="9"/>
            <color indexed="81"/>
            <rFont val="Tahoma"/>
            <family val="2"/>
          </rPr>
          <t xml:space="preserve"> Date plus 1 day, so that a task starting and ending on the same day has a duration of 1 day.
</t>
        </r>
        <r>
          <rPr>
            <b/>
            <sz val="9"/>
            <color indexed="81"/>
            <rFont val="Tahoma"/>
            <family val="2"/>
          </rPr>
          <t>Note:</t>
        </r>
        <r>
          <rPr>
            <sz val="9"/>
            <color indexed="81"/>
            <rFont val="Tahoma"/>
            <family val="2"/>
          </rPr>
          <t xml:space="preserve"> The conditional formatting used to create the gantt chart references this column.</t>
        </r>
      </text>
    </comment>
  </commentList>
</comments>
</file>

<file path=xl/sharedStrings.xml><?xml version="1.0" encoding="utf-8"?>
<sst xmlns="http://schemas.openxmlformats.org/spreadsheetml/2006/main" count="5472" uniqueCount="1869">
  <si>
    <t>PROGRAM CARD / READINESS</t>
  </si>
  <si>
    <t>MODEL</t>
  </si>
  <si>
    <t>TPN</t>
  </si>
  <si>
    <t>PegaPN</t>
  </si>
  <si>
    <t>DESCRIPTION</t>
  </si>
  <si>
    <t>PCB</t>
  </si>
  <si>
    <t>FACTORY PROJECT MANAGER</t>
  </si>
  <si>
    <t>MANAGER</t>
  </si>
  <si>
    <t>CHRIS KO</t>
  </si>
  <si>
    <t>EPM</t>
  </si>
  <si>
    <t>COORDINATOR</t>
  </si>
  <si>
    <t>SERGIO SILVA</t>
  </si>
  <si>
    <t>OVERALL SCHEDULE</t>
  </si>
  <si>
    <t>Build Details</t>
  </si>
  <si>
    <t>Build 1</t>
  </si>
  <si>
    <t>Build 2</t>
  </si>
  <si>
    <t>Build 3</t>
  </si>
  <si>
    <t>Build 4</t>
  </si>
  <si>
    <t>Build 5</t>
  </si>
  <si>
    <t>SMT</t>
  </si>
  <si>
    <t>RUN DATE</t>
  </si>
  <si>
    <t>MO</t>
  </si>
  <si>
    <t>QTY</t>
  </si>
  <si>
    <t>PHASE</t>
  </si>
  <si>
    <t>Bottom</t>
  </si>
  <si>
    <t>TOP</t>
  </si>
  <si>
    <t>TEST</t>
  </si>
  <si>
    <t xml:space="preserve">Week </t>
  </si>
  <si>
    <t>WEEK</t>
  </si>
  <si>
    <t>SMT - EVP035 Line</t>
  </si>
  <si>
    <t>Average:</t>
  </si>
  <si>
    <t>#</t>
  </si>
  <si>
    <t>TYPE
(R/IN/PB)</t>
  </si>
  <si>
    <t>Task Description</t>
  </si>
  <si>
    <t>Deparment</t>
  </si>
  <si>
    <t>PIC</t>
  </si>
  <si>
    <t>Manager</t>
  </si>
  <si>
    <t>Start Date</t>
  </si>
  <si>
    <t>End Date</t>
  </si>
  <si>
    <t>Duration</t>
  </si>
  <si>
    <t>Progress
(R/IN/PB)</t>
  </si>
  <si>
    <t>Comments</t>
  </si>
  <si>
    <t>[Engineering Readiness]</t>
  </si>
  <si>
    <t>R</t>
  </si>
  <si>
    <t>Kick-off Meeting</t>
  </si>
  <si>
    <t>PM</t>
  </si>
  <si>
    <t>Cain Shen</t>
  </si>
  <si>
    <t>Milestones definition</t>
  </si>
  <si>
    <t>CFT</t>
  </si>
  <si>
    <t>Indentify risk and delays</t>
  </si>
  <si>
    <t>Initials Preparations</t>
  </si>
  <si>
    <t>Load BOM in SAP</t>
  </si>
  <si>
    <t>Laura6 Hung</t>
  </si>
  <si>
    <t>Poching Hsu</t>
  </si>
  <si>
    <t>Load BOM in Product Structure Report (PLM)</t>
  </si>
  <si>
    <t>IN</t>
  </si>
  <si>
    <t>Serialization rules</t>
  </si>
  <si>
    <t>APT</t>
  </si>
  <si>
    <t>Miguel Sanchez</t>
  </si>
  <si>
    <t>Luis2 Garcia</t>
  </si>
  <si>
    <t>Provide Shipping Information to SA</t>
  </si>
  <si>
    <t>Levi Chang</t>
  </si>
  <si>
    <t>Share MO and PNs to WH</t>
  </si>
  <si>
    <t>PC</t>
  </si>
  <si>
    <t>Claudia Navarro</t>
  </si>
  <si>
    <t>Casper Yu</t>
  </si>
  <si>
    <t>Deliver raw PCB samples</t>
  </si>
  <si>
    <t>FPM</t>
  </si>
  <si>
    <t>Sergio Silva</t>
  </si>
  <si>
    <t>Provide layout booking</t>
  </si>
  <si>
    <t>Carrier Design review (Bot/Top)</t>
  </si>
  <si>
    <t>Carrier Design review (Xray)</t>
  </si>
  <si>
    <t>Lorenzo Moreno</t>
  </si>
  <si>
    <t>Jose Herrera</t>
  </si>
  <si>
    <t>Trays Design review (Juki)</t>
  </si>
  <si>
    <t>IE</t>
  </si>
  <si>
    <t>Luke Hsu</t>
  </si>
  <si>
    <t>Gloria Chiu</t>
  </si>
  <si>
    <t>Loading lists creation (PANACIM [BOT/TOP] and FUZION)</t>
  </si>
  <si>
    <t>Programming Team</t>
  </si>
  <si>
    <t>John Tan</t>
  </si>
  <si>
    <t>Mario Meza</t>
  </si>
  <si>
    <t>Line Route Creation</t>
  </si>
  <si>
    <t>Pedro Gonzalez</t>
  </si>
  <si>
    <t>Hector Arellano</t>
  </si>
  <si>
    <t>Enable Auto GR Process</t>
  </si>
  <si>
    <t>FVT</t>
  </si>
  <si>
    <t>PE</t>
  </si>
  <si>
    <t>Wei-Xiang Liao</t>
  </si>
  <si>
    <t>Inductance</t>
  </si>
  <si>
    <t>Flipper</t>
  </si>
  <si>
    <t>BU43</t>
  </si>
  <si>
    <t>Yati Lui</t>
  </si>
  <si>
    <t>Stencil Design (BOT/TOP)</t>
  </si>
  <si>
    <t>Stencil Revision (BOT/TOP)</t>
  </si>
  <si>
    <t>Stencil Validation (Stencil Machine)</t>
  </si>
  <si>
    <t>Mainteinance</t>
  </si>
  <si>
    <t>Datamatrix location comparisson</t>
  </si>
  <si>
    <t>Generate SMT SO</t>
  </si>
  <si>
    <t>Howard Chen</t>
  </si>
  <si>
    <t>Material Release</t>
  </si>
  <si>
    <t>IQC/SQE</t>
  </si>
  <si>
    <t>Esteban Reyna</t>
  </si>
  <si>
    <t>Max Chen</t>
  </si>
  <si>
    <t>GBA/FPA ticket to waive IQC inspection for No AML (IF)</t>
  </si>
  <si>
    <t>Upload the Program onto the Fuji Flexa</t>
  </si>
  <si>
    <t>Material Confirmation System</t>
  </si>
  <si>
    <t>MC</t>
  </si>
  <si>
    <t>Aggie Lin</t>
  </si>
  <si>
    <t>Stone Dong</t>
  </si>
  <si>
    <t>Material Kitting</t>
  </si>
  <si>
    <t>MM</t>
  </si>
  <si>
    <t>Alma Lara</t>
  </si>
  <si>
    <t>Eli Shen</t>
  </si>
  <si>
    <t>Material Confirmation Physical</t>
  </si>
  <si>
    <t>Elbert Cacho</t>
  </si>
  <si>
    <t>Hsiang-Hung Hsieh</t>
  </si>
  <si>
    <t>[Laser Marker DMC]</t>
  </si>
  <si>
    <t>AVG RUN TIME</t>
  </si>
  <si>
    <t>BOTTOM</t>
  </si>
  <si>
    <t>R/IN</t>
  </si>
  <si>
    <t>Line Setup [Conveyor]</t>
  </si>
  <si>
    <t>Equipment</t>
  </si>
  <si>
    <t>Rafael Perez</t>
  </si>
  <si>
    <t>Machine program set up</t>
  </si>
  <si>
    <t>PCB serial number marking</t>
  </si>
  <si>
    <t>Datamatrix grade A validation sheet</t>
  </si>
  <si>
    <t>Quality</t>
  </si>
  <si>
    <t>Mayra Chavez</t>
  </si>
  <si>
    <t>Datamatrix illumination set up [Conveyor]</t>
  </si>
  <si>
    <t>Laser Marker validation</t>
  </si>
  <si>
    <t xml:space="preserve">[Solder Paste Printer] Bottom* </t>
  </si>
  <si>
    <t>Stencil Validation (Printer)</t>
  </si>
  <si>
    <t>Machine program set-up</t>
  </si>
  <si>
    <t>FAI Validation</t>
  </si>
  <si>
    <t>AXXON Dispensing Glue Bottom*</t>
  </si>
  <si>
    <t>3.1\</t>
  </si>
  <si>
    <t>Glue Points Validation</t>
  </si>
  <si>
    <t>[Solder Paste Inspection] Bottom*</t>
  </si>
  <si>
    <t>SPI Machine Debug</t>
  </si>
  <si>
    <t>[NPM] Bottom</t>
  </si>
  <si>
    <t>Material Carts preparation</t>
  </si>
  <si>
    <t>Spare Line</t>
  </si>
  <si>
    <t>Hsiang-hung Hsieh</t>
  </si>
  <si>
    <t>Component Placement Validation/Modification</t>
  </si>
  <si>
    <t>[PRE AOI 3D] Bottom*</t>
  </si>
  <si>
    <t>Program set-up</t>
  </si>
  <si>
    <t>AOI Engineering</t>
  </si>
  <si>
    <t>Victoria Ramirez</t>
  </si>
  <si>
    <t>Valeria Jimenez</t>
  </si>
  <si>
    <t>Polarity Verification and location</t>
  </si>
  <si>
    <t>APT/Programming/AOI</t>
  </si>
  <si>
    <t>Miguel/John/Victoria</t>
  </si>
  <si>
    <t>Program Validation</t>
  </si>
  <si>
    <t>[Reflow Oven] Bottom*</t>
  </si>
  <si>
    <t>Oven Recipe Setup</t>
  </si>
  <si>
    <t>PB</t>
  </si>
  <si>
    <t>Create Profile Board</t>
  </si>
  <si>
    <t>FAI validation (Profile board)</t>
  </si>
  <si>
    <t>[POST AOI 3D] Bottom*</t>
  </si>
  <si>
    <t>Machine Setup an validation</t>
  </si>
  <si>
    <t>[Solder Paste Printer] Top*</t>
  </si>
  <si>
    <t>AXXON Dispensing Glue Top*</t>
  </si>
  <si>
    <t>[Solder Paste Inspection] Top*</t>
  </si>
  <si>
    <t>[NPM] Top</t>
  </si>
  <si>
    <t>[PRE AOI 3D] Top*</t>
  </si>
  <si>
    <t>Polarity Verification</t>
  </si>
  <si>
    <t>[Reflow Oven] Top*</t>
  </si>
  <si>
    <t>JUKI Insertion</t>
  </si>
  <si>
    <t>Rogelio Respicio</t>
  </si>
  <si>
    <t>Luis Garcia</t>
  </si>
  <si>
    <t>Selective Solder</t>
  </si>
  <si>
    <t>Machine Setup</t>
  </si>
  <si>
    <t>[POST AOI 3D] TOP*</t>
  </si>
  <si>
    <t>Marina Ponce</t>
  </si>
  <si>
    <t>Inductance Test</t>
  </si>
  <si>
    <t>Change Carrier</t>
  </si>
  <si>
    <t>PD</t>
  </si>
  <si>
    <t>Leya</t>
  </si>
  <si>
    <t>Jeysson Mercado</t>
  </si>
  <si>
    <t>Eduardo Lopez</t>
  </si>
  <si>
    <t>Erik Martinez</t>
  </si>
  <si>
    <t>[X-RAY] *</t>
  </si>
  <si>
    <t>FCT</t>
  </si>
  <si>
    <t>0</t>
  </si>
  <si>
    <t>11</t>
  </si>
  <si>
    <t>DIP</t>
  </si>
  <si>
    <t>1</t>
  </si>
  <si>
    <t>02</t>
  </si>
  <si>
    <t>2</t>
  </si>
  <si>
    <t>10</t>
  </si>
  <si>
    <t>04</t>
  </si>
  <si>
    <t>03</t>
  </si>
  <si>
    <t>16</t>
  </si>
  <si>
    <t>15</t>
  </si>
  <si>
    <t>05</t>
  </si>
  <si>
    <t>14</t>
  </si>
  <si>
    <t>Merlene Tsai</t>
  </si>
  <si>
    <t>Brenda</t>
  </si>
  <si>
    <t>QA</t>
  </si>
  <si>
    <t>GBA ticket to waive IQC inspection for No AML (IF)</t>
  </si>
  <si>
    <t>AXXON Dispensing Glue</t>
  </si>
  <si>
    <t>PROBLEM</t>
  </si>
  <si>
    <t>SEVERITY</t>
  </si>
  <si>
    <t>VARIANT</t>
  </si>
  <si>
    <t>ISSUE</t>
  </si>
  <si>
    <t>ACTION</t>
  </si>
  <si>
    <t>TEAM</t>
  </si>
  <si>
    <t>STATUS</t>
  </si>
  <si>
    <t>EVP035</t>
  </si>
  <si>
    <t>Boquillas</t>
  </si>
  <si>
    <t>Boquillas equivocadas en las NPM corrida de NPI EVPO35</t>
  </si>
  <si>
    <t>se cambiaron las boquillas de acuerdo al modelo</t>
  </si>
  <si>
    <t>CLOSED</t>
  </si>
  <si>
    <t>OPEN</t>
  </si>
  <si>
    <t>axxon</t>
  </si>
  <si>
    <t>Colocacion de glue con pasta en inductor (13-21 0903-0cj30zy)</t>
  </si>
  <si>
    <t>propuesta de colocacion de glue en medio de los dos inductores  el peso del glue sera de 0.766</t>
  </si>
  <si>
    <t>Adriana Galvez</t>
  </si>
  <si>
    <t>Route</t>
  </si>
  <si>
    <t>Traceability Route not match with MO</t>
  </si>
  <si>
    <t>MO Released and extended by WH Team</t>
  </si>
  <si>
    <t>WH</t>
  </si>
  <si>
    <t>Angeles Villa</t>
  </si>
  <si>
    <t>Zoe</t>
  </si>
  <si>
    <t>ONGOING</t>
  </si>
  <si>
    <t>SFIS</t>
  </si>
  <si>
    <t>44 pz were serialized</t>
  </si>
  <si>
    <t>6pz left will be used in the MO 25551204</t>
  </si>
  <si>
    <t>Isaid Amaya</t>
  </si>
  <si>
    <t>Chris Ko</t>
  </si>
  <si>
    <t>Only 30pz appears in system</t>
  </si>
  <si>
    <t>MO Extended and ISNs were bypassed input</t>
  </si>
  <si>
    <t>No DIP route setup for EVP035</t>
  </si>
  <si>
    <t>DIP Process bypassed</t>
  </si>
  <si>
    <t>Emmanuel Olivas</t>
  </si>
  <si>
    <t>Jose Contreras</t>
  </si>
  <si>
    <t>L1</t>
  </si>
  <si>
    <t xml:space="preserve">1 st Shift Support </t>
  </si>
  <si>
    <t xml:space="preserve">2 st Shift Support </t>
  </si>
  <si>
    <t>-</t>
  </si>
  <si>
    <t>Maintenance</t>
  </si>
  <si>
    <t>SA</t>
  </si>
  <si>
    <t>Maria Ortega</t>
  </si>
  <si>
    <t>Chloe6</t>
  </si>
  <si>
    <t>Gloria Liu</t>
  </si>
  <si>
    <t>Jay</t>
  </si>
  <si>
    <t>Lea Abarrondo/Gumaro Leal</t>
  </si>
  <si>
    <t>Christine Rumalay</t>
  </si>
  <si>
    <t>Juan Luis Flores</t>
  </si>
  <si>
    <t>Process Eng</t>
  </si>
  <si>
    <t>Jazziel Arellano</t>
  </si>
  <si>
    <t>Jose Herrera/Oseas Cortez</t>
  </si>
  <si>
    <t>AOI</t>
  </si>
  <si>
    <t>X Ray</t>
  </si>
  <si>
    <t>Scrap</t>
  </si>
  <si>
    <t>May Montevirgen</t>
  </si>
  <si>
    <t>Annie Chen</t>
  </si>
  <si>
    <t>HV</t>
  </si>
  <si>
    <t>Erick Jasso</t>
  </si>
  <si>
    <t>Mariana Cano</t>
  </si>
  <si>
    <t>Calculated</t>
  </si>
  <si>
    <t>Manual Required</t>
  </si>
  <si>
    <t>Drop down List</t>
  </si>
  <si>
    <t>Duplicated</t>
  </si>
  <si>
    <t>Part Number:</t>
  </si>
  <si>
    <t>1819321-00-A</t>
    <phoneticPr fontId="14" type="noConversion"/>
  </si>
  <si>
    <t>Revision:</t>
  </si>
  <si>
    <t>Date:</t>
  </si>
  <si>
    <t>Description:</t>
  </si>
  <si>
    <t>Interior Camera,IR,RHD</t>
    <phoneticPr fontId="14" type="noConversion"/>
  </si>
  <si>
    <t>Days per week:</t>
  </si>
  <si>
    <t>SIE:</t>
  </si>
  <si>
    <t>Francisco Zuloaga Mendez</t>
    <phoneticPr fontId="14" type="noConversion"/>
  </si>
  <si>
    <t>Units/Week</t>
  </si>
  <si>
    <t>Hours per day:</t>
  </si>
  <si>
    <t>Supplier:</t>
  </si>
  <si>
    <t>Foxconn</t>
    <phoneticPr fontId="14" type="noConversion"/>
  </si>
  <si>
    <t>Location:</t>
  </si>
  <si>
    <t>Ciudad Juárez, Mexico</t>
    <phoneticPr fontId="14" type="noConversion"/>
  </si>
  <si>
    <t>Takt time:</t>
  </si>
  <si>
    <t>Operator indicator                 or</t>
  </si>
  <si>
    <t>ID</t>
  </si>
  <si>
    <t>Process
Type</t>
  </si>
  <si>
    <t>Machine , Station 
or 
Working Area</t>
  </si>
  <si>
    <t>Equipment
Manufacturer</t>
  </si>
  <si>
    <t>Model</t>
  </si>
  <si>
    <t>Equipment
Cost
(USD)</t>
  </si>
  <si>
    <t>Machine
Leadtime
(weeks)</t>
  </si>
  <si>
    <t>Manual 
Time
(w/o walk)
(sec)</t>
  </si>
  <si>
    <t>Walk
 Time
(sec)</t>
  </si>
  <si>
    <t>Machine
Time
(sec)</t>
  </si>
  <si>
    <t xml:space="preserve">Operator
Qty
</t>
  </si>
  <si>
    <t>Process Type</t>
  </si>
  <si>
    <t>Qty</t>
  </si>
  <si>
    <t>Equipment Cost</t>
  </si>
  <si>
    <t>HC</t>
  </si>
  <si>
    <t>A5_L6_S</t>
  </si>
  <si>
    <t>a</t>
  </si>
  <si>
    <t>Automatic PCB loading/unloading 1</t>
  </si>
  <si>
    <t>Non-standard</t>
  </si>
  <si>
    <t>/</t>
  </si>
  <si>
    <t>Transport</t>
  </si>
  <si>
    <t>Conveyor --- Single 1</t>
    <phoneticPr fontId="14" type="noConversion"/>
  </si>
  <si>
    <t>Labeling</t>
  </si>
  <si>
    <t>Laser Marker --- PCB 1</t>
    <phoneticPr fontId="14" type="noConversion"/>
  </si>
  <si>
    <t>HYM</t>
  </si>
  <si>
    <t>HYM-P7A-MLL</t>
  </si>
  <si>
    <t>Conveyor --- Single 2</t>
    <phoneticPr fontId="14" type="noConversion"/>
  </si>
  <si>
    <t>Cleaning PCB</t>
  </si>
  <si>
    <t>PCB Cleaning 1</t>
    <phoneticPr fontId="14" type="noConversion"/>
  </si>
  <si>
    <t>TEKNEK</t>
  </si>
  <si>
    <t>SMT-II 600</t>
  </si>
  <si>
    <t>Screen Printing</t>
  </si>
  <si>
    <t>Solder Paste Printer 1</t>
    <phoneticPr fontId="14" type="noConversion"/>
  </si>
  <si>
    <t>MPM</t>
  </si>
  <si>
    <t>Momentum II 100</t>
  </si>
  <si>
    <t>18-24</t>
    <phoneticPr fontId="14" type="noConversion"/>
  </si>
  <si>
    <t>Conveyor --- Single 3</t>
  </si>
  <si>
    <t>Automatic Solder Paste Inspection</t>
  </si>
  <si>
    <t>SPI 3D 1</t>
  </si>
  <si>
    <t>TRI</t>
  </si>
  <si>
    <t>TR7007D Plus</t>
  </si>
  <si>
    <t>20-28</t>
    <phoneticPr fontId="14" type="noConversion"/>
  </si>
  <si>
    <t>PCBA Buffer FIFO 1</t>
    <phoneticPr fontId="14" type="noConversion"/>
  </si>
  <si>
    <t>PCBA reject buffer</t>
    <phoneticPr fontId="14" type="noConversion"/>
  </si>
  <si>
    <t>Conveyor --- Shuttle 1</t>
  </si>
  <si>
    <t>Conveyor --- Dual 1</t>
  </si>
  <si>
    <t>Automatic Placement --- SMT</t>
  </si>
  <si>
    <t>SMT P&amp;P 1</t>
  </si>
  <si>
    <t>Panasonic</t>
  </si>
  <si>
    <t>NPM-DX</t>
  </si>
  <si>
    <t>Conveyor --- Dual 2</t>
  </si>
  <si>
    <t>Conveyor --- Shuttle 2</t>
  </si>
  <si>
    <t>Conveyor --- Gate 1</t>
  </si>
  <si>
    <t>Conveyor --- Single 4</t>
    <phoneticPr fontId="14" type="noConversion"/>
  </si>
  <si>
    <t>Conveyor --- Single 5</t>
    <phoneticPr fontId="14" type="noConversion"/>
  </si>
  <si>
    <t>loading pallet</t>
    <phoneticPr fontId="14" type="noConversion"/>
  </si>
  <si>
    <t>Conveyor --- Shuttle 3</t>
  </si>
  <si>
    <t>Conveyor --- Dual 3</t>
  </si>
  <si>
    <t>SMT Reflow</t>
  </si>
  <si>
    <t>Reflow Oven w/ Vacuum 1</t>
    <phoneticPr fontId="14" type="noConversion"/>
  </si>
  <si>
    <t>Ersa</t>
  </si>
  <si>
    <t>EXOS 10/26</t>
  </si>
  <si>
    <t>28-34</t>
    <phoneticPr fontId="14" type="noConversion"/>
  </si>
  <si>
    <t>Conveyor --- Dual 4</t>
  </si>
  <si>
    <t>Conveyor --- Shuttle 4</t>
  </si>
  <si>
    <t>Conveyor --- Single 6</t>
    <phoneticPr fontId="14" type="noConversion"/>
  </si>
  <si>
    <t>Conveyor --- Single 7</t>
    <phoneticPr fontId="14" type="noConversion"/>
  </si>
  <si>
    <t>remove pallet</t>
    <phoneticPr fontId="14" type="noConversion"/>
  </si>
  <si>
    <t>PCBA Buffer FIFO 2</t>
    <phoneticPr fontId="14" type="noConversion"/>
  </si>
  <si>
    <t>Conveyor --- Single 8</t>
    <phoneticPr fontId="14" type="noConversion"/>
  </si>
  <si>
    <t>Automatic Optical Inspection --- SMD</t>
  </si>
  <si>
    <t>AOI --- SMD 3D 1</t>
  </si>
  <si>
    <t>TR7700Q SII</t>
  </si>
  <si>
    <t>PCBA Buffer FIFO 3</t>
    <phoneticPr fontId="14" type="noConversion"/>
  </si>
  <si>
    <t>Conveyor --- Single 9</t>
    <phoneticPr fontId="14" type="noConversion"/>
  </si>
  <si>
    <r>
      <t>Conveyor --- Flipper 180</t>
    </r>
    <r>
      <rPr>
        <sz val="10"/>
        <color theme="1"/>
        <rFont val="細明體"/>
        <family val="3"/>
        <charset val="136"/>
      </rPr>
      <t>˚</t>
    </r>
    <r>
      <rPr>
        <sz val="10"/>
        <color theme="1"/>
        <rFont val="Arial"/>
        <family val="2"/>
      </rPr>
      <t xml:space="preserve"> 1</t>
    </r>
  </si>
  <si>
    <t>Conveyor --- Turn Table 90° 1</t>
    <phoneticPr fontId="14" type="noConversion"/>
  </si>
  <si>
    <t>Solder Paste Printer 2</t>
  </si>
  <si>
    <t>Conveyor --- Single 10</t>
    <phoneticPr fontId="14" type="noConversion"/>
  </si>
  <si>
    <t>Dispensing</t>
  </si>
  <si>
    <t>Dispensing Glue 1</t>
    <phoneticPr fontId="14" type="noConversion"/>
  </si>
  <si>
    <t>AXXON</t>
  </si>
  <si>
    <t>AU99L</t>
  </si>
  <si>
    <t>Conveyor --- Single 11</t>
    <phoneticPr fontId="14" type="noConversion"/>
  </si>
  <si>
    <t>SPI 3D 2</t>
  </si>
  <si>
    <t>PCBA Buffer FIFO 5</t>
    <phoneticPr fontId="14" type="noConversion"/>
  </si>
  <si>
    <t>Conveyor --- Shuttle 5</t>
  </si>
  <si>
    <t>SMT P&amp;P 3</t>
    <phoneticPr fontId="14" type="noConversion"/>
  </si>
  <si>
    <t>Conveyor --- Gate 2</t>
  </si>
  <si>
    <t>Conveyor --- Single 12</t>
    <phoneticPr fontId="14" type="noConversion"/>
  </si>
  <si>
    <t>Conveyor --- Single 13</t>
    <phoneticPr fontId="14" type="noConversion"/>
  </si>
  <si>
    <t>Conveyor --- Shuttle 7</t>
    <phoneticPr fontId="14" type="noConversion"/>
  </si>
  <si>
    <t>Conveyor --- Dual 7</t>
  </si>
  <si>
    <t>Reflow Oven w/ Vacuum 2</t>
    <phoneticPr fontId="14" type="noConversion"/>
  </si>
  <si>
    <t>Conveyor --- Dual 8</t>
  </si>
  <si>
    <t>Conveyor --- Shuttle 8</t>
  </si>
  <si>
    <t>Conveyor --- Single 14</t>
    <phoneticPr fontId="14" type="noConversion"/>
  </si>
  <si>
    <t>Conveyor --- Single 15</t>
    <phoneticPr fontId="14" type="noConversion"/>
  </si>
  <si>
    <t>PCBA Buffer FIFO 6</t>
    <phoneticPr fontId="14" type="noConversion"/>
  </si>
  <si>
    <t>Conveyor --- Single 16</t>
    <phoneticPr fontId="14" type="noConversion"/>
  </si>
  <si>
    <t>AOI --- SMD 3D 2</t>
  </si>
  <si>
    <t>PCBA Buffer FIFO 7</t>
    <phoneticPr fontId="14" type="noConversion"/>
  </si>
  <si>
    <t>Conveyor --- Single 17</t>
    <phoneticPr fontId="14" type="noConversion"/>
  </si>
  <si>
    <t>Automatic X-ray Inspection</t>
  </si>
  <si>
    <t>AXI 1</t>
    <phoneticPr fontId="14" type="noConversion"/>
  </si>
  <si>
    <t>TR7600SIII</t>
  </si>
  <si>
    <t>28-40</t>
    <phoneticPr fontId="14" type="noConversion"/>
  </si>
  <si>
    <t>Conveyor --- Single 18</t>
    <phoneticPr fontId="14" type="noConversion"/>
  </si>
  <si>
    <t>Depaneling</t>
  </si>
  <si>
    <t>Router 1</t>
    <phoneticPr fontId="14" type="noConversion"/>
  </si>
  <si>
    <t>SCHUNK</t>
  </si>
  <si>
    <t>ILT-Compact</t>
  </si>
  <si>
    <t>Conveyor --- Single 19</t>
    <phoneticPr fontId="14" type="noConversion"/>
  </si>
  <si>
    <t>x3</t>
  </si>
  <si>
    <t>Tester --- In Circuit Test w/manual loading/unloading 1</t>
  </si>
  <si>
    <t>Keysight/Fixture Consigned</t>
  </si>
  <si>
    <t xml:space="preserve"> i3070</t>
  </si>
  <si>
    <t>Roundup(15/11.27)=3/ CT(9.6s)=machine time + Manual time + Walk time.</t>
    <phoneticPr fontId="14" type="noConversion"/>
  </si>
  <si>
    <t>Tester --- In Circuit Test w/manual loading/unloading 2</t>
  </si>
  <si>
    <t>Tester --- In Circuit Test w/manual loading/unloading 3</t>
  </si>
  <si>
    <t>Keysight/FXN PAY</t>
    <phoneticPr fontId="14" type="noConversion"/>
  </si>
  <si>
    <t>x10</t>
  </si>
  <si>
    <t>Tester --- Functional Verification w/manual loading/unloading 1</t>
  </si>
  <si>
    <t>FVT Equipment/Consigned</t>
  </si>
  <si>
    <t>Roundup(52/11.27)=10/ CT(9.3s)=machine time + Manual time + Walk time.</t>
    <phoneticPr fontId="14" type="noConversion"/>
  </si>
  <si>
    <t>Tester --- Functional Verification w/manual loading/unloading 2</t>
    <phoneticPr fontId="14" type="noConversion"/>
  </si>
  <si>
    <t>Tester --- Functional Verification w/manual loading/unloading 3</t>
  </si>
  <si>
    <t>Tester --- Functional Verification w/manual loading/unloading 4</t>
  </si>
  <si>
    <t>Tester --- Functional Verification w/manual loading/unloading 5</t>
  </si>
  <si>
    <t>Tester --- Functional Verification w/manual loading/unloading 6</t>
  </si>
  <si>
    <t>FVT Equipment/FXN PAY</t>
    <phoneticPr fontId="14" type="noConversion"/>
  </si>
  <si>
    <t>Tester --- Functional Verification w/manual loading/unloading 7</t>
  </si>
  <si>
    <t>Tester --- Functional Verification w/manual loading/unloading 8</t>
  </si>
  <si>
    <t>Tester --- Functional Verification w/manual loading/unloading 9</t>
  </si>
  <si>
    <t>Tester --- Functional Verification w/manual loading/unloading 10</t>
    <phoneticPr fontId="14" type="noConversion"/>
  </si>
  <si>
    <t>Manual Process Assembly/Inspection</t>
  </si>
  <si>
    <t>Work Station --- single 1</t>
    <phoneticPr fontId="14" type="noConversion"/>
  </si>
  <si>
    <t>Scan/Inspection</t>
  </si>
  <si>
    <t>Work Station --- single 2</t>
    <phoneticPr fontId="14" type="noConversion"/>
  </si>
  <si>
    <t>Manual Process</t>
  </si>
  <si>
    <t>Packaging 1</t>
    <phoneticPr fontId="14" type="noConversion"/>
  </si>
  <si>
    <t>Packaging 2</t>
    <phoneticPr fontId="14" type="noConversion"/>
  </si>
  <si>
    <t/>
  </si>
  <si>
    <t>ICT</t>
    <phoneticPr fontId="14" type="noConversion"/>
  </si>
  <si>
    <t>Programming</t>
    <phoneticPr fontId="14" type="noConversion"/>
  </si>
  <si>
    <t>FVT</t>
    <phoneticPr fontId="14" type="noConversion"/>
  </si>
  <si>
    <t>Machine CT per PCBA</t>
    <phoneticPr fontId="14" type="noConversion"/>
  </si>
  <si>
    <t>Consigned Fixture Qty</t>
    <phoneticPr fontId="14" type="noConversion"/>
  </si>
  <si>
    <t>Assy #</t>
  </si>
  <si>
    <t>P/N</t>
  </si>
  <si>
    <t>Description</t>
  </si>
  <si>
    <t>M1F4130076</t>
  </si>
  <si>
    <t>HEATSINK LCD</t>
  </si>
  <si>
    <t>M1E4130027</t>
  </si>
  <si>
    <t>HOUSING PGU</t>
  </si>
  <si>
    <t>M1E4130029</t>
  </si>
  <si>
    <t>LENS FIELD</t>
  </si>
  <si>
    <t>M1P4130028</t>
  </si>
  <si>
    <t>LENS CONDENSER</t>
  </si>
  <si>
    <t>M1E4G03034</t>
  </si>
  <si>
    <t>HOLDER LENS</t>
  </si>
  <si>
    <t>M3J4G04001</t>
  </si>
  <si>
    <t>PCB LED</t>
  </si>
  <si>
    <t>M1A4G03006</t>
  </si>
  <si>
    <t>HARNESS LED</t>
  </si>
  <si>
    <t>M1A4G03109</t>
  </si>
  <si>
    <t>ASSY LED HEARSINK</t>
  </si>
  <si>
    <t>XTW3+10JFJ</t>
  </si>
  <si>
    <t>SCREWS</t>
  </si>
  <si>
    <t>M1P4130034</t>
  </si>
  <si>
    <t>GLASS</t>
  </si>
  <si>
    <t>M1P4130033</t>
  </si>
  <si>
    <t>DIFUSSER</t>
  </si>
  <si>
    <t>L5EDDY01167</t>
  </si>
  <si>
    <t>LCD ASSY</t>
  </si>
  <si>
    <t>M1C4G03042</t>
  </si>
  <si>
    <t>GASKET HOUSING</t>
  </si>
  <si>
    <t>M1A4130080</t>
  </si>
  <si>
    <t>ASSY LCD HOUSING</t>
  </si>
  <si>
    <t>PartNumber</t>
  </si>
  <si>
    <t>Level</t>
  </si>
  <si>
    <t>FindNumber</t>
  </si>
  <si>
    <t>ReferenceDesignator</t>
  </si>
  <si>
    <t>ComponentLocation</t>
  </si>
  <si>
    <t>Latest Revision (Reference Only)</t>
  </si>
  <si>
    <t>Title</t>
  </si>
  <si>
    <t>State</t>
  </si>
  <si>
    <t>EngineeringStatus</t>
  </si>
  <si>
    <t>Quantity</t>
  </si>
  <si>
    <t>UOM</t>
  </si>
  <si>
    <t>Name</t>
  </si>
  <si>
    <t>TargetEffectiveDate</t>
  </si>
  <si>
    <t>mfgPNos</t>
  </si>
  <si>
    <t>mfgCompanies</t>
  </si>
  <si>
    <t>1507152-01-B</t>
  </si>
  <si>
    <t>0000</t>
  </si>
  <si>
    <t>01</t>
  </si>
  <si>
    <t>AUDIO AMP ASSEMBLY, MYSP</t>
  </si>
  <si>
    <t>Release</t>
  </si>
  <si>
    <t>Active</t>
  </si>
  <si>
    <t>EA (each)</t>
  </si>
  <si>
    <t>1079748-FN-B</t>
  </si>
  <si>
    <t>AUDIO,AMPLIFIER,EXTERNAL,FASTENERS</t>
  </si>
  <si>
    <t>1.0</t>
  </si>
  <si>
    <t>NO value</t>
  </si>
  <si>
    <t>1038676-00-A</t>
  </si>
  <si>
    <t>M2-0.4 x 5 PAN HEAD 6 LOBE SEMS SCREW</t>
  </si>
  <si>
    <t>10.0</t>
  </si>
  <si>
    <t>TI-123-28</t>
  </si>
  <si>
    <t>Bossard North America INC</t>
  </si>
  <si>
    <t>1010052-00-A</t>
  </si>
  <si>
    <t>20</t>
  </si>
  <si>
    <t>06</t>
  </si>
  <si>
    <t>SCR,M3x4.PH.TRX10.W/PATCH</t>
  </si>
  <si>
    <t>SCREW, M3 X 4 Torx 10, Pan Head</t>
  </si>
  <si>
    <t>14.0</t>
  </si>
  <si>
    <t>1010052-00-A~~1010052-00-A~~1010052-00-A~~1010052-00-A~~1010052-00-A~~1010052-00-A~~1010052-00-A</t>
  </si>
  <si>
    <t>Bossard North America INC~~Hayes Bolt Supply~~North State Fastener Inc~~Tesla Motors Inc (DO NOT USE - USE TESLA MOTORS)~~Unipart Bonded Inter Company~~Sumeeko Industries Co Ltd~~3PL Choice Logistics Hayward</t>
  </si>
  <si>
    <t>1083146-01-G</t>
  </si>
  <si>
    <t>PCBA,AMP,PREMIUM,MODEL S&amp;X</t>
  </si>
  <si>
    <t>Model S&amp;X premium amplifier PCBA for subwoofers and surround sound speakers. After supply chain BOM update</t>
  </si>
  <si>
    <t>1049467-00-A</t>
  </si>
  <si>
    <t>22</t>
  </si>
  <si>
    <t>C184</t>
  </si>
  <si>
    <t>CAP,COG,12pF,50V,5%,0402(1005),AEC-Q</t>
  </si>
  <si>
    <t>12pF Capacitor, 50V, COG, 5%, in 0402 package, Automotive Grade.</t>
  </si>
  <si>
    <t>CGA2B2C0G1H120J050BA~~GCM1555C1H120JA16D</t>
  </si>
  <si>
    <t>TDK Corporation Of America~~Murata Electronics North America</t>
  </si>
  <si>
    <t>1113417-00-A</t>
  </si>
  <si>
    <t>70</t>
  </si>
  <si>
    <t>R35,R36,R44,R49,R147</t>
  </si>
  <si>
    <t>RES,1K00,1/16W,1%,0402(1005),AEC-Q</t>
  </si>
  <si>
    <t>Resistor, 1K00, 0402 (1005), 1%, 1/16W, 100ppm, RoHS, Automotive Grade</t>
  </si>
  <si>
    <t>5.0</t>
  </si>
  <si>
    <t>CRCW04021K00FKED~~RK73H1ETTP1001F~~RMCH10K102FTH</t>
  </si>
  <si>
    <t>Vishay~~KOA Speer~~Kamaya</t>
  </si>
  <si>
    <t>1113531-00-A</t>
  </si>
  <si>
    <t>67</t>
  </si>
  <si>
    <t>R12,R19,R22,R68,R71,R77,R94,R151,R175,R176</t>
  </si>
  <si>
    <t>RES,10K0,1/16W,1%,0402(1005),AEC-Q</t>
  </si>
  <si>
    <t>Resistor, 10K0, 0402 (1005), 1%, 1/16W, 100ppm, RoHS, Automotive Grade</t>
  </si>
  <si>
    <t>RK73H1ETTP1002F~~CRCW040210K0FKED~~RMCH10K103FTH</t>
  </si>
  <si>
    <t>KOA Speer~~Vishay~~Kamaya</t>
  </si>
  <si>
    <t>1113537-00-A</t>
  </si>
  <si>
    <t>84</t>
  </si>
  <si>
    <t>R102</t>
  </si>
  <si>
    <t>RES,11K5,1/16W,1%,0402(1005),AEC-Q</t>
  </si>
  <si>
    <t>Resistor, 11K5, 0402 (1005), 1%, 1/16W, 100ppm, RoHS, Automotive Grade</t>
  </si>
  <si>
    <t>RK73H1ETTP1152F~~CRCW040211K5FKED~~RMCH10K1152FTH</t>
  </si>
  <si>
    <t>1113530-00-A</t>
  </si>
  <si>
    <t>91</t>
  </si>
  <si>
    <t>R153</t>
  </si>
  <si>
    <t>RES,9K76,1/16W,1%,0402(1005),AEC-Q</t>
  </si>
  <si>
    <t>Resistor, 9K76, 0402 (1005), 1%, 1/16W, 100ppm, RoHS, Automotive Grade</t>
  </si>
  <si>
    <t>RK73H1ETTP9761F~~CRCW04029K76FKED~~RMCH10K9761FTH</t>
  </si>
  <si>
    <t>1113494-00-A</t>
  </si>
  <si>
    <t>65</t>
  </si>
  <si>
    <t>R8,R9</t>
  </si>
  <si>
    <t>RES,4K75,1/16W,1%,0402(1005),AEC-Q</t>
  </si>
  <si>
    <t>Resistor, 4K75, 0402 (1005), 1%, 1/16W, 100ppm, RoHS, Automotive Grade</t>
  </si>
  <si>
    <t>2.0</t>
  </si>
  <si>
    <t>CRCW04024K75FKED~~RK73H1ETTP4751F~~RMCH10K4751FTH</t>
  </si>
  <si>
    <t>1113561-00-A</t>
  </si>
  <si>
    <t>89</t>
  </si>
  <si>
    <t>R146</t>
  </si>
  <si>
    <t>RES,19K1,1/16W,1%,0402(1005),AEC-Q</t>
  </si>
  <si>
    <t>Resistor, 19K1, 0402 (1005), 1%, 1/16W, 100ppm, RoHS, Automotive Grade</t>
  </si>
  <si>
    <t>RK73H1ETTP1912F~~CRCW040219K1FKED~~RMCH10K1912FTH</t>
  </si>
  <si>
    <t>1113541-00-A</t>
  </si>
  <si>
    <t>96</t>
  </si>
  <si>
    <t>R178</t>
  </si>
  <si>
    <t>RES,12K4,1/16W,1%,0402(1005),AEC-Q</t>
  </si>
  <si>
    <t>Resistor, 12K4, 0402 (1005), 1%, 1/16W, 100ppm, RoHS, Automotive Grade</t>
  </si>
  <si>
    <t>RK73H1ETTP1242F~~CRCW040212K4FKED~~RMCH10K1242FTH</t>
  </si>
  <si>
    <t>KOA Speer~~Vishay Dale~~Kamaya</t>
  </si>
  <si>
    <t>1113599-00-A</t>
  </si>
  <si>
    <t>83</t>
  </si>
  <si>
    <t>R101,R140</t>
  </si>
  <si>
    <t>RES,40K2,1/16W,1%,0402(1005),AEC-Q</t>
  </si>
  <si>
    <t>Resistor, 40K2, 0402 (1005), 1%, 1/16W, 100ppm, RoHS, Automotive Grade</t>
  </si>
  <si>
    <t>RK73H1ETTP4022F~~CRCW040240K2FKED~~RMCH10K4022FTH</t>
  </si>
  <si>
    <t>1113607-00-A</t>
  </si>
  <si>
    <t>75</t>
  </si>
  <si>
    <t>R48,R50,R75,R82</t>
  </si>
  <si>
    <t>RES,47K0,1/16W,1%,0402(1005),AEC-Q</t>
  </si>
  <si>
    <t>Resistor, 47K0, 0402 (1005), 1%, 1/16W, 100ppm, RoHS, Automotive Grade</t>
  </si>
  <si>
    <t>4.0</t>
  </si>
  <si>
    <t>CRCW040247K0FKED~~RK73H1ETTP4702F~~RMCH10K473FTH</t>
  </si>
  <si>
    <t>1113595-00-A</t>
  </si>
  <si>
    <t>97</t>
  </si>
  <si>
    <t>R183</t>
  </si>
  <si>
    <t>RES,37K4,1/16W,1%,0402(1005),AEC-Q</t>
  </si>
  <si>
    <t>Resistor, 37K4, 0402 (1005), 1%, 1/16W, 100ppm, RoHS, Automotive Grade</t>
  </si>
  <si>
    <t>RK73H1ETTP3742F~~CRCW040237K4FKED~~RMCH10K3742FTH</t>
  </si>
  <si>
    <t>1113589-00-A</t>
  </si>
  <si>
    <t>88</t>
  </si>
  <si>
    <t>R145</t>
  </si>
  <si>
    <t>RES,33K2,1/16W,1%,0402(1005),AEC-Q</t>
  </si>
  <si>
    <t>Resistor, 33K2, 0402 (1005), 1%, 1/16W, 100ppm, RoHS, Automotive Grade</t>
  </si>
  <si>
    <t>CRCW040233K2FKED~~RK73H1ETTP3322F~~RMCH10K3322FTH</t>
  </si>
  <si>
    <t>2008111</t>
  </si>
  <si>
    <t>79</t>
  </si>
  <si>
    <t>R89</t>
  </si>
  <si>
    <t>RES,0R0,1/8W,JMP,0805(2012),RoHS,AEC-Q</t>
  </si>
  <si>
    <t>Resistor, 0R0, 0805 package, automotive grade.</t>
  </si>
  <si>
    <t>12/22/2010 6:42:52 PM</t>
  </si>
  <si>
    <t>CRCW08050000Z0EA~~2008111</t>
  </si>
  <si>
    <t>Vishay~~Arrow Electronics Inc</t>
  </si>
  <si>
    <t>2007992</t>
  </si>
  <si>
    <t>63</t>
  </si>
  <si>
    <t>R1,R24,R26,R37,R38,R39,R51,R52,R55,R56,R76,R78,R80,R81,R90,R95,R103,R107,R109,R115,R119,R123,R129,R130</t>
  </si>
  <si>
    <t>RES,0R0,1/16W,JMP,0402(1005),RoHS,AEC-Q</t>
  </si>
  <si>
    <t>RES,0R0,1/16W,JMP,0402(1005),RoHS,AEC-Q
Maximum Continuous Current at 70 Deg C is 1.0 Amp</t>
  </si>
  <si>
    <t>24.0</t>
  </si>
  <si>
    <t>8/31/2020 7:00:00 PM</t>
  </si>
  <si>
    <t>RK73Z1ETTP~~CRCW04020000Z0ED~~ERJ2GE0R00X</t>
  </si>
  <si>
    <t>KOA Speer~~Vishay Dale~~Panasonic-ECG</t>
  </si>
  <si>
    <t>2007886</t>
  </si>
  <si>
    <t>23</t>
  </si>
  <si>
    <t>C194</t>
  </si>
  <si>
    <t>CAP,COG,33pF,50V,5%,0402,RoHS,AEC-Q</t>
  </si>
  <si>
    <t>33pF Capacitor, 50V, COG, 5%, in 0402 package, Automotive Grade.</t>
  </si>
  <si>
    <t>12/22/2010 8:00:00 PM</t>
  </si>
  <si>
    <t>CL05C330JB51PNC~~GCM1555C1H330JA16J~~C0402C330J5GACAUTO~~GCM1555C1H330JA16D~~2007886</t>
  </si>
  <si>
    <t>Samsung Electro-Mechanics~~Murata Electronics North America~~KEMET Corporation~~Murata Electronics North America~~Jabil Circuit Inc</t>
  </si>
  <si>
    <t>2005187</t>
  </si>
  <si>
    <t>30</t>
  </si>
  <si>
    <t>C243,C244,C247,C254,C267,C270,C277</t>
  </si>
  <si>
    <t>AD</t>
  </si>
  <si>
    <t>CAP,X7R,10nF,50V,10%,0603(1608),AEC-Q</t>
  </si>
  <si>
    <t>AEC Compliant</t>
  </si>
  <si>
    <t>7.0</t>
  </si>
  <si>
    <t>7/6/2010 7:00:00 PM</t>
  </si>
  <si>
    <t>2005187~~C0603C103K5RAC3121~~GCM188R71H103KA37D~~C0603C103K5RACAUTO~~06035C103K4T2A</t>
  </si>
  <si>
    <t>Jabil Circuit Inc ~~KEMET Corporation~~Murata Electronics North America~~KEMET Corporation~~AVX</t>
  </si>
  <si>
    <t>1115485-00-A</t>
  </si>
  <si>
    <t>94</t>
  </si>
  <si>
    <t>R174,R181</t>
  </si>
  <si>
    <t>RES,0R002,2W,1%,2512(6432),AEC-Q</t>
  </si>
  <si>
    <t>Chip Resistor, Current Sense, 0R002, 1%, 2W, 2512(6432), Automotive Grade.</t>
  </si>
  <si>
    <t>PA2512FKF7W0R002E~~TLR3AWDTE2L00F75~~WSL25122L000FEA18</t>
  </si>
  <si>
    <t>Yageo~~KOA Speer~~Vishay</t>
  </si>
  <si>
    <t>1083146-00-F</t>
  </si>
  <si>
    <t>58</t>
  </si>
  <si>
    <t>PCB1</t>
  </si>
  <si>
    <t>PCB,AMP,PREMIUM,MODEL3</t>
  </si>
  <si>
    <t>1106658-00-A</t>
  </si>
  <si>
    <t>46</t>
  </si>
  <si>
    <t>J2</t>
  </si>
  <si>
    <t>CONN,HDR,12P,R/A,5mmP,2.8mmT,LOCK,TH</t>
  </si>
  <si>
    <t>Yazaki Right-Angle Header, 12 circuits, 2.8mm terminals, through hole</t>
  </si>
  <si>
    <t>7386-0072-40</t>
  </si>
  <si>
    <t>Yazaki North America</t>
  </si>
  <si>
    <t>1106659-00-A</t>
  </si>
  <si>
    <t>47</t>
  </si>
  <si>
    <t>J3</t>
  </si>
  <si>
    <t>CONN,HDR,8P,R/A,nMQS,LOCK,TH</t>
  </si>
  <si>
    <t>Tyco, Nano Micro Power Quad Lock connector, 8 pins, right angle, locking, Automotive.</t>
  </si>
  <si>
    <t>2177372-3</t>
  </si>
  <si>
    <t>Tyco-AMP</t>
  </si>
  <si>
    <t>1061276-00-A</t>
  </si>
  <si>
    <t>13</t>
  </si>
  <si>
    <t>C58</t>
  </si>
  <si>
    <t>CAP,X7R,22uF,6.3V,20%,1206(3216),AEC-Q</t>
  </si>
  <si>
    <t>22uF Capacitor, 6.3V, X7R, 20%, in 1206 package, Automotive Grade.</t>
  </si>
  <si>
    <t>CGA5L1X7R0J226M160AC~~GCM31CR70J226ME23L~~CL31B226MQKVPNE</t>
  </si>
  <si>
    <t>TDK Corporation Of America~~Murata Electronics North America~~Samsung Electro Mechanics Co Ltd</t>
  </si>
  <si>
    <t>1038897-00-A</t>
  </si>
  <si>
    <t>73</t>
  </si>
  <si>
    <t>R46</t>
  </si>
  <si>
    <t>RES,100R,0.4W,5%,0805(2012),AEC-Q</t>
  </si>
  <si>
    <t>Resistor, 100R, 0805 package, High Power 0.4W, automotive grade.</t>
  </si>
  <si>
    <t>CRCW0805100RJNEAHP~~ERJUP6J101V~~ESR10EZPJ101</t>
  </si>
  <si>
    <t>Vishay~~Panasonic~~Rohm</t>
  </si>
  <si>
    <t>1060917-00-A</t>
  </si>
  <si>
    <t>51</t>
  </si>
  <si>
    <t>L6,L7,L12,L13,L16,L17</t>
  </si>
  <si>
    <t>IND,FERRITE,1000R,.2A,0402(1005),AEC-Q</t>
  </si>
  <si>
    <t>Ferrite Bead, 1K ohms at 100MHz, 200mA, in 0402 package, automotive grade.</t>
  </si>
  <si>
    <t>6.0</t>
  </si>
  <si>
    <t>MMZ1005S102CTD25</t>
  </si>
  <si>
    <t>TDK Corporation Of America</t>
  </si>
  <si>
    <t>1091830-00-A</t>
  </si>
  <si>
    <t>107</t>
  </si>
  <si>
    <t>U5</t>
  </si>
  <si>
    <t>IC,AUDIO,AMPLIFIER,4-CH,LQFP64,AEC-Q</t>
  </si>
  <si>
    <t>IC,AUDIO,AMPLIFIER,4-CH,LQFP64,AEC-Q
IC, Class D Audio Amplifier, 4-Channel, LQFP64, Automotive Grade</t>
  </si>
  <si>
    <t>FDA801B-VYT~~TSL001B-VYT</t>
  </si>
  <si>
    <t>ST Microelectronics~~ST Micro</t>
  </si>
  <si>
    <t>1113657-00-A</t>
  </si>
  <si>
    <t>85</t>
  </si>
  <si>
    <t>R127</t>
  </si>
  <si>
    <t>RES,130K,1/16W,1%,0402(1005),AEC-Q</t>
  </si>
  <si>
    <t>Resistor, 130K, 0402 (1005), 1%, 1/16W, 100ppm, RoHS, Automotive Grade</t>
  </si>
  <si>
    <t>RK73H1ETTP1303F~~CRCW0402130KFKED~~RMCH10K134FTH</t>
  </si>
  <si>
    <t>1113722-00-A</t>
  </si>
  <si>
    <t>87</t>
  </si>
  <si>
    <t>R141</t>
  </si>
  <si>
    <t>RES,475K,1/16W,1%,0402(1005),AEC-Q</t>
  </si>
  <si>
    <t>Resistor, 475K, 0402 (1005), 1%, 1/16W, 100ppm, RoHS, Automotive Grade</t>
  </si>
  <si>
    <t>CRCW0402475KFKED~~RK73H1ETTP4753F~~RMCH10K4753FTH</t>
  </si>
  <si>
    <t>2006239</t>
  </si>
  <si>
    <t>60</t>
  </si>
  <si>
    <t>Q3</t>
  </si>
  <si>
    <t>AB</t>
  </si>
  <si>
    <t>FET,BSS138L,N-CH,50V,200MA,SOT23</t>
  </si>
  <si>
    <t>Tesla PN 1047486-00-A is the Automotive Grade (AEC-Q and PPAP capable) version of this part.</t>
  </si>
  <si>
    <t>8/28/2009 5:58:21 PM</t>
  </si>
  <si>
    <t>BSS138-7-F~~BSS138LT1G~~2006239</t>
  </si>
  <si>
    <t>Diodes Inc~~ON Semiconductor~~Jabil Circuit Inc</t>
  </si>
  <si>
    <t>1076408-00-A</t>
  </si>
  <si>
    <t>80</t>
  </si>
  <si>
    <t>R91,R97,R104,R108,R110,R116,R120,R124</t>
  </si>
  <si>
    <t>RES,10R0,0.75W,1%,1210(3225)HI-PWR,AEC-Q</t>
  </si>
  <si>
    <t>RES,10R0,0.75W,1%,1210(3225)HI-PWR,AEC-Q
Pulse Proof</t>
  </si>
  <si>
    <t>8.0</t>
  </si>
  <si>
    <t>CRCW121010R0FKEAHP</t>
  </si>
  <si>
    <t>Vishay Dale</t>
  </si>
  <si>
    <t>1103900-00-A</t>
  </si>
  <si>
    <t>38</t>
  </si>
  <si>
    <t>D9</t>
  </si>
  <si>
    <t>DIO,SCHOTTKY,40V,30mA,SOD323,AEC-Q</t>
  </si>
  <si>
    <t>DIO,SCHOTTKY,40V,30mA,SOD323,AEC-Q
Lead free, RoHS compliant, Automotive Grade.</t>
  </si>
  <si>
    <t>NSVRB751V40T1G</t>
  </si>
  <si>
    <t>ON Semiconductor</t>
  </si>
  <si>
    <t>1028531-00-A</t>
  </si>
  <si>
    <t>C2,C6,C7,C13,C71,C206</t>
  </si>
  <si>
    <t>CAP,X7R,10uF,10V,10%,0805,AEC-Q</t>
  </si>
  <si>
    <t>GCM21BR71A106KE22K~~C0805C106K8RACAUTO~~GCM21BR71A106KE22L~~1028531-00-A</t>
  </si>
  <si>
    <t>Murata Electronics North America~~KEMET Corporation~~Murata Electronics North America~~Avnet Asia Pte Ltd Taiwan Branch</t>
  </si>
  <si>
    <t>1059609-00-A</t>
  </si>
  <si>
    <t>50</t>
  </si>
  <si>
    <t>L3</t>
  </si>
  <si>
    <t>IND,CHOKE,CM,FLEX,100uH,150mA,AEC-Q</t>
  </si>
  <si>
    <t>Common mode choke, in 1210 package, designed specifically for Flexray buses, Automotive Grade.</t>
  </si>
  <si>
    <t>ACT1210-101-2P-TL00~~DLW32SH101XK2L</t>
  </si>
  <si>
    <t>TDK Corporation Of America~~Murata Electronics North America Inc</t>
  </si>
  <si>
    <t>1095971-00-A</t>
  </si>
  <si>
    <t>59</t>
  </si>
  <si>
    <t>Q2,Q5,Q6,Q7,Q8,Q9,Q10,Q11</t>
  </si>
  <si>
    <t>MOSFET,N-CH,60V,93A,LFPAK56,AEC-Q</t>
  </si>
  <si>
    <t>MOSFET, N-Channel, 4.7mOhm, 60V, 93A, LFPAK56 (DFN5) package, Automotive Grade</t>
  </si>
  <si>
    <t>NVMFS5C646NLAFT1G~~NVMFS5C646NLT3G~~NVMFS5C646NLT1G</t>
  </si>
  <si>
    <t>ON Semiconductor~~ON Semiconductor~~ON Semiconductor</t>
  </si>
  <si>
    <t>2005176</t>
  </si>
  <si>
    <t>33</t>
  </si>
  <si>
    <t>C266</t>
  </si>
  <si>
    <t>CAP,COG,22pF,50V,5%,0603(1608),AEC-Q</t>
  </si>
  <si>
    <t>12/31/2019 8:00:00 PM</t>
  </si>
  <si>
    <t>C0603C220J5GACAUTO~~C0603C220J5GAC3121~~GCM1885C1H220JA16D~~AC0603JRNPO9BN220~~CGA3E2C0G1H220J080AA~~2005176</t>
  </si>
  <si>
    <t>KEMET Corporation~~KEMET Corporation~~Murata Electronics North America~~Yageo~~TDK Corporation Of America~~Digi-Key Corp.</t>
  </si>
  <si>
    <t>1103848-00-A</t>
  </si>
  <si>
    <t>49</t>
  </si>
  <si>
    <t>L2,L5</t>
  </si>
  <si>
    <t>IND,FERRITE,1000R,1.5A,0805(2012),AEC-Q</t>
  </si>
  <si>
    <t>Ferrite Bead, 1000 ohms at 100MHz, 1.5A, in 2012mm package, automotive grade.</t>
  </si>
  <si>
    <t>MPZ2012S102JTD25</t>
  </si>
  <si>
    <t>2006240</t>
  </si>
  <si>
    <t>76</t>
  </si>
  <si>
    <t>R70,R72,R84,R96,R168</t>
  </si>
  <si>
    <t>AA</t>
  </si>
  <si>
    <t>Res,10K0,0.1W,1%,0603,AEC-Q</t>
  </si>
  <si>
    <t>Inactive</t>
  </si>
  <si>
    <t>2006240~~CRCW060310K0FKEA~~2006240~~2006240</t>
  </si>
  <si>
    <t>Digi-Key Corp.~~Vishay~~Jabil Circuit Inc ~~Mouser Electronics Inc.</t>
  </si>
  <si>
    <t>1096656-00-A</t>
  </si>
  <si>
    <t>43</t>
  </si>
  <si>
    <t>D19,D22</t>
  </si>
  <si>
    <t>DIO,TVS,18V,ESD,ULOW-CAP,SOD882,AEC-Q</t>
  </si>
  <si>
    <t>DIO,TVS,18V,ESD,ULOW-CAP,SOD882,AEC-Q
1A peak pulse, RF antenna, Lead Free, RoHS compliant</t>
  </si>
  <si>
    <t>PESD18VF1BLYL</t>
  </si>
  <si>
    <t>Nexperia</t>
  </si>
  <si>
    <t>1103738-00-A</t>
  </si>
  <si>
    <t>36</t>
  </si>
  <si>
    <t>D4,D5</t>
  </si>
  <si>
    <t>DIODE,SCHOTTKY,40V,0.4A,SOD-323</t>
  </si>
  <si>
    <t>Tesla PN 1103738-00-B is the AEC-Q version of this part.</t>
  </si>
  <si>
    <t>ZHCS400TC~~ZHCS400TA</t>
  </si>
  <si>
    <t>Diodes Inc~~Diodes Inc</t>
  </si>
  <si>
    <t>1103849-00-A</t>
  </si>
  <si>
    <t>52</t>
  </si>
  <si>
    <t>L14</t>
  </si>
  <si>
    <t>IND,FERRITE,26R,6A,0603,AEC-Q</t>
  </si>
  <si>
    <t>Ferrite Bead, 26 ohms at 100MHz, 6A, in 0603 package, automotive grade.</t>
  </si>
  <si>
    <t>MPZ1608S260ATDH5</t>
  </si>
  <si>
    <t>1061943-00-A</t>
  </si>
  <si>
    <t>27</t>
  </si>
  <si>
    <t>C213</t>
  </si>
  <si>
    <t>CAP,X7R,47nF,50V,10%,0402(1005),AEC-Q</t>
  </si>
  <si>
    <t>47nF Capacitor, 50V, X7R, 10%, in 0402 package, Automotive Grade.</t>
  </si>
  <si>
    <t>CL05B473KB5VPNC~~CGA2B3X7R1H473K050BB~~GCM155R71H473KE02J</t>
  </si>
  <si>
    <t>Samsung Electro-Mechanics~~TDK Corporation Of America~~Murata Electronics North America Inc</t>
  </si>
  <si>
    <t>1050180-00-A</t>
  </si>
  <si>
    <t>90</t>
  </si>
  <si>
    <t>R148,R156</t>
  </si>
  <si>
    <t>RES,10R0,1/10W,1%,0402(1005),AEC-Q</t>
  </si>
  <si>
    <t>ERJ-2RKF10R0X</t>
  </si>
  <si>
    <t>Panasonic-ECG</t>
  </si>
  <si>
    <t>2007882</t>
  </si>
  <si>
    <t>26</t>
  </si>
  <si>
    <t>C211</t>
  </si>
  <si>
    <t>CAP,X7R,1nF,50V,10%,0402,RoHS,AEC-Q</t>
  </si>
  <si>
    <t>1nF Capacitor, 50V, X7R, 10%, in 0402 package, Automotive Grade.</t>
  </si>
  <si>
    <t>10/22/2014 7:00:00 PM</t>
  </si>
  <si>
    <t>C0402C102K5RACAUTO~~GCM155R71H102KA37J~~GCM155R71H102KA37D~~04025C102K4T2A</t>
  </si>
  <si>
    <t>KEMET Corporation~~Murata Electronics North America~~Murata Electronics North America~~AVX</t>
  </si>
  <si>
    <t>1103851-00-A</t>
  </si>
  <si>
    <t>5</t>
  </si>
  <si>
    <t>C16,C191</t>
  </si>
  <si>
    <t>CAP,X7R,22uF,10V,10%,1206(3216),AEC-Q</t>
  </si>
  <si>
    <t>22uF Capacitor, 10V, X7R, 10%, in 1206 package, Automotive Grade.</t>
  </si>
  <si>
    <t>GCM31CR71A226KE02L~~1103851-00-A</t>
  </si>
  <si>
    <t>Murata Electronics North America~~Quanta Computer Inc</t>
  </si>
  <si>
    <t>1009771-00-A</t>
  </si>
  <si>
    <t>9</t>
  </si>
  <si>
    <t>C39</t>
  </si>
  <si>
    <t>CAP,AE,330uF,25V,20%,SMD,10X10MM,AEC-Q</t>
  </si>
  <si>
    <t>Aluminum Electrolytic Capacitor, 330uF, 20%, 25V, Automotive grade.</t>
  </si>
  <si>
    <t>MAL215099601E3</t>
  </si>
  <si>
    <t>Vishay</t>
  </si>
  <si>
    <t>1091618-00-A</t>
  </si>
  <si>
    <t>61</t>
  </si>
  <si>
    <t>Q4,Q12</t>
  </si>
  <si>
    <t>MOSFET,N-CH,40V,SO8FL,AEC-Q</t>
  </si>
  <si>
    <t>MOSFET, N-ch, Vds 40V, Rds(on) 1.3mOhms, Lead Free, RoHS compliant. AEC-Q101 Qualified and PPAP Capable</t>
  </si>
  <si>
    <t>NVMFS5C426NAFT1G~~1091618-00-A~~1091618-00-A</t>
  </si>
  <si>
    <t>ON Semiconductor~~Quanta Computer Inc~~Arrow Electronics Inc</t>
  </si>
  <si>
    <t>1118673-00-A</t>
  </si>
  <si>
    <t>7</t>
  </si>
  <si>
    <t>C23,C37,C41,C44,C46,C48,C50,C53,C60,C63,C84,C86,C88,C90,C92,C94,C107,C180,C214,C258</t>
  </si>
  <si>
    <t>CAP,X7R,1uF,35V,10%,0603S(1608S),AEC-Q</t>
  </si>
  <si>
    <t>Ceramic Capacitor, 1uF, 35V, 10%, X7R, in 0603 Soft Termination Package, Automotive Grade</t>
  </si>
  <si>
    <t>20.0</t>
  </si>
  <si>
    <t>CGA3E1X7R1V105K080AE</t>
  </si>
  <si>
    <t>2005402</t>
  </si>
  <si>
    <t>19</t>
  </si>
  <si>
    <t>C119,C125,C135,C139,C149,C153,C163,C167,C174</t>
  </si>
  <si>
    <t>AC</t>
  </si>
  <si>
    <t>CAP,COG,470PF,100V,5%,0603,AEC-Q</t>
  </si>
  <si>
    <t>9.0</t>
  </si>
  <si>
    <t>2/25/2016 8:00:00 PM</t>
  </si>
  <si>
    <t>GCM1885C2A471JA16D~~C0603C471J1GAC3121~~GCM1885C2A471JA16J</t>
  </si>
  <si>
    <t>Murata Electronics North America~~KEMET Corporation~~Murata Electronics North America</t>
  </si>
  <si>
    <t>1061089-00-A</t>
  </si>
  <si>
    <t>106</t>
  </si>
  <si>
    <t>U4</t>
  </si>
  <si>
    <t>IC,QUAD DIF COMPARATOR,14-TSSOP,AEC-Q</t>
  </si>
  <si>
    <t>LM2901YPT~~LM2901QPWRG4Q1</t>
  </si>
  <si>
    <t>ST Microelectronics~~Texas Instruments</t>
  </si>
  <si>
    <t>1009772-00-A</t>
  </si>
  <si>
    <t>53</t>
  </si>
  <si>
    <t>L15</t>
  </si>
  <si>
    <t>IND,FERRITE,600R,2A,0805,AEC-Q</t>
  </si>
  <si>
    <t>Ferrite Bead, 600 ohms at 100MHz, 2A, in 0805 package, automotive grade.</t>
  </si>
  <si>
    <t>MPZ2012S601ATD25~~1009772-00-A</t>
  </si>
  <si>
    <t>TDK Corporation Of America~~Jabil Circuit Inc</t>
  </si>
  <si>
    <t>1034856-00-A</t>
  </si>
  <si>
    <t>45</t>
  </si>
  <si>
    <t>J1</t>
  </si>
  <si>
    <t>CONN,HDR,RA,12P,1.5mm,RoHS</t>
  </si>
  <si>
    <t>1034856-00-A~~6098-6883</t>
  </si>
  <si>
    <t>Jabil Circuit Inc ~~Sumitomo Wiring Systems</t>
  </si>
  <si>
    <t>2008023</t>
  </si>
  <si>
    <t>93</t>
  </si>
  <si>
    <t>R171,R172,R182,R184,R185</t>
  </si>
  <si>
    <t>RES,0R0,1/10W,JMP,0603(1608),RoHS,AEC-Q</t>
  </si>
  <si>
    <t>9/30/2020 7:00:00 PM</t>
  </si>
  <si>
    <t>CRCW06030000Z0EA~~ERJ3GEY0R00V~~RK73Z1JTTD</t>
  </si>
  <si>
    <t>Vishay~~Panasonic~~KOA Speer</t>
  </si>
  <si>
    <t>1091684-00-A</t>
  </si>
  <si>
    <t>104</t>
  </si>
  <si>
    <t>U2</t>
  </si>
  <si>
    <t>IC,GPIO EXPANDER,TSSOP-16,AEC-Q</t>
  </si>
  <si>
    <t>IC, I2C GPIO Expander, 8-bit, TSSOP-16, Automotive Grade</t>
  </si>
  <si>
    <t>PCA9538PW/Q900_118</t>
  </si>
  <si>
    <t>NXP</t>
  </si>
  <si>
    <t>1113988-00-A</t>
  </si>
  <si>
    <t>95</t>
  </si>
  <si>
    <t>R177,R179,R187,R189,R190,R192</t>
  </si>
  <si>
    <t>RES,10R0,1/10W,1%,0603(1608),AEC-Q</t>
  </si>
  <si>
    <t>Resistor, 10R0, 0603 (1608), 1%, 1/10W, 200ppm, RoHS, Automotive Grade</t>
  </si>
  <si>
    <t>CRCW060310R0FKEA~~RK73H1JTTD10R0F~~RMCH16K100FTP</t>
  </si>
  <si>
    <t>1114020-00-A</t>
  </si>
  <si>
    <t>98</t>
  </si>
  <si>
    <t>R186</t>
  </si>
  <si>
    <t>RES,20R0,1/10W,1%,0603(1608),AEC-Q</t>
  </si>
  <si>
    <t>Resistor, 20R0, 0603 (1608), 1%, 1/10W, 100ppm, RoHS, Automotive Grade</t>
  </si>
  <si>
    <t>CRCW060320R0FKEA~~RK73H1JTTD20R0F~~RMCH16K200FTP</t>
  </si>
  <si>
    <t>Vishay Dale~~KOA Speer~~Kamaya</t>
  </si>
  <si>
    <t>1114159-00-A</t>
  </si>
  <si>
    <t>74</t>
  </si>
  <si>
    <t>R47</t>
  </si>
  <si>
    <t>RES,330R,1/10W,1%,0603(1608),AEC-Q</t>
  </si>
  <si>
    <t>Resistor, 330R, 0603 (1608), 1%, 1/10W, 100ppm, RoHS, Automotive Grade</t>
  </si>
  <si>
    <t>RK73H1JTTD3300F~~CRCW0603330RFKEA~~RMCH16K331FTP</t>
  </si>
  <si>
    <t>1114202-00-A</t>
  </si>
  <si>
    <t>71</t>
  </si>
  <si>
    <t>R43</t>
  </si>
  <si>
    <t>RES,750R,1/10W,1%,0603(1608),AEC-Q</t>
  </si>
  <si>
    <t>Resistor, 750R, 0603 (1608), 1%, 1/10W, 100ppm, RoHS, Automotive Grade</t>
  </si>
  <si>
    <t>RK73H1JTTD7500F~~CRCW0603750RFKEA~~RMCH16K751FTP</t>
  </si>
  <si>
    <t>1091829-00-A</t>
  </si>
  <si>
    <t>113</t>
  </si>
  <si>
    <t>U15</t>
  </si>
  <si>
    <t>IC,VOLT REG,BOOST,ADJ,QFN28,AEC-Q</t>
  </si>
  <si>
    <t>IC, Boost Controller, Adjustable, Dual-Phase, QFN28, Automotive Grade</t>
  </si>
  <si>
    <t>LTC3787IUFD-TRPBF</t>
  </si>
  <si>
    <t>Linear Technology Inc</t>
  </si>
  <si>
    <t>1050030-00-A</t>
  </si>
  <si>
    <t>6</t>
  </si>
  <si>
    <t>C18</t>
  </si>
  <si>
    <t>CAP,COG,100pF,50V,5%,0402(1005),AEC-Q</t>
  </si>
  <si>
    <t>CAP,COG,100pF,50V,5%,0402(1005),RoHS,AEC-Q</t>
  </si>
  <si>
    <t>1050030-00-A~~GCM1555C1H101JA16D</t>
  </si>
  <si>
    <t>Murata Electronics North America Inc~~Murata Electronics North America</t>
  </si>
  <si>
    <t>1030110-00-A</t>
  </si>
  <si>
    <t>21</t>
  </si>
  <si>
    <t>C130,C143,C144,C157,C158,C171,C172,C175,C177,C178,C185,C186,C190,C195,C196,C197</t>
  </si>
  <si>
    <t>CAP,X7R,10nF,100V,10%,0603(1608),AEC-Q</t>
  </si>
  <si>
    <t>16.0</t>
  </si>
  <si>
    <t>HMK107B7103KAHT~~AC0603KRX7R0BB103~~GCM188R72A103KA37D~~CGA3E2X7R2A103K080AA~~CL10B103KC8WPNC</t>
  </si>
  <si>
    <t>Taiyo Yuden~~Yageo Corporation~~Murata Electronics North America~~TDK Corporation Of America~~Samsung Electron Mechanics Co Ltd</t>
  </si>
  <si>
    <t>2007869</t>
  </si>
  <si>
    <t>34</t>
  </si>
  <si>
    <t>C278,C279,C280,C281,C282,C283,C284,C285,C286,C287,C288,C289,C290,C291,C292,C293</t>
  </si>
  <si>
    <t>CAP,X7R,4700pF,50V,10%,0402,RoHS,AEC-Q</t>
  </si>
  <si>
    <t>4700pF Capacitor, 50V, X7R, 10%, in 0402 package, Automotive Grade.</t>
  </si>
  <si>
    <t>GCM155R71H472KA37D</t>
  </si>
  <si>
    <t>Murata Electronics North America</t>
  </si>
  <si>
    <t>1017598-00-A</t>
  </si>
  <si>
    <t>C61,C62,C64,C65,C69,C70,C77,C120,C127,C129,C136,C141,C150,C155,C164,C169</t>
  </si>
  <si>
    <t>CAP,X7R,220nF,50V,10%,0603(1608),AEC-Q</t>
  </si>
  <si>
    <t>CAP,X7R,220nF,50V,10%,0603(1608),AEC-Q,RoHS</t>
  </si>
  <si>
    <t>GCM188R71H224KA64D~~CGA3E3X7R1H224K080AB</t>
  </si>
  <si>
    <t>Murata Electronics North America~~TDK Corporation Of America</t>
  </si>
  <si>
    <t>1058852-00-A</t>
  </si>
  <si>
    <t>25</t>
  </si>
  <si>
    <t>C200,C246,C269</t>
  </si>
  <si>
    <t>CAP,POLY HY,270uF,35V,20%,SMD,AEC-Q</t>
  </si>
  <si>
    <t>CAP,POLY HYBRID,270uF,35V,20%,SMD,10X10MM,AEC-Q</t>
  </si>
  <si>
    <t>3.0</t>
  </si>
  <si>
    <t>HHXB350ARA271MJA0G</t>
  </si>
  <si>
    <t>Nippon Chemi-con Corp</t>
  </si>
  <si>
    <t>1018435-00-A</t>
  </si>
  <si>
    <t>62</t>
  </si>
  <si>
    <t>Q13</t>
  </si>
  <si>
    <t>MOSFET,N-CH,60V,3A,SOT223,AEC-Q</t>
  </si>
  <si>
    <t>Mosfet, 60V, 3A, 120 mOHM Rds in SOT223, RoHS, Automotive grade.</t>
  </si>
  <si>
    <t>1018435-00-A~~NVF3055L108T1G</t>
  </si>
  <si>
    <t>Plexus Manufacturing Solutions~~ON Semiconductor</t>
  </si>
  <si>
    <t>1063063-00-A</t>
  </si>
  <si>
    <t>24</t>
  </si>
  <si>
    <t>C198,C222</t>
  </si>
  <si>
    <t>CAP,C0G,27pF,50V,5%,0402,RoHS,AEC-Q</t>
  </si>
  <si>
    <t>GCM1555C1H270JA16D</t>
  </si>
  <si>
    <t>1107651-00-A</t>
  </si>
  <si>
    <t>54</t>
  </si>
  <si>
    <t>L18,L19,L20,L21</t>
  </si>
  <si>
    <t>IND,Audio,Dual,10uH,22mOhms,5.8A,SMT</t>
  </si>
  <si>
    <t>Dual Shielded Coil for Audio Class D Amplifiers, 10uH, 5.8A, 22mOhm, SMT</t>
  </si>
  <si>
    <t>VAMV1009AA-100MM2-67</t>
  </si>
  <si>
    <t>Cyntec</t>
  </si>
  <si>
    <t>1091679-00-A</t>
  </si>
  <si>
    <t>81</t>
  </si>
  <si>
    <t>R92,R93,R105,R106,R113,R114,R121,R122</t>
  </si>
  <si>
    <t>RES,ANTI-SURGE,10R0,0.75W,1%,1206,AEC-Q</t>
  </si>
  <si>
    <t>RES,ANTI-SURGE,10R0,0.75W,1%,1206(3216),AEC-Q</t>
  </si>
  <si>
    <t>CRCW120610R0FKEAHP~~SG73P2BTTD10R0F</t>
  </si>
  <si>
    <t>Vishay Dale~~KOA Speer</t>
  </si>
  <si>
    <t>1552411-00-A</t>
  </si>
  <si>
    <t>103</t>
  </si>
  <si>
    <t>U1</t>
  </si>
  <si>
    <t>IC,XCVR,AUDIO,A2B,AD2428,LFCSPSS32,AEC-Q</t>
  </si>
  <si>
    <t>IC,XCVR,AUDIO,A2B,AD2428,LFCSPSS32,AEC-Q
IC, Audio A2B Transceiver, AD2428W, 11 nodes, 15m b/w nodes,32-Lead Frame Chip Scale Package With Side Solderable Leads,,AEC-Q, RoHS Compliant</t>
  </si>
  <si>
    <t>AD2428WCCSZ</t>
  </si>
  <si>
    <t>Analog Devices Inc.</t>
  </si>
  <si>
    <t>1113303-00-A</t>
  </si>
  <si>
    <t>68</t>
  </si>
  <si>
    <t>R14,R40,R57,R58,R59,R60,R67,R87,R88,R100,R152,R169</t>
  </si>
  <si>
    <t>RES,100R,1/16W,1%,0402(1005),AEC-Q</t>
  </si>
  <si>
    <t>Resistor, 100R, 0402 (1005), 1%, 1/16W, 100ppm, RoHS, Automotive Grade</t>
  </si>
  <si>
    <t>12.0</t>
  </si>
  <si>
    <t>RK73H1ETTP1000F~~CRCW0402100RFKED~~RMCH10K101FTH</t>
  </si>
  <si>
    <t>1113246-00-A</t>
  </si>
  <si>
    <t>69</t>
  </si>
  <si>
    <t>R15,R18,R21,R23,R27,R28,R132</t>
  </si>
  <si>
    <t>RES,33R0,1/16W,1%,0402(1005),AEC-Q</t>
  </si>
  <si>
    <t>Resistor, 33R0, 0402 (1005), 1%, 1/16W, 100ppm, RoHS, Automotive Grade</t>
  </si>
  <si>
    <t>CRCW040233R0FKED~~RK73H1ETTP33R0F~~RMCH10K330FTH</t>
  </si>
  <si>
    <t>1057075-00-A</t>
  </si>
  <si>
    <t>8</t>
  </si>
  <si>
    <t>C24,C57,C210,C229,C230,C256</t>
  </si>
  <si>
    <t>CAP,X7R,4.7uF,35V,10%,0805S(2012S),AEC-Q</t>
  </si>
  <si>
    <t>CAP,X7R,4.7uF,35V,10%,in 0805 Soft Termination Package, RoHS, Automotive Grade</t>
  </si>
  <si>
    <t>CGA4J1X7R1V475K125AE</t>
  </si>
  <si>
    <t>1107652-00-A</t>
  </si>
  <si>
    <t>C40,C179,C221</t>
  </si>
  <si>
    <t>CAP,AE,3300uF,25V,20%,SMD,18X21MM</t>
  </si>
  <si>
    <t>Aluminum Electrolytic Capacitor, 3300uF, 20%, 25V</t>
  </si>
  <si>
    <t>UCD1E332MNQHNA</t>
  </si>
  <si>
    <t>Nichicon</t>
  </si>
  <si>
    <t>1046968-00-A</t>
  </si>
  <si>
    <t>37</t>
  </si>
  <si>
    <t>D6,D8,D13,D14</t>
  </si>
  <si>
    <t>DIODE,SCHOTTKY,100V,0.25A,SOD323F,AEC-Q</t>
  </si>
  <si>
    <t>1046968-00-A~~BAT46WJ_115</t>
  </si>
  <si>
    <t>Jabil Circuit Inc ~~Nexperia</t>
  </si>
  <si>
    <t>1143685-00-A</t>
  </si>
  <si>
    <t>48</t>
  </si>
  <si>
    <t>L1,L4</t>
  </si>
  <si>
    <t>IND,FIXED,180nH,150mA,5%,0402,AEC-Q</t>
  </si>
  <si>
    <t>MLG1005SR18JTD25</t>
  </si>
  <si>
    <t>1056228-00-A</t>
  </si>
  <si>
    <t>17</t>
  </si>
  <si>
    <t>C76</t>
  </si>
  <si>
    <t>CAP,AE,330UF,35V,20%,SMD</t>
  </si>
  <si>
    <t>UCD1V331MNL1GS</t>
  </si>
  <si>
    <t>1118961-00-A</t>
  </si>
  <si>
    <t>29</t>
  </si>
  <si>
    <t>C235</t>
  </si>
  <si>
    <t>CAP,X7R,2.2uF,35V,10%,0805S(2012S),AEC-Q</t>
  </si>
  <si>
    <t>Ceramic Capacitor, 2.2uF, 35V, 10%, X7R, in 0805 Soft Termination Package, Automotive Grade</t>
  </si>
  <si>
    <t>CGA4J1X7R1V225K125AE</t>
  </si>
  <si>
    <t>1091835-00-A</t>
  </si>
  <si>
    <t>31</t>
  </si>
  <si>
    <t>C261</t>
  </si>
  <si>
    <t>CAP,NP0,1200pF,50V,5%,0603(1608),AEC-Q</t>
  </si>
  <si>
    <t>Capacitor, 1200pF, 50V, 5%, NP0, 0603(1608), Automotive Grade</t>
  </si>
  <si>
    <t>CGA3E2NP01H122J080AA</t>
  </si>
  <si>
    <t>2008101</t>
  </si>
  <si>
    <t>56</t>
  </si>
  <si>
    <t>L23</t>
  </si>
  <si>
    <t>IND,FERRITE,220R,2A,0805(2012),AEC-Q</t>
  </si>
  <si>
    <t>Ferrite Bead, 220 ohms at 100MHz, 2A, in 0805 package, automotive grade.</t>
  </si>
  <si>
    <t>BLM21PG221SH1D</t>
  </si>
  <si>
    <t>1104779-00-A</t>
  </si>
  <si>
    <t>109</t>
  </si>
  <si>
    <t>U7</t>
  </si>
  <si>
    <t>IC,RVP,CHG-PUMP,SOT-6,AEC-Q</t>
  </si>
  <si>
    <t>Reverse Protection MOSFET Controller, 75V, charge pump, in SOT-6 package, Automotive grade</t>
  </si>
  <si>
    <t>LM5050Q1MKX-1/NOPB~~LM5050-1-Q1~~LM5050Q1MK-1/NOPB</t>
  </si>
  <si>
    <t>Texas Instruments~~Texas Instruments~~Texas Instruments</t>
  </si>
  <si>
    <t>1107653-00-B</t>
  </si>
  <si>
    <t>C75</t>
  </si>
  <si>
    <t>CAP,AE,2200uF,35V,20%,SMD,18X21MM</t>
  </si>
  <si>
    <t>CAP,AE,2200uF,35V,20%,SMD,18X21MM
Tesla PN 1107653-00-A is the Vibration Resistant version of this part</t>
  </si>
  <si>
    <t>UCD1V222MNQCNA</t>
  </si>
  <si>
    <t>1118868-00-A</t>
  </si>
  <si>
    <t>40</t>
  </si>
  <si>
    <t>D11</t>
  </si>
  <si>
    <t>DIODE,ZENER,4.7V,300mW,SOD-323,AEC-Q</t>
  </si>
  <si>
    <t>Zener diode, 4.7V, 300mW, in SOD-323 package, Automotive grade. RoHS compliant.</t>
  </si>
  <si>
    <t>SZMM3Z4V7T1G</t>
  </si>
  <si>
    <t>1091685-00-A</t>
  </si>
  <si>
    <t>105</t>
  </si>
  <si>
    <t>U3</t>
  </si>
  <si>
    <t>IC,AUDIO,AMPLIFIER,4-CH,POWERSO-36,AEC-Q</t>
  </si>
  <si>
    <t>TDA7802PD~~TSL002-ZST</t>
  </si>
  <si>
    <t>ST Micro~~ST Microelectronics</t>
  </si>
  <si>
    <t>1103714-00-A</t>
  </si>
  <si>
    <t>C121,C124,C126,C132,C137,C140,C147,C148,C151,C154,C161,C165,C168,C216,C217,C218</t>
  </si>
  <si>
    <t>CAP,X5R,2.2uF,50V,10%,0603(1608),AEC-Q</t>
  </si>
  <si>
    <t>2.2uF Capacitor, 50V, X5R, 10%, in 0603 package, Automotive Grade.</t>
  </si>
  <si>
    <t>GRT188R61H225ME13D</t>
  </si>
  <si>
    <t>2005404</t>
  </si>
  <si>
    <t>12</t>
  </si>
  <si>
    <t>C45,C47,C49,C51,C52,C85,C87,C89,C91,C93,C95,C181</t>
  </si>
  <si>
    <t>CAP,X7R,1nF,100V,10%,0603,AEC-Q</t>
  </si>
  <si>
    <t>Automotive AEC-Q200 grade cap, -55 to 125C CAP,X7R,1nF,100V,10%,0603</t>
  </si>
  <si>
    <t>7/6/2010 9:15:46 PM</t>
  </si>
  <si>
    <t>C0603C102K1RAC3121~~GCM188R72A102KA37D~~2005404~~2005404</t>
  </si>
  <si>
    <t>KEMET Corporation~~Murata Electronics North America~~Jabil Circuit Inc ~~Unipart Bonded Inter Company</t>
  </si>
  <si>
    <t>2005812</t>
  </si>
  <si>
    <t>18</t>
  </si>
  <si>
    <t>C118,C131,C133,C145,C146,C160,C162,C173</t>
  </si>
  <si>
    <t>AE</t>
  </si>
  <si>
    <t>CAP,COG,100pF,50V,5%,0603(1608),AEC-Q</t>
  </si>
  <si>
    <t>7/31/2018 7:00:00 PM</t>
  </si>
  <si>
    <t>C0603C101J5GAC3121~~GCM1885C1H101JA16D~~GCM1885C1H101JA16J~~C0603C101J5GACAUTO</t>
  </si>
  <si>
    <t>KEMET Corporation~~Murata Electronics North America~~Murata Electronics North America~~KEMET Corporation</t>
  </si>
  <si>
    <t>1018376-00-A</t>
  </si>
  <si>
    <t>42</t>
  </si>
  <si>
    <t>D17,D18</t>
  </si>
  <si>
    <t>DIODE,SWITCHING,200V,200mA,SOD323,AEC-Q</t>
  </si>
  <si>
    <t>Switching Diode, 200mA, 200V in SOD-323 package, Automotive Grade.</t>
  </si>
  <si>
    <t>SBAS20HT1G</t>
  </si>
  <si>
    <t>1091678-00-A</t>
  </si>
  <si>
    <t>64</t>
  </si>
  <si>
    <t>R3,R6,R135,R136</t>
  </si>
  <si>
    <t>RES,113R0,1/4W,1%,1206(3216),AEC-Q</t>
  </si>
  <si>
    <t>Chip Resistor, 113R, 1/4W, 1%, 1206(3216), Automotive Grade</t>
  </si>
  <si>
    <t>AC1206FR-07113RL~~ERJ-8ENF1130V~~CRCW1206113RFKEA~~RK73H2BTTD1130F</t>
  </si>
  <si>
    <t>Yageo~~Panasonic Electronic Devices~~Vishay~~KOA Speer</t>
  </si>
  <si>
    <t>1009848-00-A</t>
  </si>
  <si>
    <t>111</t>
  </si>
  <si>
    <t>U10</t>
  </si>
  <si>
    <t>IC,OVP,CHG-PUMP,TDFN-8,AEC-Q</t>
  </si>
  <si>
    <t>Overvoltage Protection MOSFET Controller, 72V, charge pump, under and over voltage sense, in TDFN package, Automotive grade.</t>
  </si>
  <si>
    <t>MAX6499ATA/V+T</t>
  </si>
  <si>
    <t>Maxim</t>
  </si>
  <si>
    <t>1034040-00-A</t>
  </si>
  <si>
    <t>41</t>
  </si>
  <si>
    <t>D15,D16</t>
  </si>
  <si>
    <t>DIODE,SBR,60V,1A,PWRDI123,AEC-Q</t>
  </si>
  <si>
    <t>Please use Tesla PN 1034040-00-B (Diodes DFLS160Q-7) which is the AEC-Q and PPAP Capable version of this part.</t>
  </si>
  <si>
    <t>DFLS160-7</t>
  </si>
  <si>
    <t>Diodes Inc</t>
  </si>
  <si>
    <t>1118675-00-A</t>
  </si>
  <si>
    <t>C42,C43,C78,C79,C80,C81,C82,C83,C176,C182,C183,C187,C201,C202,C203,C204,C228,C238,C239,C240,C249,C250,C251,C252,C253,C272,C273,C274,C275,C276</t>
  </si>
  <si>
    <t>CAP,X7R,10uF,35V,10%,1206S(3216S),AEC-Q</t>
  </si>
  <si>
    <t>Ceramic Capacitor, 10uF, 35V, 10%, X7R, in 1206 Soft Termination Package, Automotive Grade</t>
  </si>
  <si>
    <t>30.0</t>
  </si>
  <si>
    <t>CGA5L1X7R1V106K160AE~~GCJ31CZ7YA106KE02L</t>
  </si>
  <si>
    <t>2007865</t>
  </si>
  <si>
    <t>C66,C67,C68,C104,C105,C108,C109,C113,C114,C123,C231,C232,C233,C237</t>
  </si>
  <si>
    <t>CAP,COG,22pF,50V,5%,0402,RoHS,AEC-Q</t>
  </si>
  <si>
    <t>22pF Capacitor, 50V, COG, 5%, in 0402 package, Automotive Grade.
Alternates listed on AVL have different terminations. SEMCO has soft termination.</t>
  </si>
  <si>
    <t>3/31/2021 7:00:00 PM</t>
  </si>
  <si>
    <t>GCM1555C1H220JA16D~~GCM1555C1H220JZ13D~~CGA2B2C0G1H220J050BA~~CL05C220JB51PNC</t>
  </si>
  <si>
    <t>Murata Electronics North America~~Murata Electronics North America~~TDK Corporation Of America~~Samsung Electro-Mechanics</t>
  </si>
  <si>
    <t>1103652-00-A</t>
  </si>
  <si>
    <t>112</t>
  </si>
  <si>
    <t>U13</t>
  </si>
  <si>
    <t>IC,VOLT REG,LDO,ADJ,0.45A,HTSSOP20,AEC-Q</t>
  </si>
  <si>
    <t>Voltage regulator, LDO, adjustable output, max 40V input, 450mA output, in HTSSOP-20 package, automotive grade</t>
  </si>
  <si>
    <t>TPS7B6701-Q1</t>
  </si>
  <si>
    <t>Texas Instruments</t>
  </si>
  <si>
    <t>1091624-00-A</t>
  </si>
  <si>
    <t>39</t>
  </si>
  <si>
    <t>D10</t>
  </si>
  <si>
    <t>DIO,Switching,100V,0.2A,SOD323,AEC-Q</t>
  </si>
  <si>
    <t>Diode, Fast Switching, 100V, 0.2A, SOD323, Automotive Grade</t>
  </si>
  <si>
    <t>1N4148WSQ-7-F</t>
  </si>
  <si>
    <t>1053215-00-A</t>
  </si>
  <si>
    <t>101</t>
  </si>
  <si>
    <t>R255</t>
  </si>
  <si>
    <t>RES,2R2,1/2W,5%,0805(2012),AEC-Q</t>
  </si>
  <si>
    <t>Resistor, 2R2, 0805 package, automotive grade.</t>
  </si>
  <si>
    <t>CRCW08052R20JNEAHP~~SG73P2ATTD2R2J~~SR0805JR-472R2L</t>
  </si>
  <si>
    <t>Vishay Dale~~KOA Speer~~Yageo</t>
  </si>
  <si>
    <t>1103742-00-A</t>
  </si>
  <si>
    <t>108</t>
  </si>
  <si>
    <t>U6</t>
  </si>
  <si>
    <t>IC,EEPROM,I2C,4KBIT,CAV24C04Y,TSSOP8</t>
  </si>
  <si>
    <t>EEPROM, I2C interface, 1 MHz, 4kBit, in TSSOP-8 Package, RoHS</t>
  </si>
  <si>
    <t>CAV24C04YE-GT3</t>
  </si>
  <si>
    <t>1018391-00-A</t>
  </si>
  <si>
    <t>44</t>
  </si>
  <si>
    <t>D21</t>
  </si>
  <si>
    <t>TVS,33V,600W,BI-DIR,SMB,AEC-Q</t>
  </si>
  <si>
    <t>TVS, Bi-Directional is SMB package, 600W, Automotive Grade.</t>
  </si>
  <si>
    <t>7/24/2009 7:00:00 PM</t>
  </si>
  <si>
    <t>TPSMB33CA-VR~~SZ1SMB33CAT3G</t>
  </si>
  <si>
    <t>Littelfuse Inc~~Littelfuse Inc</t>
  </si>
  <si>
    <t>2007873</t>
  </si>
  <si>
    <t>32</t>
  </si>
  <si>
    <t>C262</t>
  </si>
  <si>
    <t>CAP,COG,10pF,50V,5%,0402,RoHS,AEC-Q</t>
  </si>
  <si>
    <t>10pF Capacitor, 50V, COG, 5%, in 0402 package, Automotive Grade.</t>
  </si>
  <si>
    <t>2007873~~GCM1555C1H100JA16D</t>
  </si>
  <si>
    <t>Jabil Circuit Inc ~~Murata Electronics North America</t>
  </si>
  <si>
    <t>2007871</t>
  </si>
  <si>
    <t>4</t>
  </si>
  <si>
    <t>C4,C10,C14,C59,C116,C192,C207,C219</t>
  </si>
  <si>
    <t>CAP,X7R,10nF,50V,10%,0402,RoHS,AEC-Q</t>
  </si>
  <si>
    <t>10nF Capacitor, 50V, X7R, 10%, in 0402 package, Automotive Grade.
Alternates listed on AVL have different terminations. SEMCO has soft termination.</t>
  </si>
  <si>
    <t>UMK105B7103KVHF~~GCM155R71H103KA55D~~CGA2B3X7R1H103K050BB~~C0402C103K5RACAUTO~~CL05B103KB5VPNC</t>
  </si>
  <si>
    <t>Taiyo Yuden~~Murata Electronics North America~~TDK Corporation Of America~~KEMET Corporation~~Samsung Electro Mechanics Co Ltd</t>
  </si>
  <si>
    <t>1119911-00-A</t>
  </si>
  <si>
    <t>55</t>
  </si>
  <si>
    <t>L22</t>
  </si>
  <si>
    <t>IND,TOROID,21.5uH,22A,TH,AEC-Q</t>
  </si>
  <si>
    <t>IND,TOROID,21.5uH,22A,TH,AEC-Q
Inductor, 21.5uH, toroidal, 22A in through hole package, automotive grade.</t>
  </si>
  <si>
    <t>PT91055L</t>
  </si>
  <si>
    <t>Bourns Inc.</t>
  </si>
  <si>
    <t>1114273-00-A</t>
  </si>
  <si>
    <t>66</t>
  </si>
  <si>
    <t>R10</t>
  </si>
  <si>
    <t>RES,3K30,1/10W,1%,0603(1608),AEC-Q</t>
  </si>
  <si>
    <t>Resistor, 3K30, 0603 (1608), 1%, 1/10W, 100ppm, RoHS, Automotive Grade</t>
  </si>
  <si>
    <t>CRCW06033K30FKEA~~RK73H1JTTD3301F~~RMCH16K332FTP</t>
  </si>
  <si>
    <t>1114292-00-A</t>
  </si>
  <si>
    <t>78</t>
  </si>
  <si>
    <t>R86,R143</t>
  </si>
  <si>
    <t>RES,4K70,1/10W,1%,0603(1608),AEC-Q</t>
  </si>
  <si>
    <t>Resistor, 4K70, 0603 (1608), 1%, 1/10W, 100ppm, RoHS, Automotive Grade</t>
  </si>
  <si>
    <t>RK73H1JTTD4701F~~CRCW06034K70FKEA~~RMCH16K472FTP</t>
  </si>
  <si>
    <t>1114304-00-A</t>
  </si>
  <si>
    <t>82</t>
  </si>
  <si>
    <t>R98,R142</t>
  </si>
  <si>
    <t>RES,5K90,1/10W,1%,0603(1608),AEC-Q</t>
  </si>
  <si>
    <t>Resistor, 5K90, 0603 (1608), 1%, 1/10W, 100ppm, RoHS, Automotive Grade</t>
  </si>
  <si>
    <t>CRCW06035K90FKEA~~RK73H1JTTD5901F~~RMCH16K5901FTP</t>
  </si>
  <si>
    <t>1114348-00-A</t>
  </si>
  <si>
    <t>100</t>
  </si>
  <si>
    <t>R191</t>
  </si>
  <si>
    <t>RES,15K0,1/10W,1%,0603(1608),AEC-Q</t>
  </si>
  <si>
    <t>Resistor, 15K0, 0603 (1608), 1%, 1/10W, 100ppm, RoHS, Automotive Grade</t>
  </si>
  <si>
    <t>CRCW060315K0FKEA~~RK73H1JTTD1502F~~RMCH16K153FTP</t>
  </si>
  <si>
    <t>1114406-00-A</t>
  </si>
  <si>
    <t>86</t>
  </si>
  <si>
    <t>R139</t>
  </si>
  <si>
    <t>RES,47K0,1/10W,1%,0603(1608),AEC-Q</t>
  </si>
  <si>
    <t>Resistor, 47K0, 0603 (1608), 1%, 1/10W, 100ppm, RoHS, Automotive Grade</t>
  </si>
  <si>
    <t>RK73H1JTTD4702F~~CRCW060347K0FKEA~~RMCH16K473FTP</t>
  </si>
  <si>
    <t>1114412-00-A</t>
  </si>
  <si>
    <t>92</t>
  </si>
  <si>
    <t>R170</t>
  </si>
  <si>
    <t>RES,52K3,1/10W,1%,0603(1608),AEC-Q</t>
  </si>
  <si>
    <t>Resistor, 52K3, 0603 (1608), 1%, 1/10W, 100ppm, RoHS, Automotive Grade</t>
  </si>
  <si>
    <t>RK73H1JTTD5232F~~CRCW060352K3FKEA~~RMCH16K5232FTP</t>
  </si>
  <si>
    <t>1114444-00-A</t>
  </si>
  <si>
    <t>72</t>
  </si>
  <si>
    <t>R45,R138,R154</t>
  </si>
  <si>
    <t>RES,100K,1/10W,1%,0603(1608),AEC-Q</t>
  </si>
  <si>
    <t>Resistor, 100K, 0603 (1608), 1%, 1/10W, 100ppm, RoHS, Automotive Grade</t>
  </si>
  <si>
    <t>RK73H1JTTD1003F~~CRCW0603100KFKEA~~RMCH16K104FTP</t>
  </si>
  <si>
    <t>1114496-00-A</t>
  </si>
  <si>
    <t>99</t>
  </si>
  <si>
    <t>R188</t>
  </si>
  <si>
    <t>RES,300K,1/10W,1%,0603(1608),AEC-Q</t>
  </si>
  <si>
    <t>Resistor, 300K, 0603 (1608), 1%, 1/10W, 100ppm, RoHS, Automotive Grade</t>
  </si>
  <si>
    <t>CRCW0603300KFKEA~~RK73H1JTTD3003F~~RMCH16K304FTP</t>
  </si>
  <si>
    <t>1114543-00-A</t>
  </si>
  <si>
    <t>77</t>
  </si>
  <si>
    <t>R74,R99</t>
  </si>
  <si>
    <t>RES,732K,1/10W,1%,0603(1608),AEC-Q</t>
  </si>
  <si>
    <t>Resistor, 732K, 0603 (1608), 1%, 1/10W, 100ppm, RoHS, Automotive Grade</t>
  </si>
  <si>
    <t>CRCW0603732KFKEA~~RK73H1JTTD7323F~~RMCH16K7323FTP</t>
  </si>
  <si>
    <t>2005864</t>
  </si>
  <si>
    <t>28</t>
  </si>
  <si>
    <t>C234,C241,C242,C248,C255,C257,C259,C263,C264,C271</t>
  </si>
  <si>
    <t>CAP,X7R,100nF,50V,10%,0603(1608),AEC-Q</t>
  </si>
  <si>
    <t>Automotive AEC-Q200 grade cap,-55 to 125C For safety and suspension related circuits.</t>
  </si>
  <si>
    <t>11/30/2020 8:00:00 PM</t>
  </si>
  <si>
    <t>C0603C104K5RAC3121~~GCM188R71H104KA57D~~AC0603KRX7R9BB104~~C0603C104K5RACAUTO~~CGA3E2X7R1H104K080AA</t>
  </si>
  <si>
    <t>KEMET Corporation~~Murata Electronics North America~~Yageo~~KEMET Corporation~~TDK Corporation Of America</t>
  </si>
  <si>
    <t>1091843-00-A</t>
  </si>
  <si>
    <t>57</t>
  </si>
  <si>
    <t>L26,L27</t>
  </si>
  <si>
    <t>IND,PWR,4.7uH,25A,SHIELDED,SMD,AEC-Q</t>
  </si>
  <si>
    <t>Molded Power Inductor, 4.7uH, 25A, Shielded, 17x17mm, Automotive Grade</t>
  </si>
  <si>
    <t>MAT-17GZE4R7M-V1-CY</t>
  </si>
  <si>
    <t>Mag Layers Scientific Technics Co LTD</t>
  </si>
  <si>
    <t>2008040</t>
  </si>
  <si>
    <t>35</t>
  </si>
  <si>
    <t>D2</t>
  </si>
  <si>
    <t>LED,ORN,1.7X0.8MM,606nm,1.8V,0603,RoHS</t>
  </si>
  <si>
    <t>LED, Orange, 1.8V typical in 0603(1608) package.</t>
  </si>
  <si>
    <t>LO L29K-H2K1-24-Z~~LO L29K-H2K1-24-0-2-R18-Z~~APT1608-CTA26</t>
  </si>
  <si>
    <t>OSRAM Opto Semiconductors Inc.~~OSRAM Opto Semiconductors Inc.~~Kingbright</t>
  </si>
  <si>
    <t>1010035-00-A</t>
  </si>
  <si>
    <t>110</t>
  </si>
  <si>
    <t>U9</t>
  </si>
  <si>
    <t>IC,COMPARATOR,REF,SC-70,AEC-Q</t>
  </si>
  <si>
    <t>Nanopower comparator with built in reference in SC-70 package.</t>
  </si>
  <si>
    <t>TLV3012AQDCKRQ1</t>
  </si>
  <si>
    <t>1058592-00-A</t>
  </si>
  <si>
    <t>C1,C5,C8,C9,C12,C15,C17,C20,C21,C22,C36,C55,C56,C72,C106,C110,C115,C117,C134,C188,C189,C193,C205,C208,C212,C215,C225</t>
  </si>
  <si>
    <t>CAP,X7R,0.1UF,50V,10%,0402(1005),AEC-Q</t>
  </si>
  <si>
    <t>27.0</t>
  </si>
  <si>
    <t>GCM155R71H104KE02J~~CGA2B3X7R1H104K050BB~~1058592-00-A~~GCM155R71H104KE02D</t>
  </si>
  <si>
    <t>Murata Electronics North America Inc~~TDK Corporation Of America~~Digi-Key Corp.~~Murata Electronics North America Inc</t>
  </si>
  <si>
    <t>1091680-00-A</t>
  </si>
  <si>
    <t>102</t>
  </si>
  <si>
    <t>RT2,RT4</t>
  </si>
  <si>
    <t>THERMISTOR,NTC,100K,0.125W,1%,0603,AEC-Q</t>
  </si>
  <si>
    <t>NTC Thermistor, 100K, 0.125W, 1%, 0603(1608), Automotive Grade</t>
  </si>
  <si>
    <t>NTCS0603E3104FXT</t>
  </si>
  <si>
    <t>Vishay BC Components</t>
  </si>
  <si>
    <t>1058230-00-A</t>
  </si>
  <si>
    <t>3</t>
  </si>
  <si>
    <t>C3,C11,C19,C260</t>
  </si>
  <si>
    <t>CAP,X7R,33nF,50V,10%,0402(1005),AEC-Q</t>
  </si>
  <si>
    <t>33nF Capacitor, 50V, X7R, 10%, in 0402 package, Automotive Grade.</t>
  </si>
  <si>
    <t>GCM155R71H333KE02D~~GCM155R71H333KE02J</t>
  </si>
  <si>
    <t>Murata Electronics North America~~Murata Electronics North America</t>
  </si>
  <si>
    <t>1504728-00-A</t>
  </si>
  <si>
    <t>AMPLIFIER COVER, MY</t>
  </si>
  <si>
    <t>1504728-00-A~~1504728-00-A</t>
  </si>
  <si>
    <t>Suzhou Dongshan Precision Manufacturing Co. Ltd.~~Quanta Computer Inc</t>
  </si>
  <si>
    <t>1100238-00-C</t>
  </si>
  <si>
    <t>AUDIO,AMPLIFIER,EXTERNAL,HEATSINK</t>
  </si>
  <si>
    <t>1100238-00-C~~1100238-00-C</t>
  </si>
  <si>
    <t>Quanta Computer Inc~~Fabrinet Co Ltd.</t>
  </si>
  <si>
    <t>1115019-00-A</t>
  </si>
  <si>
    <t>AUDIO,AMPLIFIER,EXTERNAL,TIM,PG80A</t>
  </si>
  <si>
    <t>1115023-00-A</t>
  </si>
  <si>
    <t>AUDIO,AMPLIFIER,TIM,100G.AE</t>
  </si>
  <si>
    <t>Part Number</t>
  </si>
  <si>
    <t>MSL</t>
  </si>
  <si>
    <t>Thikness</t>
  </si>
  <si>
    <t>Date Open</t>
  </si>
  <si>
    <t>Hour Open</t>
  </si>
  <si>
    <t>Bake</t>
  </si>
  <si>
    <t>1006802-00-A</t>
  </si>
  <si>
    <t>1.45 mm</t>
  </si>
  <si>
    <t>17 Horas /125 C</t>
  </si>
  <si>
    <t>1486132-00-A</t>
  </si>
  <si>
    <t>1.25 mm</t>
  </si>
  <si>
    <t>7 Horas / 125 C</t>
  </si>
  <si>
    <t>SF</t>
  </si>
  <si>
    <t>L2</t>
  </si>
  <si>
    <t>YEAR</t>
  </si>
  <si>
    <t>D2M</t>
  </si>
  <si>
    <t>FC</t>
  </si>
  <si>
    <t>0001</t>
  </si>
  <si>
    <t>D2M22167FC0005</t>
  </si>
  <si>
    <t>PQA</t>
  </si>
  <si>
    <t>OQC</t>
  </si>
  <si>
    <t>Dulce Gomez</t>
  </si>
  <si>
    <t>EVP036</t>
  </si>
  <si>
    <t>EVP036/MB/MANTIS/T</t>
  </si>
  <si>
    <t>08M3-0DC0V00
|-S-08M3-0DC0K00</t>
  </si>
  <si>
    <t>LAURA HUANG</t>
  </si>
  <si>
    <t>No</t>
    <phoneticPr fontId="9" type="noConversion"/>
  </si>
  <si>
    <t>Type</t>
    <phoneticPr fontId="9" type="noConversion"/>
  </si>
  <si>
    <t>Task</t>
    <phoneticPr fontId="9" type="noConversion"/>
  </si>
  <si>
    <t>L/T</t>
    <phoneticPr fontId="9" type="noConversion"/>
  </si>
  <si>
    <t>ETC</t>
    <phoneticPr fontId="9" type="noConversion"/>
  </si>
  <si>
    <t>Owner</t>
    <phoneticPr fontId="9" type="noConversion"/>
  </si>
  <si>
    <t>Design</t>
    <phoneticPr fontId="9" type="noConversion"/>
  </si>
  <si>
    <t>Gerber</t>
    <phoneticPr fontId="9" type="noConversion"/>
  </si>
  <si>
    <t>base</t>
    <phoneticPr fontId="9" type="noConversion"/>
  </si>
  <si>
    <t>3/28</t>
    <phoneticPr fontId="9" type="noConversion"/>
  </si>
  <si>
    <t>EPM Laura</t>
    <phoneticPr fontId="9" type="noConversion"/>
  </si>
  <si>
    <t>BOM</t>
    <phoneticPr fontId="9" type="noConversion"/>
  </si>
  <si>
    <t>ASC file (for X-ray)</t>
    <phoneticPr fontId="9" type="noConversion"/>
  </si>
  <si>
    <t>STP file</t>
    <phoneticPr fontId="9" type="noConversion"/>
  </si>
  <si>
    <t>Method</t>
    <phoneticPr fontId="9" type="noConversion"/>
  </si>
  <si>
    <t>DFM lock</t>
    <phoneticPr fontId="9" type="noConversion"/>
  </si>
  <si>
    <t>1wk</t>
    <phoneticPr fontId="9" type="noConversion"/>
  </si>
  <si>
    <t>4/4</t>
    <phoneticPr fontId="9" type="noConversion"/>
  </si>
  <si>
    <t>APT Luis</t>
    <phoneticPr fontId="9" type="noConversion"/>
  </si>
  <si>
    <t>APT Karthick Mani</t>
    <phoneticPr fontId="9" type="noConversion"/>
  </si>
  <si>
    <t>Stencil</t>
    <phoneticPr fontId="9" type="noConversion"/>
  </si>
  <si>
    <t>Stencil qty: BOT 1x/TOP 1x</t>
    <phoneticPr fontId="9" type="noConversion"/>
  </si>
  <si>
    <t>1d</t>
    <phoneticPr fontId="9" type="noConversion"/>
  </si>
  <si>
    <t>TBC</t>
    <phoneticPr fontId="9" type="noConversion"/>
  </si>
  <si>
    <t>APT Miguel</t>
    <phoneticPr fontId="9" type="noConversion"/>
  </si>
  <si>
    <t>Stencil desing lock</t>
    <phoneticPr fontId="9" type="noConversion"/>
  </si>
  <si>
    <t>3d</t>
    <phoneticPr fontId="9" type="noConversion"/>
  </si>
  <si>
    <t>4/2</t>
    <phoneticPr fontId="9" type="noConversion"/>
  </si>
  <si>
    <t>Sales/Boss mail approval to kick off</t>
    <phoneticPr fontId="9" type="noConversion"/>
  </si>
  <si>
    <t>FPM Isaid/Brenda</t>
    <phoneticPr fontId="9" type="noConversion"/>
  </si>
  <si>
    <t>Stencil kick-off by vendor (in Taiwan)</t>
    <phoneticPr fontId="9" type="noConversion"/>
  </si>
  <si>
    <t>Stencil fabrication</t>
    <phoneticPr fontId="9" type="noConversion"/>
  </si>
  <si>
    <t>2wk</t>
    <phoneticPr fontId="9" type="noConversion"/>
  </si>
  <si>
    <t>Stencil shipping</t>
    <phoneticPr fontId="9" type="noConversion"/>
  </si>
  <si>
    <t>Stencil validation</t>
    <phoneticPr fontId="9" type="noConversion"/>
  </si>
  <si>
    <t>2d</t>
    <phoneticPr fontId="9" type="noConversion"/>
  </si>
  <si>
    <t>SMT Carrier</t>
    <phoneticPr fontId="9" type="noConversion"/>
  </si>
  <si>
    <t>SMT Carrier qty: SMT 20x</t>
    <phoneticPr fontId="9" type="noConversion"/>
  </si>
  <si>
    <t>Done</t>
    <phoneticPr fontId="9" type="noConversion"/>
  </si>
  <si>
    <t>IE Hector</t>
    <phoneticPr fontId="9" type="noConversion"/>
  </si>
  <si>
    <t>Carrier deisgn lock</t>
    <phoneticPr fontId="9" type="noConversion"/>
  </si>
  <si>
    <t>Carrier kick-off by vendor (in Mexico)</t>
    <phoneticPr fontId="9" type="noConversion"/>
  </si>
  <si>
    <t>Carrier fabrication</t>
    <phoneticPr fontId="9" type="noConversion"/>
  </si>
  <si>
    <t>Carrier shipping</t>
    <phoneticPr fontId="9" type="noConversion"/>
  </si>
  <si>
    <t>Carrier Validaiton</t>
    <phoneticPr fontId="9" type="noConversion"/>
  </si>
  <si>
    <t>Xray Carrier</t>
    <phoneticPr fontId="9" type="noConversion"/>
  </si>
  <si>
    <t>Xray Carrier qty: X-ray 24x</t>
    <phoneticPr fontId="9" type="noConversion"/>
  </si>
  <si>
    <t>Xray Carrier deisgn lock</t>
    <phoneticPr fontId="9" type="noConversion"/>
  </si>
  <si>
    <t>APT Rogelio</t>
    <phoneticPr fontId="9" type="noConversion"/>
  </si>
  <si>
    <t>Xray Carrier kick-off by vendor (in Mexico)</t>
    <phoneticPr fontId="9" type="noConversion"/>
  </si>
  <si>
    <t>Xray Carrier fabrication</t>
    <phoneticPr fontId="9" type="noConversion"/>
  </si>
  <si>
    <t>Xray Carrier shipping</t>
    <phoneticPr fontId="9" type="noConversion"/>
  </si>
  <si>
    <t>Xray Carrier Validaiton</t>
    <phoneticPr fontId="9" type="noConversion"/>
  </si>
  <si>
    <t>SMT Nozzles</t>
    <phoneticPr fontId="9" type="noConversion"/>
  </si>
  <si>
    <t>Nozzles: Get materials samples from Tesal</t>
    <phoneticPr fontId="9" type="noConversion"/>
  </si>
  <si>
    <t>-</t>
    <phoneticPr fontId="9" type="noConversion"/>
  </si>
  <si>
    <t>Nozzles: APT provies materials to vendor on 3/17</t>
    <phoneticPr fontId="9" type="noConversion"/>
  </si>
  <si>
    <t>Nozzles: Confirm nozzels design</t>
    <phoneticPr fontId="9" type="noConversion"/>
  </si>
  <si>
    <t>EQ Mario /APT Miguel</t>
    <phoneticPr fontId="9" type="noConversion"/>
  </si>
  <si>
    <t>Nozzles: Pega to place PO for nozzels.</t>
    <phoneticPr fontId="9" type="noConversion"/>
  </si>
  <si>
    <t>EQ Mario /Jose Herrera</t>
    <phoneticPr fontId="9" type="noConversion"/>
  </si>
  <si>
    <t>Nozzles: Confirm procurement qty</t>
    <phoneticPr fontId="9" type="noConversion"/>
  </si>
  <si>
    <t>Nozzles: Nozzels frabircation L/T</t>
    <phoneticPr fontId="9" type="noConversion"/>
  </si>
  <si>
    <t>Juli Nozzles</t>
    <phoneticPr fontId="9" type="noConversion"/>
  </si>
  <si>
    <t>EQ David /APT Rogelio</t>
    <phoneticPr fontId="9" type="noConversion"/>
  </si>
  <si>
    <t>EQ David /Jose Herrera</t>
    <phoneticPr fontId="9" type="noConversion"/>
  </si>
  <si>
    <t>Machine</t>
    <phoneticPr fontId="9" type="noConversion"/>
  </si>
  <si>
    <t xml:space="preserve">Input Fipper machine (pick up PCB system) for STR /Energy/ Mantis </t>
    <phoneticPr fontId="9" type="noConversion"/>
  </si>
  <si>
    <t xml:space="preserve">BOT to TOP Flipper Auto machine (pick up PCB system)for STR /Energy/ Mantis </t>
    <phoneticPr fontId="9" type="noConversion"/>
  </si>
  <si>
    <t>NPM-WX modify by DIP components(for STR /Energy/ Mantis )</t>
    <phoneticPr fontId="9" type="noConversion"/>
  </si>
  <si>
    <t xml:space="preserve">SMT  Carrier change to X-RAY Carrier Auto machine(pick up PCB system)for STR /Energy/ Mantis </t>
    <phoneticPr fontId="9" type="noConversion"/>
  </si>
  <si>
    <t xml:space="preserve">Selective soldering equipment (7 modules)for STR /Energy/ Mantis </t>
    <phoneticPr fontId="9" type="noConversion"/>
  </si>
  <si>
    <t>IE Yota /EQ Jose Herrera</t>
    <phoneticPr fontId="9" type="noConversion"/>
  </si>
  <si>
    <t>Juki Tray</t>
    <phoneticPr fontId="9" type="noConversion"/>
  </si>
  <si>
    <t>Juki tray: Confirm Juki tray design</t>
    <phoneticPr fontId="9" type="noConversion"/>
  </si>
  <si>
    <r>
      <t xml:space="preserve">Juki tray: kick-off by vendor </t>
    </r>
    <r>
      <rPr>
        <sz val="11"/>
        <color rgb="FFFF0000"/>
        <rFont val="Calibri"/>
        <family val="2"/>
      </rPr>
      <t>(confirm where the supplier is)</t>
    </r>
  </si>
  <si>
    <t>Juki tray fabrication</t>
    <phoneticPr fontId="9" type="noConversion"/>
  </si>
  <si>
    <t>Juki tray shipping</t>
    <phoneticPr fontId="9" type="noConversion"/>
  </si>
  <si>
    <t>Juki tray Validaiton</t>
    <phoneticPr fontId="9" type="noConversion"/>
  </si>
  <si>
    <t>PCBA Tray</t>
    <phoneticPr fontId="9" type="noConversion"/>
  </si>
  <si>
    <t>Get PCBA samples from Tesla</t>
    <phoneticPr fontId="9" type="noConversion"/>
  </si>
  <si>
    <t>PCBA tray: Confirm PCBA tray design</t>
    <phoneticPr fontId="9" type="noConversion"/>
  </si>
  <si>
    <t>MPE Raul</t>
    <phoneticPr fontId="9" type="noConversion"/>
  </si>
  <si>
    <r>
      <t xml:space="preserve">PCBA tray: kick-off by vendor </t>
    </r>
    <r>
      <rPr>
        <sz val="11"/>
        <color rgb="FFFF0000"/>
        <rFont val="Calibri"/>
        <family val="2"/>
      </rPr>
      <t>(confirm where the supplier is)</t>
    </r>
  </si>
  <si>
    <t>PCBA tray: fabrication</t>
    <phoneticPr fontId="9" type="noConversion"/>
  </si>
  <si>
    <t>PCBA tray: shipping</t>
    <phoneticPr fontId="9" type="noConversion"/>
  </si>
  <si>
    <t>PCBA tray: Validaiton</t>
    <phoneticPr fontId="9" type="noConversion"/>
  </si>
  <si>
    <t>PCBA Loading Machine</t>
    <phoneticPr fontId="9" type="noConversion"/>
  </si>
  <si>
    <t>Check if impact</t>
    <phoneticPr fontId="9" type="noConversion"/>
  </si>
  <si>
    <t>EQ Jose Hererra</t>
    <phoneticPr fontId="9" type="noConversion"/>
  </si>
  <si>
    <t>Laser Machine</t>
    <phoneticPr fontId="9" type="noConversion"/>
  </si>
  <si>
    <t>FPM check with EPM/PCB supplier for samples</t>
    <phoneticPr fontId="9" type="noConversion"/>
  </si>
  <si>
    <t>EQ adjust the program during available time with samples</t>
    <phoneticPr fontId="9" type="noConversion"/>
  </si>
  <si>
    <t>4hr</t>
    <phoneticPr fontId="9" type="noConversion"/>
  </si>
  <si>
    <t>EQ Mario</t>
    <phoneticPr fontId="9" type="noConversion"/>
  </si>
  <si>
    <t>Solder Paste Printer</t>
    <phoneticPr fontId="9" type="noConversion"/>
  </si>
  <si>
    <t>APT adjust the program during 10x FAI</t>
    <phoneticPr fontId="9" type="noConversion"/>
  </si>
  <si>
    <t>2hr</t>
    <phoneticPr fontId="9" type="noConversion"/>
  </si>
  <si>
    <t>5/6</t>
    <phoneticPr fontId="9" type="noConversion"/>
  </si>
  <si>
    <t>Axxon dispensing</t>
    <phoneticPr fontId="9" type="noConversion"/>
  </si>
  <si>
    <t>EQ adjust the program during 10x FAI</t>
    <phoneticPr fontId="9" type="noConversion"/>
  </si>
  <si>
    <t>SPI</t>
    <phoneticPr fontId="9" type="noConversion"/>
  </si>
  <si>
    <t>BOT NPM</t>
    <phoneticPr fontId="9" type="noConversion"/>
  </si>
  <si>
    <t>Preliminary NPM program ready</t>
    <phoneticPr fontId="9" type="noConversion"/>
  </si>
  <si>
    <t>Programmer JP</t>
    <phoneticPr fontId="9" type="noConversion"/>
  </si>
  <si>
    <t>Fine tune program during 10x FAI</t>
    <phoneticPr fontId="9" type="noConversion"/>
  </si>
  <si>
    <t>3hr</t>
    <phoneticPr fontId="9" type="noConversion"/>
  </si>
  <si>
    <t>Pre AOI</t>
    <phoneticPr fontId="9" type="noConversion"/>
  </si>
  <si>
    <t>Need to provide NPM program to AOI team</t>
    <phoneticPr fontId="9" type="noConversion"/>
  </si>
  <si>
    <t>AOI adjust the program during 10x FAI</t>
    <phoneticPr fontId="9" type="noConversion"/>
  </si>
  <si>
    <t>AOI Marina</t>
    <phoneticPr fontId="9" type="noConversion"/>
  </si>
  <si>
    <t>Visual check: PQA/APT/AOI together to inspect 1st pc</t>
    <phoneticPr fontId="9" type="noConversion"/>
  </si>
  <si>
    <t>1hr</t>
    <phoneticPr fontId="9" type="noConversion"/>
  </si>
  <si>
    <t>AOI Marina/PQA Marina/APT Miguel</t>
    <phoneticPr fontId="9" type="noConversion"/>
  </si>
  <si>
    <t>Oven</t>
    <phoneticPr fontId="9" type="noConversion"/>
  </si>
  <si>
    <t>Preliminary program/profiling development</t>
    <phoneticPr fontId="9" type="noConversion"/>
  </si>
  <si>
    <t>Post AOI</t>
    <phoneticPr fontId="9" type="noConversion"/>
  </si>
  <si>
    <t>Flipper</t>
    <phoneticPr fontId="9" type="noConversion"/>
  </si>
  <si>
    <t>BU43 Yati</t>
    <phoneticPr fontId="9" type="noConversion"/>
  </si>
  <si>
    <t>5/7</t>
    <phoneticPr fontId="9" type="noConversion"/>
  </si>
  <si>
    <t>TOP NPM</t>
    <phoneticPr fontId="9" type="noConversion"/>
  </si>
  <si>
    <t>Juki insersion</t>
    <phoneticPr fontId="9" type="noConversion"/>
  </si>
  <si>
    <t>Preliminary Juki program ready</t>
    <phoneticPr fontId="9" type="noConversion"/>
  </si>
  <si>
    <t>Selective Soldering</t>
    <phoneticPr fontId="9" type="noConversion"/>
  </si>
  <si>
    <t>Carrier Change</t>
    <phoneticPr fontId="9" type="noConversion"/>
  </si>
  <si>
    <t>Inductance</t>
    <phoneticPr fontId="9" type="noConversion"/>
  </si>
  <si>
    <t>PE will check the fixture design</t>
    <phoneticPr fontId="9" type="noConversion"/>
  </si>
  <si>
    <t>PE Wei</t>
    <phoneticPr fontId="9" type="noConversion"/>
  </si>
  <si>
    <t>TD Marco will develop program</t>
    <phoneticPr fontId="9" type="noConversion"/>
  </si>
  <si>
    <t>TD Marco</t>
    <phoneticPr fontId="9" type="noConversion"/>
  </si>
  <si>
    <t>APT Miguel will validate during 10x FAI</t>
    <phoneticPr fontId="9" type="noConversion"/>
  </si>
  <si>
    <t>Xray</t>
    <phoneticPr fontId="9" type="noConversion"/>
  </si>
  <si>
    <t>Provide ASC file to Xray Junjei</t>
    <phoneticPr fontId="9" type="noConversion"/>
  </si>
  <si>
    <t>Base</t>
    <phoneticPr fontId="9" type="noConversion"/>
  </si>
  <si>
    <t>Develop preliminary program during 10x FAI</t>
    <phoneticPr fontId="9" type="noConversion"/>
  </si>
  <si>
    <t>6hr</t>
    <phoneticPr fontId="9" type="noConversion"/>
  </si>
  <si>
    <t>Xray Junjei</t>
    <phoneticPr fontId="9" type="noConversion"/>
  </si>
  <si>
    <t>Finetune the program during available time</t>
    <phoneticPr fontId="9" type="noConversion"/>
  </si>
  <si>
    <t>FCT</t>
    <phoneticPr fontId="9" type="noConversion"/>
  </si>
  <si>
    <t>Arranging carrier to Tesdla to validate FCT machine</t>
    <phoneticPr fontId="9" type="noConversion"/>
  </si>
  <si>
    <t>L/T for Tesla shipping machine after receiving carrier</t>
    <phoneticPr fontId="9" type="noConversion"/>
  </si>
  <si>
    <t>Will check if need anything for FCT</t>
    <phoneticPr fontId="9" type="noConversion"/>
  </si>
  <si>
    <t>Manpower</t>
    <phoneticPr fontId="9" type="noConversion"/>
  </si>
  <si>
    <t>Team member list</t>
    <phoneticPr fontId="9" type="noConversion"/>
  </si>
  <si>
    <t>Shifts arrangement</t>
    <phoneticPr fontId="9" type="noConversion"/>
  </si>
  <si>
    <t>Will arrange 2nd shift &amp; OT in advance</t>
    <phoneticPr fontId="9" type="noConversion"/>
  </si>
  <si>
    <t>Juki Nozzles</t>
  </si>
  <si>
    <t>Panasonic Nozzles</t>
  </si>
  <si>
    <t>Juki Trays</t>
  </si>
  <si>
    <t>PCBA Trays</t>
  </si>
  <si>
    <t>5Ms Readiness</t>
  </si>
  <si>
    <t>Design Lock</t>
  </si>
  <si>
    <t>Project DFM</t>
    <phoneticPr fontId="5" type="noConversion"/>
  </si>
  <si>
    <t>APT has worked with SIE to establish preliminary DFM (version A).
This is subject to change after 4/7 design lock.</t>
  </si>
  <si>
    <t>Schematic review</t>
  </si>
  <si>
    <t>Firmware</t>
  </si>
  <si>
    <t>FW equipment requirement</t>
    <phoneticPr fontId="3" type="noConversion"/>
  </si>
  <si>
    <t>FW test plan/equipment list - TD</t>
    <phoneticPr fontId="3" type="noConversion"/>
  </si>
  <si>
    <t>FW test plan/equipment list review -TD</t>
    <phoneticPr fontId="3" type="noConversion"/>
  </si>
  <si>
    <t>FW spare test board - TD</t>
    <phoneticPr fontId="3" type="noConversion"/>
  </si>
  <si>
    <t>FW test plan/equipment list - Tesla</t>
    <phoneticPr fontId="3" type="noConversion"/>
  </si>
  <si>
    <t>FW test plan/equipment list review - Tesla</t>
    <phoneticPr fontId="3" type="noConversion"/>
  </si>
  <si>
    <t>FW area layout confirm</t>
    <phoneticPr fontId="3" type="noConversion"/>
  </si>
  <si>
    <t>FW equipment ETD</t>
    <phoneticPr fontId="3" type="noConversion"/>
  </si>
  <si>
    <t>FW spare part list</t>
    <phoneticPr fontId="3" type="noConversion"/>
  </si>
  <si>
    <t>2.4.1</t>
  </si>
  <si>
    <t>2.4.2</t>
  </si>
  <si>
    <t>2.4.3</t>
  </si>
  <si>
    <t>FVT capacity confirmation</t>
    <phoneticPr fontId="5" type="noConversion"/>
  </si>
  <si>
    <t>FVT test requirement confirm</t>
    <phoneticPr fontId="7" type="noConversion"/>
  </si>
  <si>
    <t>FVT test plan/equipment list - TD</t>
    <phoneticPr fontId="7" type="noConversion"/>
  </si>
  <si>
    <t>FVT test plan/equipment list review - TD</t>
    <phoneticPr fontId="7" type="noConversion"/>
  </si>
  <si>
    <t>FVT test plan/equipment list - Tesla</t>
    <phoneticPr fontId="7" type="noConversion"/>
  </si>
  <si>
    <t>FVT test plan/equipment list review - Tesla</t>
    <phoneticPr fontId="7" type="noConversion"/>
  </si>
  <si>
    <t>FVT cycle time</t>
    <phoneticPr fontId="3" type="noConversion"/>
  </si>
  <si>
    <t>FVT PC purchase</t>
    <phoneticPr fontId="5" type="noConversion"/>
  </si>
  <si>
    <t>FVT/robot I/O interaction</t>
    <phoneticPr fontId="3" type="noConversion"/>
  </si>
  <si>
    <t>FVT/robot mechanism</t>
    <phoneticPr fontId="3" type="noConversion"/>
  </si>
  <si>
    <t>FVT fixture/tester dimension</t>
    <phoneticPr fontId="3" type="noConversion"/>
  </si>
  <si>
    <t>FVT equipment requirement</t>
    <phoneticPr fontId="3" type="noConversion"/>
  </si>
  <si>
    <t>FVT automation requirement</t>
    <phoneticPr fontId="3" type="noConversion"/>
  </si>
  <si>
    <t>FVT spare test board - TD</t>
    <phoneticPr fontId="3" type="noConversion"/>
  </si>
  <si>
    <t>FVT spare part list</t>
    <phoneticPr fontId="3" type="noConversion"/>
  </si>
  <si>
    <t>FVT area layout confirm</t>
    <phoneticPr fontId="3" type="noConversion"/>
  </si>
  <si>
    <t>FVT equipment ETD</t>
    <phoneticPr fontId="3" type="noConversion"/>
  </si>
  <si>
    <t>2.5.1</t>
  </si>
  <si>
    <t>2.5.2</t>
  </si>
  <si>
    <t>2.5.3</t>
  </si>
  <si>
    <t>1. EE introduce schematic to PE.
2. teach PE how to identify each test items.</t>
  </si>
  <si>
    <t>1. PE provide FW tester network/power/air requirements</t>
  </si>
  <si>
    <t xml:space="preserve">1. If this project functional test is own by PEGA, TD to provide test plan and equipment list to PE.
</t>
  </si>
  <si>
    <t xml:space="preserve">1. PE review the test plan and equipment list provided by TD and make sure both test boards and fixture meet 5S standard.
</t>
  </si>
  <si>
    <t>1. TD estimate for the life time of test board
2. TD review test board design, make sure staility is good enough.
3. Prepare spare boards before SOP.</t>
  </si>
  <si>
    <t>1. IE provide FW Area layout according to above info.</t>
  </si>
  <si>
    <t>1. PE provide FW equipment ETD to FPM.
2. FPM need to update their schedule.</t>
  </si>
  <si>
    <t>1. PE need to ask costumer to provide tester spare part list.
2. PE to issue a MRO ticket for spare parts
3. Sales provide quotation to costumer</t>
  </si>
  <si>
    <t>ICT/FW/FVT SFIS device ID qty</t>
  </si>
  <si>
    <t>ICT/FW/FVT SFIS device ID</t>
  </si>
  <si>
    <t>Send Carriers samples to Tesla to confirm FVT tester design</t>
  </si>
  <si>
    <t>FVT PMX ETA</t>
  </si>
  <si>
    <t>1. IE need to confirm about the capacity for PE. PE need this info to request FVT fixtures from costumer or purchase from AE</t>
  </si>
  <si>
    <t>1. PE will base on DFM and check with costumer about FVT requirement
2. quantity, in-line/off-line…</t>
  </si>
  <si>
    <t>1. RD help to confirm test spec from drawing
2. PE set up test condiction</t>
  </si>
  <si>
    <t>1. PE review the test plan and equipment list provided by TD and make sure both test boards and fixture meet 5S standard.</t>
  </si>
  <si>
    <t>1. PE review the test plan and equipment list provided by Tesla and make sure both test boards and fixture meet 5S standard.</t>
  </si>
  <si>
    <t>1. PE need to check with costumer about FVT cycle time.</t>
  </si>
  <si>
    <t>1. PE need to confirm if need to purchase more PC (in/off-line)</t>
  </si>
  <si>
    <t>1. automation team need to provide/discuss the I/O interaction with PE.</t>
  </si>
  <si>
    <t>1. automation team need to provide/discuss the robot mechanism design with PE.</t>
  </si>
  <si>
    <t>1. PE provide FVT tester/fixture dimension to IE.</t>
  </si>
  <si>
    <t>1. PE provide FVT tester network/power/air requirements</t>
  </si>
  <si>
    <t>1. IE provide detail of line setup and tell PE if it needs to purchase chainet or not</t>
  </si>
  <si>
    <t>1. IE provide FVT Area layout according to above info.</t>
  </si>
  <si>
    <t>1. PE provide FVT equipment ETD to FPM.
2. FPM need to update their schedule.</t>
  </si>
  <si>
    <t>1. PE request qty of device ID for each ICT/FW/FVT stations.</t>
  </si>
  <si>
    <t>1. QA need to provide all ICT/FW/FVT device ID to PE.</t>
  </si>
  <si>
    <t>2 ways: (1) Arrange packing with TLA carrier.  (2) after manufatruced in Mexico, send to costumer.</t>
  </si>
  <si>
    <t>ETA 5/20-21, set-up 5/26</t>
  </si>
  <si>
    <t>PCBA inductance test requirement confirm</t>
  </si>
  <si>
    <t>Inductance fixture design</t>
  </si>
  <si>
    <t>Inductance fixture shipping</t>
  </si>
  <si>
    <t>PCBA inductance/resistance test station spare part list</t>
  </si>
  <si>
    <t>1. PE will base on DFM and check with costumer about inductance/resistance requirement
2. Also need to check the test spec from drawing.</t>
  </si>
  <si>
    <t>Confirm inductance fixture ETD 4/15.</t>
  </si>
  <si>
    <t>Inductanc fixture ETD 4/15.</t>
  </si>
  <si>
    <t xml:space="preserve">1. PE need to ask costumer/TD to provide tester spare part list.
2. PE to issue a MRO ticket for spare parts
</t>
  </si>
  <si>
    <t>Rework</t>
  </si>
  <si>
    <t>Rework process definition</t>
    <phoneticPr fontId="3" type="noConversion"/>
  </si>
  <si>
    <t>1. PE help CTS to identify fail item.</t>
  </si>
  <si>
    <t>1. CTS provide rework process for PE to review</t>
  </si>
  <si>
    <t>2.7.1</t>
  </si>
  <si>
    <t>2.7.2</t>
  </si>
  <si>
    <t>Stencil</t>
  </si>
  <si>
    <t>Stencil qty: BOT 1x/TOP 1x</t>
  </si>
  <si>
    <t>Stencil design lock</t>
  </si>
  <si>
    <t>Sales/Boss mail approval to kick off</t>
  </si>
  <si>
    <t>Stencil kick-off by vendor (in Taiwan)</t>
  </si>
  <si>
    <t>Stencil fabrication</t>
  </si>
  <si>
    <t>Stencil shipping</t>
  </si>
  <si>
    <t>Stencil validation</t>
  </si>
  <si>
    <t>2.8.1</t>
  </si>
  <si>
    <t>2.8.2</t>
  </si>
  <si>
    <t>SMT Carriers</t>
  </si>
  <si>
    <t>Define Qty (20x for First Build)</t>
  </si>
  <si>
    <t>Carrier deisgn lock</t>
  </si>
  <si>
    <t>Carrier kick-off by vendor (in Mexico)</t>
  </si>
  <si>
    <t>Carrier fabrication</t>
  </si>
  <si>
    <t>Carrier shipping</t>
  </si>
  <si>
    <t>Carrier Validaiton</t>
  </si>
  <si>
    <t>2.9.1</t>
  </si>
  <si>
    <t>2.9.2</t>
  </si>
  <si>
    <t>2.9.3</t>
  </si>
  <si>
    <t>2.9.4</t>
  </si>
  <si>
    <t>2.9.5</t>
  </si>
  <si>
    <t>2.9.6</t>
  </si>
  <si>
    <t>2.9.7</t>
  </si>
  <si>
    <t>Xray Carriers</t>
  </si>
  <si>
    <t>Xray Carrier qty: X-ray 24x &gt; 40x</t>
  </si>
  <si>
    <t>Xray Carrier deisgn lock</t>
  </si>
  <si>
    <t>Xray Carrier kick-off by vendor (in Mexico)</t>
  </si>
  <si>
    <t>Xray Carrier fabrication</t>
  </si>
  <si>
    <t>Xray Carrier shipping</t>
  </si>
  <si>
    <t>Xray Carrier Validaiton</t>
  </si>
  <si>
    <t>Nozzles: Get materials samples from Tesal</t>
  </si>
  <si>
    <t>Nozzles: Confirm nozzels design</t>
  </si>
  <si>
    <t>Nozzles: Pega to place PO for nozzels.</t>
  </si>
  <si>
    <t>Nozzles: Confirm procurement qty</t>
  </si>
  <si>
    <t>Nozzles: Nozzels frabircation L/T</t>
  </si>
  <si>
    <t>Juki tray: Confirm Juki tray design</t>
  </si>
  <si>
    <t>Juki tray: kick-off by vendor</t>
  </si>
  <si>
    <t>Juki tray fabrication</t>
  </si>
  <si>
    <t>Juki tray shipping</t>
  </si>
  <si>
    <t>Juki tray Validaiton</t>
  </si>
  <si>
    <t>PCBA tray: Confirm PCBA tray design</t>
  </si>
  <si>
    <t>PCBA tray: kick-off by vendor</t>
  </si>
  <si>
    <t>PCBA tray: fabrication</t>
  </si>
  <si>
    <t>PCBA tray: shipping</t>
  </si>
  <si>
    <t>PCBA tray: Validaiton</t>
  </si>
  <si>
    <t>SOP</t>
  </si>
  <si>
    <t>SOP for each station (IE owned)</t>
  </si>
  <si>
    <t>SOP for each station (APT owned)</t>
  </si>
  <si>
    <t>SOP for each station (Process owned)</t>
  </si>
  <si>
    <t>Establish clear memebr list and escalation path.</t>
  </si>
  <si>
    <t>PCBA design lock/Gerber/Schedule/BOM/CAD/ASC file</t>
  </si>
  <si>
    <t>PM to host kick off meeting with PMX team by 4/12.
This is subject to change after 4/7 design lock.</t>
  </si>
  <si>
    <t>2.1.1</t>
  </si>
  <si>
    <t>2.1.2</t>
  </si>
  <si>
    <t>2.1.3</t>
  </si>
  <si>
    <t>Provide Layout Booking</t>
  </si>
  <si>
    <t>2.1.4</t>
  </si>
  <si>
    <t>Current Flipper Machine Evaluation</t>
  </si>
  <si>
    <t xml:space="preserve">(IF) Machine adapt </t>
  </si>
  <si>
    <t>Material</t>
  </si>
  <si>
    <t>Send a PCB Sample for Stencil validation and proggram creation</t>
  </si>
  <si>
    <t>Maintain Weight in WH System to avoid Packing Issues</t>
  </si>
  <si>
    <t>2.1.5</t>
  </si>
  <si>
    <t>Generate SMT MO</t>
  </si>
  <si>
    <t>5M</t>
  </si>
  <si>
    <t>Provide 5M Readiness File</t>
  </si>
  <si>
    <t>2.1.6</t>
  </si>
  <si>
    <t>Machine</t>
  </si>
  <si>
    <t>Manpower</t>
  </si>
  <si>
    <t>Method</t>
  </si>
  <si>
    <t>Tool</t>
  </si>
  <si>
    <t>Laura6 Huang</t>
  </si>
  <si>
    <t xml:space="preserve">PE </t>
  </si>
  <si>
    <t>Jose Lopez</t>
  </si>
  <si>
    <t>2.2.1</t>
  </si>
  <si>
    <t>2.2.2</t>
  </si>
  <si>
    <t>2.2.3</t>
  </si>
  <si>
    <t>2.3.1</t>
  </si>
  <si>
    <t>2.3.2</t>
  </si>
  <si>
    <t>2.6.1</t>
  </si>
  <si>
    <t>2.6.2</t>
  </si>
  <si>
    <t>2.6.3</t>
  </si>
  <si>
    <t>2.7.3</t>
  </si>
  <si>
    <t>2.10.1</t>
  </si>
  <si>
    <t>2.10.2</t>
  </si>
  <si>
    <t>2.10.3</t>
  </si>
  <si>
    <t>2.11.1</t>
  </si>
  <si>
    <t>2.11.2</t>
  </si>
  <si>
    <t>2.12.1</t>
  </si>
  <si>
    <t>2.12.2</t>
  </si>
  <si>
    <t>2.12.3</t>
  </si>
  <si>
    <t>2.13.1</t>
  </si>
  <si>
    <t>2.13.2</t>
  </si>
  <si>
    <t>2.13.3</t>
  </si>
  <si>
    <t>2.14.1</t>
  </si>
  <si>
    <t>2.14.2</t>
  </si>
  <si>
    <t>2.15.1</t>
  </si>
  <si>
    <t>2.15.2</t>
  </si>
  <si>
    <t>2.16.1</t>
  </si>
  <si>
    <t>2.16.2</t>
  </si>
  <si>
    <t>1.2.1</t>
  </si>
  <si>
    <t>1.2.2</t>
  </si>
  <si>
    <t>1.2.3</t>
  </si>
  <si>
    <t>1.2.4</t>
  </si>
  <si>
    <t>1.2.5</t>
  </si>
  <si>
    <t>1.2.6</t>
  </si>
  <si>
    <t>1.1.1</t>
  </si>
  <si>
    <t>1.1.2</t>
  </si>
  <si>
    <t>1.1.3</t>
  </si>
  <si>
    <t>1.3.1</t>
  </si>
  <si>
    <t>1.3.2</t>
  </si>
  <si>
    <t>1.3.3</t>
  </si>
  <si>
    <t>1.3.4</t>
  </si>
  <si>
    <t>1.3.5</t>
  </si>
  <si>
    <t>1.3.6</t>
  </si>
  <si>
    <t>1.3.7</t>
  </si>
  <si>
    <t>1.3.8</t>
  </si>
  <si>
    <t>1.3.9</t>
  </si>
  <si>
    <t>1.4.1</t>
  </si>
  <si>
    <t>1.4.2</t>
  </si>
  <si>
    <t>1.4.3</t>
  </si>
  <si>
    <t>1.4.4</t>
  </si>
  <si>
    <t>1.4.5</t>
  </si>
  <si>
    <t>1.4.6</t>
  </si>
  <si>
    <t>1.4.7</t>
  </si>
  <si>
    <t>1.4.8</t>
  </si>
  <si>
    <t>1.4.9</t>
  </si>
  <si>
    <t>1.4.10</t>
  </si>
  <si>
    <t>1.4.11</t>
  </si>
  <si>
    <t>1.4.12</t>
  </si>
  <si>
    <t>1.4.13</t>
  </si>
  <si>
    <t>1.4.14</t>
  </si>
  <si>
    <t>1.4.15</t>
  </si>
  <si>
    <t>1.4.16</t>
  </si>
  <si>
    <t>1.4.17</t>
  </si>
  <si>
    <t>1.4.18</t>
  </si>
  <si>
    <t>1.4.19</t>
  </si>
  <si>
    <t>1.4.20</t>
  </si>
  <si>
    <t>1.4.21</t>
  </si>
  <si>
    <t>1.4.22</t>
  </si>
  <si>
    <t>1.4.23</t>
  </si>
  <si>
    <t>1.4.24</t>
  </si>
  <si>
    <t>1.4.25</t>
  </si>
  <si>
    <t>1.5.1</t>
  </si>
  <si>
    <t>1.5.2</t>
  </si>
  <si>
    <t>1.5.3</t>
  </si>
  <si>
    <t>1.5.4</t>
  </si>
  <si>
    <t>1.5.5</t>
  </si>
  <si>
    <t>1.5.6</t>
  </si>
  <si>
    <t>1.6.1</t>
  </si>
  <si>
    <t>1.6.2</t>
  </si>
  <si>
    <t>1.7.1</t>
  </si>
  <si>
    <t>1.7.2</t>
  </si>
  <si>
    <t>1.7.3</t>
  </si>
  <si>
    <t>1.7.4</t>
  </si>
  <si>
    <t>1.7.5</t>
  </si>
  <si>
    <t>1.7.6</t>
  </si>
  <si>
    <t>1.7.7</t>
  </si>
  <si>
    <t>1.8.1</t>
  </si>
  <si>
    <t>1.8.2</t>
  </si>
  <si>
    <t>1.8.3</t>
  </si>
  <si>
    <t>1.8.4</t>
  </si>
  <si>
    <t>1.8.5</t>
  </si>
  <si>
    <t>1.8.6</t>
  </si>
  <si>
    <t>1.8.7</t>
  </si>
  <si>
    <t>1.9.1</t>
  </si>
  <si>
    <t>1.9.2</t>
  </si>
  <si>
    <t>1.9.3</t>
  </si>
  <si>
    <t>1.9.4</t>
  </si>
  <si>
    <t>1.9.5</t>
  </si>
  <si>
    <t>1.9.6</t>
  </si>
  <si>
    <t>1.9.7</t>
  </si>
  <si>
    <t>1.11.1</t>
  </si>
  <si>
    <t>1.11.2</t>
  </si>
  <si>
    <t>1.11.3</t>
  </si>
  <si>
    <t>1.11.4</t>
  </si>
  <si>
    <t>1.11.5</t>
  </si>
  <si>
    <t>1.11.6</t>
  </si>
  <si>
    <t>1.12.1</t>
  </si>
  <si>
    <t>1.12.2</t>
  </si>
  <si>
    <t>1.12.3</t>
  </si>
  <si>
    <t>1.12.4</t>
  </si>
  <si>
    <t>1.12.5</t>
  </si>
  <si>
    <t>1.12.6</t>
  </si>
  <si>
    <t>1.13.1</t>
  </si>
  <si>
    <t>1.13.2</t>
  </si>
  <si>
    <t>1.13.3</t>
  </si>
  <si>
    <t>1.14.1</t>
  </si>
  <si>
    <t>1.14.2</t>
  </si>
  <si>
    <t>1.14.3</t>
  </si>
  <si>
    <t>1.14.4</t>
  </si>
  <si>
    <t>1.14.5</t>
  </si>
  <si>
    <t>1.14.6</t>
  </si>
  <si>
    <t>1.14.7</t>
  </si>
  <si>
    <t>1.15.1</t>
  </si>
  <si>
    <t>1.15.2</t>
  </si>
  <si>
    <t>1.16.1</t>
  </si>
  <si>
    <t>1.16.2</t>
  </si>
  <si>
    <t>1.16.3</t>
  </si>
  <si>
    <t>1.16.4</t>
  </si>
  <si>
    <t>1.16.5</t>
  </si>
  <si>
    <t>1.16.6</t>
  </si>
  <si>
    <t>1.16.7</t>
  </si>
  <si>
    <t>1.16.8</t>
  </si>
  <si>
    <t>1.17.1</t>
  </si>
  <si>
    <t>1.17.2</t>
  </si>
  <si>
    <t>1.17.3</t>
  </si>
  <si>
    <t>1.17.4</t>
  </si>
  <si>
    <t>1.17.5</t>
  </si>
  <si>
    <t>1.17.6</t>
  </si>
  <si>
    <t>1.17.7</t>
  </si>
  <si>
    <t>SMT Process</t>
  </si>
  <si>
    <t>Brenda Vargas</t>
  </si>
  <si>
    <t>CTS</t>
  </si>
  <si>
    <t>Cristian Chavez</t>
  </si>
  <si>
    <t>Ricardo Sotelo</t>
  </si>
  <si>
    <t>Yota</t>
  </si>
  <si>
    <t>Nozzles: APT provies materials to vendor</t>
  </si>
  <si>
    <t>Marco</t>
  </si>
  <si>
    <t>Wei Xiang</t>
  </si>
  <si>
    <t>Customer</t>
  </si>
  <si>
    <t>Emily Boras</t>
  </si>
  <si>
    <t>MPE</t>
  </si>
  <si>
    <t>Raul Coronado</t>
  </si>
  <si>
    <t>Mico</t>
  </si>
  <si>
    <t>Process</t>
  </si>
  <si>
    <t>Jaziel Arellano</t>
  </si>
  <si>
    <t>Oseas Cortes</t>
  </si>
  <si>
    <t>Nozzles: Get materials samples from Tesla</t>
  </si>
  <si>
    <t>Jerry5 Lee</t>
  </si>
  <si>
    <t>IQC</t>
  </si>
  <si>
    <t>Luis Arellano</t>
  </si>
  <si>
    <t>Eduardo Torres</t>
  </si>
  <si>
    <t>Jin Lin</t>
  </si>
  <si>
    <t>Peggy</t>
  </si>
  <si>
    <t>Casper</t>
  </si>
  <si>
    <t>Viviana Lin</t>
  </si>
  <si>
    <t>2042069-20-B</t>
  </si>
  <si>
    <t>69-2G125227P04</t>
  </si>
  <si>
    <t>OVERALL REVIEW</t>
  </si>
  <si>
    <t>2.1.7</t>
  </si>
  <si>
    <t>2.1.8</t>
  </si>
  <si>
    <t>2.14.3</t>
  </si>
  <si>
    <t>2.17.1</t>
  </si>
  <si>
    <t>2.17.2</t>
  </si>
  <si>
    <t>2.18.1</t>
  </si>
  <si>
    <t>2.18.2</t>
  </si>
  <si>
    <t>2.19.1</t>
  </si>
  <si>
    <t>2.19.2</t>
  </si>
  <si>
    <t>2.19.3</t>
  </si>
  <si>
    <t>2.20.1</t>
  </si>
  <si>
    <t>2.20.2</t>
  </si>
  <si>
    <t>2.21.1</t>
  </si>
  <si>
    <t>2.21.2</t>
  </si>
  <si>
    <t>Tesla Qualification Process</t>
  </si>
  <si>
    <t>Phases</t>
  </si>
  <si>
    <t>Deliverable</t>
  </si>
  <si>
    <t xml:space="preserve">Type of deliverable </t>
  </si>
  <si>
    <t>SIE Requirement plan</t>
  </si>
  <si>
    <t>Process Concept</t>
  </si>
  <si>
    <t>DFM Complete</t>
  </si>
  <si>
    <t>PCB DFM</t>
  </si>
  <si>
    <t>MCA</t>
  </si>
  <si>
    <t>Solder paste printing ( BOT and TOP )</t>
  </si>
  <si>
    <t>Glue dispensing ( BOT and TOP )</t>
  </si>
  <si>
    <t>NPMs ( BOT and TOP )</t>
  </si>
  <si>
    <t>Juki's ( BOT and TOP )</t>
  </si>
  <si>
    <t>Reflow Oven ( BOT and TOP )</t>
  </si>
  <si>
    <t>Selective Solder ( TOP )</t>
  </si>
  <si>
    <t>AOI ( BOT &amp; TOP )</t>
  </si>
  <si>
    <t>XRAY</t>
  </si>
  <si>
    <t>P - Flow Chart</t>
  </si>
  <si>
    <t>P - FMEA</t>
  </si>
  <si>
    <t>P - Control Plan</t>
  </si>
  <si>
    <t>Product 
Validation</t>
  </si>
  <si>
    <t>Packing Plan</t>
  </si>
  <si>
    <t>IMDS</t>
  </si>
  <si>
    <t>Thermal Profiles</t>
  </si>
  <si>
    <t>Solder Pattern</t>
  </si>
  <si>
    <t>Selective Solder, Flux dispensing.</t>
  </si>
  <si>
    <t>Strain Test</t>
  </si>
  <si>
    <t>SMT Carrier to XRAY Carrier</t>
  </si>
  <si>
    <t>Inductance Tester</t>
  </si>
  <si>
    <t>FVTs</t>
  </si>
  <si>
    <t>Test Fixture Verification</t>
  </si>
  <si>
    <t>Paint Test - SMT Carrier to XRAY Carrier</t>
  </si>
  <si>
    <t>Tape Test - Inductance Test</t>
  </si>
  <si>
    <t>Paint Test - Inductance Test</t>
  </si>
  <si>
    <t>Tape Test - FVT</t>
  </si>
  <si>
    <t>Paint Test - FVT</t>
  </si>
  <si>
    <t>TCA</t>
  </si>
  <si>
    <t>AOI ( BOT and TOP )</t>
  </si>
  <si>
    <t xml:space="preserve">XRAY </t>
  </si>
  <si>
    <t>Cleanliness Report</t>
  </si>
  <si>
    <t>3D XRAY</t>
  </si>
  <si>
    <t>Golden Samples</t>
  </si>
  <si>
    <t>AOI BOT</t>
  </si>
  <si>
    <t>AOI TOP</t>
  </si>
  <si>
    <t>MSA</t>
  </si>
  <si>
    <t>Xsection</t>
  </si>
  <si>
    <t xml:space="preserve">Manufacturing Tooling Verification
</t>
  </si>
  <si>
    <t>Dimensional report for Tray</t>
  </si>
  <si>
    <t>Dimensional report for SMT Carrier</t>
  </si>
  <si>
    <t>Dimensional Report from XRAY Carrier</t>
  </si>
  <si>
    <t>Traceability &amp; Interlocking</t>
  </si>
  <si>
    <t>Units history</t>
  </si>
  <si>
    <t>Process
Validation</t>
  </si>
  <si>
    <t>OEE</t>
  </si>
  <si>
    <t>One production day</t>
  </si>
  <si>
    <t>Post Build report</t>
  </si>
  <si>
    <t>SMT Line, serial #'s, yield, scrap, root causes.</t>
  </si>
  <si>
    <t>CPK</t>
  </si>
  <si>
    <t>SPI  BOT &amp; TOP</t>
  </si>
  <si>
    <t>FVT  ( 3 testers )</t>
  </si>
  <si>
    <t>Tier 2 PPAP</t>
  </si>
  <si>
    <t>PCB PSW</t>
  </si>
  <si>
    <t>Parameter sheet</t>
  </si>
  <si>
    <t>Screen Printer  ( BOT and TOP )</t>
  </si>
  <si>
    <t xml:space="preserve">Oven </t>
  </si>
  <si>
    <t>NPMs</t>
  </si>
  <si>
    <t>Capacity Study/R@R</t>
  </si>
  <si>
    <t>Line Capacity for SMT and DIP</t>
  </si>
  <si>
    <t>Equipment/Jose H.</t>
  </si>
  <si>
    <t>R&amp;D/Kelly</t>
  </si>
  <si>
    <t>APT/Azalia</t>
  </si>
  <si>
    <t>PQA/Luis</t>
  </si>
  <si>
    <t>Marina</t>
  </si>
  <si>
    <t>Frida Reveles</t>
  </si>
  <si>
    <t>Kelly</t>
  </si>
  <si>
    <t>David Melendez</t>
  </si>
  <si>
    <t>Luis Molina</t>
  </si>
  <si>
    <t>Azalia</t>
  </si>
  <si>
    <t>Luis Rivera</t>
  </si>
  <si>
    <t>SQE</t>
  </si>
  <si>
    <t>Delivered</t>
  </si>
  <si>
    <t>Customer Review</t>
  </si>
  <si>
    <t>Approved</t>
  </si>
  <si>
    <t>BRENDA VARGAS</t>
  </si>
  <si>
    <t>Project Average: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</si>
</sst>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44" formatCode="_(&quot;$&quot;* #,##0.00_);_(&quot;$&quot;* \(#,##0.00\);_(&quot;$&quot;* &quot;-&quot;??_);_(@_)"/>
    <numFmt numFmtId="164" formatCode="0.0%"/>
    <numFmt numFmtId="165" formatCode="0.0"/>
    <numFmt numFmtId="166" formatCode="m/d/yyyy\ \(dddd\)"/>
    <numFmt numFmtId="167" formatCode="ddd\ m/dd/yy"/>
    <numFmt numFmtId="168" formatCode="[$-409]m/d/yy\ h:mm\ AM/PM;@"/>
    <numFmt numFmtId="169" formatCode="[h]:mm:ss;@"/>
    <numFmt numFmtId="170" formatCode="0_);[Red]\(0\)"/>
    <numFmt numFmtId="171" formatCode="m&quot;月&quot;d&quot;日&quot;"/>
    <numFmt numFmtId="172" formatCode="m/d;@"/>
  </numFmts>
  <fonts count="75">
    <font>
      <sz val="8"/>
      <color theme="1"/>
      <name val="Times New Roman"/>
      <family val="2"/>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6"/>
      <color theme="1"/>
      <name val="Calibri"/>
      <family val="2"/>
      <scheme val="minor"/>
    </font>
    <font>
      <sz val="9"/>
      <color theme="0"/>
      <name val="Calibri"/>
      <family val="2"/>
      <scheme val="minor"/>
    </font>
    <font>
      <sz val="10"/>
      <color theme="1"/>
      <name val="Calibri"/>
      <family val="2"/>
      <scheme val="minor"/>
    </font>
    <font>
      <sz val="9"/>
      <name val="Calibri"/>
      <family val="2"/>
      <scheme val="minor"/>
    </font>
    <font>
      <sz val="12"/>
      <color theme="1"/>
      <name val="Calibri"/>
      <family val="2"/>
      <scheme val="minor"/>
    </font>
    <font>
      <sz val="8"/>
      <color theme="1"/>
      <name val="Times New Roman"/>
      <family val="2"/>
    </font>
    <font>
      <sz val="14"/>
      <color indexed="56"/>
      <name val="Arial"/>
      <family val="2"/>
    </font>
    <font>
      <sz val="10"/>
      <name val="Arial"/>
      <family val="2"/>
    </font>
    <font>
      <u/>
      <sz val="10"/>
      <color indexed="12"/>
      <name val="Arial"/>
      <family val="2"/>
    </font>
    <font>
      <b/>
      <sz val="9"/>
      <color indexed="81"/>
      <name val="Tahoma"/>
      <family val="2"/>
    </font>
    <font>
      <sz val="9"/>
      <color indexed="81"/>
      <name val="Tahoma"/>
      <family val="2"/>
    </font>
    <font>
      <sz val="14"/>
      <name val="Calibri"/>
      <family val="2"/>
      <scheme val="minor"/>
    </font>
    <font>
      <sz val="16"/>
      <name val="Calibri"/>
      <family val="2"/>
      <scheme val="minor"/>
    </font>
    <font>
      <sz val="20"/>
      <color theme="0"/>
      <name val="Calibri"/>
      <family val="2"/>
      <scheme val="minor"/>
    </font>
    <font>
      <sz val="20"/>
      <color theme="1"/>
      <name val="Calibri"/>
      <family val="2"/>
      <scheme val="minor"/>
    </font>
    <font>
      <sz val="10"/>
      <name val="Arial"/>
      <family val="2"/>
    </font>
    <font>
      <sz val="11"/>
      <name val="ＭＳ Ｐゴシック"/>
      <family val="3"/>
      <charset val="128"/>
    </font>
    <font>
      <sz val="10"/>
      <color theme="1"/>
      <name val="Arial"/>
      <family val="2"/>
    </font>
    <font>
      <b/>
      <sz val="11"/>
      <color theme="1"/>
      <name val="Calibri"/>
      <family val="2"/>
      <scheme val="minor"/>
    </font>
    <font>
      <sz val="8"/>
      <name val="Times New Roman"/>
      <family val="2"/>
    </font>
    <font>
      <b/>
      <sz val="10"/>
      <color theme="1"/>
      <name val="Arial"/>
      <family val="2"/>
    </font>
    <font>
      <sz val="10"/>
      <color theme="1"/>
      <name val="Times New Roman"/>
      <family val="1"/>
    </font>
    <font>
      <b/>
      <sz val="10"/>
      <color theme="1"/>
      <name val="Times New Roman"/>
      <family val="1"/>
    </font>
    <font>
      <sz val="10"/>
      <color rgb="FF000000"/>
      <name val="Arial"/>
      <family val="2"/>
    </font>
    <font>
      <sz val="10"/>
      <color rgb="FFFF0000"/>
      <name val="Arial"/>
      <family val="2"/>
    </font>
    <font>
      <sz val="12"/>
      <name val="Arial"/>
      <family val="2"/>
    </font>
    <font>
      <sz val="10"/>
      <color theme="1"/>
      <name val="細明體"/>
      <family val="3"/>
      <charset val="136"/>
    </font>
    <font>
      <sz val="10"/>
      <color theme="0"/>
      <name val="Calibri Light"/>
      <family val="2"/>
      <scheme val="major"/>
    </font>
    <font>
      <sz val="10"/>
      <color theme="0"/>
      <name val="Calibri"/>
      <family val="2"/>
      <scheme val="minor"/>
    </font>
    <font>
      <sz val="10"/>
      <name val="Calibri Light"/>
      <family val="2"/>
      <scheme val="major"/>
    </font>
    <font>
      <sz val="10"/>
      <color theme="0"/>
      <name val="Arial"/>
      <family val="2"/>
    </font>
    <font>
      <sz val="10"/>
      <name val="Calibri Light"/>
      <family val="1"/>
      <scheme val="major"/>
    </font>
    <font>
      <sz val="12"/>
      <color theme="0"/>
      <name val="Calibri"/>
      <family val="2"/>
      <scheme val="minor"/>
    </font>
    <font>
      <sz val="12"/>
      <name val="Calibri"/>
      <family val="2"/>
      <scheme val="minor"/>
    </font>
    <font>
      <sz val="12"/>
      <color rgb="FF000000"/>
      <name val="Calibri"/>
      <family val="2"/>
      <scheme val="minor"/>
    </font>
    <font>
      <b/>
      <i/>
      <sz val="9"/>
      <color indexed="81"/>
      <name val="Tahoma"/>
      <family val="2"/>
    </font>
    <font>
      <i/>
      <sz val="9"/>
      <color indexed="81"/>
      <name val="Tahoma"/>
      <family val="2"/>
    </font>
    <font>
      <sz val="12"/>
      <color rgb="FF00B0F0"/>
      <name val="Calibri"/>
      <family val="2"/>
      <scheme val="minor"/>
    </font>
    <font>
      <b/>
      <sz val="22"/>
      <color theme="4" tint="-0.249977111117893"/>
      <name val="Calibri Light"/>
      <family val="2"/>
      <scheme val="major"/>
    </font>
    <font>
      <sz val="14"/>
      <color theme="1"/>
      <name val="Calibri"/>
      <family val="2"/>
      <scheme val="minor"/>
    </font>
    <font>
      <sz val="16"/>
      <color theme="0"/>
      <name val="Calibri"/>
      <family val="2"/>
      <scheme val="minor"/>
    </font>
    <font>
      <sz val="18"/>
      <name val="Calibri"/>
      <family val="2"/>
      <scheme val="minor"/>
    </font>
    <font>
      <sz val="9"/>
      <color theme="1"/>
      <name val="Arial"/>
      <family val="2"/>
    </font>
    <font>
      <sz val="10"/>
      <color theme="1"/>
      <name val="Times New Roman"/>
      <family val="2"/>
    </font>
    <font>
      <sz val="11"/>
      <color theme="1"/>
      <name val="Calibri"/>
      <family val="2"/>
      <scheme val="minor"/>
    </font>
    <font>
      <u/>
      <sz val="11"/>
      <color theme="10"/>
      <name val="Calibri"/>
      <family val="2"/>
      <scheme val="minor"/>
    </font>
    <font>
      <b/>
      <sz val="28"/>
      <color theme="0"/>
      <name val="Calibri"/>
      <family val="2"/>
      <scheme val="minor"/>
    </font>
    <font>
      <sz val="14"/>
      <color rgb="FF000000"/>
      <name val="Calibri"/>
      <family val="2"/>
      <scheme val="minor"/>
    </font>
    <font>
      <b/>
      <sz val="12"/>
      <color theme="0"/>
      <name val="Calibri"/>
      <family val="2"/>
      <scheme val="minor"/>
    </font>
    <font>
      <b/>
      <sz val="14"/>
      <color theme="1"/>
      <name val="Calibri"/>
      <family val="2"/>
      <scheme val="minor"/>
    </font>
    <font>
      <b/>
      <sz val="18"/>
      <color theme="1"/>
      <name val="Calibri"/>
      <family val="2"/>
      <scheme val="minor"/>
    </font>
    <font>
      <b/>
      <sz val="14"/>
      <name val="Calibri"/>
      <family val="2"/>
      <scheme val="minor"/>
    </font>
    <font>
      <sz val="14"/>
      <color theme="1"/>
      <name val="Calibri"/>
      <family val="2"/>
    </font>
    <font>
      <sz val="20"/>
      <name val="Calibri"/>
      <family val="2"/>
      <scheme val="minor"/>
    </font>
    <font>
      <b/>
      <sz val="16"/>
      <color theme="0"/>
      <name val="Calibri"/>
      <family val="2"/>
      <scheme val="minor"/>
    </font>
    <font>
      <b/>
      <sz val="11"/>
      <name val="Calibri"/>
      <family val="2"/>
      <scheme val="minor"/>
    </font>
    <font>
      <b/>
      <sz val="16"/>
      <color theme="1"/>
      <name val="Calibri"/>
      <family val="2"/>
      <scheme val="minor"/>
    </font>
    <font>
      <sz val="10"/>
      <color rgb="FF000000"/>
      <name val="72 Black"/>
      <family val="2"/>
    </font>
    <font>
      <sz val="11"/>
      <color theme="1"/>
      <name val="Calibri"/>
      <family val="2"/>
    </font>
    <font>
      <sz val="11"/>
      <color rgb="FF00B0F0"/>
      <name val="Calibri"/>
      <family val="2"/>
    </font>
    <font>
      <sz val="11"/>
      <color rgb="FFFF0000"/>
      <name val="Calibri"/>
      <family val="2"/>
    </font>
    <font>
      <sz val="12"/>
      <name val="標楷體"/>
      <family val="4"/>
      <charset val="136"/>
    </font>
    <font>
      <sz val="11"/>
      <name val="Calibri Light"/>
      <family val="2"/>
      <scheme val="major"/>
    </font>
    <font>
      <sz val="12"/>
      <color theme="1"/>
      <name val="Calibri"/>
      <family val="2"/>
    </font>
    <font>
      <b/>
      <sz val="12"/>
      <name val="Calibri"/>
      <family val="2"/>
    </font>
    <font>
      <b/>
      <sz val="18"/>
      <color theme="0"/>
      <name val="Calibri"/>
      <family val="2"/>
      <scheme val="minor"/>
    </font>
    <font>
      <b/>
      <sz val="14"/>
      <color theme="0"/>
      <name val="Calibri"/>
      <family val="2"/>
      <scheme val="minor"/>
    </font>
  </fonts>
  <fills count="26">
    <fill>
      <patternFill patternType="none"/>
    </fill>
    <fill>
      <patternFill patternType="gray125"/>
    </fill>
    <fill>
      <patternFill patternType="solid">
        <fgColor theme="4" tint="-0.249977111117893"/>
        <bgColor indexed="64"/>
      </patternFill>
    </fill>
    <fill>
      <patternFill patternType="solid">
        <fgColor theme="0"/>
        <bgColor indexed="64"/>
      </patternFill>
    </fill>
    <fill>
      <patternFill patternType="solid">
        <fgColor theme="0" tint="-0.14999847407452621"/>
        <bgColor indexed="64"/>
      </patternFill>
    </fill>
    <fill>
      <patternFill patternType="solid">
        <fgColor rgb="FFFFFF00"/>
        <bgColor indexed="64"/>
      </patternFill>
    </fill>
    <fill>
      <patternFill patternType="solid">
        <fgColor rgb="FFFFC000"/>
        <bgColor indexed="64"/>
      </patternFill>
    </fill>
    <fill>
      <patternFill patternType="solid">
        <fgColor theme="4" tint="0.59999389629810485"/>
        <bgColor indexed="64"/>
      </patternFill>
    </fill>
    <fill>
      <patternFill patternType="solid">
        <fgColor theme="4" tint="-0.499984740745262"/>
        <bgColor indexed="64"/>
      </patternFill>
    </fill>
    <fill>
      <patternFill patternType="solid">
        <fgColor rgb="FF0070C0"/>
        <bgColor indexed="64"/>
      </patternFill>
    </fill>
    <fill>
      <patternFill patternType="solid">
        <fgColor theme="0" tint="-0.34998626667073579"/>
        <bgColor indexed="64"/>
      </patternFill>
    </fill>
    <fill>
      <patternFill patternType="solid">
        <fgColor theme="9" tint="0.39997558519241921"/>
        <bgColor indexed="64"/>
      </patternFill>
    </fill>
    <fill>
      <patternFill patternType="solid">
        <fgColor theme="1"/>
        <bgColor indexed="64"/>
      </patternFill>
    </fill>
    <fill>
      <patternFill patternType="solid">
        <fgColor theme="0" tint="-0.14999847407452621"/>
        <bgColor rgb="FFFFFFFF"/>
      </patternFill>
    </fill>
    <fill>
      <patternFill patternType="solid">
        <fgColor rgb="FFFFFFFF"/>
        <bgColor rgb="FFFFFFFF"/>
      </patternFill>
    </fill>
    <fill>
      <patternFill patternType="solid">
        <fgColor theme="4" tint="0.59999389629810485"/>
        <bgColor rgb="FFFFFFFF"/>
      </patternFill>
    </fill>
    <fill>
      <patternFill patternType="solid">
        <fgColor rgb="FF00B0F0"/>
        <bgColor indexed="64"/>
      </patternFill>
    </fill>
    <fill>
      <patternFill patternType="solid">
        <fgColor theme="3" tint="0.79998168889431442"/>
        <bgColor rgb="FFD6F4D9"/>
      </patternFill>
    </fill>
    <fill>
      <patternFill patternType="solid">
        <fgColor theme="3" tint="0.79998168889431442"/>
        <bgColor indexed="64"/>
      </patternFill>
    </fill>
    <fill>
      <patternFill patternType="solid">
        <fgColor theme="9" tint="-0.499984740745262"/>
        <bgColor indexed="64"/>
      </patternFill>
    </fill>
    <fill>
      <patternFill patternType="solid">
        <fgColor theme="8" tint="-0.249977111117893"/>
        <bgColor indexed="64"/>
      </patternFill>
    </fill>
    <fill>
      <patternFill patternType="solid">
        <fgColor theme="3" tint="-0.249977111117893"/>
        <bgColor indexed="64"/>
      </patternFill>
    </fill>
    <fill>
      <patternFill patternType="solid">
        <fgColor rgb="FF00B050"/>
        <bgColor indexed="64"/>
      </patternFill>
    </fill>
    <fill>
      <patternFill patternType="solid">
        <fgColor rgb="FF00FFFF"/>
        <bgColor indexed="64"/>
      </patternFill>
    </fill>
    <fill>
      <patternFill patternType="solid">
        <fgColor rgb="FFFF0000"/>
        <bgColor indexed="64"/>
      </patternFill>
    </fill>
    <fill>
      <patternFill patternType="solid">
        <fgColor theme="3" tint="0.59999389629810485"/>
        <bgColor indexed="64"/>
      </patternFill>
    </fill>
  </fills>
  <borders count="101">
    <border>
      <left/>
      <right/>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thin">
        <color theme="0"/>
      </left>
      <right style="thin">
        <color theme="0"/>
      </right>
      <top style="thin">
        <color theme="0"/>
      </top>
      <bottom style="thin">
        <color theme="0"/>
      </bottom>
      <diagonal/>
    </border>
    <border>
      <left/>
      <right/>
      <top/>
      <bottom style="thin">
        <color theme="0"/>
      </bottom>
      <diagonal/>
    </border>
    <border>
      <left style="thin">
        <color theme="0"/>
      </left>
      <right style="thin">
        <color theme="0"/>
      </right>
      <top style="thin">
        <color theme="0"/>
      </top>
      <bottom/>
      <diagonal/>
    </border>
    <border>
      <left style="thin">
        <color theme="0"/>
      </left>
      <right/>
      <top style="thin">
        <color theme="0"/>
      </top>
      <bottom style="thin">
        <color theme="0"/>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right/>
      <top style="thin">
        <color theme="0"/>
      </top>
      <bottom style="thin">
        <color theme="0"/>
      </bottom>
      <diagonal/>
    </border>
    <border>
      <left style="thin">
        <color rgb="FFFF0000"/>
      </left>
      <right style="thin">
        <color rgb="FFFF0000"/>
      </right>
      <top style="thin">
        <color rgb="FFFF0000"/>
      </top>
      <bottom style="thin">
        <color rgb="FFFF0000"/>
      </bottom>
      <diagonal/>
    </border>
    <border>
      <left/>
      <right style="thin">
        <color theme="0"/>
      </right>
      <top style="thin">
        <color theme="0"/>
      </top>
      <bottom style="thin">
        <color theme="0"/>
      </bottom>
      <diagonal/>
    </border>
    <border>
      <left style="thin">
        <color theme="0"/>
      </left>
      <right style="thin">
        <color theme="0"/>
      </right>
      <top/>
      <bottom style="thin">
        <color theme="0"/>
      </bottom>
      <diagonal/>
    </border>
    <border>
      <left style="thin">
        <color theme="0"/>
      </left>
      <right style="thin">
        <color theme="0"/>
      </right>
      <top style="thin">
        <color theme="0"/>
      </top>
      <bottom style="thin">
        <color theme="1"/>
      </bottom>
      <diagonal/>
    </border>
    <border>
      <left style="thin">
        <color theme="0"/>
      </left>
      <right/>
      <top style="thin">
        <color theme="0"/>
      </top>
      <bottom style="thin">
        <color theme="1"/>
      </bottom>
      <diagonal/>
    </border>
    <border>
      <left/>
      <right style="thin">
        <color theme="0"/>
      </right>
      <top style="thin">
        <color theme="0"/>
      </top>
      <bottom style="thin">
        <color theme="1"/>
      </bottom>
      <diagonal/>
    </border>
    <border>
      <left style="thin">
        <color theme="0"/>
      </left>
      <right style="thin">
        <color theme="0"/>
      </right>
      <top style="thin">
        <color theme="0"/>
      </top>
      <bottom style="thin">
        <color indexed="64"/>
      </bottom>
      <diagonal/>
    </border>
    <border>
      <left style="thin">
        <color theme="0"/>
      </left>
      <right/>
      <top style="thin">
        <color theme="0"/>
      </top>
      <bottom/>
      <diagonal/>
    </border>
    <border>
      <left/>
      <right/>
      <top style="thin">
        <color theme="0"/>
      </top>
      <bottom/>
      <diagonal/>
    </border>
    <border>
      <left/>
      <right style="thin">
        <color theme="0"/>
      </right>
      <top style="thin">
        <color theme="0"/>
      </top>
      <bottom/>
      <diagonal/>
    </border>
    <border>
      <left style="thin">
        <color theme="0"/>
      </left>
      <right/>
      <top/>
      <bottom style="thin">
        <color theme="1"/>
      </bottom>
      <diagonal/>
    </border>
    <border>
      <left/>
      <right/>
      <top/>
      <bottom style="thin">
        <color theme="1"/>
      </bottom>
      <diagonal/>
    </border>
    <border>
      <left/>
      <right style="thin">
        <color theme="0"/>
      </right>
      <top/>
      <bottom style="thin">
        <color theme="1"/>
      </bottom>
      <diagonal/>
    </border>
    <border>
      <left style="thin">
        <color theme="0"/>
      </left>
      <right/>
      <top/>
      <bottom/>
      <diagonal/>
    </border>
    <border>
      <left/>
      <right style="thin">
        <color theme="0"/>
      </right>
      <top/>
      <bottom/>
      <diagonal/>
    </border>
    <border>
      <left style="thin">
        <color theme="0"/>
      </left>
      <right style="thin">
        <color theme="0"/>
      </right>
      <top style="thin">
        <color theme="1"/>
      </top>
      <bottom style="thin">
        <color theme="1"/>
      </bottom>
      <diagonal/>
    </border>
    <border>
      <left style="thin">
        <color theme="0"/>
      </left>
      <right/>
      <top style="thin">
        <color theme="1"/>
      </top>
      <bottom style="thin">
        <color theme="1"/>
      </bottom>
      <diagonal/>
    </border>
    <border>
      <left/>
      <right style="thin">
        <color theme="0"/>
      </right>
      <top style="thin">
        <color theme="1"/>
      </top>
      <bottom style="thin">
        <color theme="1"/>
      </bottom>
      <diagonal/>
    </border>
    <border>
      <left style="thin">
        <color theme="0"/>
      </left>
      <right style="thin">
        <color theme="0"/>
      </right>
      <top/>
      <bottom style="thin">
        <color theme="1"/>
      </bottom>
      <diagonal/>
    </border>
    <border>
      <left style="thin">
        <color rgb="FFFFFFFF"/>
      </left>
      <right style="thin">
        <color rgb="FFFFFFFF"/>
      </right>
      <top style="thin">
        <color rgb="FFFFFFFF"/>
      </top>
      <bottom style="thin">
        <color indexed="64"/>
      </bottom>
      <diagonal/>
    </border>
    <border>
      <left style="thin">
        <color theme="0"/>
      </left>
      <right/>
      <top/>
      <bottom style="thin">
        <color theme="0"/>
      </bottom>
      <diagonal/>
    </border>
    <border>
      <left/>
      <right style="thin">
        <color theme="0"/>
      </right>
      <top/>
      <bottom style="thin">
        <color theme="0"/>
      </bottom>
      <diagonal/>
    </border>
    <border>
      <left style="thin">
        <color theme="0" tint="-0.14999847407452621"/>
      </left>
      <right style="thin">
        <color theme="0" tint="-0.14999847407452621"/>
      </right>
      <top style="thin">
        <color theme="0" tint="-0.14999847407452621"/>
      </top>
      <bottom/>
      <diagonal/>
    </border>
    <border>
      <left/>
      <right style="thin">
        <color theme="0" tint="-0.14999847407452621"/>
      </right>
      <top/>
      <bottom style="thin">
        <color theme="0" tint="-0.14999847407452621"/>
      </bottom>
      <diagonal/>
    </border>
    <border>
      <left style="thin">
        <color theme="0" tint="-0.14999847407452621"/>
      </left>
      <right style="thin">
        <color theme="0" tint="-0.14999847407452621"/>
      </right>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1"/>
      </left>
      <right style="thin">
        <color theme="1"/>
      </right>
      <top style="thin">
        <color theme="1"/>
      </top>
      <bottom style="thin">
        <color theme="1"/>
      </bottom>
      <diagonal/>
    </border>
    <border>
      <left/>
      <right/>
      <top/>
      <bottom style="thin">
        <color theme="0" tint="-0.24994659260841701"/>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right/>
      <top style="thin">
        <color indexed="22"/>
      </top>
      <bottom style="thin">
        <color indexed="22"/>
      </bottom>
      <diagonal/>
    </border>
    <border>
      <left/>
      <right/>
      <top style="thin">
        <color indexed="22"/>
      </top>
      <bottom style="thin">
        <color indexed="22"/>
      </bottom>
      <diagonal/>
    </border>
    <border>
      <left/>
      <right/>
      <top style="thin">
        <color indexed="22"/>
      </top>
      <bottom style="thin">
        <color indexed="22"/>
      </bottom>
      <diagonal/>
    </border>
    <border>
      <left/>
      <right/>
      <top style="thin">
        <color indexed="22"/>
      </top>
      <bottom style="thin">
        <color indexed="22"/>
      </bottom>
      <diagonal/>
    </border>
    <border>
      <left/>
      <right/>
      <top style="thin">
        <color indexed="22"/>
      </top>
      <bottom style="thin">
        <color indexed="22"/>
      </bottom>
      <diagonal/>
    </border>
    <border>
      <left style="medium">
        <color indexed="64"/>
      </left>
      <right style="thin">
        <color auto="1"/>
      </right>
      <top/>
      <bottom/>
      <diagonal/>
    </border>
    <border>
      <left style="medium">
        <color indexed="64"/>
      </left>
      <right style="thin">
        <color auto="1"/>
      </right>
      <top/>
      <bottom style="medium">
        <color indexed="64"/>
      </bottom>
      <diagonal/>
    </border>
    <border>
      <left/>
      <right/>
      <top style="thin">
        <color indexed="22"/>
      </top>
      <bottom style="thin">
        <color indexed="22"/>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thin">
        <color auto="1"/>
      </left>
      <right style="thin">
        <color auto="1"/>
      </right>
      <top style="thin">
        <color auto="1"/>
      </top>
      <bottom style="medium">
        <color indexed="64"/>
      </bottom>
      <diagonal/>
    </border>
    <border>
      <left/>
      <right/>
      <top style="thin">
        <color indexed="22"/>
      </top>
      <bottom style="thin">
        <color indexed="22"/>
      </bottom>
      <diagonal/>
    </border>
    <border>
      <left/>
      <right/>
      <top/>
      <bottom style="thin">
        <color indexed="64"/>
      </bottom>
      <diagonal/>
    </border>
    <border>
      <left/>
      <right/>
      <top style="thin">
        <color indexed="64"/>
      </top>
      <bottom style="thick">
        <color indexed="64"/>
      </bottom>
      <diagonal/>
    </border>
    <border>
      <left/>
      <right style="thin">
        <color indexed="64"/>
      </right>
      <top style="thin">
        <color indexed="64"/>
      </top>
      <bottom style="thick">
        <color indexed="64"/>
      </bottom>
      <diagonal/>
    </border>
    <border>
      <left style="thin">
        <color indexed="64"/>
      </left>
      <right style="thin">
        <color indexed="64"/>
      </right>
      <top style="thick">
        <color indexed="64"/>
      </top>
      <bottom style="thin">
        <color indexed="64"/>
      </bottom>
      <diagonal/>
    </border>
    <border>
      <left style="thin">
        <color indexed="64"/>
      </left>
      <right/>
      <top style="thick">
        <color indexed="64"/>
      </top>
      <bottom style="thin">
        <color indexed="64"/>
      </bottom>
      <diagonal/>
    </border>
    <border>
      <left/>
      <right/>
      <top style="thick">
        <color indexed="64"/>
      </top>
      <bottom style="thin">
        <color indexed="64"/>
      </bottom>
      <diagonal/>
    </border>
    <border>
      <left/>
      <right style="thin">
        <color indexed="64"/>
      </right>
      <top style="thick">
        <color indexed="64"/>
      </top>
      <bottom style="thin">
        <color indexed="64"/>
      </bottom>
      <diagonal/>
    </border>
    <border>
      <left style="thin">
        <color indexed="64"/>
      </left>
      <right style="thin">
        <color indexed="64"/>
      </right>
      <top style="thin">
        <color indexed="64"/>
      </top>
      <bottom style="thick">
        <color indexed="64"/>
      </bottom>
      <diagonal/>
    </border>
    <border>
      <left style="thin">
        <color indexed="64"/>
      </left>
      <right/>
      <top/>
      <bottom style="thin">
        <color indexed="64"/>
      </bottom>
      <diagonal/>
    </border>
    <border>
      <left style="thin">
        <color indexed="64"/>
      </left>
      <right/>
      <top style="thin">
        <color indexed="64"/>
      </top>
      <bottom style="thick">
        <color indexed="64"/>
      </bottom>
      <diagonal/>
    </border>
    <border>
      <left style="thin">
        <color indexed="64"/>
      </left>
      <right/>
      <top/>
      <bottom/>
      <diagonal/>
    </border>
    <border>
      <left/>
      <right style="thin">
        <color indexed="64"/>
      </right>
      <top/>
      <bottom/>
      <diagonal/>
    </border>
    <border>
      <left style="thick">
        <color indexed="64"/>
      </left>
      <right style="thin">
        <color indexed="64"/>
      </right>
      <top style="thick">
        <color indexed="64"/>
      </top>
      <bottom style="thin">
        <color indexed="64"/>
      </bottom>
      <diagonal/>
    </border>
    <border>
      <left/>
      <right style="thick">
        <color indexed="64"/>
      </right>
      <top style="thick">
        <color indexed="64"/>
      </top>
      <bottom/>
      <diagonal/>
    </border>
    <border>
      <left style="thick">
        <color indexed="64"/>
      </left>
      <right style="thin">
        <color indexed="64"/>
      </right>
      <top style="thin">
        <color indexed="64"/>
      </top>
      <bottom style="thin">
        <color indexed="64"/>
      </bottom>
      <diagonal/>
    </border>
    <border>
      <left/>
      <right style="thick">
        <color indexed="64"/>
      </right>
      <top/>
      <bottom/>
      <diagonal/>
    </border>
    <border>
      <left style="thick">
        <color indexed="64"/>
      </left>
      <right style="thick">
        <color indexed="64"/>
      </right>
      <top style="thick">
        <color indexed="64"/>
      </top>
      <bottom style="thick">
        <color indexed="64"/>
      </bottom>
      <diagonal/>
    </border>
    <border>
      <left style="thin">
        <color indexed="64"/>
      </left>
      <right style="thin">
        <color indexed="64"/>
      </right>
      <top/>
      <bottom/>
      <diagonal/>
    </border>
    <border>
      <left style="thin">
        <color indexed="64"/>
      </left>
      <right style="thick">
        <color indexed="64"/>
      </right>
      <top style="thin">
        <color indexed="64"/>
      </top>
      <bottom style="thick">
        <color indexed="64"/>
      </bottom>
      <diagonal/>
    </border>
    <border>
      <left/>
      <right/>
      <top style="thin">
        <color indexed="22"/>
      </top>
      <bottom style="thin">
        <color indexed="22"/>
      </bottom>
      <diagonal/>
    </border>
    <border>
      <left/>
      <right/>
      <top style="thin">
        <color indexed="22"/>
      </top>
      <bottom style="thin">
        <color indexed="22"/>
      </bottom>
      <diagonal/>
    </border>
    <border>
      <left/>
      <right/>
      <top style="thin">
        <color indexed="22"/>
      </top>
      <bottom style="thin">
        <color indexed="22"/>
      </bottom>
      <diagonal/>
    </border>
    <border>
      <left/>
      <right/>
      <top style="thin">
        <color indexed="22"/>
      </top>
      <bottom style="thin">
        <color indexed="22"/>
      </bottom>
      <diagonal/>
    </border>
    <border>
      <left/>
      <right/>
      <top style="thin">
        <color auto="1"/>
      </top>
      <bottom/>
      <diagonal/>
    </border>
    <border>
      <left/>
      <right/>
      <top style="thin">
        <color indexed="22"/>
      </top>
      <bottom style="thin">
        <color indexed="22"/>
      </bottom>
      <diagonal/>
    </border>
    <border>
      <left/>
      <right/>
      <top style="thin">
        <color indexed="64"/>
      </top>
      <bottom/>
      <diagonal/>
    </border>
    <border>
      <left/>
      <right/>
      <top style="thin">
        <color indexed="22"/>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ck">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style="thin">
        <color indexed="64"/>
      </bottom>
      <diagonal/>
    </border>
    <border>
      <left/>
      <right/>
      <top style="thick">
        <color indexed="64"/>
      </top>
      <bottom/>
      <diagonal/>
    </border>
    <border>
      <left/>
      <right/>
      <top/>
      <bottom style="thin">
        <color indexed="22"/>
      </bottom>
      <diagonal/>
    </border>
    <border>
      <left style="thin">
        <color indexed="64"/>
      </left>
      <right style="thick">
        <color indexed="64"/>
      </right>
      <top style="thin">
        <color indexed="64"/>
      </top>
      <bottom/>
      <diagonal/>
    </border>
    <border>
      <left/>
      <right style="thick">
        <color indexed="64"/>
      </right>
      <top/>
      <bottom style="thick">
        <color indexed="64"/>
      </bottom>
      <diagonal/>
    </border>
    <border>
      <left/>
      <right style="thin">
        <color indexed="64"/>
      </right>
      <top style="medium">
        <color indexed="64"/>
      </top>
      <bottom style="thin">
        <color indexed="64"/>
      </bottom>
      <diagonal/>
    </border>
    <border>
      <left style="thick">
        <color indexed="64"/>
      </left>
      <right style="thin">
        <color indexed="64"/>
      </right>
      <top style="thin">
        <color indexed="64"/>
      </top>
      <bottom style="thick">
        <color indexed="64"/>
      </bottom>
      <diagonal/>
    </border>
    <border>
      <left style="thin">
        <color indexed="64"/>
      </left>
      <right style="thick">
        <color indexed="64"/>
      </right>
      <top style="thin">
        <color indexed="64"/>
      </top>
      <bottom style="thin">
        <color indexed="64"/>
      </bottom>
      <diagonal/>
    </border>
    <border>
      <left style="thin">
        <color indexed="64"/>
      </left>
      <right style="thick">
        <color indexed="64"/>
      </right>
      <top style="thick">
        <color indexed="64"/>
      </top>
      <bottom style="thin">
        <color indexed="64"/>
      </bottom>
      <diagonal/>
    </border>
    <border>
      <left style="thin">
        <color indexed="64"/>
      </left>
      <right style="thick">
        <color indexed="64"/>
      </right>
      <top/>
      <bottom style="thick">
        <color indexed="64"/>
      </bottom>
      <diagonal/>
    </border>
    <border>
      <left style="thin">
        <color auto="1"/>
      </left>
      <right/>
      <top style="thin">
        <color auto="1"/>
      </top>
      <bottom style="medium">
        <color indexed="64"/>
      </bottom>
      <diagonal/>
    </border>
    <border>
      <left/>
      <right style="thin">
        <color auto="1"/>
      </right>
      <top style="thin">
        <color auto="1"/>
      </top>
      <bottom style="medium">
        <color indexed="64"/>
      </bottom>
      <diagonal/>
    </border>
    <border>
      <left style="thin">
        <color indexed="64"/>
      </left>
      <right/>
      <top/>
      <bottom style="thick">
        <color indexed="64"/>
      </bottom>
      <diagonal/>
    </border>
    <border>
      <left style="thin">
        <color indexed="64"/>
      </left>
      <right style="thick">
        <color indexed="64"/>
      </right>
      <top/>
      <bottom style="thin">
        <color indexed="64"/>
      </bottom>
      <diagonal/>
    </border>
    <border>
      <left/>
      <right style="thick">
        <color indexed="64"/>
      </right>
      <top style="thick">
        <color indexed="64"/>
      </top>
      <bottom style="thick">
        <color indexed="64"/>
      </bottom>
      <diagonal/>
    </border>
  </borders>
  <cellStyleXfs count="25">
    <xf numFmtId="0" fontId="0" fillId="0" borderId="0"/>
    <xf numFmtId="0" fontId="7" fillId="0" borderId="0"/>
    <xf numFmtId="9" fontId="7" fillId="0" borderId="0" applyFont="0" applyFill="0" applyBorder="0" applyAlignment="0" applyProtection="0"/>
    <xf numFmtId="0" fontId="16" fillId="0" borderId="0" applyNumberFormat="0" applyFill="0" applyBorder="0" applyAlignment="0" applyProtection="0">
      <alignment vertical="top"/>
      <protection locked="0"/>
    </xf>
    <xf numFmtId="0" fontId="15" fillId="0" borderId="0"/>
    <xf numFmtId="9" fontId="15" fillId="0" borderId="0" applyFont="0" applyFill="0" applyBorder="0" applyAlignment="0" applyProtection="0"/>
    <xf numFmtId="0" fontId="23" fillId="0" borderId="0"/>
    <xf numFmtId="0" fontId="24" fillId="0" borderId="0"/>
    <xf numFmtId="0" fontId="12" fillId="0" borderId="0"/>
    <xf numFmtId="9" fontId="12" fillId="0" borderId="0" applyFont="0" applyFill="0" applyBorder="0" applyAlignment="0" applyProtection="0">
      <alignment vertical="center"/>
    </xf>
    <xf numFmtId="44" fontId="12" fillId="0" borderId="0" applyFont="0" applyFill="0" applyBorder="0" applyAlignment="0" applyProtection="0"/>
    <xf numFmtId="0" fontId="6" fillId="0" borderId="0"/>
    <xf numFmtId="0" fontId="5" fillId="0" borderId="0"/>
    <xf numFmtId="9" fontId="5" fillId="0" borderId="0" applyFont="0" applyFill="0" applyBorder="0" applyAlignment="0" applyProtection="0"/>
    <xf numFmtId="0" fontId="13" fillId="0" borderId="0"/>
    <xf numFmtId="9" fontId="13" fillId="0" borderId="0" applyFont="0" applyFill="0" applyBorder="0" applyAlignment="0" applyProtection="0"/>
    <xf numFmtId="0" fontId="4" fillId="0" borderId="0"/>
    <xf numFmtId="0" fontId="3" fillId="0" borderId="0"/>
    <xf numFmtId="0" fontId="52" fillId="0" borderId="0"/>
    <xf numFmtId="0" fontId="2" fillId="0" borderId="0"/>
    <xf numFmtId="0" fontId="53" fillId="0" borderId="0" applyNumberFormat="0" applyFill="0" applyBorder="0" applyAlignment="0" applyProtection="0"/>
    <xf numFmtId="0" fontId="2" fillId="0" borderId="0"/>
    <xf numFmtId="9" fontId="2" fillId="0" borderId="0" applyFont="0" applyFill="0" applyBorder="0" applyAlignment="0" applyProtection="0"/>
    <xf numFmtId="9" fontId="52" fillId="0" borderId="0" applyFont="0" applyFill="0" applyBorder="0" applyAlignment="0" applyProtection="0"/>
    <xf numFmtId="0" fontId="69" fillId="0" borderId="0"/>
  </cellStyleXfs>
  <cellXfs count="550">
    <xf numFmtId="0" fontId="0" fillId="0" borderId="0" xfId="0"/>
    <xf numFmtId="0" fontId="7" fillId="0" borderId="0" xfId="1"/>
    <xf numFmtId="0" fontId="15" fillId="0" borderId="0" xfId="4"/>
    <xf numFmtId="0" fontId="8" fillId="0" borderId="0" xfId="1" applyFont="1"/>
    <xf numFmtId="0" fontId="22" fillId="0" borderId="0" xfId="1" applyFont="1"/>
    <xf numFmtId="0" fontId="0" fillId="0" borderId="0" xfId="0" applyAlignment="1">
      <alignment horizontal="center"/>
    </xf>
    <xf numFmtId="0" fontId="25" fillId="0" borderId="4" xfId="8" applyFont="1" applyBorder="1"/>
    <xf numFmtId="0" fontId="25" fillId="0" borderId="5" xfId="8" applyFont="1" applyBorder="1"/>
    <xf numFmtId="0" fontId="25" fillId="0" borderId="5" xfId="8" applyFont="1" applyBorder="1" applyAlignment="1">
      <alignment horizontal="left"/>
    </xf>
    <xf numFmtId="0" fontId="25" fillId="0" borderId="6" xfId="8" applyFont="1" applyBorder="1"/>
    <xf numFmtId="0" fontId="25" fillId="0" borderId="4" xfId="8" applyFont="1" applyBorder="1" applyAlignment="1">
      <alignment horizontal="left"/>
    </xf>
    <xf numFmtId="0" fontId="25" fillId="4" borderId="5" xfId="8" applyFont="1" applyFill="1" applyBorder="1" applyAlignment="1">
      <alignment horizontal="center" vertical="center"/>
    </xf>
    <xf numFmtId="0" fontId="25" fillId="0" borderId="7" xfId="8" applyFont="1" applyBorder="1"/>
    <xf numFmtId="0" fontId="15" fillId="0" borderId="8" xfId="8" applyFont="1" applyBorder="1" applyAlignment="1">
      <alignment horizontal="center" vertical="center"/>
    </xf>
    <xf numFmtId="0" fontId="25" fillId="0" borderId="9" xfId="8" applyFont="1" applyBorder="1"/>
    <xf numFmtId="0" fontId="25" fillId="4" borderId="10" xfId="8" applyFont="1" applyFill="1" applyBorder="1" applyAlignment="1">
      <alignment horizontal="center" vertical="center"/>
    </xf>
    <xf numFmtId="0" fontId="25" fillId="0" borderId="11" xfId="8" applyFont="1" applyBorder="1"/>
    <xf numFmtId="0" fontId="25" fillId="5" borderId="10" xfId="8" applyFont="1" applyFill="1" applyBorder="1" applyAlignment="1">
      <alignment horizontal="center" vertical="center"/>
    </xf>
    <xf numFmtId="0" fontId="25" fillId="0" borderId="12" xfId="8" applyFont="1" applyBorder="1"/>
    <xf numFmtId="0" fontId="28" fillId="0" borderId="4" xfId="8" applyFont="1" applyBorder="1" applyAlignment="1">
      <alignment horizontal="right"/>
    </xf>
    <xf numFmtId="0" fontId="29" fillId="0" borderId="13" xfId="8" applyFont="1" applyBorder="1" applyAlignment="1" applyProtection="1">
      <alignment horizontal="center" wrapText="1"/>
      <protection locked="0"/>
    </xf>
    <xf numFmtId="0" fontId="30" fillId="0" borderId="4" xfId="8" applyFont="1" applyBorder="1" applyAlignment="1" applyProtection="1">
      <alignment horizontal="right"/>
      <protection locked="0"/>
    </xf>
    <xf numFmtId="14" fontId="25" fillId="0" borderId="16" xfId="8" applyNumberFormat="1" applyFont="1" applyBorder="1" applyAlignment="1">
      <alignment horizontal="center" vertical="center"/>
    </xf>
    <xf numFmtId="0" fontId="25" fillId="0" borderId="11" xfId="8" applyFont="1" applyBorder="1" applyAlignment="1">
      <alignment vertical="center"/>
    </xf>
    <xf numFmtId="0" fontId="25" fillId="0" borderId="4" xfId="8" applyFont="1" applyBorder="1" applyAlignment="1">
      <alignment vertical="center"/>
    </xf>
    <xf numFmtId="0" fontId="25" fillId="0" borderId="4" xfId="8" applyFont="1" applyBorder="1" applyAlignment="1">
      <alignment vertical="center" wrapText="1"/>
    </xf>
    <xf numFmtId="0" fontId="28" fillId="0" borderId="7" xfId="8" applyFont="1" applyBorder="1" applyAlignment="1">
      <alignment horizontal="right" vertical="top" wrapText="1"/>
    </xf>
    <xf numFmtId="0" fontId="25" fillId="0" borderId="16" xfId="8" applyFont="1" applyBorder="1" applyAlignment="1">
      <alignment horizontal="center" vertical="center"/>
    </xf>
    <xf numFmtId="164" fontId="25" fillId="0" borderId="4" xfId="9" applyNumberFormat="1" applyFont="1" applyBorder="1" applyAlignment="1">
      <alignment vertical="center"/>
    </xf>
    <xf numFmtId="0" fontId="29" fillId="0" borderId="25" xfId="8" applyFont="1" applyBorder="1" applyAlignment="1">
      <alignment horizontal="center"/>
    </xf>
    <xf numFmtId="0" fontId="30" fillId="0" borderId="12" xfId="8" applyFont="1" applyBorder="1" applyAlignment="1">
      <alignment horizontal="right"/>
    </xf>
    <xf numFmtId="2" fontId="15" fillId="0" borderId="16" xfId="8" applyNumberFormat="1" applyFont="1" applyBorder="1" applyAlignment="1">
      <alignment horizontal="center" vertical="center"/>
    </xf>
    <xf numFmtId="165" fontId="25" fillId="0" borderId="11" xfId="8" applyNumberFormat="1" applyFont="1" applyBorder="1" applyAlignment="1">
      <alignment vertical="center"/>
    </xf>
    <xf numFmtId="0" fontId="29" fillId="0" borderId="28" xfId="8" applyFont="1" applyBorder="1" applyAlignment="1">
      <alignment horizontal="center"/>
    </xf>
    <xf numFmtId="0" fontId="28" fillId="0" borderId="7" xfId="8" applyFont="1" applyBorder="1" applyAlignment="1">
      <alignment horizontal="right"/>
    </xf>
    <xf numFmtId="2" fontId="31" fillId="4" borderId="29" xfId="8" applyNumberFormat="1" applyFont="1" applyFill="1" applyBorder="1" applyAlignment="1">
      <alignment horizontal="center" vertical="center"/>
    </xf>
    <xf numFmtId="10" fontId="25" fillId="0" borderId="4" xfId="9" applyNumberFormat="1" applyFont="1" applyBorder="1" applyAlignment="1">
      <alignment vertical="center"/>
    </xf>
    <xf numFmtId="0" fontId="25" fillId="4" borderId="4" xfId="8" applyFont="1" applyFill="1" applyBorder="1" applyAlignment="1">
      <alignment horizontal="center" vertical="center"/>
    </xf>
    <xf numFmtId="44" fontId="25" fillId="4" borderId="4" xfId="10" applyFont="1" applyFill="1" applyBorder="1" applyAlignment="1">
      <alignment horizontal="center" vertical="center"/>
    </xf>
    <xf numFmtId="1" fontId="25" fillId="4" borderId="4" xfId="8" applyNumberFormat="1" applyFont="1" applyFill="1" applyBorder="1" applyAlignment="1">
      <alignment horizontal="center" vertical="center"/>
    </xf>
    <xf numFmtId="0" fontId="25" fillId="0" borderId="6" xfId="8" applyFont="1" applyBorder="1" applyAlignment="1">
      <alignment horizontal="left"/>
    </xf>
    <xf numFmtId="0" fontId="28" fillId="10" borderId="8" xfId="8" applyFont="1" applyFill="1" applyBorder="1" applyAlignment="1">
      <alignment horizontal="center" vertical="center" wrapText="1"/>
    </xf>
    <xf numFmtId="0" fontId="28" fillId="10" borderId="8" xfId="8" applyFont="1" applyFill="1" applyBorder="1" applyAlignment="1">
      <alignment horizontal="center" vertical="center"/>
    </xf>
    <xf numFmtId="0" fontId="28" fillId="10" borderId="32" xfId="8" applyFont="1" applyFill="1" applyBorder="1" applyAlignment="1">
      <alignment horizontal="center" vertical="center"/>
    </xf>
    <xf numFmtId="0" fontId="25" fillId="4" borderId="12" xfId="8" applyFont="1" applyFill="1" applyBorder="1" applyAlignment="1">
      <alignment horizontal="center"/>
    </xf>
    <xf numFmtId="0" fontId="25" fillId="4" borderId="30" xfId="8" applyFont="1" applyFill="1" applyBorder="1" applyAlignment="1">
      <alignment horizontal="center"/>
    </xf>
    <xf numFmtId="0" fontId="25" fillId="4" borderId="7" xfId="8" applyFont="1" applyFill="1" applyBorder="1" applyAlignment="1">
      <alignment horizontal="left"/>
    </xf>
    <xf numFmtId="0" fontId="25" fillId="4" borderId="0" xfId="8" applyFont="1" applyFill="1" applyAlignment="1">
      <alignment horizontal="left"/>
    </xf>
    <xf numFmtId="0" fontId="25" fillId="13" borderId="10" xfId="8" applyFont="1" applyFill="1" applyBorder="1" applyAlignment="1">
      <alignment wrapText="1"/>
    </xf>
    <xf numFmtId="0" fontId="25" fillId="0" borderId="33" xfId="8" applyFont="1" applyBorder="1" applyAlignment="1">
      <alignment horizontal="center"/>
    </xf>
    <xf numFmtId="0" fontId="25" fillId="0" borderId="34" xfId="8" applyFont="1" applyBorder="1" applyAlignment="1">
      <alignment horizontal="center"/>
    </xf>
    <xf numFmtId="44" fontId="25" fillId="0" borderId="34" xfId="10" applyFont="1" applyBorder="1" applyAlignment="1">
      <alignment horizontal="center"/>
    </xf>
    <xf numFmtId="0" fontId="25" fillId="3" borderId="34" xfId="8" applyFont="1" applyFill="1" applyBorder="1" applyAlignment="1">
      <alignment horizontal="center"/>
    </xf>
    <xf numFmtId="2" fontId="25" fillId="0" borderId="34" xfId="8" applyNumberFormat="1" applyFont="1" applyBorder="1" applyAlignment="1">
      <alignment horizontal="center"/>
    </xf>
    <xf numFmtId="2" fontId="25" fillId="0" borderId="8" xfId="8" applyNumberFormat="1" applyFont="1" applyBorder="1" applyAlignment="1">
      <alignment horizontal="center"/>
    </xf>
    <xf numFmtId="0" fontId="25" fillId="4" borderId="4" xfId="8" applyFont="1" applyFill="1" applyBorder="1"/>
    <xf numFmtId="44" fontId="25" fillId="4" borderId="4" xfId="10" applyFont="1" applyFill="1" applyBorder="1"/>
    <xf numFmtId="0" fontId="25" fillId="4" borderId="4" xfId="8" applyFont="1" applyFill="1" applyBorder="1" applyAlignment="1">
      <alignment horizontal="center"/>
    </xf>
    <xf numFmtId="0" fontId="25" fillId="4" borderId="7" xfId="8" applyFont="1" applyFill="1" applyBorder="1" applyAlignment="1">
      <alignment horizontal="center"/>
    </xf>
    <xf numFmtId="0" fontId="25" fillId="0" borderId="35" xfId="8" applyFont="1" applyBorder="1" applyAlignment="1">
      <alignment horizontal="center"/>
    </xf>
    <xf numFmtId="0" fontId="25" fillId="0" borderId="8" xfId="8" applyFont="1" applyBorder="1" applyAlignment="1">
      <alignment horizontal="center"/>
    </xf>
    <xf numFmtId="44" fontId="25" fillId="0" borderId="8" xfId="10" applyFont="1" applyBorder="1" applyAlignment="1">
      <alignment horizontal="center"/>
    </xf>
    <xf numFmtId="0" fontId="25" fillId="3" borderId="8" xfId="8" applyFont="1" applyFill="1" applyBorder="1" applyAlignment="1">
      <alignment horizontal="center"/>
    </xf>
    <xf numFmtId="0" fontId="25" fillId="3" borderId="35" xfId="8" applyFont="1" applyFill="1" applyBorder="1" applyAlignment="1">
      <alignment horizontal="center"/>
    </xf>
    <xf numFmtId="0" fontId="25" fillId="14" borderId="35" xfId="8" applyFont="1" applyFill="1" applyBorder="1" applyAlignment="1">
      <alignment horizontal="center"/>
    </xf>
    <xf numFmtId="0" fontId="25" fillId="14" borderId="8" xfId="8" applyFont="1" applyFill="1" applyBorder="1" applyAlignment="1">
      <alignment horizontal="center"/>
    </xf>
    <xf numFmtId="44" fontId="25" fillId="14" borderId="8" xfId="10" applyFont="1" applyFill="1" applyBorder="1" applyAlignment="1">
      <alignment horizontal="center"/>
    </xf>
    <xf numFmtId="44" fontId="25" fillId="14" borderId="8" xfId="10" applyFont="1" applyFill="1" applyBorder="1" applyAlignment="1">
      <alignment horizontal="center" vertical="center"/>
    </xf>
    <xf numFmtId="0" fontId="25" fillId="14" borderId="35" xfId="8" applyFont="1" applyFill="1" applyBorder="1" applyAlignment="1">
      <alignment horizontal="center" vertical="center"/>
    </xf>
    <xf numFmtId="0" fontId="25" fillId="14" borderId="8" xfId="8" applyFont="1" applyFill="1" applyBorder="1" applyAlignment="1">
      <alignment horizontal="center" vertical="center"/>
    </xf>
    <xf numFmtId="44" fontId="25" fillId="0" borderId="8" xfId="10" applyFont="1" applyFill="1" applyBorder="1" applyAlignment="1">
      <alignment horizontal="center"/>
    </xf>
    <xf numFmtId="0" fontId="25" fillId="0" borderId="0" xfId="8" applyFont="1"/>
    <xf numFmtId="0" fontId="25" fillId="7" borderId="7" xfId="8" applyFont="1" applyFill="1" applyBorder="1" applyAlignment="1">
      <alignment horizontal="left"/>
    </xf>
    <xf numFmtId="0" fontId="25" fillId="7" borderId="0" xfId="8" applyFont="1" applyFill="1" applyAlignment="1">
      <alignment horizontal="left"/>
    </xf>
    <xf numFmtId="0" fontId="25" fillId="15" borderId="10" xfId="8" applyFont="1" applyFill="1" applyBorder="1" applyAlignment="1">
      <alignment wrapText="1"/>
    </xf>
    <xf numFmtId="165" fontId="25" fillId="0" borderId="8" xfId="8" applyNumberFormat="1" applyFont="1" applyBorder="1" applyAlignment="1">
      <alignment horizontal="center"/>
    </xf>
    <xf numFmtId="0" fontId="25" fillId="0" borderId="8" xfId="8" applyFont="1" applyBorder="1" applyAlignment="1">
      <alignment horizontal="left"/>
    </xf>
    <xf numFmtId="0" fontId="25" fillId="5" borderId="35" xfId="8" applyFont="1" applyFill="1" applyBorder="1" applyAlignment="1">
      <alignment horizontal="center"/>
    </xf>
    <xf numFmtId="0" fontId="25" fillId="0" borderId="36" xfId="8" applyFont="1" applyBorder="1" applyAlignment="1">
      <alignment horizontal="center"/>
    </xf>
    <xf numFmtId="0" fontId="25" fillId="0" borderId="36" xfId="8" applyFont="1" applyBorder="1" applyAlignment="1">
      <alignment horizontal="center" shrinkToFit="1"/>
    </xf>
    <xf numFmtId="0" fontId="33" fillId="6" borderId="36" xfId="8" applyFont="1" applyFill="1" applyBorder="1" applyAlignment="1">
      <alignment horizontal="center" vertical="center"/>
    </xf>
    <xf numFmtId="1" fontId="25" fillId="0" borderId="36" xfId="8" applyNumberFormat="1" applyFont="1" applyBorder="1" applyAlignment="1">
      <alignment horizontal="center"/>
    </xf>
    <xf numFmtId="0" fontId="0" fillId="11" borderId="0" xfId="0" applyFill="1"/>
    <xf numFmtId="0" fontId="0" fillId="5" borderId="0" xfId="0" applyFill="1"/>
    <xf numFmtId="49" fontId="0" fillId="0" borderId="0" xfId="0" applyNumberFormat="1"/>
    <xf numFmtId="166" fontId="36" fillId="0" borderId="0" xfId="4" applyNumberFormat="1" applyFont="1" applyAlignment="1" applyProtection="1">
      <alignment horizontal="center" vertical="center" shrinkToFit="1"/>
      <protection locked="0"/>
    </xf>
    <xf numFmtId="0" fontId="37" fillId="0" borderId="0" xfId="4" applyFont="1"/>
    <xf numFmtId="0" fontId="36" fillId="0" borderId="37" xfId="4" applyFont="1" applyBorder="1" applyAlignment="1" applyProtection="1">
      <alignment horizontal="center" vertical="center"/>
      <protection locked="0"/>
    </xf>
    <xf numFmtId="0" fontId="39" fillId="0" borderId="0" xfId="4" applyFont="1"/>
    <xf numFmtId="0" fontId="11" fillId="0" borderId="40" xfId="4" applyFont="1" applyBorder="1" applyAlignment="1">
      <alignment vertical="center"/>
    </xf>
    <xf numFmtId="0" fontId="39" fillId="0" borderId="0" xfId="4" applyFont="1" applyAlignment="1">
      <alignment horizontal="center"/>
    </xf>
    <xf numFmtId="0" fontId="15" fillId="0" borderId="0" xfId="4" applyAlignment="1">
      <alignment horizontal="center"/>
    </xf>
    <xf numFmtId="0" fontId="11" fillId="0" borderId="41" xfId="4" applyFont="1" applyBorder="1" applyAlignment="1">
      <alignment vertical="center"/>
    </xf>
    <xf numFmtId="0" fontId="46" fillId="0" borderId="0" xfId="4" applyFont="1" applyAlignment="1" applyProtection="1">
      <alignment vertical="center"/>
      <protection locked="0"/>
    </xf>
    <xf numFmtId="0" fontId="11" fillId="0" borderId="42" xfId="4" applyFont="1" applyBorder="1" applyAlignment="1">
      <alignment vertical="center"/>
    </xf>
    <xf numFmtId="165" fontId="35" fillId="0" borderId="0" xfId="4" applyNumberFormat="1" applyFont="1" applyAlignment="1">
      <alignment horizontal="right" vertical="center"/>
    </xf>
    <xf numFmtId="165" fontId="37" fillId="0" borderId="0" xfId="4" applyNumberFormat="1" applyFont="1"/>
    <xf numFmtId="165" fontId="39" fillId="0" borderId="0" xfId="4" applyNumberFormat="1" applyFont="1"/>
    <xf numFmtId="165" fontId="15" fillId="0" borderId="0" xfId="4" applyNumberFormat="1"/>
    <xf numFmtId="0" fontId="46" fillId="0" borderId="0" xfId="4" applyFont="1" applyAlignment="1" applyProtection="1">
      <alignment horizontal="center" vertical="center"/>
      <protection locked="0"/>
    </xf>
    <xf numFmtId="0" fontId="11" fillId="0" borderId="43" xfId="4" applyFont="1" applyBorder="1" applyAlignment="1">
      <alignment vertical="center"/>
    </xf>
    <xf numFmtId="0" fontId="11" fillId="0" borderId="43" xfId="4" applyFont="1" applyBorder="1" applyAlignment="1">
      <alignment vertical="center" wrapText="1"/>
    </xf>
    <xf numFmtId="0" fontId="4" fillId="0" borderId="0" xfId="16"/>
    <xf numFmtId="0" fontId="51" fillId="0" borderId="0" xfId="0" applyFont="1" applyAlignment="1">
      <alignment horizontal="center" vertical="center"/>
    </xf>
    <xf numFmtId="1" fontId="55" fillId="0" borderId="0" xfId="4" applyNumberFormat="1" applyFont="1" applyAlignment="1">
      <alignment horizontal="center" vertical="center"/>
    </xf>
    <xf numFmtId="0" fontId="0" fillId="0" borderId="8" xfId="0" applyBorder="1" applyAlignment="1">
      <alignment horizontal="center" vertical="center"/>
    </xf>
    <xf numFmtId="0" fontId="19" fillId="0" borderId="44" xfId="4" applyFont="1" applyBorder="1" applyAlignment="1">
      <alignment vertical="center"/>
    </xf>
    <xf numFmtId="0" fontId="11" fillId="0" borderId="44" xfId="4" applyFont="1" applyBorder="1" applyAlignment="1">
      <alignment vertical="center" wrapText="1"/>
    </xf>
    <xf numFmtId="0" fontId="19" fillId="16" borderId="50" xfId="16" applyFont="1" applyFill="1" applyBorder="1" applyAlignment="1">
      <alignment horizontal="center" vertical="center"/>
    </xf>
    <xf numFmtId="0" fontId="19" fillId="0" borderId="50" xfId="16" applyFont="1" applyBorder="1" applyAlignment="1">
      <alignment horizontal="center" vertical="center"/>
    </xf>
    <xf numFmtId="0" fontId="48" fillId="9" borderId="49" xfId="1" applyFont="1" applyFill="1" applyBorder="1" applyAlignment="1">
      <alignment horizontal="center" vertical="center"/>
    </xf>
    <xf numFmtId="0" fontId="11" fillId="0" borderId="47" xfId="4" applyFont="1" applyBorder="1" applyAlignment="1">
      <alignment vertical="center"/>
    </xf>
    <xf numFmtId="0" fontId="11" fillId="0" borderId="47" xfId="4" applyFont="1" applyBorder="1" applyAlignment="1">
      <alignment vertical="center" wrapText="1"/>
    </xf>
    <xf numFmtId="0" fontId="11" fillId="0" borderId="51" xfId="4" applyFont="1" applyBorder="1" applyAlignment="1">
      <alignment vertical="center"/>
    </xf>
    <xf numFmtId="0" fontId="11" fillId="3" borderId="40" xfId="4" applyFont="1" applyFill="1" applyBorder="1" applyAlignment="1">
      <alignment vertical="center"/>
    </xf>
    <xf numFmtId="0" fontId="11" fillId="3" borderId="42" xfId="4" applyFont="1" applyFill="1" applyBorder="1" applyAlignment="1">
      <alignment vertical="center"/>
    </xf>
    <xf numFmtId="0" fontId="41" fillId="0" borderId="39" xfId="4" applyFont="1" applyBorder="1" applyAlignment="1">
      <alignment vertical="center" wrapText="1"/>
    </xf>
    <xf numFmtId="0" fontId="41" fillId="0" borderId="39" xfId="4" applyFont="1" applyBorder="1" applyAlignment="1">
      <alignment horizontal="center" vertical="center" wrapText="1"/>
    </xf>
    <xf numFmtId="0" fontId="40" fillId="16" borderId="64" xfId="4" applyFont="1" applyFill="1" applyBorder="1" applyAlignment="1">
      <alignment horizontal="center" vertical="center"/>
    </xf>
    <xf numFmtId="0" fontId="40" fillId="16" borderId="55" xfId="4" applyFont="1" applyFill="1" applyBorder="1" applyAlignment="1">
      <alignment horizontal="center" vertical="center"/>
    </xf>
    <xf numFmtId="9" fontId="40" fillId="8" borderId="56" xfId="5" applyFont="1" applyFill="1" applyBorder="1" applyAlignment="1" applyProtection="1">
      <alignment horizontal="center" vertical="center"/>
    </xf>
    <xf numFmtId="0" fontId="41" fillId="0" borderId="66" xfId="4" applyFont="1" applyBorder="1" applyAlignment="1">
      <alignment horizontal="center" vertical="center"/>
    </xf>
    <xf numFmtId="0" fontId="41" fillId="0" borderId="66" xfId="4" applyFont="1" applyBorder="1" applyAlignment="1">
      <alignment horizontal="center" vertical="center" wrapText="1"/>
    </xf>
    <xf numFmtId="0" fontId="40" fillId="16" borderId="66" xfId="4" applyFont="1" applyFill="1" applyBorder="1" applyAlignment="1">
      <alignment horizontal="center" vertical="center"/>
    </xf>
    <xf numFmtId="0" fontId="41" fillId="3" borderId="66" xfId="4" applyFont="1" applyFill="1" applyBorder="1" applyAlignment="1">
      <alignment horizontal="center" vertical="center"/>
    </xf>
    <xf numFmtId="0" fontId="40" fillId="16" borderId="59" xfId="4" applyFont="1" applyFill="1" applyBorder="1" applyAlignment="1">
      <alignment horizontal="center" vertical="center"/>
    </xf>
    <xf numFmtId="0" fontId="41" fillId="16" borderId="59" xfId="4" applyFont="1" applyFill="1" applyBorder="1" applyAlignment="1">
      <alignment horizontal="center" vertical="center" wrapText="1"/>
    </xf>
    <xf numFmtId="9" fontId="40" fillId="8" borderId="70" xfId="5" applyFont="1" applyFill="1" applyBorder="1" applyAlignment="1" applyProtection="1">
      <alignment horizontal="center" vertical="center"/>
    </xf>
    <xf numFmtId="0" fontId="11" fillId="0" borderId="71" xfId="4" applyFont="1" applyBorder="1" applyAlignment="1">
      <alignment vertical="center" wrapText="1"/>
    </xf>
    <xf numFmtId="0" fontId="11" fillId="0" borderId="72" xfId="4" applyFont="1" applyBorder="1" applyAlignment="1">
      <alignment vertical="center"/>
    </xf>
    <xf numFmtId="0" fontId="58" fillId="0" borderId="0" xfId="1" applyFont="1" applyAlignment="1">
      <alignment horizontal="center" vertical="center"/>
    </xf>
    <xf numFmtId="0" fontId="58" fillId="0" borderId="0" xfId="16" applyFont="1" applyAlignment="1">
      <alignment horizontal="center" vertical="center"/>
    </xf>
    <xf numFmtId="0" fontId="1" fillId="0" borderId="49" xfId="1" applyFont="1" applyBorder="1" applyAlignment="1">
      <alignment horizontal="center" vertical="center"/>
    </xf>
    <xf numFmtId="0" fontId="11" fillId="0" borderId="73" xfId="4" applyFont="1" applyBorder="1" applyAlignment="1">
      <alignment vertical="center" wrapText="1"/>
    </xf>
    <xf numFmtId="0" fontId="11" fillId="0" borderId="74" xfId="4" applyFont="1" applyBorder="1" applyAlignment="1">
      <alignment vertical="center" wrapText="1"/>
    </xf>
    <xf numFmtId="0" fontId="56" fillId="16" borderId="55" xfId="4" applyFont="1" applyFill="1" applyBorder="1" applyAlignment="1">
      <alignment vertical="center"/>
    </xf>
    <xf numFmtId="0" fontId="56" fillId="16" borderId="59" xfId="4" applyFont="1" applyFill="1" applyBorder="1" applyAlignment="1">
      <alignment vertical="center"/>
    </xf>
    <xf numFmtId="9" fontId="40" fillId="8" borderId="60" xfId="5" applyFont="1" applyFill="1" applyBorder="1" applyAlignment="1" applyProtection="1">
      <alignment horizontal="center" vertical="center"/>
    </xf>
    <xf numFmtId="14" fontId="19" fillId="16" borderId="39" xfId="16" applyNumberFormat="1" applyFont="1" applyFill="1" applyBorder="1" applyAlignment="1">
      <alignment horizontal="center" vertical="center" wrapText="1"/>
    </xf>
    <xf numFmtId="14" fontId="19" fillId="3" borderId="39" xfId="16" applyNumberFormat="1" applyFont="1" applyFill="1" applyBorder="1" applyAlignment="1">
      <alignment horizontal="center" vertical="center" wrapText="1"/>
    </xf>
    <xf numFmtId="0" fontId="11" fillId="0" borderId="76" xfId="4" applyFont="1" applyBorder="1" applyAlignment="1">
      <alignment vertical="center"/>
    </xf>
    <xf numFmtId="0" fontId="11" fillId="0" borderId="78" xfId="4" applyFont="1" applyBorder="1" applyAlignment="1">
      <alignment vertical="center"/>
    </xf>
    <xf numFmtId="0" fontId="11" fillId="0" borderId="76" xfId="4" applyFont="1" applyBorder="1" applyAlignment="1">
      <alignment vertical="center" wrapText="1"/>
    </xf>
    <xf numFmtId="0" fontId="11" fillId="3" borderId="76" xfId="4" applyFont="1" applyFill="1" applyBorder="1" applyAlignment="1">
      <alignment vertical="center"/>
    </xf>
    <xf numFmtId="9" fontId="40" fillId="8" borderId="59" xfId="5" applyFont="1" applyFill="1" applyBorder="1" applyAlignment="1" applyProtection="1">
      <alignment horizontal="center" vertical="center"/>
    </xf>
    <xf numFmtId="0" fontId="56" fillId="16" borderId="55" xfId="4" applyFont="1" applyFill="1" applyBorder="1" applyAlignment="1">
      <alignment horizontal="center" vertical="center"/>
    </xf>
    <xf numFmtId="0" fontId="63" fillId="0" borderId="38" xfId="4" applyFont="1" applyBorder="1" applyAlignment="1">
      <alignment horizontal="center" vertical="center" wrapText="1"/>
    </xf>
    <xf numFmtId="0" fontId="11" fillId="0" borderId="67" xfId="4" applyFont="1" applyBorder="1" applyAlignment="1">
      <alignment vertical="center"/>
    </xf>
    <xf numFmtId="9" fontId="42" fillId="18" borderId="55" xfId="5" applyFont="1" applyFill="1" applyBorder="1" applyAlignment="1" applyProtection="1">
      <alignment horizontal="center" vertical="center"/>
    </xf>
    <xf numFmtId="168" fontId="42" fillId="17" borderId="82" xfId="4" applyNumberFormat="1" applyFont="1" applyFill="1" applyBorder="1" applyAlignment="1">
      <alignment horizontal="center" vertical="center"/>
    </xf>
    <xf numFmtId="169" fontId="42" fillId="18" borderId="82" xfId="4" applyNumberFormat="1" applyFont="1" applyFill="1" applyBorder="1" applyAlignment="1">
      <alignment horizontal="center" vertical="center"/>
    </xf>
    <xf numFmtId="0" fontId="40" fillId="16" borderId="83" xfId="4" applyFont="1" applyFill="1" applyBorder="1" applyAlignment="1">
      <alignment horizontal="center" vertical="center"/>
    </xf>
    <xf numFmtId="0" fontId="41" fillId="0" borderId="82" xfId="4" applyFont="1" applyBorder="1" applyAlignment="1">
      <alignment horizontal="center" vertical="center"/>
    </xf>
    <xf numFmtId="0" fontId="40" fillId="16" borderId="82" xfId="4" applyFont="1" applyFill="1" applyBorder="1" applyAlignment="1">
      <alignment horizontal="center" vertical="center"/>
    </xf>
    <xf numFmtId="0" fontId="41" fillId="0" borderId="81" xfId="4" applyFont="1" applyBorder="1" applyAlignment="1">
      <alignment horizontal="center" vertical="center"/>
    </xf>
    <xf numFmtId="0" fontId="56" fillId="16" borderId="82" xfId="4" applyFont="1" applyFill="1" applyBorder="1" applyAlignment="1">
      <alignment vertical="center"/>
    </xf>
    <xf numFmtId="0" fontId="41" fillId="0" borderId="81" xfId="4" applyFont="1" applyBorder="1" applyAlignment="1">
      <alignment vertical="center" wrapText="1"/>
    </xf>
    <xf numFmtId="0" fontId="41" fillId="0" borderId="81" xfId="4" applyFont="1" applyBorder="1" applyAlignment="1">
      <alignment horizontal="center" vertical="center" wrapText="1"/>
    </xf>
    <xf numFmtId="0" fontId="41" fillId="0" borderId="82" xfId="4" applyFont="1" applyBorder="1" applyAlignment="1">
      <alignment horizontal="center" vertical="center" wrapText="1"/>
    </xf>
    <xf numFmtId="9" fontId="40" fillId="16" borderId="55" xfId="4" applyNumberFormat="1" applyFont="1" applyFill="1" applyBorder="1" applyAlignment="1">
      <alignment horizontal="center" vertical="center"/>
    </xf>
    <xf numFmtId="167" fontId="56" fillId="16" borderId="55" xfId="4" applyNumberFormat="1" applyFont="1" applyFill="1" applyBorder="1" applyAlignment="1">
      <alignment horizontal="center" vertical="center"/>
    </xf>
    <xf numFmtId="14" fontId="42" fillId="17" borderId="82" xfId="4" applyNumberFormat="1" applyFont="1" applyFill="1" applyBorder="1" applyAlignment="1">
      <alignment horizontal="center" vertical="center"/>
    </xf>
    <xf numFmtId="165" fontId="42" fillId="18" borderId="82" xfId="4" applyNumberFormat="1" applyFont="1" applyFill="1" applyBorder="1" applyAlignment="1">
      <alignment horizontal="center" vertical="center"/>
    </xf>
    <xf numFmtId="0" fontId="40" fillId="16" borderId="81" xfId="4" applyFont="1" applyFill="1" applyBorder="1" applyAlignment="1">
      <alignment horizontal="center" vertical="center"/>
    </xf>
    <xf numFmtId="168" fontId="42" fillId="17" borderId="81" xfId="4" applyNumberFormat="1" applyFont="1" applyFill="1" applyBorder="1" applyAlignment="1">
      <alignment horizontal="center" vertical="center"/>
    </xf>
    <xf numFmtId="0" fontId="7" fillId="3" borderId="0" xfId="1" applyFill="1"/>
    <xf numFmtId="0" fontId="50" fillId="0" borderId="81" xfId="1" applyFont="1" applyBorder="1" applyAlignment="1">
      <alignment horizontal="center" vertical="center" wrapText="1"/>
    </xf>
    <xf numFmtId="9" fontId="21" fillId="8" borderId="81" xfId="3" applyNumberFormat="1" applyFont="1" applyFill="1" applyBorder="1" applyAlignment="1" applyProtection="1">
      <alignment horizontal="center" vertical="center"/>
    </xf>
    <xf numFmtId="9" fontId="21" fillId="8" borderId="39" xfId="3" applyNumberFormat="1" applyFont="1" applyFill="1" applyBorder="1" applyAlignment="1" applyProtection="1">
      <alignment horizontal="center" vertical="center"/>
    </xf>
    <xf numFmtId="9" fontId="42" fillId="18" borderId="79" xfId="5" applyFont="1" applyFill="1" applyBorder="1" applyAlignment="1" applyProtection="1">
      <alignment horizontal="center" vertical="center"/>
    </xf>
    <xf numFmtId="9" fontId="42" fillId="18" borderId="86" xfId="5" applyFont="1" applyFill="1" applyBorder="1" applyAlignment="1" applyProtection="1">
      <alignment horizontal="center" vertical="center"/>
    </xf>
    <xf numFmtId="9" fontId="42" fillId="18" borderId="80" xfId="5" applyFont="1" applyFill="1" applyBorder="1" applyAlignment="1" applyProtection="1">
      <alignment horizontal="center" vertical="center"/>
    </xf>
    <xf numFmtId="9" fontId="40" fillId="8" borderId="79" xfId="5" applyFont="1" applyFill="1" applyBorder="1" applyAlignment="1" applyProtection="1">
      <alignment horizontal="center" vertical="center"/>
    </xf>
    <xf numFmtId="9" fontId="40" fillId="8" borderId="84" xfId="5" applyFont="1" applyFill="1" applyBorder="1" applyAlignment="1" applyProtection="1">
      <alignment horizontal="center" vertical="center"/>
    </xf>
    <xf numFmtId="0" fontId="62" fillId="9" borderId="81" xfId="1" applyFont="1" applyFill="1" applyBorder="1" applyAlignment="1">
      <alignment horizontal="center" vertical="center"/>
    </xf>
    <xf numFmtId="0" fontId="47" fillId="0" borderId="81" xfId="1" applyFont="1" applyBorder="1" applyAlignment="1">
      <alignment horizontal="center" vertical="center"/>
    </xf>
    <xf numFmtId="0" fontId="21" fillId="8" borderId="81" xfId="1" applyFont="1" applyFill="1" applyBorder="1" applyAlignment="1">
      <alignment vertical="center"/>
    </xf>
    <xf numFmtId="0" fontId="61" fillId="3" borderId="81" xfId="1" applyFont="1" applyFill="1" applyBorder="1" applyAlignment="1">
      <alignment horizontal="center" vertical="center"/>
    </xf>
    <xf numFmtId="0" fontId="21" fillId="19" borderId="81" xfId="16" applyFont="1" applyFill="1" applyBorder="1" applyAlignment="1">
      <alignment horizontal="center" vertical="center"/>
    </xf>
    <xf numFmtId="14" fontId="19" fillId="16" borderId="81" xfId="16" applyNumberFormat="1" applyFont="1" applyFill="1" applyBorder="1" applyAlignment="1">
      <alignment horizontal="center" vertical="center" wrapText="1"/>
    </xf>
    <xf numFmtId="49" fontId="19" fillId="3" borderId="81" xfId="16" applyNumberFormat="1" applyFont="1" applyFill="1" applyBorder="1" applyAlignment="1">
      <alignment horizontal="center" vertical="center" wrapText="1"/>
    </xf>
    <xf numFmtId="0" fontId="48" fillId="9" borderId="86" xfId="1" applyFont="1" applyFill="1" applyBorder="1" applyAlignment="1">
      <alignment vertical="center"/>
    </xf>
    <xf numFmtId="0" fontId="48" fillId="9" borderId="80" xfId="1" applyFont="1" applyFill="1" applyBorder="1" applyAlignment="1">
      <alignment vertical="center"/>
    </xf>
    <xf numFmtId="0" fontId="48" fillId="9" borderId="81" xfId="1" applyFont="1" applyFill="1" applyBorder="1" applyAlignment="1">
      <alignment horizontal="center" vertical="center"/>
    </xf>
    <xf numFmtId="165" fontId="48" fillId="9" borderId="81" xfId="1" applyNumberFormat="1" applyFont="1" applyFill="1" applyBorder="1" applyAlignment="1">
      <alignment horizontal="center" vertical="center"/>
    </xf>
    <xf numFmtId="0" fontId="47" fillId="0" borderId="86" xfId="1" applyFont="1" applyBorder="1" applyAlignment="1">
      <alignment vertical="center"/>
    </xf>
    <xf numFmtId="0" fontId="47" fillId="0" borderId="80" xfId="1" applyFont="1" applyBorder="1" applyAlignment="1">
      <alignment vertical="center"/>
    </xf>
    <xf numFmtId="0" fontId="1" fillId="0" borderId="81" xfId="1" applyFont="1" applyBorder="1" applyAlignment="1">
      <alignment horizontal="center" vertical="center"/>
    </xf>
    <xf numFmtId="0" fontId="38" fillId="16" borderId="81" xfId="4" applyFont="1" applyFill="1" applyBorder="1" applyAlignment="1">
      <alignment horizontal="center" vertical="center"/>
    </xf>
    <xf numFmtId="0" fontId="54" fillId="21" borderId="79" xfId="4" applyFont="1" applyFill="1" applyBorder="1" applyAlignment="1">
      <alignment vertical="center"/>
    </xf>
    <xf numFmtId="0" fontId="54" fillId="21" borderId="86" xfId="4" applyFont="1" applyFill="1" applyBorder="1" applyAlignment="1">
      <alignment vertical="center"/>
    </xf>
    <xf numFmtId="0" fontId="54" fillId="21" borderId="86" xfId="4" applyFont="1" applyFill="1" applyBorder="1" applyAlignment="1">
      <alignment horizontal="center" vertical="center"/>
    </xf>
    <xf numFmtId="0" fontId="63" fillId="0" borderId="81" xfId="4" applyFont="1" applyBorder="1" applyAlignment="1">
      <alignment horizontal="center" vertical="center"/>
    </xf>
    <xf numFmtId="0" fontId="63" fillId="0" borderId="81" xfId="4" applyFont="1" applyBorder="1" applyAlignment="1">
      <alignment horizontal="center" vertical="center" wrapText="1"/>
    </xf>
    <xf numFmtId="165" fontId="63" fillId="0" borderId="81" xfId="4" applyNumberFormat="1" applyFont="1" applyBorder="1" applyAlignment="1">
      <alignment horizontal="center" vertical="center" wrapText="1"/>
    </xf>
    <xf numFmtId="0" fontId="56" fillId="16" borderId="81" xfId="4" applyFont="1" applyFill="1" applyBorder="1" applyAlignment="1">
      <alignment vertical="center"/>
    </xf>
    <xf numFmtId="167" fontId="40" fillId="16" borderId="81" xfId="4" applyNumberFormat="1" applyFont="1" applyFill="1" applyBorder="1" applyAlignment="1">
      <alignment horizontal="center" vertical="center"/>
    </xf>
    <xf numFmtId="165" fontId="45" fillId="16" borderId="81" xfId="5" applyNumberFormat="1" applyFont="1" applyFill="1" applyBorder="1" applyAlignment="1" applyProtection="1">
      <alignment horizontal="center" vertical="center"/>
    </xf>
    <xf numFmtId="14" fontId="42" fillId="17" borderId="81" xfId="4" applyNumberFormat="1" applyFont="1" applyFill="1" applyBorder="1" applyAlignment="1">
      <alignment horizontal="center" vertical="center"/>
    </xf>
    <xf numFmtId="165" fontId="42" fillId="18" borderId="81" xfId="4" applyNumberFormat="1" applyFont="1" applyFill="1" applyBorder="1" applyAlignment="1">
      <alignment horizontal="center" vertical="center"/>
    </xf>
    <xf numFmtId="0" fontId="41" fillId="0" borderId="82" xfId="4" applyFont="1" applyBorder="1" applyAlignment="1">
      <alignment vertical="center" wrapText="1"/>
    </xf>
    <xf numFmtId="9" fontId="42" fillId="18" borderId="85" xfId="5" applyFont="1" applyFill="1" applyBorder="1" applyAlignment="1" applyProtection="1">
      <alignment horizontal="center" vertical="center"/>
    </xf>
    <xf numFmtId="1" fontId="42" fillId="18" borderId="81" xfId="4" applyNumberFormat="1" applyFont="1" applyFill="1" applyBorder="1" applyAlignment="1">
      <alignment horizontal="center" vertical="center"/>
    </xf>
    <xf numFmtId="9" fontId="42" fillId="18" borderId="81" xfId="5" applyFont="1" applyFill="1" applyBorder="1" applyAlignment="1" applyProtection="1">
      <alignment horizontal="center" vertical="center"/>
    </xf>
    <xf numFmtId="0" fontId="41" fillId="0" borderId="83" xfId="4" applyFont="1" applyBorder="1" applyAlignment="1">
      <alignment horizontal="center" vertical="center" wrapText="1"/>
    </xf>
    <xf numFmtId="1" fontId="42" fillId="18" borderId="82" xfId="4" applyNumberFormat="1" applyFont="1" applyFill="1" applyBorder="1" applyAlignment="1">
      <alignment horizontal="center" vertical="center"/>
    </xf>
    <xf numFmtId="167" fontId="56" fillId="16" borderId="81" xfId="4" applyNumberFormat="1" applyFont="1" applyFill="1" applyBorder="1" applyAlignment="1">
      <alignment horizontal="center" vertical="center"/>
    </xf>
    <xf numFmtId="0" fontId="41" fillId="0" borderId="81" xfId="4" applyFont="1" applyBorder="1" applyAlignment="1">
      <alignment horizontal="left" vertical="center"/>
    </xf>
    <xf numFmtId="169" fontId="42" fillId="18" borderId="81" xfId="4" applyNumberFormat="1" applyFont="1" applyFill="1" applyBorder="1" applyAlignment="1">
      <alignment horizontal="center" vertical="center"/>
    </xf>
    <xf numFmtId="9" fontId="40" fillId="16" borderId="81" xfId="4" applyNumberFormat="1" applyFont="1" applyFill="1" applyBorder="1" applyAlignment="1">
      <alignment horizontal="center" vertical="center"/>
    </xf>
    <xf numFmtId="0" fontId="56" fillId="16" borderId="81" xfId="4" applyFont="1" applyFill="1" applyBorder="1" applyAlignment="1">
      <alignment horizontal="left" vertical="center"/>
    </xf>
    <xf numFmtId="0" fontId="40" fillId="16" borderId="81" xfId="4" applyFont="1" applyFill="1" applyBorder="1" applyAlignment="1">
      <alignment vertical="center"/>
    </xf>
    <xf numFmtId="0" fontId="56" fillId="16" borderId="81" xfId="4" applyFont="1" applyFill="1" applyBorder="1" applyAlignment="1">
      <alignment horizontal="center" vertical="center"/>
    </xf>
    <xf numFmtId="0" fontId="41" fillId="16" borderId="81" xfId="4" applyFont="1" applyFill="1" applyBorder="1" applyAlignment="1">
      <alignment horizontal="center" vertical="center" wrapText="1"/>
    </xf>
    <xf numFmtId="0" fontId="41" fillId="16" borderId="81" xfId="4" applyFont="1" applyFill="1" applyBorder="1" applyAlignment="1">
      <alignment vertical="center" wrapText="1"/>
    </xf>
    <xf numFmtId="0" fontId="9" fillId="2" borderId="81" xfId="1" applyFont="1" applyFill="1" applyBorder="1" applyAlignment="1">
      <alignment horizontal="center" vertical="center" wrapText="1"/>
    </xf>
    <xf numFmtId="0" fontId="10" fillId="3" borderId="81" xfId="1" applyFont="1" applyFill="1" applyBorder="1" applyAlignment="1">
      <alignment horizontal="center" vertical="center"/>
    </xf>
    <xf numFmtId="0" fontId="26" fillId="0" borderId="81" xfId="0" applyFont="1" applyBorder="1" applyAlignment="1">
      <alignment horizontal="center"/>
    </xf>
    <xf numFmtId="0" fontId="0" fillId="0" borderId="81" xfId="0" applyBorder="1" applyAlignment="1">
      <alignment horizontal="center"/>
    </xf>
    <xf numFmtId="14" fontId="0" fillId="0" borderId="81" xfId="0" applyNumberFormat="1" applyBorder="1" applyAlignment="1">
      <alignment horizontal="center"/>
    </xf>
    <xf numFmtId="18" fontId="0" fillId="0" borderId="81" xfId="0" applyNumberFormat="1" applyBorder="1" applyAlignment="1">
      <alignment horizontal="center"/>
    </xf>
    <xf numFmtId="20" fontId="0" fillId="0" borderId="81" xfId="0" applyNumberFormat="1" applyBorder="1" applyAlignment="1">
      <alignment horizontal="center"/>
    </xf>
    <xf numFmtId="0" fontId="60" fillId="0" borderId="81" xfId="0" applyFont="1" applyBorder="1" applyAlignment="1">
      <alignment horizontal="center" vertical="center" wrapText="1"/>
    </xf>
    <xf numFmtId="0" fontId="64" fillId="0" borderId="81" xfId="0" applyFont="1" applyBorder="1" applyAlignment="1">
      <alignment horizontal="center" vertical="center"/>
    </xf>
    <xf numFmtId="0" fontId="8" fillId="0" borderId="81" xfId="0" applyFont="1" applyBorder="1" applyAlignment="1">
      <alignment horizontal="center" vertical="center"/>
    </xf>
    <xf numFmtId="0" fontId="8" fillId="0" borderId="81" xfId="1" applyFont="1" applyBorder="1" applyAlignment="1">
      <alignment horizontal="center" vertical="center" wrapText="1"/>
    </xf>
    <xf numFmtId="0" fontId="8" fillId="0" borderId="81" xfId="1" applyFont="1" applyBorder="1" applyAlignment="1">
      <alignment horizontal="center" vertical="top" wrapText="1"/>
    </xf>
    <xf numFmtId="0" fontId="8" fillId="0" borderId="81" xfId="0" applyFont="1" applyBorder="1" applyAlignment="1">
      <alignment vertical="center"/>
    </xf>
    <xf numFmtId="0" fontId="8" fillId="0" borderId="81" xfId="1" applyFont="1" applyBorder="1" applyAlignment="1">
      <alignment horizontal="center" vertical="center"/>
    </xf>
    <xf numFmtId="9" fontId="42" fillId="18" borderId="84" xfId="5" applyFont="1" applyFill="1" applyBorder="1" applyAlignment="1" applyProtection="1">
      <alignment horizontal="center" vertical="center"/>
    </xf>
    <xf numFmtId="9" fontId="42" fillId="18" borderId="62" xfId="5" applyFont="1" applyFill="1" applyBorder="1" applyAlignment="1" applyProtection="1">
      <alignment horizontal="center" vertical="center"/>
    </xf>
    <xf numFmtId="0" fontId="11" fillId="0" borderId="88" xfId="4" applyFont="1" applyBorder="1" applyAlignment="1">
      <alignment vertical="center"/>
    </xf>
    <xf numFmtId="0" fontId="11" fillId="0" borderId="0" xfId="4" applyFont="1" applyAlignment="1">
      <alignment vertical="center"/>
    </xf>
    <xf numFmtId="9" fontId="42" fillId="18" borderId="59" xfId="5" applyFont="1" applyFill="1" applyBorder="1" applyAlignment="1" applyProtection="1">
      <alignment horizontal="center" vertical="center"/>
    </xf>
    <xf numFmtId="9" fontId="42" fillId="18" borderId="39" xfId="5" applyFont="1" applyFill="1" applyBorder="1" applyAlignment="1" applyProtection="1">
      <alignment horizontal="center" vertical="center"/>
    </xf>
    <xf numFmtId="0" fontId="15" fillId="0" borderId="87" xfId="4" applyBorder="1"/>
    <xf numFmtId="0" fontId="40" fillId="16" borderId="55" xfId="4" applyFont="1" applyFill="1" applyBorder="1" applyAlignment="1">
      <alignment horizontal="left" vertical="center"/>
    </xf>
    <xf numFmtId="0" fontId="56" fillId="16" borderId="55" xfId="4" applyFont="1" applyFill="1" applyBorder="1" applyAlignment="1">
      <alignment horizontal="left" vertical="center"/>
    </xf>
    <xf numFmtId="0" fontId="41" fillId="0" borderId="80" xfId="4" applyFont="1" applyBorder="1" applyAlignment="1">
      <alignment horizontal="center" vertical="center" wrapText="1"/>
    </xf>
    <xf numFmtId="0" fontId="41" fillId="0" borderId="79" xfId="4" applyFont="1" applyBorder="1" applyAlignment="1">
      <alignment horizontal="center" vertical="center" wrapText="1"/>
    </xf>
    <xf numFmtId="0" fontId="63" fillId="0" borderId="38" xfId="4" applyFont="1" applyBorder="1" applyAlignment="1">
      <alignment horizontal="center" vertical="center"/>
    </xf>
    <xf numFmtId="0" fontId="63" fillId="0" borderId="39" xfId="4" applyFont="1" applyBorder="1" applyAlignment="1">
      <alignment horizontal="center" vertical="center"/>
    </xf>
    <xf numFmtId="0" fontId="63" fillId="0" borderId="60" xfId="4" applyFont="1" applyBorder="1" applyAlignment="1">
      <alignment horizontal="center" vertical="center"/>
    </xf>
    <xf numFmtId="0" fontId="41" fillId="0" borderId="85" xfId="4" applyFont="1" applyBorder="1" applyAlignment="1">
      <alignment horizontal="center" vertical="center" wrapText="1"/>
    </xf>
    <xf numFmtId="0" fontId="41" fillId="0" borderId="84" xfId="4" applyFont="1" applyBorder="1" applyAlignment="1">
      <alignment horizontal="center" vertical="center" wrapText="1"/>
    </xf>
    <xf numFmtId="0" fontId="41" fillId="0" borderId="84" xfId="4" applyFont="1" applyBorder="1" applyAlignment="1">
      <alignment horizontal="center" vertical="center"/>
    </xf>
    <xf numFmtId="9" fontId="42" fillId="18" borderId="86" xfId="5" applyFont="1" applyFill="1" applyBorder="1" applyAlignment="1">
      <alignment horizontal="center" vertical="center"/>
    </xf>
    <xf numFmtId="0" fontId="41" fillId="0" borderId="59" xfId="4" applyFont="1" applyBorder="1" applyAlignment="1">
      <alignment horizontal="center" vertical="center" wrapText="1"/>
    </xf>
    <xf numFmtId="167" fontId="56" fillId="16" borderId="55" xfId="4" applyNumberFormat="1" applyFont="1" applyFill="1" applyBorder="1" applyAlignment="1">
      <alignment vertical="center"/>
    </xf>
    <xf numFmtId="9" fontId="40" fillId="8" borderId="89" xfId="5" applyFont="1" applyFill="1" applyBorder="1" applyAlignment="1" applyProtection="1">
      <alignment horizontal="center" vertical="center"/>
    </xf>
    <xf numFmtId="168" fontId="42" fillId="17" borderId="80" xfId="4" applyNumberFormat="1" applyFont="1" applyFill="1" applyBorder="1" applyAlignment="1">
      <alignment horizontal="center" vertical="center"/>
    </xf>
    <xf numFmtId="0" fontId="41" fillId="0" borderId="39" xfId="4" applyFont="1" applyBorder="1" applyAlignment="1">
      <alignment horizontal="center" vertical="center"/>
    </xf>
    <xf numFmtId="169" fontId="42" fillId="18" borderId="39" xfId="4" applyNumberFormat="1" applyFont="1" applyFill="1" applyBorder="1" applyAlignment="1">
      <alignment horizontal="center" vertical="center"/>
    </xf>
    <xf numFmtId="0" fontId="47" fillId="0" borderId="81" xfId="1" applyFont="1" applyBorder="1" applyAlignment="1">
      <alignment horizontal="center" vertical="center" wrapText="1"/>
    </xf>
    <xf numFmtId="0" fontId="66" fillId="23" borderId="0" xfId="0" applyFont="1" applyFill="1" applyAlignment="1">
      <alignment horizontal="center"/>
    </xf>
    <xf numFmtId="0" fontId="66" fillId="23" borderId="82" xfId="0" applyFont="1" applyFill="1" applyBorder="1" applyAlignment="1">
      <alignment horizontal="center"/>
    </xf>
    <xf numFmtId="0" fontId="66" fillId="0" borderId="0" xfId="0" applyFont="1"/>
    <xf numFmtId="0" fontId="66" fillId="0" borderId="81" xfId="0" applyFont="1" applyBorder="1" applyAlignment="1">
      <alignment horizontal="center"/>
    </xf>
    <xf numFmtId="0" fontId="66" fillId="0" borderId="81" xfId="0" applyFont="1" applyBorder="1"/>
    <xf numFmtId="0" fontId="66" fillId="24" borderId="81" xfId="0" quotePrefix="1" applyFont="1" applyFill="1" applyBorder="1" applyAlignment="1">
      <alignment horizontal="center"/>
    </xf>
    <xf numFmtId="0" fontId="66" fillId="0" borderId="82" xfId="0" applyFont="1" applyBorder="1" applyAlignment="1">
      <alignment horizontal="center"/>
    </xf>
    <xf numFmtId="0" fontId="66" fillId="0" borderId="82" xfId="0" applyFont="1" applyBorder="1"/>
    <xf numFmtId="171" fontId="66" fillId="0" borderId="82" xfId="0" quotePrefix="1" applyNumberFormat="1" applyFont="1" applyBorder="1" applyAlignment="1">
      <alignment horizontal="center"/>
    </xf>
    <xf numFmtId="0" fontId="67" fillId="0" borderId="0" xfId="0" applyFont="1"/>
    <xf numFmtId="172" fontId="66" fillId="5" borderId="81" xfId="0" quotePrefix="1" applyNumberFormat="1" applyFont="1" applyFill="1" applyBorder="1" applyAlignment="1">
      <alignment horizontal="center"/>
    </xf>
    <xf numFmtId="171" fontId="66" fillId="0" borderId="81" xfId="0" quotePrefix="1" applyNumberFormat="1" applyFont="1" applyBorder="1" applyAlignment="1">
      <alignment horizontal="center"/>
    </xf>
    <xf numFmtId="172" fontId="66" fillId="0" borderId="81" xfId="0" quotePrefix="1" applyNumberFormat="1" applyFont="1" applyBorder="1" applyAlignment="1">
      <alignment horizontal="center"/>
    </xf>
    <xf numFmtId="172" fontId="66" fillId="22" borderId="81" xfId="0" quotePrefix="1" applyNumberFormat="1" applyFont="1" applyFill="1" applyBorder="1" applyAlignment="1">
      <alignment horizontal="center"/>
    </xf>
    <xf numFmtId="0" fontId="66" fillId="0" borderId="39" xfId="0" applyFont="1" applyBorder="1" applyAlignment="1">
      <alignment horizontal="center"/>
    </xf>
    <xf numFmtId="172" fontId="66" fillId="0" borderId="39" xfId="0" quotePrefix="1" applyNumberFormat="1" applyFont="1" applyBorder="1" applyAlignment="1">
      <alignment horizontal="center"/>
    </xf>
    <xf numFmtId="0" fontId="66" fillId="0" borderId="39" xfId="0" applyFont="1" applyBorder="1"/>
    <xf numFmtId="0" fontId="67" fillId="0" borderId="81" xfId="0" applyFont="1" applyBorder="1" applyAlignment="1">
      <alignment horizontal="center"/>
    </xf>
    <xf numFmtId="0" fontId="66" fillId="5" borderId="81" xfId="0" applyFont="1" applyFill="1" applyBorder="1" applyAlignment="1">
      <alignment horizontal="center"/>
    </xf>
    <xf numFmtId="0" fontId="67" fillId="0" borderId="81" xfId="0" applyFont="1" applyBorder="1"/>
    <xf numFmtId="0" fontId="67" fillId="0" borderId="82" xfId="0" applyFont="1" applyBorder="1"/>
    <xf numFmtId="0" fontId="66" fillId="0" borderId="81" xfId="0" applyFont="1" applyBorder="1" applyAlignment="1">
      <alignment horizontal="center" vertical="center"/>
    </xf>
    <xf numFmtId="0" fontId="66" fillId="5" borderId="81" xfId="0" quotePrefix="1" applyFont="1" applyFill="1" applyBorder="1" applyAlignment="1">
      <alignment horizontal="center"/>
    </xf>
    <xf numFmtId="0" fontId="48" fillId="9" borderId="86" xfId="1" applyFont="1" applyFill="1" applyBorder="1" applyAlignment="1">
      <alignment horizontal="center" vertical="center"/>
    </xf>
    <xf numFmtId="0" fontId="47" fillId="0" borderId="86" xfId="1" applyFont="1" applyBorder="1" applyAlignment="1">
      <alignment horizontal="center" vertical="center"/>
    </xf>
    <xf numFmtId="9" fontId="40" fillId="8" borderId="85" xfId="5" applyFont="1" applyFill="1" applyBorder="1" applyAlignment="1" applyProtection="1">
      <alignment horizontal="center" vertical="center"/>
    </xf>
    <xf numFmtId="15" fontId="70" fillId="3" borderId="81" xfId="24" applyNumberFormat="1" applyFont="1" applyFill="1" applyBorder="1" applyAlignment="1">
      <alignment horizontal="left" vertical="center" wrapText="1"/>
    </xf>
    <xf numFmtId="9" fontId="42" fillId="18" borderId="85" xfId="5" applyFont="1" applyFill="1" applyBorder="1" applyAlignment="1" applyProtection="1">
      <alignment horizontal="left" vertical="center"/>
    </xf>
    <xf numFmtId="9" fontId="42" fillId="18" borderId="85" xfId="5" applyFont="1" applyFill="1" applyBorder="1" applyAlignment="1" applyProtection="1">
      <alignment horizontal="left" vertical="top"/>
    </xf>
    <xf numFmtId="15" fontId="70" fillId="4" borderId="81" xfId="24" applyNumberFormat="1" applyFont="1" applyFill="1" applyBorder="1" applyAlignment="1">
      <alignment horizontal="left" vertical="center" wrapText="1"/>
    </xf>
    <xf numFmtId="9" fontId="42" fillId="18" borderId="85" xfId="5" applyFont="1" applyFill="1" applyBorder="1" applyAlignment="1" applyProtection="1">
      <alignment horizontal="left" vertical="center" wrapText="1"/>
    </xf>
    <xf numFmtId="15" fontId="70" fillId="3" borderId="39" xfId="24" applyNumberFormat="1" applyFont="1" applyFill="1" applyBorder="1" applyAlignment="1">
      <alignment horizontal="left" vertical="center" wrapText="1"/>
    </xf>
    <xf numFmtId="0" fontId="41" fillId="4" borderId="82" xfId="4" applyFont="1" applyFill="1" applyBorder="1" applyAlignment="1">
      <alignment horizontal="center" vertical="center"/>
    </xf>
    <xf numFmtId="0" fontId="41" fillId="4" borderId="82" xfId="4" applyFont="1" applyFill="1" applyBorder="1" applyAlignment="1">
      <alignment horizontal="center" vertical="center" wrapText="1"/>
    </xf>
    <xf numFmtId="0" fontId="41" fillId="3" borderId="82" xfId="4" applyFont="1" applyFill="1" applyBorder="1" applyAlignment="1">
      <alignment horizontal="center" vertical="center"/>
    </xf>
    <xf numFmtId="0" fontId="41" fillId="3" borderId="82" xfId="4" applyFont="1" applyFill="1" applyBorder="1" applyAlignment="1">
      <alignment horizontal="center" vertical="center" wrapText="1"/>
    </xf>
    <xf numFmtId="167" fontId="40" fillId="16" borderId="82" xfId="4" applyNumberFormat="1" applyFont="1" applyFill="1" applyBorder="1" applyAlignment="1">
      <alignment horizontal="center" vertical="center"/>
    </xf>
    <xf numFmtId="0" fontId="40" fillId="3" borderId="82" xfId="4" applyFont="1" applyFill="1" applyBorder="1" applyAlignment="1">
      <alignment horizontal="center" vertical="center"/>
    </xf>
    <xf numFmtId="0" fontId="41" fillId="3" borderId="81" xfId="4" applyFont="1" applyFill="1" applyBorder="1" applyAlignment="1">
      <alignment vertical="center" wrapText="1"/>
    </xf>
    <xf numFmtId="0" fontId="41" fillId="3" borderId="82" xfId="4" applyFont="1" applyFill="1" applyBorder="1" applyAlignment="1">
      <alignment vertical="center" wrapText="1"/>
    </xf>
    <xf numFmtId="2" fontId="41" fillId="4" borderId="82" xfId="4" applyNumberFormat="1" applyFont="1" applyFill="1" applyBorder="1" applyAlignment="1">
      <alignment horizontal="center" vertical="center"/>
    </xf>
    <xf numFmtId="0" fontId="40" fillId="25" borderId="64" xfId="4" applyFont="1" applyFill="1" applyBorder="1" applyAlignment="1">
      <alignment horizontal="center" vertical="center"/>
    </xf>
    <xf numFmtId="0" fontId="40" fillId="25" borderId="55" xfId="4" applyFont="1" applyFill="1" applyBorder="1" applyAlignment="1">
      <alignment horizontal="center" vertical="center"/>
    </xf>
    <xf numFmtId="0" fontId="56" fillId="25" borderId="55" xfId="4" applyFont="1" applyFill="1" applyBorder="1" applyAlignment="1">
      <alignment vertical="center"/>
    </xf>
    <xf numFmtId="0" fontId="56" fillId="25" borderId="55" xfId="4" applyFont="1" applyFill="1" applyBorder="1" applyAlignment="1">
      <alignment horizontal="center" vertical="center"/>
    </xf>
    <xf numFmtId="167" fontId="56" fillId="25" borderId="55" xfId="4" applyNumberFormat="1" applyFont="1" applyFill="1" applyBorder="1" applyAlignment="1">
      <alignment horizontal="center" vertical="center"/>
    </xf>
    <xf numFmtId="0" fontId="40" fillId="25" borderId="66" xfId="4" applyFont="1" applyFill="1" applyBorder="1" applyAlignment="1">
      <alignment horizontal="center" vertical="center"/>
    </xf>
    <xf numFmtId="0" fontId="40" fillId="25" borderId="81" xfId="4" applyFont="1" applyFill="1" applyBorder="1" applyAlignment="1">
      <alignment horizontal="center" vertical="center"/>
    </xf>
    <xf numFmtId="0" fontId="56" fillId="25" borderId="81" xfId="4" applyFont="1" applyFill="1" applyBorder="1" applyAlignment="1">
      <alignment vertical="center"/>
    </xf>
    <xf numFmtId="15" fontId="70" fillId="4" borderId="82" xfId="24" applyNumberFormat="1" applyFont="1" applyFill="1" applyBorder="1" applyAlignment="1">
      <alignment horizontal="center" vertical="center" wrapText="1"/>
    </xf>
    <xf numFmtId="0" fontId="56" fillId="16" borderId="82" xfId="4" applyFont="1" applyFill="1" applyBorder="1" applyAlignment="1">
      <alignment horizontal="center" vertical="center"/>
    </xf>
    <xf numFmtId="0" fontId="56" fillId="25" borderId="81" xfId="4" applyFont="1" applyFill="1" applyBorder="1" applyAlignment="1">
      <alignment horizontal="center" vertical="center"/>
    </xf>
    <xf numFmtId="9" fontId="40" fillId="25" borderId="81" xfId="4" applyNumberFormat="1" applyFont="1" applyFill="1" applyBorder="1" applyAlignment="1">
      <alignment horizontal="center" vertical="center"/>
    </xf>
    <xf numFmtId="167" fontId="56" fillId="25" borderId="81" xfId="4" applyNumberFormat="1" applyFont="1" applyFill="1" applyBorder="1" applyAlignment="1">
      <alignment horizontal="center" vertical="center"/>
    </xf>
    <xf numFmtId="0" fontId="56" fillId="25" borderId="81" xfId="4" applyFont="1" applyFill="1" applyBorder="1" applyAlignment="1">
      <alignment horizontal="left" vertical="center"/>
    </xf>
    <xf numFmtId="0" fontId="40" fillId="25" borderId="81" xfId="4" applyFont="1" applyFill="1" applyBorder="1" applyAlignment="1">
      <alignment vertical="center"/>
    </xf>
    <xf numFmtId="0" fontId="40" fillId="25" borderId="83" xfId="4" applyFont="1" applyFill="1" applyBorder="1" applyAlignment="1">
      <alignment horizontal="center" vertical="center"/>
    </xf>
    <xf numFmtId="0" fontId="40" fillId="25" borderId="82" xfId="4" applyFont="1" applyFill="1" applyBorder="1" applyAlignment="1">
      <alignment horizontal="center" vertical="center"/>
    </xf>
    <xf numFmtId="0" fontId="56" fillId="25" borderId="82" xfId="4" applyFont="1" applyFill="1" applyBorder="1" applyAlignment="1">
      <alignment vertical="center"/>
    </xf>
    <xf numFmtId="0" fontId="56" fillId="25" borderId="82" xfId="4" applyFont="1" applyFill="1" applyBorder="1" applyAlignment="1">
      <alignment horizontal="center" vertical="center"/>
    </xf>
    <xf numFmtId="0" fontId="40" fillId="25" borderId="56" xfId="4" applyFont="1" applyFill="1" applyBorder="1" applyAlignment="1">
      <alignment horizontal="center" vertical="center"/>
    </xf>
    <xf numFmtId="0" fontId="56" fillId="25" borderId="58" xfId="4" applyFont="1" applyFill="1" applyBorder="1" applyAlignment="1">
      <alignment horizontal="center" vertical="center"/>
    </xf>
    <xf numFmtId="0" fontId="40" fillId="25" borderId="58" xfId="4" applyFont="1" applyFill="1" applyBorder="1" applyAlignment="1">
      <alignment horizontal="center" vertical="center"/>
    </xf>
    <xf numFmtId="9" fontId="40" fillId="25" borderId="56" xfId="4" applyNumberFormat="1" applyFont="1" applyFill="1" applyBorder="1" applyAlignment="1">
      <alignment horizontal="center" vertical="center"/>
    </xf>
    <xf numFmtId="9" fontId="40" fillId="25" borderId="55" xfId="4" applyNumberFormat="1" applyFont="1" applyFill="1" applyBorder="1" applyAlignment="1">
      <alignment horizontal="center" vertical="center"/>
    </xf>
    <xf numFmtId="167" fontId="56" fillId="25" borderId="58" xfId="4" applyNumberFormat="1" applyFont="1" applyFill="1" applyBorder="1" applyAlignment="1">
      <alignment horizontal="center" vertical="center"/>
    </xf>
    <xf numFmtId="0" fontId="40" fillId="25" borderId="80" xfId="4" applyFont="1" applyFill="1" applyBorder="1" applyAlignment="1">
      <alignment horizontal="center" vertical="center"/>
    </xf>
    <xf numFmtId="0" fontId="40" fillId="25" borderId="79" xfId="4" applyFont="1" applyFill="1" applyBorder="1" applyAlignment="1">
      <alignment horizontal="center" vertical="center"/>
    </xf>
    <xf numFmtId="167" fontId="56" fillId="25" borderId="79" xfId="4" applyNumberFormat="1" applyFont="1" applyFill="1" applyBorder="1" applyAlignment="1">
      <alignment horizontal="center" vertical="center"/>
    </xf>
    <xf numFmtId="0" fontId="41" fillId="25" borderId="81" xfId="4" applyFont="1" applyFill="1" applyBorder="1" applyAlignment="1">
      <alignment horizontal="center" vertical="center" wrapText="1"/>
    </xf>
    <xf numFmtId="0" fontId="56" fillId="25" borderId="55" xfId="4" applyFont="1" applyFill="1" applyBorder="1" applyAlignment="1">
      <alignment horizontal="left" vertical="center"/>
    </xf>
    <xf numFmtId="0" fontId="40" fillId="25" borderId="55" xfId="4" applyFont="1" applyFill="1" applyBorder="1" applyAlignment="1">
      <alignment horizontal="left" vertical="center"/>
    </xf>
    <xf numFmtId="0" fontId="21" fillId="3" borderId="0" xfId="1" applyFont="1" applyFill="1" applyAlignment="1">
      <alignment vertical="center"/>
    </xf>
    <xf numFmtId="0" fontId="48" fillId="3" borderId="0" xfId="1" applyFont="1" applyFill="1" applyAlignment="1">
      <alignment horizontal="center" vertical="center"/>
    </xf>
    <xf numFmtId="0" fontId="1" fillId="3" borderId="0" xfId="1" applyFont="1" applyFill="1" applyAlignment="1">
      <alignment horizontal="center" vertical="center"/>
    </xf>
    <xf numFmtId="0" fontId="26" fillId="0" borderId="0" xfId="1" applyFont="1" applyAlignment="1">
      <alignment horizontal="center" vertical="center" textRotation="255"/>
    </xf>
    <xf numFmtId="9" fontId="40" fillId="8" borderId="62" xfId="5" applyFont="1" applyFill="1" applyBorder="1" applyAlignment="1" applyProtection="1">
      <alignment horizontal="center" vertical="center"/>
    </xf>
    <xf numFmtId="0" fontId="41" fillId="4" borderId="69" xfId="4" applyFont="1" applyFill="1" applyBorder="1" applyAlignment="1">
      <alignment horizontal="center" vertical="center"/>
    </xf>
    <xf numFmtId="0" fontId="40" fillId="16" borderId="92" xfId="4" applyFont="1" applyFill="1" applyBorder="1" applyAlignment="1">
      <alignment horizontal="center" vertical="center"/>
    </xf>
    <xf numFmtId="15" fontId="70" fillId="4" borderId="55" xfId="24" applyNumberFormat="1" applyFont="1" applyFill="1" applyBorder="1" applyAlignment="1">
      <alignment horizontal="left" vertical="center" wrapText="1"/>
    </xf>
    <xf numFmtId="15" fontId="70" fillId="4" borderId="55" xfId="24" applyNumberFormat="1" applyFont="1" applyFill="1" applyBorder="1" applyAlignment="1">
      <alignment horizontal="center" vertical="center" wrapText="1"/>
    </xf>
    <xf numFmtId="0" fontId="41" fillId="4" borderId="55" xfId="4" applyFont="1" applyFill="1" applyBorder="1" applyAlignment="1">
      <alignment horizontal="center" vertical="center" wrapText="1"/>
    </xf>
    <xf numFmtId="0" fontId="41" fillId="4" borderId="69" xfId="4" applyFont="1" applyFill="1" applyBorder="1" applyAlignment="1">
      <alignment horizontal="center" vertical="center" wrapText="1"/>
    </xf>
    <xf numFmtId="167" fontId="40" fillId="16" borderId="59" xfId="4" applyNumberFormat="1" applyFont="1" applyFill="1" applyBorder="1" applyAlignment="1">
      <alignment horizontal="center" vertical="center"/>
    </xf>
    <xf numFmtId="165" fontId="45" fillId="16" borderId="59" xfId="5" applyNumberFormat="1" applyFont="1" applyFill="1" applyBorder="1" applyAlignment="1" applyProtection="1">
      <alignment horizontal="center" vertical="center"/>
    </xf>
    <xf numFmtId="9" fontId="40" fillId="8" borderId="93" xfId="5" applyFont="1" applyFill="1" applyBorder="1" applyAlignment="1" applyProtection="1">
      <alignment horizontal="center" vertical="center"/>
    </xf>
    <xf numFmtId="9" fontId="40" fillId="8" borderId="94" xfId="5" applyFont="1" applyFill="1" applyBorder="1" applyAlignment="1" applyProtection="1">
      <alignment horizontal="center" vertical="center"/>
    </xf>
    <xf numFmtId="9" fontId="42" fillId="18" borderId="93" xfId="5" applyFont="1" applyFill="1" applyBorder="1" applyAlignment="1" applyProtection="1">
      <alignment horizontal="center" vertical="center"/>
    </xf>
    <xf numFmtId="9" fontId="42" fillId="18" borderId="89" xfId="5" applyFont="1" applyFill="1" applyBorder="1" applyAlignment="1" applyProtection="1">
      <alignment horizontal="center" vertical="center"/>
    </xf>
    <xf numFmtId="9" fontId="42" fillId="18" borderId="95" xfId="5" applyFont="1" applyFill="1" applyBorder="1" applyAlignment="1" applyProtection="1">
      <alignment horizontal="center" vertical="center"/>
    </xf>
    <xf numFmtId="2" fontId="40" fillId="25" borderId="55" xfId="4" applyNumberFormat="1" applyFont="1" applyFill="1" applyBorder="1" applyAlignment="1">
      <alignment horizontal="center" vertical="center"/>
    </xf>
    <xf numFmtId="2" fontId="40" fillId="25" borderId="81" xfId="4" applyNumberFormat="1" applyFont="1" applyFill="1" applyBorder="1" applyAlignment="1">
      <alignment horizontal="center" vertical="center"/>
    </xf>
    <xf numFmtId="0" fontId="71" fillId="3" borderId="81" xfId="0" applyFont="1" applyFill="1" applyBorder="1" applyAlignment="1">
      <alignment horizontal="center" vertical="center"/>
    </xf>
    <xf numFmtId="0" fontId="71" fillId="0" borderId="81" xfId="0" applyFont="1" applyBorder="1" applyAlignment="1">
      <alignment horizontal="center" vertical="center"/>
    </xf>
    <xf numFmtId="0" fontId="71" fillId="0" borderId="81" xfId="0" applyFont="1" applyBorder="1" applyAlignment="1">
      <alignment horizontal="center"/>
    </xf>
    <xf numFmtId="0" fontId="72" fillId="0" borderId="82" xfId="4" applyFont="1" applyBorder="1" applyAlignment="1">
      <alignment horizontal="center" vertical="center"/>
    </xf>
    <xf numFmtId="0" fontId="72" fillId="0" borderId="82" xfId="4" applyFont="1" applyBorder="1" applyAlignment="1">
      <alignment horizontal="center" vertical="center" wrapText="1"/>
    </xf>
    <xf numFmtId="0" fontId="71" fillId="3" borderId="81" xfId="0" applyFont="1" applyFill="1" applyBorder="1" applyAlignment="1">
      <alignment horizontal="center" vertical="center" wrapText="1"/>
    </xf>
    <xf numFmtId="0" fontId="49" fillId="4" borderId="79" xfId="1" applyFont="1" applyFill="1" applyBorder="1" applyAlignment="1">
      <alignment horizontal="left" vertical="center"/>
    </xf>
    <xf numFmtId="0" fontId="49" fillId="4" borderId="80" xfId="1" applyFont="1" applyFill="1" applyBorder="1" applyAlignment="1">
      <alignment horizontal="left" vertical="center"/>
    </xf>
    <xf numFmtId="9" fontId="21" fillId="8" borderId="79" xfId="3" applyNumberFormat="1" applyFont="1" applyFill="1" applyBorder="1" applyAlignment="1" applyProtection="1">
      <alignment horizontal="center" vertical="center"/>
    </xf>
    <xf numFmtId="9" fontId="21" fillId="8" borderId="80" xfId="3" applyNumberFormat="1" applyFont="1" applyFill="1" applyBorder="1" applyAlignment="1" applyProtection="1">
      <alignment horizontal="center" vertical="center"/>
    </xf>
    <xf numFmtId="9" fontId="21" fillId="8" borderId="86" xfId="3" applyNumberFormat="1" applyFont="1" applyFill="1" applyBorder="1" applyAlignment="1" applyProtection="1">
      <alignment horizontal="center" vertical="center"/>
    </xf>
    <xf numFmtId="0" fontId="57" fillId="0" borderId="68" xfId="1" applyFont="1" applyBorder="1" applyAlignment="1">
      <alignment horizontal="center" vertical="center" textRotation="255"/>
    </xf>
    <xf numFmtId="0" fontId="61" fillId="3" borderId="79" xfId="1" applyFont="1" applyFill="1" applyBorder="1" applyAlignment="1">
      <alignment horizontal="center" vertical="center"/>
    </xf>
    <xf numFmtId="0" fontId="61" fillId="3" borderId="80" xfId="1" applyFont="1" applyFill="1" applyBorder="1" applyAlignment="1">
      <alignment horizontal="center" vertical="center"/>
    </xf>
    <xf numFmtId="0" fontId="21" fillId="8" borderId="81" xfId="1" applyFont="1" applyFill="1" applyBorder="1" applyAlignment="1">
      <alignment horizontal="center" vertical="center"/>
    </xf>
    <xf numFmtId="0" fontId="20" fillId="7" borderId="81" xfId="1" applyFont="1" applyFill="1" applyBorder="1" applyAlignment="1">
      <alignment horizontal="center" vertical="center"/>
    </xf>
    <xf numFmtId="0" fontId="21" fillId="19" borderId="79" xfId="16" applyFont="1" applyFill="1" applyBorder="1" applyAlignment="1">
      <alignment horizontal="center" vertical="center"/>
    </xf>
    <xf numFmtId="0" fontId="21" fillId="19" borderId="80" xfId="16" applyFont="1" applyFill="1" applyBorder="1" applyAlignment="1">
      <alignment horizontal="center" vertical="center"/>
    </xf>
    <xf numFmtId="14" fontId="19" fillId="3" borderId="79" xfId="16" applyNumberFormat="1" applyFont="1" applyFill="1" applyBorder="1" applyAlignment="1">
      <alignment horizontal="center" vertical="center" wrapText="1"/>
    </xf>
    <xf numFmtId="14" fontId="19" fillId="3" borderId="80" xfId="16" applyNumberFormat="1" applyFont="1" applyFill="1" applyBorder="1" applyAlignment="1">
      <alignment horizontal="center" vertical="center" wrapText="1"/>
    </xf>
    <xf numFmtId="170" fontId="19" fillId="3" borderId="79" xfId="16" applyNumberFormat="1" applyFont="1" applyFill="1" applyBorder="1" applyAlignment="1">
      <alignment horizontal="center" vertical="center" wrapText="1"/>
    </xf>
    <xf numFmtId="170" fontId="19" fillId="3" borderId="80" xfId="16" applyNumberFormat="1" applyFont="1" applyFill="1" applyBorder="1" applyAlignment="1">
      <alignment horizontal="center" vertical="center" wrapText="1"/>
    </xf>
    <xf numFmtId="0" fontId="19" fillId="0" borderId="96" xfId="16" applyFont="1" applyBorder="1" applyAlignment="1">
      <alignment horizontal="center" vertical="center"/>
    </xf>
    <xf numFmtId="0" fontId="19" fillId="0" borderId="97" xfId="16" applyFont="1" applyBorder="1" applyAlignment="1">
      <alignment horizontal="center" vertical="center"/>
    </xf>
    <xf numFmtId="1" fontId="59" fillId="3" borderId="79" xfId="16" quotePrefix="1" applyNumberFormat="1" applyFont="1" applyFill="1" applyBorder="1" applyAlignment="1">
      <alignment horizontal="center" vertical="center" wrapText="1"/>
    </xf>
    <xf numFmtId="1" fontId="59" fillId="3" borderId="80" xfId="16" quotePrefix="1" applyNumberFormat="1" applyFont="1" applyFill="1" applyBorder="1" applyAlignment="1">
      <alignment horizontal="center" vertical="center" wrapText="1"/>
    </xf>
    <xf numFmtId="0" fontId="19" fillId="0" borderId="96" xfId="16" applyFont="1" applyBorder="1" applyAlignment="1">
      <alignment horizontal="center" vertical="center" wrapText="1"/>
    </xf>
    <xf numFmtId="0" fontId="19" fillId="0" borderId="97" xfId="16" applyFont="1" applyBorder="1" applyAlignment="1">
      <alignment horizontal="center" vertical="center" wrapText="1"/>
    </xf>
    <xf numFmtId="0" fontId="21" fillId="8" borderId="3" xfId="1" applyFont="1" applyFill="1" applyBorder="1" applyAlignment="1">
      <alignment horizontal="center" vertical="center"/>
    </xf>
    <xf numFmtId="0" fontId="21" fillId="8" borderId="1" xfId="1" applyFont="1" applyFill="1" applyBorder="1" applyAlignment="1">
      <alignment horizontal="center" vertical="center"/>
    </xf>
    <xf numFmtId="0" fontId="21" fillId="9" borderId="45" xfId="16" applyFont="1" applyFill="1" applyBorder="1" applyAlignment="1">
      <alignment horizontal="center" vertical="center"/>
    </xf>
    <xf numFmtId="0" fontId="21" fillId="9" borderId="46" xfId="16" applyFont="1" applyFill="1" applyBorder="1" applyAlignment="1">
      <alignment horizontal="center" vertical="center"/>
    </xf>
    <xf numFmtId="0" fontId="21" fillId="9" borderId="81" xfId="16" applyFont="1" applyFill="1" applyBorder="1" applyAlignment="1">
      <alignment horizontal="center" vertical="center"/>
    </xf>
    <xf numFmtId="0" fontId="62" fillId="9" borderId="81" xfId="1" applyFont="1" applyFill="1" applyBorder="1" applyAlignment="1">
      <alignment horizontal="center" vertical="center"/>
    </xf>
    <xf numFmtId="0" fontId="47" fillId="0" borderId="81" xfId="1" applyFont="1" applyBorder="1" applyAlignment="1">
      <alignment horizontal="center" vertical="center"/>
    </xf>
    <xf numFmtId="0" fontId="21" fillId="8" borderId="79" xfId="1" applyFont="1" applyFill="1" applyBorder="1" applyAlignment="1">
      <alignment horizontal="center" vertical="center"/>
    </xf>
    <xf numFmtId="0" fontId="21" fillId="8" borderId="80" xfId="1" applyFont="1" applyFill="1" applyBorder="1" applyAlignment="1">
      <alignment horizontal="center" vertical="center"/>
    </xf>
    <xf numFmtId="0" fontId="57" fillId="0" borderId="67" xfId="1" applyFont="1" applyBorder="1" applyAlignment="1">
      <alignment horizontal="center" vertical="center" textRotation="255"/>
    </xf>
    <xf numFmtId="0" fontId="71" fillId="0" borderId="81" xfId="0" applyFont="1" applyBorder="1" applyAlignment="1">
      <alignment horizontal="center" vertical="center" wrapText="1"/>
    </xf>
    <xf numFmtId="0" fontId="71" fillId="0" borderId="81" xfId="0" applyFont="1" applyBorder="1" applyAlignment="1">
      <alignment horizontal="center" vertical="center"/>
    </xf>
    <xf numFmtId="0" fontId="71" fillId="3" borderId="81" xfId="0" applyFont="1" applyFill="1" applyBorder="1" applyAlignment="1">
      <alignment horizontal="center" vertical="center"/>
    </xf>
    <xf numFmtId="0" fontId="21" fillId="8" borderId="91" xfId="1" applyFont="1" applyFill="1" applyBorder="1" applyAlignment="1">
      <alignment horizontal="center" vertical="center"/>
    </xf>
    <xf numFmtId="9" fontId="40" fillId="8" borderId="62" xfId="5" applyFont="1" applyFill="1" applyBorder="1" applyAlignment="1" applyProtection="1">
      <alignment horizontal="center" vertical="center"/>
    </xf>
    <xf numFmtId="9" fontId="40" fillId="8" borderId="0" xfId="5" applyFont="1" applyFill="1" applyBorder="1" applyAlignment="1" applyProtection="1">
      <alignment horizontal="center" vertical="center"/>
    </xf>
    <xf numFmtId="9" fontId="40" fillId="8" borderId="63" xfId="5" applyFont="1" applyFill="1" applyBorder="1" applyAlignment="1" applyProtection="1">
      <alignment horizontal="center" vertical="center"/>
    </xf>
    <xf numFmtId="0" fontId="71" fillId="3" borderId="81" xfId="0" applyFont="1" applyFill="1" applyBorder="1" applyAlignment="1">
      <alignment horizontal="center" vertical="center" wrapText="1"/>
    </xf>
    <xf numFmtId="9" fontId="42" fillId="18" borderId="84" xfId="5" applyFont="1" applyFill="1" applyBorder="1" applyAlignment="1" applyProtection="1">
      <alignment horizontal="center" vertical="center"/>
    </xf>
    <xf numFmtId="9" fontId="42" fillId="18" borderId="77" xfId="5" applyFont="1" applyFill="1" applyBorder="1" applyAlignment="1" applyProtection="1">
      <alignment horizontal="center" vertical="center"/>
    </xf>
    <xf numFmtId="9" fontId="42" fillId="18" borderId="85" xfId="5" applyFont="1" applyFill="1" applyBorder="1" applyAlignment="1" applyProtection="1">
      <alignment horizontal="center" vertical="center"/>
    </xf>
    <xf numFmtId="9" fontId="42" fillId="4" borderId="84" xfId="5" applyFont="1" applyFill="1" applyBorder="1" applyAlignment="1" applyProtection="1">
      <alignment horizontal="center" vertical="center"/>
    </xf>
    <xf numFmtId="9" fontId="42" fillId="4" borderId="77" xfId="5" applyFont="1" applyFill="1" applyBorder="1" applyAlignment="1" applyProtection="1">
      <alignment horizontal="center" vertical="center"/>
    </xf>
    <xf numFmtId="9" fontId="42" fillId="4" borderId="85" xfId="5" applyFont="1" applyFill="1" applyBorder="1" applyAlignment="1" applyProtection="1">
      <alignment horizontal="center" vertical="center"/>
    </xf>
    <xf numFmtId="0" fontId="11" fillId="3" borderId="68" xfId="4" applyFont="1" applyFill="1" applyBorder="1" applyAlignment="1">
      <alignment horizontal="center" vertical="center"/>
    </xf>
    <xf numFmtId="169" fontId="56" fillId="25" borderId="79" xfId="4" applyNumberFormat="1" applyFont="1" applyFill="1" applyBorder="1" applyAlignment="1">
      <alignment horizontal="center" vertical="center"/>
    </xf>
    <xf numFmtId="169" fontId="56" fillId="25" borderId="80" xfId="4" applyNumberFormat="1" applyFont="1" applyFill="1" applyBorder="1" applyAlignment="1">
      <alignment horizontal="center" vertical="center"/>
    </xf>
    <xf numFmtId="169" fontId="56" fillId="25" borderId="81" xfId="4" applyNumberFormat="1" applyFont="1" applyFill="1" applyBorder="1" applyAlignment="1">
      <alignment horizontal="center" vertical="center"/>
    </xf>
    <xf numFmtId="169" fontId="56" fillId="25" borderId="55" xfId="4" applyNumberFormat="1" applyFont="1" applyFill="1" applyBorder="1" applyAlignment="1">
      <alignment horizontal="center" vertical="center"/>
    </xf>
    <xf numFmtId="9" fontId="40" fillId="25" borderId="81" xfId="5" applyFont="1" applyFill="1" applyBorder="1" applyAlignment="1" applyProtection="1">
      <alignment horizontal="center" vertical="center"/>
    </xf>
    <xf numFmtId="9" fontId="42" fillId="18" borderId="79" xfId="5" applyFont="1" applyFill="1" applyBorder="1" applyAlignment="1" applyProtection="1">
      <alignment horizontal="center" vertical="center"/>
    </xf>
    <xf numFmtId="9" fontId="42" fillId="18" borderId="86" xfId="5" applyFont="1" applyFill="1" applyBorder="1" applyAlignment="1" applyProtection="1">
      <alignment horizontal="center" vertical="center"/>
    </xf>
    <xf numFmtId="9" fontId="42" fillId="18" borderId="80" xfId="5" applyFont="1" applyFill="1" applyBorder="1" applyAlignment="1" applyProtection="1">
      <alignment horizontal="center" vertical="center"/>
    </xf>
    <xf numFmtId="9" fontId="40" fillId="25" borderId="79" xfId="5" applyFont="1" applyFill="1" applyBorder="1" applyAlignment="1" applyProtection="1">
      <alignment horizontal="center" vertical="center"/>
    </xf>
    <xf numFmtId="9" fontId="40" fillId="25" borderId="86" xfId="5" applyFont="1" applyFill="1" applyBorder="1" applyAlignment="1" applyProtection="1">
      <alignment horizontal="center" vertical="center"/>
    </xf>
    <xf numFmtId="9" fontId="40" fillId="25" borderId="80" xfId="5" applyFont="1" applyFill="1" applyBorder="1" applyAlignment="1" applyProtection="1">
      <alignment horizontal="center" vertical="center"/>
    </xf>
    <xf numFmtId="9" fontId="42" fillId="18" borderId="81" xfId="5" applyFont="1" applyFill="1" applyBorder="1" applyAlignment="1" applyProtection="1">
      <alignment horizontal="center" vertical="center"/>
    </xf>
    <xf numFmtId="9" fontId="42" fillId="18" borderId="82" xfId="5" applyFont="1" applyFill="1" applyBorder="1" applyAlignment="1" applyProtection="1">
      <alignment horizontal="center" vertical="center"/>
    </xf>
    <xf numFmtId="0" fontId="11" fillId="0" borderId="65" xfId="4" applyFont="1" applyBorder="1" applyAlignment="1">
      <alignment horizontal="center" vertical="center"/>
    </xf>
    <xf numFmtId="0" fontId="11" fillId="0" borderId="67" xfId="4" applyFont="1" applyBorder="1" applyAlignment="1">
      <alignment horizontal="center" vertical="center"/>
    </xf>
    <xf numFmtId="0" fontId="11" fillId="0" borderId="90" xfId="4" applyFont="1" applyBorder="1" applyAlignment="1">
      <alignment horizontal="center" vertical="center"/>
    </xf>
    <xf numFmtId="9" fontId="42" fillId="18" borderId="79" xfId="5" applyFont="1" applyFill="1" applyBorder="1" applyAlignment="1">
      <alignment horizontal="center" vertical="center"/>
    </xf>
    <xf numFmtId="9" fontId="42" fillId="18" borderId="86" xfId="5" applyFont="1" applyFill="1" applyBorder="1" applyAlignment="1">
      <alignment horizontal="center" vertical="center"/>
    </xf>
    <xf numFmtId="9" fontId="42" fillId="18" borderId="80" xfId="5" applyFont="1" applyFill="1" applyBorder="1" applyAlignment="1">
      <alignment horizontal="center" vertical="center"/>
    </xf>
    <xf numFmtId="9" fontId="40" fillId="25" borderId="56" xfId="5" applyFont="1" applyFill="1" applyBorder="1" applyAlignment="1" applyProtection="1">
      <alignment horizontal="center" vertical="center"/>
    </xf>
    <xf numFmtId="9" fontId="40" fillId="25" borderId="57" xfId="5" applyFont="1" applyFill="1" applyBorder="1" applyAlignment="1" applyProtection="1">
      <alignment horizontal="center" vertical="center"/>
    </xf>
    <xf numFmtId="9" fontId="40" fillId="25" borderId="58" xfId="5" applyFont="1" applyFill="1" applyBorder="1" applyAlignment="1" applyProtection="1">
      <alignment horizontal="center" vertical="center"/>
    </xf>
    <xf numFmtId="169" fontId="56" fillId="25" borderId="56" xfId="4" applyNumberFormat="1" applyFont="1" applyFill="1" applyBorder="1" applyAlignment="1">
      <alignment horizontal="center" vertical="center"/>
    </xf>
    <xf numFmtId="169" fontId="56" fillId="25" borderId="58" xfId="4" applyNumberFormat="1" applyFont="1" applyFill="1" applyBorder="1" applyAlignment="1">
      <alignment horizontal="center" vertical="center"/>
    </xf>
    <xf numFmtId="9" fontId="40" fillId="25" borderId="84" xfId="5" applyFont="1" applyFill="1" applyBorder="1" applyAlignment="1" applyProtection="1">
      <alignment horizontal="center" vertical="center"/>
    </xf>
    <xf numFmtId="9" fontId="40" fillId="25" borderId="77" xfId="5" applyFont="1" applyFill="1" applyBorder="1" applyAlignment="1" applyProtection="1">
      <alignment horizontal="center" vertical="center"/>
    </xf>
    <xf numFmtId="9" fontId="40" fillId="25" borderId="85" xfId="5" applyFont="1" applyFill="1" applyBorder="1" applyAlignment="1" applyProtection="1">
      <alignment horizontal="center" vertical="center"/>
    </xf>
    <xf numFmtId="0" fontId="10" fillId="0" borderId="79" xfId="1" applyFont="1" applyBorder="1" applyAlignment="1">
      <alignment horizontal="center" vertical="center"/>
    </xf>
    <xf numFmtId="0" fontId="10" fillId="0" borderId="86" xfId="1" applyFont="1" applyBorder="1" applyAlignment="1">
      <alignment horizontal="center" vertical="center"/>
    </xf>
    <xf numFmtId="0" fontId="10" fillId="0" borderId="80" xfId="1" applyFont="1" applyBorder="1" applyAlignment="1">
      <alignment horizontal="center" vertical="center"/>
    </xf>
    <xf numFmtId="0" fontId="48" fillId="9" borderId="79" xfId="1" applyFont="1" applyFill="1" applyBorder="1" applyAlignment="1">
      <alignment horizontal="center" vertical="center"/>
    </xf>
    <xf numFmtId="0" fontId="48" fillId="9" borderId="86" xfId="1" applyFont="1" applyFill="1" applyBorder="1" applyAlignment="1">
      <alignment horizontal="center" vertical="center"/>
    </xf>
    <xf numFmtId="0" fontId="48" fillId="9" borderId="80" xfId="1" applyFont="1" applyFill="1" applyBorder="1" applyAlignment="1">
      <alignment horizontal="center" vertical="center"/>
    </xf>
    <xf numFmtId="0" fontId="63" fillId="0" borderId="79" xfId="4" applyFont="1" applyBorder="1" applyAlignment="1">
      <alignment horizontal="center" vertical="center" wrapText="1"/>
    </xf>
    <xf numFmtId="0" fontId="63" fillId="0" borderId="86" xfId="4" applyFont="1" applyBorder="1" applyAlignment="1">
      <alignment horizontal="center" vertical="center" wrapText="1"/>
    </xf>
    <xf numFmtId="0" fontId="63" fillId="0" borderId="80" xfId="4" applyFont="1" applyBorder="1" applyAlignment="1">
      <alignment horizontal="center" vertical="center" wrapText="1"/>
    </xf>
    <xf numFmtId="9" fontId="56" fillId="20" borderId="81" xfId="5" applyFont="1" applyFill="1" applyBorder="1" applyAlignment="1" applyProtection="1">
      <alignment horizontal="center" vertical="center"/>
    </xf>
    <xf numFmtId="0" fontId="48" fillId="9" borderId="48" xfId="1" applyFont="1" applyFill="1" applyBorder="1" applyAlignment="1">
      <alignment horizontal="center" vertical="center"/>
    </xf>
    <xf numFmtId="0" fontId="47" fillId="0" borderId="48" xfId="1" applyFont="1" applyBorder="1" applyAlignment="1">
      <alignment horizontal="center" vertical="center"/>
    </xf>
    <xf numFmtId="0" fontId="47" fillId="0" borderId="86" xfId="1" applyFont="1" applyBorder="1" applyAlignment="1">
      <alignment horizontal="center" vertical="center"/>
    </xf>
    <xf numFmtId="9" fontId="40" fillId="25" borderId="81" xfId="5" applyFont="1" applyFill="1" applyBorder="1" applyAlignment="1">
      <alignment horizontal="center" vertical="center"/>
    </xf>
    <xf numFmtId="9" fontId="40" fillId="25" borderId="55" xfId="5" applyFont="1" applyFill="1" applyBorder="1" applyAlignment="1" applyProtection="1">
      <alignment horizontal="center" vertical="center"/>
    </xf>
    <xf numFmtId="9" fontId="40" fillId="25" borderId="79" xfId="5" applyFont="1" applyFill="1" applyBorder="1" applyAlignment="1">
      <alignment horizontal="center" vertical="center"/>
    </xf>
    <xf numFmtId="9" fontId="40" fillId="25" borderId="86" xfId="5" applyFont="1" applyFill="1" applyBorder="1" applyAlignment="1">
      <alignment horizontal="center" vertical="center"/>
    </xf>
    <xf numFmtId="9" fontId="40" fillId="25" borderId="80" xfId="5" applyFont="1" applyFill="1" applyBorder="1" applyAlignment="1">
      <alignment horizontal="center" vertical="center"/>
    </xf>
    <xf numFmtId="9" fontId="40" fillId="8" borderId="61" xfId="5" applyFont="1" applyFill="1" applyBorder="1" applyAlignment="1" applyProtection="1">
      <alignment horizontal="center" vertical="center"/>
    </xf>
    <xf numFmtId="9" fontId="40" fillId="8" borderId="53" xfId="5" applyFont="1" applyFill="1" applyBorder="1" applyAlignment="1" applyProtection="1">
      <alignment horizontal="center" vertical="center"/>
    </xf>
    <xf numFmtId="9" fontId="40" fillId="8" borderId="54" xfId="5" applyFont="1" applyFill="1" applyBorder="1" applyAlignment="1" applyProtection="1">
      <alignment horizontal="center" vertical="center"/>
    </xf>
    <xf numFmtId="9" fontId="42" fillId="4" borderId="79" xfId="5" applyFont="1" applyFill="1" applyBorder="1" applyAlignment="1" applyProtection="1">
      <alignment horizontal="center" vertical="center"/>
    </xf>
    <xf numFmtId="9" fontId="42" fillId="4" borderId="86" xfId="5" applyFont="1" applyFill="1" applyBorder="1" applyAlignment="1" applyProtection="1">
      <alignment horizontal="center" vertical="center"/>
    </xf>
    <xf numFmtId="9" fontId="42" fillId="4" borderId="80" xfId="5" applyFont="1" applyFill="1" applyBorder="1" applyAlignment="1" applyProtection="1">
      <alignment horizontal="center" vertical="center"/>
    </xf>
    <xf numFmtId="9" fontId="40" fillId="8" borderId="55" xfId="5" applyFont="1" applyFill="1" applyBorder="1" applyAlignment="1" applyProtection="1">
      <alignment horizontal="center" vertical="center"/>
    </xf>
    <xf numFmtId="169" fontId="56" fillId="16" borderId="79" xfId="4" applyNumberFormat="1" applyFont="1" applyFill="1" applyBorder="1" applyAlignment="1">
      <alignment horizontal="center" vertical="center"/>
    </xf>
    <xf numFmtId="169" fontId="56" fillId="16" borderId="80" xfId="4" applyNumberFormat="1" applyFont="1" applyFill="1" applyBorder="1" applyAlignment="1">
      <alignment horizontal="center" vertical="center"/>
    </xf>
    <xf numFmtId="9" fontId="40" fillId="8" borderId="79" xfId="5" applyFont="1" applyFill="1" applyBorder="1" applyAlignment="1" applyProtection="1">
      <alignment horizontal="center" vertical="center"/>
    </xf>
    <xf numFmtId="9" fontId="40" fillId="8" borderId="86" xfId="5" applyFont="1" applyFill="1" applyBorder="1" applyAlignment="1" applyProtection="1">
      <alignment horizontal="center" vertical="center"/>
    </xf>
    <xf numFmtId="9" fontId="40" fillId="8" borderId="80" xfId="5" applyFont="1" applyFill="1" applyBorder="1" applyAlignment="1" applyProtection="1">
      <alignment horizontal="center" vertical="center"/>
    </xf>
    <xf numFmtId="169" fontId="56" fillId="16" borderId="81" xfId="4" applyNumberFormat="1" applyFont="1" applyFill="1" applyBorder="1" applyAlignment="1">
      <alignment horizontal="center" vertical="center"/>
    </xf>
    <xf numFmtId="9" fontId="40" fillId="8" borderId="81" xfId="5" applyFont="1" applyFill="1" applyBorder="1" applyAlignment="1" applyProtection="1">
      <alignment horizontal="center" vertical="center"/>
    </xf>
    <xf numFmtId="169" fontId="56" fillId="16" borderId="55" xfId="4" applyNumberFormat="1" applyFont="1" applyFill="1" applyBorder="1" applyAlignment="1">
      <alignment horizontal="center" vertical="center"/>
    </xf>
    <xf numFmtId="0" fontId="11" fillId="0" borderId="68" xfId="4" applyFont="1" applyBorder="1" applyAlignment="1">
      <alignment horizontal="center" vertical="center"/>
    </xf>
    <xf numFmtId="9" fontId="42" fillId="18" borderId="75" xfId="5" applyFont="1" applyFill="1" applyBorder="1" applyAlignment="1" applyProtection="1">
      <alignment horizontal="center" vertical="center"/>
    </xf>
    <xf numFmtId="9" fontId="40" fillId="8" borderId="84" xfId="5" applyFont="1" applyFill="1" applyBorder="1" applyAlignment="1" applyProtection="1">
      <alignment horizontal="center" vertical="center"/>
    </xf>
    <xf numFmtId="9" fontId="40" fillId="8" borderId="77" xfId="5" applyFont="1" applyFill="1" applyBorder="1" applyAlignment="1" applyProtection="1">
      <alignment horizontal="center" vertical="center"/>
    </xf>
    <xf numFmtId="9" fontId="40" fillId="8" borderId="85" xfId="5" applyFont="1" applyFill="1" applyBorder="1" applyAlignment="1" applyProtection="1">
      <alignment horizontal="center" vertical="center"/>
    </xf>
    <xf numFmtId="9" fontId="40" fillId="8" borderId="56" xfId="5" applyFont="1" applyFill="1" applyBorder="1" applyAlignment="1" applyProtection="1">
      <alignment horizontal="center" vertical="center"/>
    </xf>
    <xf numFmtId="9" fontId="40" fillId="8" borderId="57" xfId="5" applyFont="1" applyFill="1" applyBorder="1" applyAlignment="1" applyProtection="1">
      <alignment horizontal="center" vertical="center"/>
    </xf>
    <xf numFmtId="9" fontId="40" fillId="8" borderId="58" xfId="5" applyFont="1" applyFill="1" applyBorder="1" applyAlignment="1" applyProtection="1">
      <alignment horizontal="center" vertical="center"/>
    </xf>
    <xf numFmtId="9" fontId="40" fillId="8" borderId="79" xfId="5" applyFont="1" applyFill="1" applyBorder="1" applyAlignment="1">
      <alignment horizontal="center" vertical="center"/>
    </xf>
    <xf numFmtId="9" fontId="40" fillId="8" borderId="86" xfId="5" applyFont="1" applyFill="1" applyBorder="1" applyAlignment="1">
      <alignment horizontal="center" vertical="center"/>
    </xf>
    <xf numFmtId="9" fontId="40" fillId="8" borderId="80" xfId="5" applyFont="1" applyFill="1" applyBorder="1" applyAlignment="1">
      <alignment horizontal="center" vertical="center"/>
    </xf>
    <xf numFmtId="169" fontId="56" fillId="16" borderId="56" xfId="4" applyNumberFormat="1" applyFont="1" applyFill="1" applyBorder="1" applyAlignment="1">
      <alignment horizontal="center" vertical="center"/>
    </xf>
    <xf numFmtId="169" fontId="56" fillId="16" borderId="58" xfId="4" applyNumberFormat="1" applyFont="1" applyFill="1" applyBorder="1" applyAlignment="1">
      <alignment horizontal="center" vertical="center"/>
    </xf>
    <xf numFmtId="9" fontId="40" fillId="8" borderId="60" xfId="5" applyFont="1" applyFill="1" applyBorder="1" applyAlignment="1" applyProtection="1">
      <alignment horizontal="center" vertical="center"/>
    </xf>
    <xf numFmtId="9" fontId="40" fillId="8" borderId="52" xfId="5" applyFont="1" applyFill="1" applyBorder="1" applyAlignment="1" applyProtection="1">
      <alignment horizontal="center" vertical="center"/>
    </xf>
    <xf numFmtId="9" fontId="40" fillId="8" borderId="38" xfId="5" applyFont="1" applyFill="1" applyBorder="1" applyAlignment="1" applyProtection="1">
      <alignment horizontal="center" vertical="center"/>
    </xf>
    <xf numFmtId="9" fontId="42" fillId="18" borderId="61" xfId="5" applyFont="1" applyFill="1" applyBorder="1" applyAlignment="1" applyProtection="1">
      <alignment horizontal="center" vertical="center"/>
    </xf>
    <xf numFmtId="9" fontId="42" fillId="18" borderId="53" xfId="5" applyFont="1" applyFill="1" applyBorder="1" applyAlignment="1" applyProtection="1">
      <alignment horizontal="center" vertical="center"/>
    </xf>
    <xf numFmtId="9" fontId="42" fillId="18" borderId="54" xfId="5" applyFont="1" applyFill="1" applyBorder="1" applyAlignment="1" applyProtection="1">
      <alignment horizontal="center" vertical="center"/>
    </xf>
    <xf numFmtId="0" fontId="21" fillId="8" borderId="2" xfId="1" applyFont="1" applyFill="1" applyBorder="1" applyAlignment="1">
      <alignment horizontal="center" vertical="center"/>
    </xf>
    <xf numFmtId="0" fontId="28" fillId="10" borderId="8" xfId="8" applyFont="1" applyFill="1" applyBorder="1" applyAlignment="1">
      <alignment horizontal="center" vertical="center" wrapText="1"/>
    </xf>
    <xf numFmtId="0" fontId="28" fillId="10" borderId="8" xfId="8" applyFont="1" applyFill="1" applyBorder="1" applyAlignment="1">
      <alignment horizontal="center" vertical="center"/>
    </xf>
    <xf numFmtId="0" fontId="28" fillId="10" borderId="32" xfId="8" applyFont="1" applyFill="1" applyBorder="1" applyAlignment="1">
      <alignment horizontal="center" vertical="center" wrapText="1"/>
    </xf>
    <xf numFmtId="0" fontId="29" fillId="0" borderId="14" xfId="8" applyFont="1" applyBorder="1" applyAlignment="1">
      <alignment horizontal="center"/>
    </xf>
    <xf numFmtId="0" fontId="29" fillId="0" borderId="15" xfId="8" applyFont="1" applyBorder="1" applyAlignment="1">
      <alignment horizontal="center"/>
    </xf>
    <xf numFmtId="0" fontId="25" fillId="0" borderId="17" xfId="8" applyFont="1" applyBorder="1" applyAlignment="1">
      <alignment horizontal="center" vertical="center"/>
    </xf>
    <xf numFmtId="0" fontId="25" fillId="0" borderId="18" xfId="8" applyFont="1" applyBorder="1" applyAlignment="1">
      <alignment horizontal="center" vertical="center"/>
    </xf>
    <xf numFmtId="0" fontId="25" fillId="0" borderId="19" xfId="8" applyFont="1" applyBorder="1" applyAlignment="1">
      <alignment horizontal="center" vertical="center"/>
    </xf>
    <xf numFmtId="0" fontId="25" fillId="0" borderId="23" xfId="8" applyFont="1" applyBorder="1" applyAlignment="1">
      <alignment horizontal="center" vertical="center"/>
    </xf>
    <xf numFmtId="0" fontId="25" fillId="0" borderId="0" xfId="8" applyFont="1" applyAlignment="1">
      <alignment horizontal="center" vertical="center"/>
    </xf>
    <xf numFmtId="0" fontId="25" fillId="0" borderId="24" xfId="8" applyFont="1" applyBorder="1" applyAlignment="1">
      <alignment horizontal="center" vertical="center"/>
    </xf>
    <xf numFmtId="0" fontId="25" fillId="0" borderId="30" xfId="8" applyFont="1" applyBorder="1" applyAlignment="1">
      <alignment horizontal="center" vertical="center"/>
    </xf>
    <xf numFmtId="0" fontId="25" fillId="0" borderId="5" xfId="8" applyFont="1" applyBorder="1" applyAlignment="1">
      <alignment horizontal="center" vertical="center"/>
    </xf>
    <xf numFmtId="0" fontId="25" fillId="0" borderId="31" xfId="8" applyFont="1" applyBorder="1" applyAlignment="1">
      <alignment horizontal="center" vertical="center"/>
    </xf>
    <xf numFmtId="0" fontId="29" fillId="0" borderId="20" xfId="8" applyFont="1" applyBorder="1" applyAlignment="1">
      <alignment horizontal="center"/>
    </xf>
    <xf numFmtId="0" fontId="29" fillId="0" borderId="21" xfId="8" applyFont="1" applyBorder="1" applyAlignment="1">
      <alignment horizontal="center"/>
    </xf>
    <xf numFmtId="0" fontId="29" fillId="0" borderId="22" xfId="8" applyFont="1" applyBorder="1" applyAlignment="1">
      <alignment horizontal="center"/>
    </xf>
    <xf numFmtId="0" fontId="25" fillId="0" borderId="7" xfId="8" applyFont="1" applyBorder="1" applyAlignment="1">
      <alignment horizontal="center" vertical="center"/>
    </xf>
    <xf numFmtId="0" fontId="25" fillId="0" borderId="11" xfId="8" applyFont="1" applyBorder="1" applyAlignment="1">
      <alignment horizontal="center" vertical="center"/>
    </xf>
    <xf numFmtId="0" fontId="29" fillId="0" borderId="26" xfId="8" applyFont="1" applyBorder="1" applyAlignment="1">
      <alignment horizontal="center"/>
    </xf>
    <xf numFmtId="0" fontId="29" fillId="0" borderId="27" xfId="8" applyFont="1" applyBorder="1" applyAlignment="1">
      <alignment horizontal="center"/>
    </xf>
    <xf numFmtId="0" fontId="29" fillId="0" borderId="26" xfId="8" applyFont="1" applyBorder="1" applyAlignment="1">
      <alignment horizontal="center" vertical="center"/>
    </xf>
    <xf numFmtId="0" fontId="29" fillId="0" borderId="27" xfId="8" applyFont="1" applyBorder="1" applyAlignment="1">
      <alignment horizontal="center" vertical="center"/>
    </xf>
    <xf numFmtId="0" fontId="32" fillId="12" borderId="6" xfId="8" applyFont="1" applyFill="1" applyBorder="1" applyAlignment="1">
      <alignment horizontal="center" vertical="center"/>
    </xf>
    <xf numFmtId="0" fontId="32" fillId="12" borderId="12" xfId="8" applyFont="1" applyFill="1" applyBorder="1" applyAlignment="1">
      <alignment horizontal="center" vertical="center"/>
    </xf>
    <xf numFmtId="0" fontId="71" fillId="0" borderId="81" xfId="0" applyFont="1" applyBorder="1" applyAlignment="1">
      <alignment horizontal="center"/>
    </xf>
    <xf numFmtId="0" fontId="71" fillId="0" borderId="82" xfId="0" applyFont="1" applyBorder="1" applyAlignment="1">
      <alignment horizontal="center" vertical="center"/>
    </xf>
    <xf numFmtId="0" fontId="71" fillId="0" borderId="69" xfId="0" applyFont="1" applyBorder="1" applyAlignment="1">
      <alignment horizontal="center" vertical="center"/>
    </xf>
    <xf numFmtId="0" fontId="71" fillId="0" borderId="39" xfId="0" applyFont="1" applyBorder="1" applyAlignment="1">
      <alignment horizontal="center" vertical="center"/>
    </xf>
    <xf numFmtId="0" fontId="72" fillId="0" borderId="79" xfId="4" applyFont="1" applyBorder="1" applyAlignment="1">
      <alignment horizontal="center" vertical="center"/>
    </xf>
    <xf numFmtId="0" fontId="72" fillId="0" borderId="80" xfId="4" applyFont="1" applyBorder="1" applyAlignment="1">
      <alignment horizontal="center" vertical="center"/>
    </xf>
    <xf numFmtId="0" fontId="71" fillId="3" borderId="81" xfId="0" applyFont="1" applyFill="1" applyBorder="1" applyAlignment="1">
      <alignment horizontal="center"/>
    </xf>
    <xf numFmtId="0" fontId="71" fillId="0" borderId="81" xfId="0" applyFont="1" applyBorder="1" applyAlignment="1">
      <alignment horizontal="center" wrapText="1"/>
    </xf>
    <xf numFmtId="0" fontId="56" fillId="16" borderId="66" xfId="4" applyFont="1" applyFill="1" applyBorder="1" applyAlignment="1">
      <alignment horizontal="center" vertical="center"/>
    </xf>
    <xf numFmtId="0" fontId="56" fillId="16" borderId="79" xfId="4" applyFont="1" applyFill="1" applyBorder="1" applyAlignment="1">
      <alignment horizontal="center" vertical="center"/>
    </xf>
    <xf numFmtId="0" fontId="56" fillId="16" borderId="80" xfId="4" applyFont="1" applyFill="1" applyBorder="1" applyAlignment="1">
      <alignment horizontal="center" vertical="center"/>
    </xf>
    <xf numFmtId="15" fontId="49" fillId="4" borderId="77" xfId="1" applyNumberFormat="1" applyFont="1" applyFill="1" applyBorder="1" applyAlignment="1">
      <alignment horizontal="center" vertical="center" wrapText="1"/>
    </xf>
    <xf numFmtId="15" fontId="49" fillId="4" borderId="86" xfId="1" applyNumberFormat="1" applyFont="1" applyFill="1" applyBorder="1" applyAlignment="1">
      <alignment horizontal="center" vertical="center" wrapText="1"/>
    </xf>
    <xf numFmtId="15" fontId="49" fillId="4" borderId="80" xfId="1" applyNumberFormat="1" applyFont="1" applyFill="1" applyBorder="1" applyAlignment="1">
      <alignment horizontal="center" vertical="center" wrapText="1"/>
    </xf>
    <xf numFmtId="9" fontId="21" fillId="9" borderId="84" xfId="3" applyNumberFormat="1" applyFont="1" applyFill="1" applyBorder="1" applyAlignment="1" applyProtection="1">
      <alignment horizontal="center" vertical="center"/>
    </xf>
    <xf numFmtId="9" fontId="21" fillId="9" borderId="85" xfId="3" applyNumberFormat="1" applyFont="1" applyFill="1" applyBorder="1" applyAlignment="1" applyProtection="1">
      <alignment horizontal="center" vertical="center"/>
    </xf>
    <xf numFmtId="9" fontId="21" fillId="8" borderId="60" xfId="3" applyNumberFormat="1" applyFont="1" applyFill="1" applyBorder="1" applyAlignment="1" applyProtection="1">
      <alignment horizontal="center" vertical="center"/>
    </xf>
    <xf numFmtId="9" fontId="21" fillId="8" borderId="38" xfId="3" applyNumberFormat="1" applyFont="1" applyFill="1" applyBorder="1" applyAlignment="1" applyProtection="1">
      <alignment horizontal="center" vertical="center"/>
    </xf>
    <xf numFmtId="9" fontId="21" fillId="8" borderId="62" xfId="3" applyNumberFormat="1" applyFont="1" applyFill="1" applyBorder="1" applyAlignment="1" applyProtection="1">
      <alignment horizontal="center" vertical="center"/>
    </xf>
    <xf numFmtId="9" fontId="21" fillId="8" borderId="63" xfId="3" applyNumberFormat="1" applyFont="1" applyFill="1" applyBorder="1" applyAlignment="1" applyProtection="1">
      <alignment horizontal="center" vertical="center"/>
    </xf>
    <xf numFmtId="9" fontId="21" fillId="8" borderId="81" xfId="3" applyNumberFormat="1" applyFont="1" applyFill="1" applyBorder="1" applyAlignment="1" applyProtection="1">
      <alignment horizontal="center" vertical="center"/>
    </xf>
    <xf numFmtId="9" fontId="21" fillId="3" borderId="0" xfId="3" applyNumberFormat="1" applyFont="1" applyFill="1" applyBorder="1" applyAlignment="1" applyProtection="1">
      <alignment vertical="center"/>
    </xf>
    <xf numFmtId="9" fontId="21" fillId="9" borderId="82" xfId="3" applyNumberFormat="1" applyFont="1" applyFill="1" applyBorder="1" applyAlignment="1" applyProtection="1">
      <alignment horizontal="center" vertical="center"/>
    </xf>
    <xf numFmtId="9" fontId="21" fillId="3" borderId="98" xfId="3" applyNumberFormat="1" applyFont="1" applyFill="1" applyBorder="1" applyAlignment="1" applyProtection="1">
      <alignment vertical="center"/>
    </xf>
    <xf numFmtId="0" fontId="74" fillId="21" borderId="86" xfId="4" applyFont="1" applyFill="1" applyBorder="1" applyAlignment="1">
      <alignment vertical="center" wrapText="1"/>
    </xf>
    <xf numFmtId="9" fontId="73" fillId="20" borderId="81" xfId="5" applyFont="1" applyFill="1" applyBorder="1" applyAlignment="1" applyProtection="1">
      <alignment horizontal="center" vertical="center"/>
    </xf>
    <xf numFmtId="9" fontId="21" fillId="9" borderId="84" xfId="3" applyNumberFormat="1" applyFont="1" applyFill="1" applyBorder="1" applyAlignment="1" applyProtection="1">
      <alignment vertical="center"/>
    </xf>
    <xf numFmtId="9" fontId="21" fillId="9" borderId="77" xfId="3" applyNumberFormat="1" applyFont="1" applyFill="1" applyBorder="1" applyAlignment="1" applyProtection="1">
      <alignment vertical="center"/>
    </xf>
    <xf numFmtId="0" fontId="49" fillId="16" borderId="48" xfId="1" applyFont="1" applyFill="1" applyBorder="1" applyAlignment="1">
      <alignment horizontal="center" vertical="center" wrapText="1"/>
    </xf>
    <xf numFmtId="0" fontId="49" fillId="16" borderId="80" xfId="1" applyFont="1" applyFill="1" applyBorder="1" applyAlignment="1">
      <alignment horizontal="center" vertical="center" wrapText="1"/>
    </xf>
    <xf numFmtId="15" fontId="49" fillId="4" borderId="85" xfId="1" applyNumberFormat="1" applyFont="1" applyFill="1" applyBorder="1" applyAlignment="1">
      <alignment horizontal="center" vertical="center" wrapText="1"/>
    </xf>
    <xf numFmtId="0" fontId="49" fillId="4" borderId="84" xfId="1" applyFont="1" applyFill="1" applyBorder="1" applyAlignment="1">
      <alignment horizontal="left" vertical="center"/>
    </xf>
    <xf numFmtId="0" fontId="49" fillId="4" borderId="85" xfId="1" applyFont="1" applyFill="1" applyBorder="1" applyAlignment="1">
      <alignment horizontal="left" vertical="center"/>
    </xf>
    <xf numFmtId="9" fontId="21" fillId="8" borderId="52" xfId="3" applyNumberFormat="1" applyFont="1" applyFill="1" applyBorder="1" applyAlignment="1" applyProtection="1">
      <alignment horizontal="center" vertical="center"/>
    </xf>
    <xf numFmtId="0" fontId="49" fillId="16" borderId="79" xfId="1" applyFont="1" applyFill="1" applyBorder="1" applyAlignment="1">
      <alignment horizontal="center" vertical="center" wrapText="1"/>
    </xf>
    <xf numFmtId="0" fontId="49" fillId="4" borderId="60" xfId="1" applyFont="1" applyFill="1" applyBorder="1" applyAlignment="1">
      <alignment horizontal="left" vertical="center"/>
    </xf>
    <xf numFmtId="0" fontId="49" fillId="4" borderId="38" xfId="1" applyFont="1" applyFill="1" applyBorder="1" applyAlignment="1">
      <alignment horizontal="left" vertical="center"/>
    </xf>
    <xf numFmtId="9" fontId="21" fillId="8" borderId="77" xfId="3" applyNumberFormat="1" applyFont="1" applyFill="1" applyBorder="1" applyAlignment="1" applyProtection="1">
      <alignment horizontal="center" vertical="center"/>
    </xf>
    <xf numFmtId="9" fontId="21" fillId="8" borderId="85" xfId="3" applyNumberFormat="1" applyFont="1" applyFill="1" applyBorder="1" applyAlignment="1" applyProtection="1">
      <alignment horizontal="center" vertical="center"/>
    </xf>
    <xf numFmtId="9" fontId="21" fillId="8" borderId="99" xfId="3" applyNumberFormat="1" applyFont="1" applyFill="1" applyBorder="1" applyAlignment="1" applyProtection="1">
      <alignment horizontal="center" vertical="center"/>
    </xf>
    <xf numFmtId="0" fontId="57" fillId="0" borderId="100" xfId="1" applyFont="1" applyBorder="1" applyAlignment="1">
      <alignment horizontal="center" vertical="center" textRotation="255"/>
    </xf>
    <xf numFmtId="9" fontId="21" fillId="8" borderId="89" xfId="3" applyNumberFormat="1" applyFont="1" applyFill="1" applyBorder="1" applyAlignment="1" applyProtection="1">
      <alignment horizontal="center" vertical="center"/>
    </xf>
    <xf numFmtId="9" fontId="21" fillId="8" borderId="84" xfId="3" applyNumberFormat="1" applyFont="1" applyFill="1" applyBorder="1" applyAlignment="1" applyProtection="1">
      <alignment horizontal="center" vertical="center"/>
    </xf>
    <xf numFmtId="9" fontId="21" fillId="8" borderId="93" xfId="3" applyNumberFormat="1" applyFont="1" applyFill="1" applyBorder="1" applyAlignment="1" applyProtection="1">
      <alignment horizontal="center" vertical="center"/>
    </xf>
    <xf numFmtId="0" fontId="49" fillId="16" borderId="84" xfId="1" applyFont="1" applyFill="1" applyBorder="1" applyAlignment="1">
      <alignment horizontal="center" vertical="center" wrapText="1"/>
    </xf>
    <xf numFmtId="0" fontId="49" fillId="16" borderId="85" xfId="1" applyFont="1" applyFill="1" applyBorder="1" applyAlignment="1">
      <alignment horizontal="center" vertical="center" wrapText="1"/>
    </xf>
  </cellXfs>
  <cellStyles count="25">
    <cellStyle name="Currency 2" xfId="10" xr:uid="{00000000-0005-0000-0000-000000000000}"/>
    <cellStyle name="Hyperlink" xfId="3" builtinId="8"/>
    <cellStyle name="Hyperlink 2" xfId="20" xr:uid="{00000000-0005-0000-0000-000002000000}"/>
    <cellStyle name="Normal" xfId="0" builtinId="0"/>
    <cellStyle name="Normal 2" xfId="1" xr:uid="{00000000-0005-0000-0000-000004000000}"/>
    <cellStyle name="Normal 2 2" xfId="12" xr:uid="{00000000-0005-0000-0000-000005000000}"/>
    <cellStyle name="Normal 2 3" xfId="16" xr:uid="{00000000-0005-0000-0000-000006000000}"/>
    <cellStyle name="Normal 2 3 2" xfId="17" xr:uid="{00000000-0005-0000-0000-000007000000}"/>
    <cellStyle name="Normal 3" xfId="4" xr:uid="{00000000-0005-0000-0000-000008000000}"/>
    <cellStyle name="Normal 3 2" xfId="14" xr:uid="{00000000-0005-0000-0000-000009000000}"/>
    <cellStyle name="Normal 4" xfId="6" xr:uid="{00000000-0005-0000-0000-00000A000000}"/>
    <cellStyle name="Normal 5" xfId="8" xr:uid="{00000000-0005-0000-0000-00000B000000}"/>
    <cellStyle name="Normal 6" xfId="11" xr:uid="{00000000-0005-0000-0000-00000C000000}"/>
    <cellStyle name="Normal 6 2" xfId="19" xr:uid="{00000000-0005-0000-0000-00000D000000}"/>
    <cellStyle name="Normal 7" xfId="18" xr:uid="{00000000-0005-0000-0000-00000E000000}"/>
    <cellStyle name="Normal 8" xfId="21" xr:uid="{00000000-0005-0000-0000-00000F000000}"/>
    <cellStyle name="Percent 2" xfId="2" xr:uid="{00000000-0005-0000-0000-000010000000}"/>
    <cellStyle name="Percent 2 2" xfId="13" xr:uid="{00000000-0005-0000-0000-000011000000}"/>
    <cellStyle name="Percent 3" xfId="5" xr:uid="{00000000-0005-0000-0000-000012000000}"/>
    <cellStyle name="Percent 3 2" xfId="15" xr:uid="{00000000-0005-0000-0000-000013000000}"/>
    <cellStyle name="Percent 4" xfId="9" xr:uid="{00000000-0005-0000-0000-000014000000}"/>
    <cellStyle name="Percent 5" xfId="23" xr:uid="{00000000-0005-0000-0000-000015000000}"/>
    <cellStyle name="Percent 6" xfId="22" xr:uid="{00000000-0005-0000-0000-000016000000}"/>
    <cellStyle name="一般_E3-024-01 to 14(新產品導入確認清單)" xfId="24" xr:uid="{3E98246C-95DF-4093-8B41-DE27DEFF0C91}"/>
    <cellStyle name="標準 2" xfId="7" xr:uid="{00000000-0005-0000-0000-000017000000}"/>
  </cellStyles>
  <dxfs count="23">
    <dxf>
      <font>
        <b val="0"/>
        <i val="0"/>
      </font>
      <fill>
        <patternFill>
          <fgColor rgb="FFFFFF00"/>
          <bgColor rgb="FFFFFF00"/>
        </patternFill>
      </fill>
      <border>
        <left style="thin">
          <color rgb="FFFF0000"/>
        </left>
        <right style="thin">
          <color rgb="FFFF0000"/>
        </right>
        <top style="thin">
          <color rgb="FFFF0000"/>
        </top>
        <bottom style="thin">
          <color rgb="FFFF0000"/>
        </bottom>
        <vertical/>
        <horizontal/>
      </border>
    </dxf>
    <dxf>
      <font>
        <b val="0"/>
        <i val="0"/>
      </font>
      <fill>
        <patternFill>
          <fgColor rgb="FFFFFF00"/>
          <bgColor rgb="FFFFFF00"/>
        </patternFill>
      </fill>
      <border>
        <left style="thin">
          <color rgb="FFFF0000"/>
        </left>
        <right style="thin">
          <color rgb="FFFF0000"/>
        </right>
        <top style="thin">
          <color rgb="FFFF0000"/>
        </top>
        <bottom style="thin">
          <color rgb="FFFF0000"/>
        </bottom>
        <vertical/>
        <horizontal/>
      </border>
    </dxf>
    <dxf>
      <font>
        <b val="0"/>
        <i val="0"/>
      </font>
      <fill>
        <patternFill>
          <fgColor rgb="FFFFFF00"/>
          <bgColor rgb="FFFFFF00"/>
        </patternFill>
      </fill>
      <border>
        <left style="thin">
          <color rgb="FFFF0000"/>
        </left>
        <right style="thin">
          <color rgb="FFFF0000"/>
        </right>
        <top style="thin">
          <color rgb="FFFF0000"/>
        </top>
        <bottom style="thin">
          <color rgb="FFFF0000"/>
        </bottom>
        <vertical/>
        <horizontal/>
      </border>
    </dxf>
    <dxf>
      <font>
        <b val="0"/>
        <i val="0"/>
      </font>
      <fill>
        <patternFill>
          <fgColor rgb="FFFFFF00"/>
          <bgColor rgb="FFFFFF00"/>
        </patternFill>
      </fill>
      <border>
        <left style="thin">
          <color rgb="FFFF0000"/>
        </left>
        <right style="thin">
          <color rgb="FFFF0000"/>
        </right>
        <top style="thin">
          <color rgb="FFFF0000"/>
        </top>
        <bottom style="thin">
          <color rgb="FFFF0000"/>
        </bottom>
        <vertical/>
        <horizontal/>
      </border>
    </dxf>
    <dxf>
      <font>
        <b val="0"/>
        <i val="0"/>
      </font>
      <fill>
        <patternFill>
          <fgColor rgb="FFFFFF00"/>
          <bgColor rgb="FFFFFF00"/>
        </patternFill>
      </fill>
      <border>
        <left style="thin">
          <color rgb="FFFF0000"/>
        </left>
        <right style="thin">
          <color rgb="FFFF0000"/>
        </right>
        <top style="thin">
          <color rgb="FFFF0000"/>
        </top>
        <bottom style="thin">
          <color rgb="FFFF0000"/>
        </bottom>
        <vertical/>
        <horizontal/>
      </border>
    </dxf>
    <dxf>
      <font>
        <b val="0"/>
        <i val="0"/>
      </font>
      <fill>
        <patternFill>
          <fgColor rgb="FFFFFF00"/>
          <bgColor rgb="FFFFFF00"/>
        </patternFill>
      </fill>
      <border>
        <left style="thin">
          <color rgb="FFFF0000"/>
        </left>
        <right style="thin">
          <color rgb="FFFF0000"/>
        </right>
        <top style="thin">
          <color rgb="FFFF0000"/>
        </top>
        <bottom style="thin">
          <color rgb="FFFF0000"/>
        </bottom>
        <vertical/>
        <horizontal/>
      </border>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ill>
        <patternFill>
          <bgColor rgb="FF00B050"/>
        </patternFill>
      </fill>
    </dxf>
    <dxf>
      <fill>
        <patternFill>
          <bgColor rgb="FF00B050"/>
        </patternFill>
      </fill>
    </dxf>
    <dxf>
      <fill>
        <patternFill>
          <bgColor rgb="FF00B050"/>
        </patternFill>
      </fill>
    </dxf>
    <dxf>
      <fill>
        <patternFill>
          <bgColor rgb="FF00B050"/>
        </patternFill>
      </fill>
    </dxf>
    <dxf>
      <fill>
        <patternFill>
          <bgColor rgb="FF00B050"/>
        </patternFill>
      </fill>
    </dxf>
    <dxf>
      <font>
        <b val="0"/>
        <i val="0"/>
        <strike val="0"/>
        <condense val="0"/>
        <extend val="0"/>
        <outline val="0"/>
        <shadow val="0"/>
        <u val="none"/>
        <vertAlign val="baseline"/>
        <sz val="12"/>
        <color auto="1"/>
        <name val="Calibri"/>
        <family val="2"/>
        <scheme val="minor"/>
      </font>
      <fill>
        <patternFill patternType="none">
          <fgColor indexed="64"/>
          <bgColor indexed="65"/>
        </patternFill>
      </fill>
      <alignment horizontal="center" vertical="center" textRotation="0" wrapText="1"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2"/>
        <color auto="1"/>
        <name val="Calibri"/>
        <family val="2"/>
        <scheme val="minor"/>
      </font>
      <fill>
        <patternFill patternType="none">
          <fgColor indexed="64"/>
          <bgColor indexed="65"/>
        </patternFill>
      </fill>
      <alignment horizontal="center" vertical="center" textRotation="0" wrapText="1"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2"/>
        <color auto="1"/>
        <name val="Calibri"/>
        <family val="2"/>
        <scheme val="minor"/>
      </font>
      <fill>
        <patternFill patternType="none">
          <fgColor indexed="64"/>
          <bgColor indexed="65"/>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2"/>
        <color auto="1"/>
        <name val="Calibri"/>
        <family val="2"/>
        <scheme val="minor"/>
      </font>
      <fill>
        <patternFill patternType="none">
          <fgColor indexed="64"/>
          <bgColor indexed="65"/>
        </patternFill>
      </fill>
      <alignment horizontal="center" vertical="center" textRotation="0" wrapText="1"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ont>
        <b/>
        <i val="0"/>
        <strike val="0"/>
        <condense val="0"/>
        <extend val="0"/>
        <outline val="0"/>
        <shadow val="0"/>
        <u val="none"/>
        <vertAlign val="baseline"/>
        <sz val="11"/>
        <color auto="1"/>
        <name val="Calibri"/>
        <family val="2"/>
        <scheme val="minor"/>
      </font>
      <alignment horizontal="center" vertical="center" textRotation="0" wrapText="0"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colors>
    <mruColors>
      <color rgb="FFF149DD"/>
      <color rgb="FF00FF00"/>
      <color rgb="FFD8F13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externalLink" Target="externalLinks/externalLink2.xml"/><Relationship Id="rId26" Type="http://schemas.openxmlformats.org/officeDocument/2006/relationships/externalLink" Target="externalLinks/externalLink10.xml"/><Relationship Id="rId39" Type="http://schemas.openxmlformats.org/officeDocument/2006/relationships/externalLink" Target="externalLinks/externalLink23.xml"/><Relationship Id="rId21" Type="http://schemas.openxmlformats.org/officeDocument/2006/relationships/externalLink" Target="externalLinks/externalLink5.xml"/><Relationship Id="rId34" Type="http://schemas.openxmlformats.org/officeDocument/2006/relationships/externalLink" Target="externalLinks/externalLink18.xml"/><Relationship Id="rId42" Type="http://schemas.openxmlformats.org/officeDocument/2006/relationships/externalLink" Target="externalLinks/externalLink26.xml"/><Relationship Id="rId47" Type="http://schemas.openxmlformats.org/officeDocument/2006/relationships/externalLink" Target="externalLinks/externalLink31.xml"/><Relationship Id="rId50" Type="http://schemas.openxmlformats.org/officeDocument/2006/relationships/externalLink" Target="externalLinks/externalLink34.xml"/><Relationship Id="rId55" Type="http://schemas.openxmlformats.org/officeDocument/2006/relationships/externalLink" Target="externalLinks/externalLink39.xml"/><Relationship Id="rId63"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externalLink" Target="externalLinks/externalLink13.xml"/><Relationship Id="rId11" Type="http://schemas.openxmlformats.org/officeDocument/2006/relationships/worksheet" Target="worksheets/sheet11.xml"/><Relationship Id="rId24" Type="http://schemas.openxmlformats.org/officeDocument/2006/relationships/externalLink" Target="externalLinks/externalLink8.xml"/><Relationship Id="rId32" Type="http://schemas.openxmlformats.org/officeDocument/2006/relationships/externalLink" Target="externalLinks/externalLink16.xml"/><Relationship Id="rId37" Type="http://schemas.openxmlformats.org/officeDocument/2006/relationships/externalLink" Target="externalLinks/externalLink21.xml"/><Relationship Id="rId40" Type="http://schemas.openxmlformats.org/officeDocument/2006/relationships/externalLink" Target="externalLinks/externalLink24.xml"/><Relationship Id="rId45" Type="http://schemas.openxmlformats.org/officeDocument/2006/relationships/externalLink" Target="externalLinks/externalLink29.xml"/><Relationship Id="rId53" Type="http://schemas.openxmlformats.org/officeDocument/2006/relationships/externalLink" Target="externalLinks/externalLink37.xml"/><Relationship Id="rId58" Type="http://schemas.openxmlformats.org/officeDocument/2006/relationships/sharedStrings" Target="sharedStrings.xml"/><Relationship Id="rId5" Type="http://schemas.openxmlformats.org/officeDocument/2006/relationships/worksheet" Target="worksheets/sheet5.xml"/><Relationship Id="rId61" Type="http://schemas.openxmlformats.org/officeDocument/2006/relationships/customXml" Target="../customXml/item2.xml"/><Relationship Id="rId19" Type="http://schemas.openxmlformats.org/officeDocument/2006/relationships/externalLink" Target="externalLinks/externalLink3.xml"/><Relationship Id="rId14" Type="http://schemas.openxmlformats.org/officeDocument/2006/relationships/worksheet" Target="worksheets/sheet14.xml"/><Relationship Id="rId22" Type="http://schemas.openxmlformats.org/officeDocument/2006/relationships/externalLink" Target="externalLinks/externalLink6.xml"/><Relationship Id="rId27" Type="http://schemas.openxmlformats.org/officeDocument/2006/relationships/externalLink" Target="externalLinks/externalLink11.xml"/><Relationship Id="rId30" Type="http://schemas.openxmlformats.org/officeDocument/2006/relationships/externalLink" Target="externalLinks/externalLink14.xml"/><Relationship Id="rId35" Type="http://schemas.openxmlformats.org/officeDocument/2006/relationships/externalLink" Target="externalLinks/externalLink19.xml"/><Relationship Id="rId43" Type="http://schemas.openxmlformats.org/officeDocument/2006/relationships/externalLink" Target="externalLinks/externalLink27.xml"/><Relationship Id="rId48" Type="http://schemas.openxmlformats.org/officeDocument/2006/relationships/externalLink" Target="externalLinks/externalLink32.xml"/><Relationship Id="rId56"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externalLink" Target="externalLinks/externalLink35.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externalLink" Target="externalLinks/externalLink1.xml"/><Relationship Id="rId25" Type="http://schemas.openxmlformats.org/officeDocument/2006/relationships/externalLink" Target="externalLinks/externalLink9.xml"/><Relationship Id="rId33" Type="http://schemas.openxmlformats.org/officeDocument/2006/relationships/externalLink" Target="externalLinks/externalLink17.xml"/><Relationship Id="rId38" Type="http://schemas.openxmlformats.org/officeDocument/2006/relationships/externalLink" Target="externalLinks/externalLink22.xml"/><Relationship Id="rId46" Type="http://schemas.openxmlformats.org/officeDocument/2006/relationships/externalLink" Target="externalLinks/externalLink30.xml"/><Relationship Id="rId59" Type="http://schemas.openxmlformats.org/officeDocument/2006/relationships/calcChain" Target="calcChain.xml"/><Relationship Id="rId20" Type="http://schemas.openxmlformats.org/officeDocument/2006/relationships/externalLink" Target="externalLinks/externalLink4.xml"/><Relationship Id="rId41" Type="http://schemas.openxmlformats.org/officeDocument/2006/relationships/externalLink" Target="externalLinks/externalLink25.xml"/><Relationship Id="rId54" Type="http://schemas.openxmlformats.org/officeDocument/2006/relationships/externalLink" Target="externalLinks/externalLink38.xml"/><Relationship Id="rId62"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externalLink" Target="externalLinks/externalLink7.xml"/><Relationship Id="rId28" Type="http://schemas.openxmlformats.org/officeDocument/2006/relationships/externalLink" Target="externalLinks/externalLink12.xml"/><Relationship Id="rId36" Type="http://schemas.openxmlformats.org/officeDocument/2006/relationships/externalLink" Target="externalLinks/externalLink20.xml"/><Relationship Id="rId49" Type="http://schemas.openxmlformats.org/officeDocument/2006/relationships/externalLink" Target="externalLinks/externalLink33.xml"/><Relationship Id="rId57" Type="http://schemas.openxmlformats.org/officeDocument/2006/relationships/styles" Target="styles.xml"/><Relationship Id="rId10" Type="http://schemas.openxmlformats.org/officeDocument/2006/relationships/worksheet" Target="worksheets/sheet10.xml"/><Relationship Id="rId31" Type="http://schemas.openxmlformats.org/officeDocument/2006/relationships/externalLink" Target="externalLinks/externalLink15.xml"/><Relationship Id="rId44" Type="http://schemas.openxmlformats.org/officeDocument/2006/relationships/externalLink" Target="externalLinks/externalLink28.xml"/><Relationship Id="rId52" Type="http://schemas.openxmlformats.org/officeDocument/2006/relationships/externalLink" Target="externalLinks/externalLink36.xml"/><Relationship Id="rId6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3" Type="http://schemas.openxmlformats.org/officeDocument/2006/relationships/image" Target="../media/image3.png"/><Relationship Id="rId7" Type="http://schemas.openxmlformats.org/officeDocument/2006/relationships/hyperlink" Target="#'Program Card'!A1"/><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_rels/drawing5.xml.rels><?xml version="1.0" encoding="UTF-8" standalone="yes"?>
<Relationships xmlns="http://schemas.openxmlformats.org/package/2006/relationships"><Relationship Id="rId1" Type="http://schemas.openxmlformats.org/officeDocument/2006/relationships/hyperlink" Target="#'Program Card'!A1"/></Relationships>
</file>

<file path=xl/drawings/_rels/drawing6.xml.rels><?xml version="1.0" encoding="UTF-8" standalone="yes"?>
<Relationships xmlns="http://schemas.openxmlformats.org/package/2006/relationships"><Relationship Id="rId1" Type="http://schemas.openxmlformats.org/officeDocument/2006/relationships/hyperlink" Target="#'Program Card'!A1"/></Relationships>
</file>

<file path=xl/drawings/_rels/drawing7.xml.rels><?xml version="1.0" encoding="UTF-8" standalone="yes"?>
<Relationships xmlns="http://schemas.openxmlformats.org/package/2006/relationships"><Relationship Id="rId1" Type="http://schemas.openxmlformats.org/officeDocument/2006/relationships/hyperlink" Target="#'Program Card'!A1"/></Relationships>
</file>

<file path=xl/drawings/_rels/drawing8.xml.rels><?xml version="1.0" encoding="UTF-8" standalone="yes"?>
<Relationships xmlns="http://schemas.openxmlformats.org/package/2006/relationships"><Relationship Id="rId2" Type="http://schemas.openxmlformats.org/officeDocument/2006/relationships/hyperlink" Target="#'Program Card'!A1"/><Relationship Id="rId1" Type="http://schemas.openxmlformats.org/officeDocument/2006/relationships/image" Target="../media/image7.png"/></Relationships>
</file>

<file path=xl/drawings/_rels/drawing9.xml.rels><?xml version="1.0" encoding="UTF-8" standalone="yes"?>
<Relationships xmlns="http://schemas.openxmlformats.org/package/2006/relationships"><Relationship Id="rId1" Type="http://schemas.openxmlformats.org/officeDocument/2006/relationships/hyperlink" Target="#'Program Card'!A1"/></Relationships>
</file>

<file path=xl/drawings/_rels/drawing10.xml.rels><?xml version="1.0" encoding="UTF-8" standalone="yes"?>
<Relationships xmlns="http://schemas.openxmlformats.org/package/2006/relationships"><Relationship Id="rId3" Type="http://schemas.openxmlformats.org/officeDocument/2006/relationships/hyperlink" Target="#'Program Card'!A1"/><Relationship Id="rId2" Type="http://schemas.openxmlformats.org/officeDocument/2006/relationships/image" Target="../media/image9.png"/><Relationship Id="rId1" Type="http://schemas.openxmlformats.org/officeDocument/2006/relationships/image" Target="../media/image8.png"/></Relationships>
</file>

<file path=xl/drawings/_rels/drawing11.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10.png"/><Relationship Id="rId1" Type="http://schemas.openxmlformats.org/officeDocument/2006/relationships/hyperlink" Target="#'Program Card'!A1"/><Relationship Id="rId4" Type="http://schemas.openxmlformats.org/officeDocument/2006/relationships/image" Target="../media/image12.png"/></Relationships>
</file>

<file path=xl/drawings/_rels/drawing12.xml.rels><?xml version="1.0" encoding="UTF-8" standalone="yes"?>
<Relationships xmlns="http://schemas.openxmlformats.org/package/2006/relationships"><Relationship Id="rId1" Type="http://schemas.openxmlformats.org/officeDocument/2006/relationships/hyperlink" Target="#'Program Card'!A1"/></Relationships>
</file>

<file path=xl/drawings/drawing1.xml><?xml version="1.0" encoding="utf-8"?>
<xdr:wsDr xmlns:xdr="http://schemas.openxmlformats.org/drawingml/2006/spreadsheetDrawing" xmlns:a="http://schemas.openxmlformats.org/drawingml/2006/main">
  <xdr:twoCellAnchor editAs="absolute">
    <xdr:from>
      <xdr:col>2</xdr:col>
      <xdr:colOff>2186121</xdr:colOff>
      <xdr:row>3</xdr:row>
      <xdr:rowOff>639252</xdr:rowOff>
    </xdr:from>
    <xdr:to>
      <xdr:col>3</xdr:col>
      <xdr:colOff>887684</xdr:colOff>
      <xdr:row>6</xdr:row>
      <xdr:rowOff>109476</xdr:rowOff>
    </xdr:to>
    <xdr:sp macro="" textlink="">
      <xdr:nvSpPr>
        <xdr:cNvPr id="2" name="Text Box 44" hidden="1">
          <a:extLst>
            <a:ext uri="{FF2B5EF4-FFF2-40B4-BE49-F238E27FC236}">
              <a16:creationId xmlns:a16="http://schemas.microsoft.com/office/drawing/2014/main" id="{F7016D96-FF80-4A15-A665-E083335C576F}"/>
            </a:ext>
          </a:extLst>
        </xdr:cNvPr>
        <xdr:cNvSpPr txBox="1">
          <a:spLocks noChangeArrowheads="1"/>
        </xdr:cNvSpPr>
      </xdr:nvSpPr>
      <xdr:spPr bwMode="auto">
        <a:xfrm>
          <a:off x="4047032" y="1383304"/>
          <a:ext cx="2581756" cy="1031872"/>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2</xdr:col>
      <xdr:colOff>3048974</xdr:colOff>
      <xdr:row>6</xdr:row>
      <xdr:rowOff>20127</xdr:rowOff>
    </xdr:from>
    <xdr:to>
      <xdr:col>4</xdr:col>
      <xdr:colOff>226537</xdr:colOff>
      <xdr:row>9</xdr:row>
      <xdr:rowOff>0</xdr:rowOff>
    </xdr:to>
    <xdr:sp macro="" textlink="">
      <xdr:nvSpPr>
        <xdr:cNvPr id="2" name="Text Box 44" hidden="1">
          <a:extLst>
            <a:ext uri="{FF2B5EF4-FFF2-40B4-BE49-F238E27FC236}">
              <a16:creationId xmlns:a16="http://schemas.microsoft.com/office/drawing/2014/main" id="{EBFDEA35-E466-44CF-8874-396BBEA2CF5D}"/>
            </a:ext>
          </a:extLst>
        </xdr:cNvPr>
        <xdr:cNvSpPr txBox="1">
          <a:spLocks noChangeArrowheads="1"/>
        </xdr:cNvSpPr>
      </xdr:nvSpPr>
      <xdr:spPr bwMode="auto">
        <a:xfrm>
          <a:off x="4553924" y="1382202"/>
          <a:ext cx="3180911" cy="1027623"/>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xdr:twoCellAnchor>
    <xdr:from>
      <xdr:col>13</xdr:col>
      <xdr:colOff>0</xdr:colOff>
      <xdr:row>8</xdr:row>
      <xdr:rowOff>0</xdr:rowOff>
    </xdr:from>
    <xdr:to>
      <xdr:col>13</xdr:col>
      <xdr:colOff>0</xdr:colOff>
      <xdr:row>9</xdr:row>
      <xdr:rowOff>0</xdr:rowOff>
    </xdr:to>
    <xdr:grpSp>
      <xdr:nvGrpSpPr>
        <xdr:cNvPr id="3" name="Group 2">
          <a:extLst>
            <a:ext uri="{FF2B5EF4-FFF2-40B4-BE49-F238E27FC236}">
              <a16:creationId xmlns:a16="http://schemas.microsoft.com/office/drawing/2014/main" id="{3D9C66A0-71CF-4817-AADA-CC557450380D}"/>
            </a:ext>
          </a:extLst>
        </xdr:cNvPr>
        <xdr:cNvGrpSpPr/>
      </xdr:nvGrpSpPr>
      <xdr:grpSpPr>
        <a:xfrm>
          <a:off x="17993591" y="2095500"/>
          <a:ext cx="0" cy="311727"/>
          <a:chOff x="10607148" y="1547814"/>
          <a:chExt cx="518627" cy="7622307"/>
        </a:xfrm>
      </xdr:grpSpPr>
      <xdr:grpSp>
        <xdr:nvGrpSpPr>
          <xdr:cNvPr id="4" name="Group 3">
            <a:extLst>
              <a:ext uri="{FF2B5EF4-FFF2-40B4-BE49-F238E27FC236}">
                <a16:creationId xmlns:a16="http://schemas.microsoft.com/office/drawing/2014/main" id="{E614AA64-DB00-939E-4F31-B78A565B6D17}"/>
              </a:ext>
            </a:extLst>
          </xdr:cNvPr>
          <xdr:cNvGrpSpPr/>
        </xdr:nvGrpSpPr>
        <xdr:grpSpPr>
          <a:xfrm>
            <a:off x="10607148" y="1547814"/>
            <a:ext cx="518627" cy="404812"/>
            <a:chOff x="13258321" y="1678781"/>
            <a:chExt cx="686421" cy="535782"/>
          </a:xfrm>
        </xdr:grpSpPr>
        <xdr:sp macro="" textlink="">
          <xdr:nvSpPr>
            <xdr:cNvPr id="6" name="Diamond 5">
              <a:extLst>
                <a:ext uri="{FF2B5EF4-FFF2-40B4-BE49-F238E27FC236}">
                  <a16:creationId xmlns:a16="http://schemas.microsoft.com/office/drawing/2014/main" id="{0D92A1C1-E208-9033-1512-24A3FB3FFECC}"/>
                </a:ext>
              </a:extLst>
            </xdr:cNvPr>
            <xdr:cNvSpPr/>
          </xdr:nvSpPr>
          <xdr:spPr>
            <a:xfrm>
              <a:off x="13323094" y="1678781"/>
              <a:ext cx="535782" cy="535782"/>
            </a:xfrm>
            <a:prstGeom prst="diamond">
              <a:avLst/>
            </a:prstGeom>
            <a:solidFill>
              <a:schemeClr val="bg1"/>
            </a:solidFill>
            <a:ln w="952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400">
                <a:latin typeface="Arial Black" panose="020B0A04020102020204" pitchFamily="34" charset="0"/>
              </a:endParaRPr>
            </a:p>
          </xdr:txBody>
        </xdr:sp>
        <xdr:sp macro="" textlink="">
          <xdr:nvSpPr>
            <xdr:cNvPr id="7" name="TextBox 6">
              <a:extLst>
                <a:ext uri="{FF2B5EF4-FFF2-40B4-BE49-F238E27FC236}">
                  <a16:creationId xmlns:a16="http://schemas.microsoft.com/office/drawing/2014/main" id="{1F0BD8D4-D088-5F39-BBB7-E9D3EE348FC9}"/>
                </a:ext>
              </a:extLst>
            </xdr:cNvPr>
            <xdr:cNvSpPr txBox="1"/>
          </xdr:nvSpPr>
          <xdr:spPr>
            <a:xfrm>
              <a:off x="13258321" y="1774023"/>
              <a:ext cx="686421" cy="3238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50" strike="sngStrike" baseline="0"/>
                <a:t>PP0</a:t>
              </a:r>
              <a:endParaRPr lang="en-US" sz="1100" strike="sngStrike" baseline="0"/>
            </a:p>
          </xdr:txBody>
        </xdr:sp>
      </xdr:grpSp>
      <xdr:cxnSp macro="">
        <xdr:nvCxnSpPr>
          <xdr:cNvPr id="5" name="Straight Connector 4">
            <a:extLst>
              <a:ext uri="{FF2B5EF4-FFF2-40B4-BE49-F238E27FC236}">
                <a16:creationId xmlns:a16="http://schemas.microsoft.com/office/drawing/2014/main" id="{700492A5-AAED-C5A7-87C8-65E987E7A614}"/>
              </a:ext>
            </a:extLst>
          </xdr:cNvPr>
          <xdr:cNvCxnSpPr>
            <a:stCxn id="6" idx="2"/>
          </xdr:cNvCxnSpPr>
        </xdr:nvCxnSpPr>
        <xdr:spPr>
          <a:xfrm>
            <a:off x="10858493" y="1952626"/>
            <a:ext cx="0" cy="7217495"/>
          </a:xfrm>
          <a:prstGeom prst="line">
            <a:avLst/>
          </a:prstGeom>
          <a:ln>
            <a:solidFill>
              <a:sysClr val="windowText" lastClr="000000"/>
            </a:solidFill>
            <a:prstDash val="lgDashDot"/>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13</xdr:col>
      <xdr:colOff>0</xdr:colOff>
      <xdr:row>8</xdr:row>
      <xdr:rowOff>0</xdr:rowOff>
    </xdr:from>
    <xdr:to>
      <xdr:col>13</xdr:col>
      <xdr:colOff>0</xdr:colOff>
      <xdr:row>9</xdr:row>
      <xdr:rowOff>0</xdr:rowOff>
    </xdr:to>
    <xdr:grpSp>
      <xdr:nvGrpSpPr>
        <xdr:cNvPr id="8" name="Group 7">
          <a:extLst>
            <a:ext uri="{FF2B5EF4-FFF2-40B4-BE49-F238E27FC236}">
              <a16:creationId xmlns:a16="http://schemas.microsoft.com/office/drawing/2014/main" id="{DDC1FFDF-FA29-429A-A756-3ACEACD48317}"/>
            </a:ext>
          </a:extLst>
        </xdr:cNvPr>
        <xdr:cNvGrpSpPr/>
      </xdr:nvGrpSpPr>
      <xdr:grpSpPr>
        <a:xfrm>
          <a:off x="17993591" y="2095500"/>
          <a:ext cx="0" cy="311727"/>
          <a:chOff x="10607148" y="1547814"/>
          <a:chExt cx="518627" cy="5948702"/>
        </a:xfrm>
      </xdr:grpSpPr>
      <xdr:grpSp>
        <xdr:nvGrpSpPr>
          <xdr:cNvPr id="9" name="Group 8">
            <a:extLst>
              <a:ext uri="{FF2B5EF4-FFF2-40B4-BE49-F238E27FC236}">
                <a16:creationId xmlns:a16="http://schemas.microsoft.com/office/drawing/2014/main" id="{14A2681D-07AD-255C-B795-101AAB7FA186}"/>
              </a:ext>
            </a:extLst>
          </xdr:cNvPr>
          <xdr:cNvGrpSpPr/>
        </xdr:nvGrpSpPr>
        <xdr:grpSpPr>
          <a:xfrm>
            <a:off x="10607148" y="1547814"/>
            <a:ext cx="518627" cy="404812"/>
            <a:chOff x="13258321" y="1678781"/>
            <a:chExt cx="686421" cy="535782"/>
          </a:xfrm>
        </xdr:grpSpPr>
        <xdr:sp macro="" textlink="">
          <xdr:nvSpPr>
            <xdr:cNvPr id="11" name="Diamond 10">
              <a:extLst>
                <a:ext uri="{FF2B5EF4-FFF2-40B4-BE49-F238E27FC236}">
                  <a16:creationId xmlns:a16="http://schemas.microsoft.com/office/drawing/2014/main" id="{A2B999D8-DD3B-5324-09C8-8024320A423B}"/>
                </a:ext>
              </a:extLst>
            </xdr:cNvPr>
            <xdr:cNvSpPr/>
          </xdr:nvSpPr>
          <xdr:spPr>
            <a:xfrm>
              <a:off x="13323094" y="1678781"/>
              <a:ext cx="535782" cy="535782"/>
            </a:xfrm>
            <a:prstGeom prst="diamond">
              <a:avLst/>
            </a:prstGeom>
            <a:solidFill>
              <a:schemeClr val="bg1"/>
            </a:solidFill>
            <a:ln w="952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400">
                <a:latin typeface="Arial Black" panose="020B0A04020102020204" pitchFamily="34" charset="0"/>
              </a:endParaRPr>
            </a:p>
          </xdr:txBody>
        </xdr:sp>
        <xdr:sp macro="" textlink="">
          <xdr:nvSpPr>
            <xdr:cNvPr id="12" name="TextBox 11">
              <a:extLst>
                <a:ext uri="{FF2B5EF4-FFF2-40B4-BE49-F238E27FC236}">
                  <a16:creationId xmlns:a16="http://schemas.microsoft.com/office/drawing/2014/main" id="{B734C235-2299-1DAC-9A0C-CD100EC374D8}"/>
                </a:ext>
              </a:extLst>
            </xdr:cNvPr>
            <xdr:cNvSpPr txBox="1"/>
          </xdr:nvSpPr>
          <xdr:spPr>
            <a:xfrm>
              <a:off x="13258321" y="1774023"/>
              <a:ext cx="686421" cy="3238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50" strike="noStrike" baseline="0"/>
                <a:t>PP0</a:t>
              </a:r>
              <a:endParaRPr lang="en-US" sz="1100" strike="noStrike" baseline="0"/>
            </a:p>
          </xdr:txBody>
        </xdr:sp>
      </xdr:grpSp>
      <xdr:cxnSp macro="">
        <xdr:nvCxnSpPr>
          <xdr:cNvPr id="10" name="Straight Connector 9">
            <a:extLst>
              <a:ext uri="{FF2B5EF4-FFF2-40B4-BE49-F238E27FC236}">
                <a16:creationId xmlns:a16="http://schemas.microsoft.com/office/drawing/2014/main" id="{FE8A79D6-AE73-2AEF-EE1D-66958045226B}"/>
              </a:ext>
            </a:extLst>
          </xdr:cNvPr>
          <xdr:cNvCxnSpPr>
            <a:stCxn id="11" idx="2"/>
          </xdr:cNvCxnSpPr>
        </xdr:nvCxnSpPr>
        <xdr:spPr>
          <a:xfrm>
            <a:off x="10858493" y="1952626"/>
            <a:ext cx="0" cy="5543890"/>
          </a:xfrm>
          <a:prstGeom prst="line">
            <a:avLst/>
          </a:prstGeom>
          <a:ln>
            <a:solidFill>
              <a:sysClr val="windowText" lastClr="000000"/>
            </a:solidFill>
            <a:prstDash val="lgDashDot"/>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13</xdr:col>
      <xdr:colOff>0</xdr:colOff>
      <xdr:row>8</xdr:row>
      <xdr:rowOff>0</xdr:rowOff>
    </xdr:from>
    <xdr:to>
      <xdr:col>13</xdr:col>
      <xdr:colOff>0</xdr:colOff>
      <xdr:row>9</xdr:row>
      <xdr:rowOff>0</xdr:rowOff>
    </xdr:to>
    <xdr:grpSp>
      <xdr:nvGrpSpPr>
        <xdr:cNvPr id="13" name="Group 12">
          <a:extLst>
            <a:ext uri="{FF2B5EF4-FFF2-40B4-BE49-F238E27FC236}">
              <a16:creationId xmlns:a16="http://schemas.microsoft.com/office/drawing/2014/main" id="{2A406231-C1B6-402B-87E5-722371076745}"/>
            </a:ext>
          </a:extLst>
        </xdr:cNvPr>
        <xdr:cNvGrpSpPr/>
      </xdr:nvGrpSpPr>
      <xdr:grpSpPr>
        <a:xfrm>
          <a:off x="17993591" y="2095500"/>
          <a:ext cx="0" cy="311727"/>
          <a:chOff x="10607148" y="1547814"/>
          <a:chExt cx="518627" cy="7622307"/>
        </a:xfrm>
      </xdr:grpSpPr>
      <xdr:grpSp>
        <xdr:nvGrpSpPr>
          <xdr:cNvPr id="14" name="Group 13">
            <a:extLst>
              <a:ext uri="{FF2B5EF4-FFF2-40B4-BE49-F238E27FC236}">
                <a16:creationId xmlns:a16="http://schemas.microsoft.com/office/drawing/2014/main" id="{01468C00-2DED-30F4-BD74-4C273E287BEE}"/>
              </a:ext>
            </a:extLst>
          </xdr:cNvPr>
          <xdr:cNvGrpSpPr/>
        </xdr:nvGrpSpPr>
        <xdr:grpSpPr>
          <a:xfrm>
            <a:off x="10607148" y="1547814"/>
            <a:ext cx="518627" cy="404812"/>
            <a:chOff x="13258321" y="1678781"/>
            <a:chExt cx="686421" cy="535782"/>
          </a:xfrm>
        </xdr:grpSpPr>
        <xdr:sp macro="" textlink="">
          <xdr:nvSpPr>
            <xdr:cNvPr id="16" name="Diamond 15">
              <a:extLst>
                <a:ext uri="{FF2B5EF4-FFF2-40B4-BE49-F238E27FC236}">
                  <a16:creationId xmlns:a16="http://schemas.microsoft.com/office/drawing/2014/main" id="{462CCE49-7152-C835-40F2-FE44B7345013}"/>
                </a:ext>
              </a:extLst>
            </xdr:cNvPr>
            <xdr:cNvSpPr/>
          </xdr:nvSpPr>
          <xdr:spPr>
            <a:xfrm>
              <a:off x="13323094" y="1678781"/>
              <a:ext cx="535782" cy="535782"/>
            </a:xfrm>
            <a:prstGeom prst="diamond">
              <a:avLst/>
            </a:prstGeom>
            <a:solidFill>
              <a:schemeClr val="bg1"/>
            </a:solidFill>
            <a:ln w="952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400">
                <a:latin typeface="Arial Black" panose="020B0A04020102020204" pitchFamily="34" charset="0"/>
              </a:endParaRPr>
            </a:p>
          </xdr:txBody>
        </xdr:sp>
        <xdr:sp macro="" textlink="">
          <xdr:nvSpPr>
            <xdr:cNvPr id="17" name="TextBox 16">
              <a:extLst>
                <a:ext uri="{FF2B5EF4-FFF2-40B4-BE49-F238E27FC236}">
                  <a16:creationId xmlns:a16="http://schemas.microsoft.com/office/drawing/2014/main" id="{DC9118B1-541D-58CE-73A0-0819A9F015D2}"/>
                </a:ext>
              </a:extLst>
            </xdr:cNvPr>
            <xdr:cNvSpPr txBox="1"/>
          </xdr:nvSpPr>
          <xdr:spPr>
            <a:xfrm>
              <a:off x="13258321" y="1774023"/>
              <a:ext cx="686421" cy="3238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50" strike="sngStrike" baseline="0"/>
                <a:t>PP0</a:t>
              </a:r>
              <a:endParaRPr lang="en-US" sz="1100" strike="sngStrike" baseline="0"/>
            </a:p>
          </xdr:txBody>
        </xdr:sp>
      </xdr:grpSp>
      <xdr:cxnSp macro="">
        <xdr:nvCxnSpPr>
          <xdr:cNvPr id="15" name="Straight Connector 14">
            <a:extLst>
              <a:ext uri="{FF2B5EF4-FFF2-40B4-BE49-F238E27FC236}">
                <a16:creationId xmlns:a16="http://schemas.microsoft.com/office/drawing/2014/main" id="{70F01519-0DF1-AE7A-DFB7-6207B729F47E}"/>
              </a:ext>
            </a:extLst>
          </xdr:cNvPr>
          <xdr:cNvCxnSpPr>
            <a:stCxn id="16" idx="2"/>
          </xdr:cNvCxnSpPr>
        </xdr:nvCxnSpPr>
        <xdr:spPr>
          <a:xfrm>
            <a:off x="10858493" y="1952626"/>
            <a:ext cx="0" cy="7217495"/>
          </a:xfrm>
          <a:prstGeom prst="line">
            <a:avLst/>
          </a:prstGeom>
          <a:ln>
            <a:solidFill>
              <a:sysClr val="windowText" lastClr="000000"/>
            </a:solidFill>
            <a:prstDash val="lgDashDot"/>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13</xdr:col>
      <xdr:colOff>0</xdr:colOff>
      <xdr:row>8</xdr:row>
      <xdr:rowOff>0</xdr:rowOff>
    </xdr:from>
    <xdr:to>
      <xdr:col>13</xdr:col>
      <xdr:colOff>0</xdr:colOff>
      <xdr:row>9</xdr:row>
      <xdr:rowOff>0</xdr:rowOff>
    </xdr:to>
    <xdr:grpSp>
      <xdr:nvGrpSpPr>
        <xdr:cNvPr id="18" name="Group 17">
          <a:extLst>
            <a:ext uri="{FF2B5EF4-FFF2-40B4-BE49-F238E27FC236}">
              <a16:creationId xmlns:a16="http://schemas.microsoft.com/office/drawing/2014/main" id="{A9B62A6B-D34B-41DD-A688-6D1F54BE5CC1}"/>
            </a:ext>
          </a:extLst>
        </xdr:cNvPr>
        <xdr:cNvGrpSpPr/>
      </xdr:nvGrpSpPr>
      <xdr:grpSpPr>
        <a:xfrm>
          <a:off x="17993591" y="2095500"/>
          <a:ext cx="0" cy="311727"/>
          <a:chOff x="10607148" y="1547814"/>
          <a:chExt cx="518627" cy="5948702"/>
        </a:xfrm>
      </xdr:grpSpPr>
      <xdr:grpSp>
        <xdr:nvGrpSpPr>
          <xdr:cNvPr id="19" name="Group 18">
            <a:extLst>
              <a:ext uri="{FF2B5EF4-FFF2-40B4-BE49-F238E27FC236}">
                <a16:creationId xmlns:a16="http://schemas.microsoft.com/office/drawing/2014/main" id="{9FF89615-D5FA-DEAF-6F05-EBB0EA68BEB9}"/>
              </a:ext>
            </a:extLst>
          </xdr:cNvPr>
          <xdr:cNvGrpSpPr/>
        </xdr:nvGrpSpPr>
        <xdr:grpSpPr>
          <a:xfrm>
            <a:off x="10607148" y="1547814"/>
            <a:ext cx="518627" cy="404812"/>
            <a:chOff x="13258321" y="1678781"/>
            <a:chExt cx="686421" cy="535782"/>
          </a:xfrm>
        </xdr:grpSpPr>
        <xdr:sp macro="" textlink="">
          <xdr:nvSpPr>
            <xdr:cNvPr id="21" name="Diamond 20">
              <a:extLst>
                <a:ext uri="{FF2B5EF4-FFF2-40B4-BE49-F238E27FC236}">
                  <a16:creationId xmlns:a16="http://schemas.microsoft.com/office/drawing/2014/main" id="{C536D000-E680-541B-4948-10C24383FD78}"/>
                </a:ext>
              </a:extLst>
            </xdr:cNvPr>
            <xdr:cNvSpPr/>
          </xdr:nvSpPr>
          <xdr:spPr>
            <a:xfrm>
              <a:off x="13323094" y="1678781"/>
              <a:ext cx="535782" cy="535782"/>
            </a:xfrm>
            <a:prstGeom prst="diamond">
              <a:avLst/>
            </a:prstGeom>
            <a:solidFill>
              <a:schemeClr val="bg1"/>
            </a:solidFill>
            <a:ln w="952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400">
                <a:latin typeface="Arial Black" panose="020B0A04020102020204" pitchFamily="34" charset="0"/>
              </a:endParaRPr>
            </a:p>
          </xdr:txBody>
        </xdr:sp>
        <xdr:sp macro="" textlink="">
          <xdr:nvSpPr>
            <xdr:cNvPr id="22" name="TextBox 21">
              <a:extLst>
                <a:ext uri="{FF2B5EF4-FFF2-40B4-BE49-F238E27FC236}">
                  <a16:creationId xmlns:a16="http://schemas.microsoft.com/office/drawing/2014/main" id="{C3270542-CEC0-C8EE-EBAE-943531CB806D}"/>
                </a:ext>
              </a:extLst>
            </xdr:cNvPr>
            <xdr:cNvSpPr txBox="1"/>
          </xdr:nvSpPr>
          <xdr:spPr>
            <a:xfrm>
              <a:off x="13258321" y="1774023"/>
              <a:ext cx="686421" cy="3238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50" strike="noStrike" baseline="0"/>
                <a:t>PP0</a:t>
              </a:r>
              <a:endParaRPr lang="en-US" sz="1100" strike="noStrike" baseline="0"/>
            </a:p>
          </xdr:txBody>
        </xdr:sp>
      </xdr:grpSp>
      <xdr:cxnSp macro="">
        <xdr:nvCxnSpPr>
          <xdr:cNvPr id="20" name="Straight Connector 19">
            <a:extLst>
              <a:ext uri="{FF2B5EF4-FFF2-40B4-BE49-F238E27FC236}">
                <a16:creationId xmlns:a16="http://schemas.microsoft.com/office/drawing/2014/main" id="{C8D6CF36-8F02-0336-6DD3-AD5441673E23}"/>
              </a:ext>
            </a:extLst>
          </xdr:cNvPr>
          <xdr:cNvCxnSpPr>
            <a:stCxn id="21" idx="2"/>
          </xdr:cNvCxnSpPr>
        </xdr:nvCxnSpPr>
        <xdr:spPr>
          <a:xfrm>
            <a:off x="10858493" y="1952626"/>
            <a:ext cx="0" cy="5543890"/>
          </a:xfrm>
          <a:prstGeom prst="line">
            <a:avLst/>
          </a:prstGeom>
          <a:ln>
            <a:solidFill>
              <a:sysClr val="windowText" lastClr="000000"/>
            </a:solidFill>
            <a:prstDash val="lgDashDot"/>
          </a:ln>
        </xdr:spPr>
        <xdr:style>
          <a:lnRef idx="1">
            <a:schemeClr val="accent1"/>
          </a:lnRef>
          <a:fillRef idx="0">
            <a:schemeClr val="accent1"/>
          </a:fillRef>
          <a:effectRef idx="0">
            <a:schemeClr val="accent1"/>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xdr:from>
          <xdr:col>14</xdr:col>
          <xdr:colOff>447675</xdr:colOff>
          <xdr:row>9</xdr:row>
          <xdr:rowOff>0</xdr:rowOff>
        </xdr:from>
        <xdr:to>
          <xdr:col>17</xdr:col>
          <xdr:colOff>447675</xdr:colOff>
          <xdr:row>13</xdr:row>
          <xdr:rowOff>47625</xdr:rowOff>
        </xdr:to>
        <xdr:sp macro="" textlink="">
          <xdr:nvSpPr>
            <xdr:cNvPr id="62465" name="Button 1" hidden="1">
              <a:extLst>
                <a:ext uri="{63B3BB69-23CF-44E3-9099-C40C66FF867C}">
                  <a14:compatExt spid="_x0000_s62465"/>
                </a:ext>
                <a:ext uri="{FF2B5EF4-FFF2-40B4-BE49-F238E27FC236}">
                  <a16:creationId xmlns:a16="http://schemas.microsoft.com/office/drawing/2014/main" id="{00000000-0008-0000-0200-000001F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72 Black"/>
                  <a:cs typeface="72 Black"/>
                </a:rPr>
                <a:t>Send Mail</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absolute">
    <xdr:from>
      <xdr:col>2</xdr:col>
      <xdr:colOff>3048974</xdr:colOff>
      <xdr:row>6</xdr:row>
      <xdr:rowOff>20127</xdr:rowOff>
    </xdr:from>
    <xdr:to>
      <xdr:col>3</xdr:col>
      <xdr:colOff>1819810</xdr:colOff>
      <xdr:row>9</xdr:row>
      <xdr:rowOff>0</xdr:rowOff>
    </xdr:to>
    <xdr:sp macro="" textlink="">
      <xdr:nvSpPr>
        <xdr:cNvPr id="2" name="Text Box 44" hidden="1">
          <a:extLst>
            <a:ext uri="{FF2B5EF4-FFF2-40B4-BE49-F238E27FC236}">
              <a16:creationId xmlns:a16="http://schemas.microsoft.com/office/drawing/2014/main" id="{73B2CC35-294C-4DCF-B68C-6669282D0D71}"/>
            </a:ext>
          </a:extLst>
        </xdr:cNvPr>
        <xdr:cNvSpPr txBox="1">
          <a:spLocks noChangeArrowheads="1"/>
        </xdr:cNvSpPr>
      </xdr:nvSpPr>
      <xdr:spPr bwMode="auto">
        <a:xfrm>
          <a:off x="4553924" y="1382202"/>
          <a:ext cx="3180911" cy="1027623"/>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xdr:twoCellAnchor>
    <xdr:from>
      <xdr:col>13</xdr:col>
      <xdr:colOff>0</xdr:colOff>
      <xdr:row>8</xdr:row>
      <xdr:rowOff>0</xdr:rowOff>
    </xdr:from>
    <xdr:to>
      <xdr:col>13</xdr:col>
      <xdr:colOff>0</xdr:colOff>
      <xdr:row>9</xdr:row>
      <xdr:rowOff>0</xdr:rowOff>
    </xdr:to>
    <xdr:grpSp>
      <xdr:nvGrpSpPr>
        <xdr:cNvPr id="3" name="Group 2">
          <a:extLst>
            <a:ext uri="{FF2B5EF4-FFF2-40B4-BE49-F238E27FC236}">
              <a16:creationId xmlns:a16="http://schemas.microsoft.com/office/drawing/2014/main" id="{B2DB388E-5CAE-47DC-BB40-9A6ACDC8AA15}"/>
            </a:ext>
          </a:extLst>
        </xdr:cNvPr>
        <xdr:cNvGrpSpPr/>
      </xdr:nvGrpSpPr>
      <xdr:grpSpPr>
        <a:xfrm>
          <a:off x="21180136" y="2095500"/>
          <a:ext cx="0" cy="311727"/>
          <a:chOff x="10607148" y="1547814"/>
          <a:chExt cx="518627" cy="7622307"/>
        </a:xfrm>
      </xdr:grpSpPr>
      <xdr:grpSp>
        <xdr:nvGrpSpPr>
          <xdr:cNvPr id="4" name="Group 3">
            <a:extLst>
              <a:ext uri="{FF2B5EF4-FFF2-40B4-BE49-F238E27FC236}">
                <a16:creationId xmlns:a16="http://schemas.microsoft.com/office/drawing/2014/main" id="{20077AD1-9321-4240-1FDE-EAB435119EB4}"/>
              </a:ext>
            </a:extLst>
          </xdr:cNvPr>
          <xdr:cNvGrpSpPr/>
        </xdr:nvGrpSpPr>
        <xdr:grpSpPr>
          <a:xfrm>
            <a:off x="10607148" y="1547814"/>
            <a:ext cx="518627" cy="404812"/>
            <a:chOff x="13258321" y="1678781"/>
            <a:chExt cx="686421" cy="535782"/>
          </a:xfrm>
        </xdr:grpSpPr>
        <xdr:sp macro="" textlink="">
          <xdr:nvSpPr>
            <xdr:cNvPr id="6" name="Diamond 5">
              <a:extLst>
                <a:ext uri="{FF2B5EF4-FFF2-40B4-BE49-F238E27FC236}">
                  <a16:creationId xmlns:a16="http://schemas.microsoft.com/office/drawing/2014/main" id="{1057FFF0-F756-2811-4420-D21BA62BA8C4}"/>
                </a:ext>
              </a:extLst>
            </xdr:cNvPr>
            <xdr:cNvSpPr/>
          </xdr:nvSpPr>
          <xdr:spPr>
            <a:xfrm>
              <a:off x="13323094" y="1678781"/>
              <a:ext cx="535782" cy="535782"/>
            </a:xfrm>
            <a:prstGeom prst="diamond">
              <a:avLst/>
            </a:prstGeom>
            <a:solidFill>
              <a:schemeClr val="bg1"/>
            </a:solidFill>
            <a:ln w="952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400">
                <a:latin typeface="Arial Black" panose="020B0A04020102020204" pitchFamily="34" charset="0"/>
              </a:endParaRPr>
            </a:p>
          </xdr:txBody>
        </xdr:sp>
        <xdr:sp macro="" textlink="">
          <xdr:nvSpPr>
            <xdr:cNvPr id="7" name="TextBox 6">
              <a:extLst>
                <a:ext uri="{FF2B5EF4-FFF2-40B4-BE49-F238E27FC236}">
                  <a16:creationId xmlns:a16="http://schemas.microsoft.com/office/drawing/2014/main" id="{4021C1FC-E4F8-8CEC-A695-CFBD030D62CB}"/>
                </a:ext>
              </a:extLst>
            </xdr:cNvPr>
            <xdr:cNvSpPr txBox="1"/>
          </xdr:nvSpPr>
          <xdr:spPr>
            <a:xfrm>
              <a:off x="13258321" y="1774023"/>
              <a:ext cx="686421" cy="3238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50" strike="sngStrike" baseline="0"/>
                <a:t>PP0</a:t>
              </a:r>
              <a:endParaRPr lang="en-US" sz="1100" strike="sngStrike" baseline="0"/>
            </a:p>
          </xdr:txBody>
        </xdr:sp>
      </xdr:grpSp>
      <xdr:cxnSp macro="">
        <xdr:nvCxnSpPr>
          <xdr:cNvPr id="5" name="Straight Connector 4">
            <a:extLst>
              <a:ext uri="{FF2B5EF4-FFF2-40B4-BE49-F238E27FC236}">
                <a16:creationId xmlns:a16="http://schemas.microsoft.com/office/drawing/2014/main" id="{9291838A-1BC8-EF0B-7295-1703554E27A0}"/>
              </a:ext>
            </a:extLst>
          </xdr:cNvPr>
          <xdr:cNvCxnSpPr>
            <a:stCxn id="6" idx="2"/>
          </xdr:cNvCxnSpPr>
        </xdr:nvCxnSpPr>
        <xdr:spPr>
          <a:xfrm>
            <a:off x="10858493" y="1952626"/>
            <a:ext cx="0" cy="7217495"/>
          </a:xfrm>
          <a:prstGeom prst="line">
            <a:avLst/>
          </a:prstGeom>
          <a:ln>
            <a:solidFill>
              <a:sysClr val="windowText" lastClr="000000"/>
            </a:solidFill>
            <a:prstDash val="lgDashDot"/>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13</xdr:col>
      <xdr:colOff>0</xdr:colOff>
      <xdr:row>8</xdr:row>
      <xdr:rowOff>0</xdr:rowOff>
    </xdr:from>
    <xdr:to>
      <xdr:col>13</xdr:col>
      <xdr:colOff>0</xdr:colOff>
      <xdr:row>9</xdr:row>
      <xdr:rowOff>0</xdr:rowOff>
    </xdr:to>
    <xdr:grpSp>
      <xdr:nvGrpSpPr>
        <xdr:cNvPr id="8" name="Group 7">
          <a:extLst>
            <a:ext uri="{FF2B5EF4-FFF2-40B4-BE49-F238E27FC236}">
              <a16:creationId xmlns:a16="http://schemas.microsoft.com/office/drawing/2014/main" id="{29246F8C-62E4-4386-AAB0-465E3B4A0B8B}"/>
            </a:ext>
          </a:extLst>
        </xdr:cNvPr>
        <xdr:cNvGrpSpPr/>
      </xdr:nvGrpSpPr>
      <xdr:grpSpPr>
        <a:xfrm>
          <a:off x="21180136" y="2095500"/>
          <a:ext cx="0" cy="311727"/>
          <a:chOff x="10607148" y="1547814"/>
          <a:chExt cx="518627" cy="5948702"/>
        </a:xfrm>
      </xdr:grpSpPr>
      <xdr:grpSp>
        <xdr:nvGrpSpPr>
          <xdr:cNvPr id="9" name="Group 8">
            <a:extLst>
              <a:ext uri="{FF2B5EF4-FFF2-40B4-BE49-F238E27FC236}">
                <a16:creationId xmlns:a16="http://schemas.microsoft.com/office/drawing/2014/main" id="{8FAE55B5-2782-5E7C-6523-4E6CB73CDC82}"/>
              </a:ext>
            </a:extLst>
          </xdr:cNvPr>
          <xdr:cNvGrpSpPr/>
        </xdr:nvGrpSpPr>
        <xdr:grpSpPr>
          <a:xfrm>
            <a:off x="10607148" y="1547814"/>
            <a:ext cx="518627" cy="404812"/>
            <a:chOff x="13258321" y="1678781"/>
            <a:chExt cx="686421" cy="535782"/>
          </a:xfrm>
        </xdr:grpSpPr>
        <xdr:sp macro="" textlink="">
          <xdr:nvSpPr>
            <xdr:cNvPr id="11" name="Diamond 10">
              <a:extLst>
                <a:ext uri="{FF2B5EF4-FFF2-40B4-BE49-F238E27FC236}">
                  <a16:creationId xmlns:a16="http://schemas.microsoft.com/office/drawing/2014/main" id="{D1E1575A-55FE-5128-7526-8EA74E00B4EF}"/>
                </a:ext>
              </a:extLst>
            </xdr:cNvPr>
            <xdr:cNvSpPr/>
          </xdr:nvSpPr>
          <xdr:spPr>
            <a:xfrm>
              <a:off x="13323094" y="1678781"/>
              <a:ext cx="535782" cy="535782"/>
            </a:xfrm>
            <a:prstGeom prst="diamond">
              <a:avLst/>
            </a:prstGeom>
            <a:solidFill>
              <a:schemeClr val="bg1"/>
            </a:solidFill>
            <a:ln w="952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400">
                <a:latin typeface="Arial Black" panose="020B0A04020102020204" pitchFamily="34" charset="0"/>
              </a:endParaRPr>
            </a:p>
          </xdr:txBody>
        </xdr:sp>
        <xdr:sp macro="" textlink="">
          <xdr:nvSpPr>
            <xdr:cNvPr id="12" name="TextBox 11">
              <a:extLst>
                <a:ext uri="{FF2B5EF4-FFF2-40B4-BE49-F238E27FC236}">
                  <a16:creationId xmlns:a16="http://schemas.microsoft.com/office/drawing/2014/main" id="{C7164175-1E0C-AC2F-C590-A0A0176C1FA0}"/>
                </a:ext>
              </a:extLst>
            </xdr:cNvPr>
            <xdr:cNvSpPr txBox="1"/>
          </xdr:nvSpPr>
          <xdr:spPr>
            <a:xfrm>
              <a:off x="13258321" y="1774023"/>
              <a:ext cx="686421" cy="3238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50" strike="noStrike" baseline="0"/>
                <a:t>PP0</a:t>
              </a:r>
              <a:endParaRPr lang="en-US" sz="1100" strike="noStrike" baseline="0"/>
            </a:p>
          </xdr:txBody>
        </xdr:sp>
      </xdr:grpSp>
      <xdr:cxnSp macro="">
        <xdr:nvCxnSpPr>
          <xdr:cNvPr id="10" name="Straight Connector 9">
            <a:extLst>
              <a:ext uri="{FF2B5EF4-FFF2-40B4-BE49-F238E27FC236}">
                <a16:creationId xmlns:a16="http://schemas.microsoft.com/office/drawing/2014/main" id="{7C095A00-2F16-95F2-8480-9CBE1425CA12}"/>
              </a:ext>
            </a:extLst>
          </xdr:cNvPr>
          <xdr:cNvCxnSpPr>
            <a:stCxn id="11" idx="2"/>
          </xdr:cNvCxnSpPr>
        </xdr:nvCxnSpPr>
        <xdr:spPr>
          <a:xfrm>
            <a:off x="10858493" y="1952626"/>
            <a:ext cx="0" cy="5543890"/>
          </a:xfrm>
          <a:prstGeom prst="line">
            <a:avLst/>
          </a:prstGeom>
          <a:ln>
            <a:solidFill>
              <a:sysClr val="windowText" lastClr="000000"/>
            </a:solidFill>
            <a:prstDash val="lgDashDot"/>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13</xdr:col>
      <xdr:colOff>0</xdr:colOff>
      <xdr:row>8</xdr:row>
      <xdr:rowOff>0</xdr:rowOff>
    </xdr:from>
    <xdr:to>
      <xdr:col>13</xdr:col>
      <xdr:colOff>0</xdr:colOff>
      <xdr:row>9</xdr:row>
      <xdr:rowOff>0</xdr:rowOff>
    </xdr:to>
    <xdr:grpSp>
      <xdr:nvGrpSpPr>
        <xdr:cNvPr id="13" name="Group 12">
          <a:extLst>
            <a:ext uri="{FF2B5EF4-FFF2-40B4-BE49-F238E27FC236}">
              <a16:creationId xmlns:a16="http://schemas.microsoft.com/office/drawing/2014/main" id="{D4D9F0A7-25CE-4687-9CD1-E61513BC4CE1}"/>
            </a:ext>
          </a:extLst>
        </xdr:cNvPr>
        <xdr:cNvGrpSpPr/>
      </xdr:nvGrpSpPr>
      <xdr:grpSpPr>
        <a:xfrm>
          <a:off x="21180136" y="2095500"/>
          <a:ext cx="0" cy="311727"/>
          <a:chOff x="10607148" y="1547814"/>
          <a:chExt cx="518627" cy="7622307"/>
        </a:xfrm>
      </xdr:grpSpPr>
      <xdr:grpSp>
        <xdr:nvGrpSpPr>
          <xdr:cNvPr id="14" name="Group 13">
            <a:extLst>
              <a:ext uri="{FF2B5EF4-FFF2-40B4-BE49-F238E27FC236}">
                <a16:creationId xmlns:a16="http://schemas.microsoft.com/office/drawing/2014/main" id="{35A49844-BC02-7696-9172-4511AD954A97}"/>
              </a:ext>
            </a:extLst>
          </xdr:cNvPr>
          <xdr:cNvGrpSpPr/>
        </xdr:nvGrpSpPr>
        <xdr:grpSpPr>
          <a:xfrm>
            <a:off x="10607148" y="1547814"/>
            <a:ext cx="518627" cy="404812"/>
            <a:chOff x="13258321" y="1678781"/>
            <a:chExt cx="686421" cy="535782"/>
          </a:xfrm>
        </xdr:grpSpPr>
        <xdr:sp macro="" textlink="">
          <xdr:nvSpPr>
            <xdr:cNvPr id="16" name="Diamond 15">
              <a:extLst>
                <a:ext uri="{FF2B5EF4-FFF2-40B4-BE49-F238E27FC236}">
                  <a16:creationId xmlns:a16="http://schemas.microsoft.com/office/drawing/2014/main" id="{D8A91031-FA3E-0135-5095-0E51927F894E}"/>
                </a:ext>
              </a:extLst>
            </xdr:cNvPr>
            <xdr:cNvSpPr/>
          </xdr:nvSpPr>
          <xdr:spPr>
            <a:xfrm>
              <a:off x="13323094" y="1678781"/>
              <a:ext cx="535782" cy="535782"/>
            </a:xfrm>
            <a:prstGeom prst="diamond">
              <a:avLst/>
            </a:prstGeom>
            <a:solidFill>
              <a:schemeClr val="bg1"/>
            </a:solidFill>
            <a:ln w="952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400">
                <a:latin typeface="Arial Black" panose="020B0A04020102020204" pitchFamily="34" charset="0"/>
              </a:endParaRPr>
            </a:p>
          </xdr:txBody>
        </xdr:sp>
        <xdr:sp macro="" textlink="">
          <xdr:nvSpPr>
            <xdr:cNvPr id="17" name="TextBox 16">
              <a:extLst>
                <a:ext uri="{FF2B5EF4-FFF2-40B4-BE49-F238E27FC236}">
                  <a16:creationId xmlns:a16="http://schemas.microsoft.com/office/drawing/2014/main" id="{88E7CAE1-B408-A384-6DBA-149348BCA015}"/>
                </a:ext>
              </a:extLst>
            </xdr:cNvPr>
            <xdr:cNvSpPr txBox="1"/>
          </xdr:nvSpPr>
          <xdr:spPr>
            <a:xfrm>
              <a:off x="13258321" y="1774023"/>
              <a:ext cx="686421" cy="3238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50" strike="sngStrike" baseline="0"/>
                <a:t>PP0</a:t>
              </a:r>
              <a:endParaRPr lang="en-US" sz="1100" strike="sngStrike" baseline="0"/>
            </a:p>
          </xdr:txBody>
        </xdr:sp>
      </xdr:grpSp>
      <xdr:cxnSp macro="">
        <xdr:nvCxnSpPr>
          <xdr:cNvPr id="15" name="Straight Connector 14">
            <a:extLst>
              <a:ext uri="{FF2B5EF4-FFF2-40B4-BE49-F238E27FC236}">
                <a16:creationId xmlns:a16="http://schemas.microsoft.com/office/drawing/2014/main" id="{DF74992F-1753-A403-4D3F-41F2FB8076F3}"/>
              </a:ext>
            </a:extLst>
          </xdr:cNvPr>
          <xdr:cNvCxnSpPr>
            <a:stCxn id="16" idx="2"/>
          </xdr:cNvCxnSpPr>
        </xdr:nvCxnSpPr>
        <xdr:spPr>
          <a:xfrm>
            <a:off x="10858493" y="1952626"/>
            <a:ext cx="0" cy="7217495"/>
          </a:xfrm>
          <a:prstGeom prst="line">
            <a:avLst/>
          </a:prstGeom>
          <a:ln>
            <a:solidFill>
              <a:sysClr val="windowText" lastClr="000000"/>
            </a:solidFill>
            <a:prstDash val="lgDashDot"/>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13</xdr:col>
      <xdr:colOff>0</xdr:colOff>
      <xdr:row>8</xdr:row>
      <xdr:rowOff>0</xdr:rowOff>
    </xdr:from>
    <xdr:to>
      <xdr:col>13</xdr:col>
      <xdr:colOff>0</xdr:colOff>
      <xdr:row>9</xdr:row>
      <xdr:rowOff>0</xdr:rowOff>
    </xdr:to>
    <xdr:grpSp>
      <xdr:nvGrpSpPr>
        <xdr:cNvPr id="18" name="Group 17">
          <a:extLst>
            <a:ext uri="{FF2B5EF4-FFF2-40B4-BE49-F238E27FC236}">
              <a16:creationId xmlns:a16="http://schemas.microsoft.com/office/drawing/2014/main" id="{969B451A-F118-4AFC-AF00-E401FE401B9F}"/>
            </a:ext>
          </a:extLst>
        </xdr:cNvPr>
        <xdr:cNvGrpSpPr/>
      </xdr:nvGrpSpPr>
      <xdr:grpSpPr>
        <a:xfrm>
          <a:off x="21180136" y="2095500"/>
          <a:ext cx="0" cy="311727"/>
          <a:chOff x="10607148" y="1547814"/>
          <a:chExt cx="518627" cy="5948702"/>
        </a:xfrm>
      </xdr:grpSpPr>
      <xdr:grpSp>
        <xdr:nvGrpSpPr>
          <xdr:cNvPr id="19" name="Group 18">
            <a:extLst>
              <a:ext uri="{FF2B5EF4-FFF2-40B4-BE49-F238E27FC236}">
                <a16:creationId xmlns:a16="http://schemas.microsoft.com/office/drawing/2014/main" id="{6E2C613D-C4EF-2692-4D76-3D3744CF0042}"/>
              </a:ext>
            </a:extLst>
          </xdr:cNvPr>
          <xdr:cNvGrpSpPr/>
        </xdr:nvGrpSpPr>
        <xdr:grpSpPr>
          <a:xfrm>
            <a:off x="10607148" y="1547814"/>
            <a:ext cx="518627" cy="404812"/>
            <a:chOff x="13258321" y="1678781"/>
            <a:chExt cx="686421" cy="535782"/>
          </a:xfrm>
        </xdr:grpSpPr>
        <xdr:sp macro="" textlink="">
          <xdr:nvSpPr>
            <xdr:cNvPr id="21" name="Diamond 20">
              <a:extLst>
                <a:ext uri="{FF2B5EF4-FFF2-40B4-BE49-F238E27FC236}">
                  <a16:creationId xmlns:a16="http://schemas.microsoft.com/office/drawing/2014/main" id="{9F347CA4-D70A-9A2E-DDDA-EE6AC9BC6BF3}"/>
                </a:ext>
              </a:extLst>
            </xdr:cNvPr>
            <xdr:cNvSpPr/>
          </xdr:nvSpPr>
          <xdr:spPr>
            <a:xfrm>
              <a:off x="13323094" y="1678781"/>
              <a:ext cx="535782" cy="535782"/>
            </a:xfrm>
            <a:prstGeom prst="diamond">
              <a:avLst/>
            </a:prstGeom>
            <a:solidFill>
              <a:schemeClr val="bg1"/>
            </a:solidFill>
            <a:ln w="952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400">
                <a:latin typeface="Arial Black" panose="020B0A04020102020204" pitchFamily="34" charset="0"/>
              </a:endParaRPr>
            </a:p>
          </xdr:txBody>
        </xdr:sp>
        <xdr:sp macro="" textlink="">
          <xdr:nvSpPr>
            <xdr:cNvPr id="22" name="TextBox 21">
              <a:extLst>
                <a:ext uri="{FF2B5EF4-FFF2-40B4-BE49-F238E27FC236}">
                  <a16:creationId xmlns:a16="http://schemas.microsoft.com/office/drawing/2014/main" id="{4F4FCE34-3D97-E71B-56B2-48D72A8C3685}"/>
                </a:ext>
              </a:extLst>
            </xdr:cNvPr>
            <xdr:cNvSpPr txBox="1"/>
          </xdr:nvSpPr>
          <xdr:spPr>
            <a:xfrm>
              <a:off x="13258321" y="1774023"/>
              <a:ext cx="686421" cy="3238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50" strike="noStrike" baseline="0"/>
                <a:t>PP0</a:t>
              </a:r>
              <a:endParaRPr lang="en-US" sz="1100" strike="noStrike" baseline="0"/>
            </a:p>
          </xdr:txBody>
        </xdr:sp>
      </xdr:grpSp>
      <xdr:cxnSp macro="">
        <xdr:nvCxnSpPr>
          <xdr:cNvPr id="20" name="Straight Connector 19">
            <a:extLst>
              <a:ext uri="{FF2B5EF4-FFF2-40B4-BE49-F238E27FC236}">
                <a16:creationId xmlns:a16="http://schemas.microsoft.com/office/drawing/2014/main" id="{A140B6EF-C206-AB1D-05BF-AF4A9EA0E909}"/>
              </a:ext>
            </a:extLst>
          </xdr:cNvPr>
          <xdr:cNvCxnSpPr>
            <a:stCxn id="21" idx="2"/>
          </xdr:cNvCxnSpPr>
        </xdr:nvCxnSpPr>
        <xdr:spPr>
          <a:xfrm>
            <a:off x="10858493" y="1952626"/>
            <a:ext cx="0" cy="5543890"/>
          </a:xfrm>
          <a:prstGeom prst="line">
            <a:avLst/>
          </a:prstGeom>
          <a:ln>
            <a:solidFill>
              <a:sysClr val="windowText" lastClr="000000"/>
            </a:solidFill>
            <a:prstDash val="lgDashDot"/>
          </a:ln>
        </xdr:spPr>
        <xdr:style>
          <a:lnRef idx="1">
            <a:schemeClr val="accent1"/>
          </a:lnRef>
          <a:fillRef idx="0">
            <a:schemeClr val="accent1"/>
          </a:fillRef>
          <a:effectRef idx="0">
            <a:schemeClr val="accent1"/>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xdr:from>
          <xdr:col>14</xdr:col>
          <xdr:colOff>447675</xdr:colOff>
          <xdr:row>9</xdr:row>
          <xdr:rowOff>0</xdr:rowOff>
        </xdr:from>
        <xdr:to>
          <xdr:col>17</xdr:col>
          <xdr:colOff>447675</xdr:colOff>
          <xdr:row>13</xdr:row>
          <xdr:rowOff>47625</xdr:rowOff>
        </xdr:to>
        <xdr:sp macro="" textlink="">
          <xdr:nvSpPr>
            <xdr:cNvPr id="63489" name="Button 1" hidden="1">
              <a:extLst>
                <a:ext uri="{63B3BB69-23CF-44E3-9099-C40C66FF867C}">
                  <a14:compatExt spid="_x0000_s63489"/>
                </a:ext>
                <a:ext uri="{FF2B5EF4-FFF2-40B4-BE49-F238E27FC236}">
                  <a16:creationId xmlns:a16="http://schemas.microsoft.com/office/drawing/2014/main" id="{00000000-0008-0000-0300-000001F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72 Black"/>
                  <a:cs typeface="72 Black"/>
                </a:rPr>
                <a:t>Send Mail</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3</xdr:col>
      <xdr:colOff>85454</xdr:colOff>
      <xdr:row>1</xdr:row>
      <xdr:rowOff>6642</xdr:rowOff>
    </xdr:from>
    <xdr:to>
      <xdr:col>3</xdr:col>
      <xdr:colOff>900546</xdr:colOff>
      <xdr:row>7</xdr:row>
      <xdr:rowOff>111275</xdr:rowOff>
    </xdr:to>
    <xdr:pic>
      <xdr:nvPicPr>
        <xdr:cNvPr id="2" name="Picture 1">
          <a:extLst>
            <a:ext uri="{FF2B5EF4-FFF2-40B4-BE49-F238E27FC236}">
              <a16:creationId xmlns:a16="http://schemas.microsoft.com/office/drawing/2014/main" id="{9A66481E-2E34-4E09-B15F-3B78FF59B3A3}"/>
            </a:ext>
          </a:extLst>
        </xdr:cNvPr>
        <xdr:cNvPicPr>
          <a:picLocks noChangeAspect="1"/>
        </xdr:cNvPicPr>
      </xdr:nvPicPr>
      <xdr:blipFill>
        <a:blip xmlns:r="http://schemas.openxmlformats.org/officeDocument/2006/relationships" r:embed="rId1"/>
        <a:stretch>
          <a:fillRect/>
        </a:stretch>
      </xdr:blipFill>
      <xdr:spPr>
        <a:xfrm>
          <a:off x="1552304" y="101892"/>
          <a:ext cx="815092" cy="1190483"/>
        </a:xfrm>
        <a:prstGeom prst="rect">
          <a:avLst/>
        </a:prstGeom>
      </xdr:spPr>
    </xdr:pic>
    <xdr:clientData/>
  </xdr:twoCellAnchor>
  <xdr:twoCellAnchor>
    <xdr:from>
      <xdr:col>28</xdr:col>
      <xdr:colOff>21527</xdr:colOff>
      <xdr:row>8</xdr:row>
      <xdr:rowOff>8165</xdr:rowOff>
    </xdr:from>
    <xdr:to>
      <xdr:col>36</xdr:col>
      <xdr:colOff>21525</xdr:colOff>
      <xdr:row>105</xdr:row>
      <xdr:rowOff>0</xdr:rowOff>
    </xdr:to>
    <xdr:sp macro="" textlink="">
      <xdr:nvSpPr>
        <xdr:cNvPr id="3" name="AutoShape 125">
          <a:extLst>
            <a:ext uri="{FF2B5EF4-FFF2-40B4-BE49-F238E27FC236}">
              <a16:creationId xmlns:a16="http://schemas.microsoft.com/office/drawing/2014/main" id="{65B5674B-D739-45ED-9F94-4B70F4D43B16}"/>
            </a:ext>
          </a:extLst>
        </xdr:cNvPr>
        <xdr:cNvSpPr>
          <a:spLocks noChangeArrowheads="1"/>
        </xdr:cNvSpPr>
      </xdr:nvSpPr>
      <xdr:spPr bwMode="auto">
        <a:xfrm>
          <a:off x="33092327" y="1351190"/>
          <a:ext cx="5829298" cy="8250010"/>
        </a:xfrm>
        <a:prstGeom prst="roundRect">
          <a:avLst>
            <a:gd name="adj" fmla="val 2694"/>
          </a:avLst>
        </a:prstGeom>
        <a:noFill/>
        <a:ln w="3175">
          <a:solidFill>
            <a:srgbClr val="000000"/>
          </a:solidFill>
          <a:round/>
          <a:headEnd/>
          <a:tailEnd/>
        </a:ln>
      </xdr:spPr>
    </xdr:sp>
    <xdr:clientData/>
  </xdr:twoCellAnchor>
  <xdr:twoCellAnchor>
    <xdr:from>
      <xdr:col>28</xdr:col>
      <xdr:colOff>22678</xdr:colOff>
      <xdr:row>2</xdr:row>
      <xdr:rowOff>11339</xdr:rowOff>
    </xdr:from>
    <xdr:to>
      <xdr:col>36</xdr:col>
      <xdr:colOff>34018</xdr:colOff>
      <xdr:row>7</xdr:row>
      <xdr:rowOff>0</xdr:rowOff>
    </xdr:to>
    <xdr:sp macro="" textlink="">
      <xdr:nvSpPr>
        <xdr:cNvPr id="4" name="AutoShape 125">
          <a:extLst>
            <a:ext uri="{FF2B5EF4-FFF2-40B4-BE49-F238E27FC236}">
              <a16:creationId xmlns:a16="http://schemas.microsoft.com/office/drawing/2014/main" id="{9B681582-80C6-4456-BDB9-D67EDBDA0A37}"/>
            </a:ext>
          </a:extLst>
        </xdr:cNvPr>
        <xdr:cNvSpPr>
          <a:spLocks noChangeArrowheads="1"/>
        </xdr:cNvSpPr>
      </xdr:nvSpPr>
      <xdr:spPr bwMode="auto">
        <a:xfrm>
          <a:off x="33093478" y="268514"/>
          <a:ext cx="5840640" cy="912586"/>
        </a:xfrm>
        <a:prstGeom prst="roundRect">
          <a:avLst>
            <a:gd name="adj" fmla="val 18313"/>
          </a:avLst>
        </a:prstGeom>
        <a:noFill/>
        <a:ln w="3175">
          <a:solidFill>
            <a:srgbClr val="000000"/>
          </a:solidFill>
          <a:round/>
          <a:headEnd/>
          <a:tailEnd/>
        </a:ln>
      </xdr:spPr>
    </xdr:sp>
    <xdr:clientData/>
  </xdr:twoCellAnchor>
  <xdr:twoCellAnchor>
    <xdr:from>
      <xdr:col>20</xdr:col>
      <xdr:colOff>22679</xdr:colOff>
      <xdr:row>2</xdr:row>
      <xdr:rowOff>22676</xdr:rowOff>
    </xdr:from>
    <xdr:to>
      <xdr:col>26</xdr:col>
      <xdr:colOff>763874</xdr:colOff>
      <xdr:row>105</xdr:row>
      <xdr:rowOff>0</xdr:rowOff>
    </xdr:to>
    <xdr:sp macro="" textlink="">
      <xdr:nvSpPr>
        <xdr:cNvPr id="5" name="AutoShape 125">
          <a:extLst>
            <a:ext uri="{FF2B5EF4-FFF2-40B4-BE49-F238E27FC236}">
              <a16:creationId xmlns:a16="http://schemas.microsoft.com/office/drawing/2014/main" id="{F44394DC-F654-42AA-8494-7B0CD290CA6E}"/>
            </a:ext>
          </a:extLst>
        </xdr:cNvPr>
        <xdr:cNvSpPr>
          <a:spLocks noChangeArrowheads="1"/>
        </xdr:cNvSpPr>
      </xdr:nvSpPr>
      <xdr:spPr bwMode="auto">
        <a:xfrm>
          <a:off x="27264179" y="279851"/>
          <a:ext cx="5656095" cy="9321349"/>
        </a:xfrm>
        <a:prstGeom prst="roundRect">
          <a:avLst>
            <a:gd name="adj" fmla="val 4019"/>
          </a:avLst>
        </a:prstGeom>
        <a:noFill/>
        <a:ln w="3175">
          <a:solidFill>
            <a:srgbClr val="000000"/>
          </a:solidFill>
          <a:round/>
          <a:headEnd/>
          <a:tailEnd/>
        </a:ln>
      </xdr:spPr>
    </xdr:sp>
    <xdr:clientData/>
  </xdr:twoCellAnchor>
  <xdr:twoCellAnchor>
    <xdr:from>
      <xdr:col>20</xdr:col>
      <xdr:colOff>158752</xdr:colOff>
      <xdr:row>3</xdr:row>
      <xdr:rowOff>86177</xdr:rowOff>
    </xdr:from>
    <xdr:to>
      <xdr:col>26</xdr:col>
      <xdr:colOff>521609</xdr:colOff>
      <xdr:row>5</xdr:row>
      <xdr:rowOff>36103</xdr:rowOff>
    </xdr:to>
    <xdr:sp macro="" textlink="">
      <xdr:nvSpPr>
        <xdr:cNvPr id="6" name="AutoShape 125">
          <a:extLst>
            <a:ext uri="{FF2B5EF4-FFF2-40B4-BE49-F238E27FC236}">
              <a16:creationId xmlns:a16="http://schemas.microsoft.com/office/drawing/2014/main" id="{B53F8F9D-9AE2-49A3-8BE4-8B9E9B646A40}"/>
            </a:ext>
          </a:extLst>
        </xdr:cNvPr>
        <xdr:cNvSpPr>
          <a:spLocks noChangeArrowheads="1"/>
        </xdr:cNvSpPr>
      </xdr:nvSpPr>
      <xdr:spPr bwMode="auto">
        <a:xfrm>
          <a:off x="27400252" y="467177"/>
          <a:ext cx="5277757" cy="349976"/>
        </a:xfrm>
        <a:prstGeom prst="roundRect">
          <a:avLst>
            <a:gd name="adj" fmla="val 28919"/>
          </a:avLst>
        </a:prstGeom>
        <a:solidFill>
          <a:schemeClr val="bg1">
            <a:lumMod val="65000"/>
          </a:schemeClr>
        </a:solidFill>
        <a:ln w="3175">
          <a:solidFill>
            <a:srgbClr val="000000"/>
          </a:solidFill>
          <a:round/>
          <a:headEnd/>
          <a:tailEnd/>
        </a:ln>
      </xdr:spPr>
      <xdr:txBody>
        <a:bodyPr/>
        <a:lstStyle/>
        <a:p>
          <a:pPr algn="ctr"/>
          <a:r>
            <a:rPr lang="en-US" sz="1600">
              <a:latin typeface="Times New Roman" panose="02020603050405020304" pitchFamily="18" charset="0"/>
              <a:cs typeface="Times New Roman" panose="02020603050405020304" pitchFamily="18" charset="0"/>
            </a:rPr>
            <a:t>Layout</a:t>
          </a:r>
        </a:p>
      </xdr:txBody>
    </xdr:sp>
    <xdr:clientData/>
  </xdr:twoCellAnchor>
  <xdr:twoCellAnchor>
    <xdr:from>
      <xdr:col>23</xdr:col>
      <xdr:colOff>507682</xdr:colOff>
      <xdr:row>6</xdr:row>
      <xdr:rowOff>92920</xdr:rowOff>
    </xdr:from>
    <xdr:to>
      <xdr:col>23</xdr:col>
      <xdr:colOff>630585</xdr:colOff>
      <xdr:row>7</xdr:row>
      <xdr:rowOff>23685</xdr:rowOff>
    </xdr:to>
    <xdr:sp macro="" textlink="">
      <xdr:nvSpPr>
        <xdr:cNvPr id="7" name="Oval 6">
          <a:extLst>
            <a:ext uri="{FF2B5EF4-FFF2-40B4-BE49-F238E27FC236}">
              <a16:creationId xmlns:a16="http://schemas.microsoft.com/office/drawing/2014/main" id="{C4AE526F-924B-4444-B4DA-D1A5AC7C8D3D}"/>
            </a:ext>
          </a:extLst>
        </xdr:cNvPr>
        <xdr:cNvSpPr/>
      </xdr:nvSpPr>
      <xdr:spPr>
        <a:xfrm>
          <a:off x="30206632" y="1073995"/>
          <a:ext cx="122903" cy="130790"/>
        </a:xfrm>
        <a:prstGeom prst="ellipse">
          <a:avLst/>
        </a:prstGeom>
        <a:solidFill>
          <a:srgbClr val="FF0000"/>
        </a:solid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22</xdr:col>
      <xdr:colOff>600983</xdr:colOff>
      <xdr:row>5</xdr:row>
      <xdr:rowOff>147412</xdr:rowOff>
    </xdr:from>
    <xdr:to>
      <xdr:col>22</xdr:col>
      <xdr:colOff>807254</xdr:colOff>
      <xdr:row>7</xdr:row>
      <xdr:rowOff>78960</xdr:rowOff>
    </xdr:to>
    <xdr:pic>
      <xdr:nvPicPr>
        <xdr:cNvPr id="8" name="Picture 29" descr="op">
          <a:extLst>
            <a:ext uri="{FF2B5EF4-FFF2-40B4-BE49-F238E27FC236}">
              <a16:creationId xmlns:a16="http://schemas.microsoft.com/office/drawing/2014/main" id="{68B50DA6-DDED-4804-969C-746ECB600D3F}"/>
            </a:ext>
          </a:extLst>
        </xdr:cNvPr>
        <xdr:cNvPicPr>
          <a:picLocks noChangeAspect="1" noChangeArrowheads="1"/>
        </xdr:cNvPicPr>
      </xdr:nvPicPr>
      <xdr:blipFill>
        <a:blip xmlns:r="http://schemas.openxmlformats.org/officeDocument/2006/relationships" r:embed="rId2" cstate="print">
          <a:lum bright="40000"/>
        </a:blip>
        <a:srcRect/>
        <a:stretch>
          <a:fillRect/>
        </a:stretch>
      </xdr:blipFill>
      <xdr:spPr bwMode="auto">
        <a:xfrm rot="350079">
          <a:off x="29480783" y="928462"/>
          <a:ext cx="206271" cy="331598"/>
        </a:xfrm>
        <a:prstGeom prst="rect">
          <a:avLst/>
        </a:prstGeom>
        <a:noFill/>
        <a:ln w="9525">
          <a:noFill/>
          <a:miter lim="800000"/>
          <a:headEnd/>
          <a:tailEnd/>
        </a:ln>
      </xdr:spPr>
    </xdr:pic>
    <xdr:clientData/>
  </xdr:twoCellAnchor>
  <xdr:twoCellAnchor>
    <xdr:from>
      <xdr:col>29</xdr:col>
      <xdr:colOff>222250</xdr:colOff>
      <xdr:row>3</xdr:row>
      <xdr:rowOff>79375</xdr:rowOff>
    </xdr:from>
    <xdr:to>
      <xdr:col>35</xdr:col>
      <xdr:colOff>585107</xdr:colOff>
      <xdr:row>5</xdr:row>
      <xdr:rowOff>29301</xdr:rowOff>
    </xdr:to>
    <xdr:sp macro="" textlink="">
      <xdr:nvSpPr>
        <xdr:cNvPr id="9" name="AutoShape 125">
          <a:extLst>
            <a:ext uri="{FF2B5EF4-FFF2-40B4-BE49-F238E27FC236}">
              <a16:creationId xmlns:a16="http://schemas.microsoft.com/office/drawing/2014/main" id="{0AE372CF-EAAA-4CC7-9F64-A773F7134CE3}"/>
            </a:ext>
          </a:extLst>
        </xdr:cNvPr>
        <xdr:cNvSpPr>
          <a:spLocks noChangeArrowheads="1"/>
        </xdr:cNvSpPr>
      </xdr:nvSpPr>
      <xdr:spPr bwMode="auto">
        <a:xfrm>
          <a:off x="33388300" y="460375"/>
          <a:ext cx="5277757" cy="349976"/>
        </a:xfrm>
        <a:prstGeom prst="roundRect">
          <a:avLst>
            <a:gd name="adj" fmla="val 28919"/>
          </a:avLst>
        </a:prstGeom>
        <a:solidFill>
          <a:schemeClr val="bg1">
            <a:lumMod val="65000"/>
          </a:schemeClr>
        </a:solidFill>
        <a:ln w="3175">
          <a:solidFill>
            <a:srgbClr val="000000"/>
          </a:solidFill>
          <a:round/>
          <a:headEnd/>
          <a:tailEnd/>
        </a:ln>
      </xdr:spPr>
      <xdr:txBody>
        <a:bodyPr/>
        <a:lstStyle/>
        <a:p>
          <a:pPr algn="ctr"/>
          <a:r>
            <a:rPr lang="en-US" sz="1600">
              <a:latin typeface="Times New Roman" panose="02020603050405020304" pitchFamily="18" charset="0"/>
              <a:cs typeface="Times New Roman" panose="02020603050405020304" pitchFamily="18" charset="0"/>
            </a:rPr>
            <a:t>3D Images</a:t>
          </a:r>
        </a:p>
      </xdr:txBody>
    </xdr:sp>
    <xdr:clientData/>
  </xdr:twoCellAnchor>
  <xdr:twoCellAnchor editAs="oneCell">
    <xdr:from>
      <xdr:col>31</xdr:col>
      <xdr:colOff>0</xdr:colOff>
      <xdr:row>226</xdr:row>
      <xdr:rowOff>0</xdr:rowOff>
    </xdr:from>
    <xdr:to>
      <xdr:col>31</xdr:col>
      <xdr:colOff>571429</xdr:colOff>
      <xdr:row>230</xdr:row>
      <xdr:rowOff>89714</xdr:rowOff>
    </xdr:to>
    <xdr:pic>
      <xdr:nvPicPr>
        <xdr:cNvPr id="10" name="圖片 3">
          <a:extLst>
            <a:ext uri="{FF2B5EF4-FFF2-40B4-BE49-F238E27FC236}">
              <a16:creationId xmlns:a16="http://schemas.microsoft.com/office/drawing/2014/main" id="{00E9C391-F2E9-41B9-AE64-45659FFB7F9C}"/>
            </a:ext>
          </a:extLst>
        </xdr:cNvPr>
        <xdr:cNvPicPr>
          <a:picLocks noChangeAspect="1"/>
        </xdr:cNvPicPr>
      </xdr:nvPicPr>
      <xdr:blipFill>
        <a:blip xmlns:r="http://schemas.openxmlformats.org/officeDocument/2006/relationships" r:embed="rId3"/>
        <a:stretch>
          <a:fillRect/>
        </a:stretch>
      </xdr:blipFill>
      <xdr:spPr>
        <a:xfrm>
          <a:off x="34804350" y="29194125"/>
          <a:ext cx="571429" cy="737414"/>
        </a:xfrm>
        <a:prstGeom prst="rect">
          <a:avLst/>
        </a:prstGeom>
      </xdr:spPr>
    </xdr:pic>
    <xdr:clientData/>
  </xdr:twoCellAnchor>
  <xdr:twoCellAnchor editAs="oneCell">
    <xdr:from>
      <xdr:col>72</xdr:col>
      <xdr:colOff>109379</xdr:colOff>
      <xdr:row>0</xdr:row>
      <xdr:rowOff>-39272368</xdr:rowOff>
    </xdr:from>
    <xdr:to>
      <xdr:col>77</xdr:col>
      <xdr:colOff>699093</xdr:colOff>
      <xdr:row>85</xdr:row>
      <xdr:rowOff>138510</xdr:rowOff>
    </xdr:to>
    <xdr:pic>
      <xdr:nvPicPr>
        <xdr:cNvPr id="11" name="圖片 9">
          <a:extLst>
            <a:ext uri="{FF2B5EF4-FFF2-40B4-BE49-F238E27FC236}">
              <a16:creationId xmlns:a16="http://schemas.microsoft.com/office/drawing/2014/main" id="{D03C6C35-29C2-4653-A1BC-AF72E50540A6}"/>
            </a:ext>
          </a:extLst>
        </xdr:cNvPr>
        <xdr:cNvPicPr>
          <a:picLocks noChangeAspect="1"/>
        </xdr:cNvPicPr>
      </xdr:nvPicPr>
      <xdr:blipFill>
        <a:blip xmlns:r="http://schemas.openxmlformats.org/officeDocument/2006/relationships" r:embed="rId4"/>
        <a:stretch>
          <a:fillRect/>
        </a:stretch>
      </xdr:blipFill>
      <xdr:spPr>
        <a:xfrm rot="5400000">
          <a:off x="48235809" y="-19009298"/>
          <a:ext cx="45211603" cy="4685464"/>
        </a:xfrm>
        <a:prstGeom prst="rect">
          <a:avLst/>
        </a:prstGeom>
      </xdr:spPr>
    </xdr:pic>
    <xdr:clientData/>
  </xdr:twoCellAnchor>
  <xdr:twoCellAnchor editAs="oneCell">
    <xdr:from>
      <xdr:col>29</xdr:col>
      <xdr:colOff>91440</xdr:colOff>
      <xdr:row>11</xdr:row>
      <xdr:rowOff>0</xdr:rowOff>
    </xdr:from>
    <xdr:to>
      <xdr:col>35</xdr:col>
      <xdr:colOff>623562</xdr:colOff>
      <xdr:row>75</xdr:row>
      <xdr:rowOff>174748</xdr:rowOff>
    </xdr:to>
    <xdr:pic>
      <xdr:nvPicPr>
        <xdr:cNvPr id="12" name="圖片 24">
          <a:extLst>
            <a:ext uri="{FF2B5EF4-FFF2-40B4-BE49-F238E27FC236}">
              <a16:creationId xmlns:a16="http://schemas.microsoft.com/office/drawing/2014/main" id="{69182801-9B7A-4DE2-A156-BE4B3EC9D1A4}"/>
            </a:ext>
          </a:extLst>
        </xdr:cNvPr>
        <xdr:cNvPicPr>
          <a:picLocks noChangeAspect="1"/>
        </xdr:cNvPicPr>
      </xdr:nvPicPr>
      <xdr:blipFill>
        <a:blip xmlns:r="http://schemas.openxmlformats.org/officeDocument/2006/relationships" r:embed="rId5"/>
        <a:stretch>
          <a:fillRect/>
        </a:stretch>
      </xdr:blipFill>
      <xdr:spPr>
        <a:xfrm>
          <a:off x="33257490" y="2200275"/>
          <a:ext cx="5447022" cy="3575173"/>
        </a:xfrm>
        <a:prstGeom prst="rect">
          <a:avLst/>
        </a:prstGeom>
      </xdr:spPr>
    </xdr:pic>
    <xdr:clientData/>
  </xdr:twoCellAnchor>
  <xdr:twoCellAnchor editAs="oneCell">
    <xdr:from>
      <xdr:col>29</xdr:col>
      <xdr:colOff>25760</xdr:colOff>
      <xdr:row>23</xdr:row>
      <xdr:rowOff>0</xdr:rowOff>
    </xdr:from>
    <xdr:to>
      <xdr:col>35</xdr:col>
      <xdr:colOff>643740</xdr:colOff>
      <xdr:row>92</xdr:row>
      <xdr:rowOff>13197</xdr:rowOff>
    </xdr:to>
    <xdr:pic>
      <xdr:nvPicPr>
        <xdr:cNvPr id="13" name="圖片 25">
          <a:extLst>
            <a:ext uri="{FF2B5EF4-FFF2-40B4-BE49-F238E27FC236}">
              <a16:creationId xmlns:a16="http://schemas.microsoft.com/office/drawing/2014/main" id="{26357C98-2921-40A2-9C7F-98F1C22F7E6A}"/>
            </a:ext>
          </a:extLst>
        </xdr:cNvPr>
        <xdr:cNvPicPr>
          <a:picLocks noChangeAspect="1"/>
        </xdr:cNvPicPr>
      </xdr:nvPicPr>
      <xdr:blipFill>
        <a:blip xmlns:r="http://schemas.openxmlformats.org/officeDocument/2006/relationships" r:embed="rId6"/>
        <a:stretch>
          <a:fillRect/>
        </a:stretch>
      </xdr:blipFill>
      <xdr:spPr>
        <a:xfrm>
          <a:off x="33191810" y="3400425"/>
          <a:ext cx="5532880" cy="3613647"/>
        </a:xfrm>
        <a:prstGeom prst="rect">
          <a:avLst/>
        </a:prstGeom>
      </xdr:spPr>
    </xdr:pic>
    <xdr:clientData/>
  </xdr:twoCellAnchor>
  <xdr:twoCellAnchor>
    <xdr:from>
      <xdr:col>14</xdr:col>
      <xdr:colOff>666750</xdr:colOff>
      <xdr:row>3</xdr:row>
      <xdr:rowOff>68036</xdr:rowOff>
    </xdr:from>
    <xdr:to>
      <xdr:col>15</xdr:col>
      <xdr:colOff>193221</xdr:colOff>
      <xdr:row>4</xdr:row>
      <xdr:rowOff>86179</xdr:rowOff>
    </xdr:to>
    <xdr:sp macro="" textlink="">
      <xdr:nvSpPr>
        <xdr:cNvPr id="14" name="Rectangle 13">
          <a:hlinkClick xmlns:r="http://schemas.openxmlformats.org/officeDocument/2006/relationships" r:id="rId7"/>
          <a:extLst>
            <a:ext uri="{FF2B5EF4-FFF2-40B4-BE49-F238E27FC236}">
              <a16:creationId xmlns:a16="http://schemas.microsoft.com/office/drawing/2014/main" id="{46C5EE88-E128-4D12-8C94-345411AE8615}"/>
            </a:ext>
          </a:extLst>
        </xdr:cNvPr>
        <xdr:cNvSpPr/>
      </xdr:nvSpPr>
      <xdr:spPr>
        <a:xfrm>
          <a:off x="20587607" y="449036"/>
          <a:ext cx="1295400" cy="2222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rtlCol="0" anchor="ctr"/>
        <a:lstStyle/>
        <a:p>
          <a:pPr algn="ctr"/>
          <a:r>
            <a:rPr lang="en-US" sz="1100"/>
            <a:t>Program</a:t>
          </a:r>
          <a:r>
            <a:rPr lang="en-US" sz="1100" baseline="0"/>
            <a:t> Card </a:t>
          </a:r>
          <a:r>
            <a:rPr lang="es-MX" sz="1100">
              <a:solidFill>
                <a:schemeClr val="dk1"/>
              </a:solidFill>
              <a:latin typeface="+mn-lt"/>
              <a:ea typeface="+mn-ea"/>
              <a:cs typeface="+mn-cs"/>
            </a:rPr>
            <a:t>↩</a:t>
          </a:r>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15</xdr:col>
      <xdr:colOff>95250</xdr:colOff>
      <xdr:row>0</xdr:row>
      <xdr:rowOff>65484</xdr:rowOff>
    </xdr:from>
    <xdr:to>
      <xdr:col>17</xdr:col>
      <xdr:colOff>319088</xdr:colOff>
      <xdr:row>1</xdr:row>
      <xdr:rowOff>132953</xdr:rowOff>
    </xdr:to>
    <xdr:sp macro="" textlink="">
      <xdr:nvSpPr>
        <xdr:cNvPr id="4" name="Rectangle 3">
          <a:hlinkClick xmlns:r="http://schemas.openxmlformats.org/officeDocument/2006/relationships" r:id="rId1"/>
          <a:extLst>
            <a:ext uri="{FF2B5EF4-FFF2-40B4-BE49-F238E27FC236}">
              <a16:creationId xmlns:a16="http://schemas.microsoft.com/office/drawing/2014/main" id="{A2498606-0AA6-4BD0-92B6-EE4012569264}"/>
            </a:ext>
          </a:extLst>
        </xdr:cNvPr>
        <xdr:cNvSpPr/>
      </xdr:nvSpPr>
      <xdr:spPr>
        <a:xfrm>
          <a:off x="9322594" y="65484"/>
          <a:ext cx="1295400" cy="2222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rtlCol="0" anchor="ctr"/>
        <a:lstStyle/>
        <a:p>
          <a:pPr algn="ctr"/>
          <a:r>
            <a:rPr lang="en-US" sz="1100"/>
            <a:t>Program</a:t>
          </a:r>
          <a:r>
            <a:rPr lang="en-US" sz="1100" baseline="0"/>
            <a:t> Card </a:t>
          </a:r>
          <a:r>
            <a:rPr lang="es-MX" sz="1100">
              <a:solidFill>
                <a:schemeClr val="dk1"/>
              </a:solidFill>
              <a:latin typeface="+mn-lt"/>
              <a:ea typeface="+mn-ea"/>
              <a:cs typeface="+mn-cs"/>
            </a:rPr>
            <a:t>↩</a:t>
          </a:r>
          <a:endParaRPr lang="en-US" sz="1100"/>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12</xdr:col>
      <xdr:colOff>361950</xdr:colOff>
      <xdr:row>1</xdr:row>
      <xdr:rowOff>133350</xdr:rowOff>
    </xdr:from>
    <xdr:to>
      <xdr:col>13</xdr:col>
      <xdr:colOff>1238250</xdr:colOff>
      <xdr:row>3</xdr:row>
      <xdr:rowOff>69850</xdr:rowOff>
    </xdr:to>
    <xdr:sp macro="" textlink="">
      <xdr:nvSpPr>
        <xdr:cNvPr id="2" name="Rectangle 1">
          <a:hlinkClick xmlns:r="http://schemas.openxmlformats.org/officeDocument/2006/relationships" r:id="rId1"/>
          <a:extLst>
            <a:ext uri="{FF2B5EF4-FFF2-40B4-BE49-F238E27FC236}">
              <a16:creationId xmlns:a16="http://schemas.microsoft.com/office/drawing/2014/main" id="{2B6CB326-E853-42C5-9678-48914A216BCD}"/>
            </a:ext>
          </a:extLst>
        </xdr:cNvPr>
        <xdr:cNvSpPr/>
      </xdr:nvSpPr>
      <xdr:spPr>
        <a:xfrm>
          <a:off x="14849475" y="276225"/>
          <a:ext cx="1295400" cy="2222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rtlCol="0" anchor="ctr"/>
        <a:lstStyle/>
        <a:p>
          <a:pPr algn="ctr"/>
          <a:r>
            <a:rPr lang="en-US" sz="1100"/>
            <a:t>Program</a:t>
          </a:r>
          <a:r>
            <a:rPr lang="en-US" sz="1100" baseline="0"/>
            <a:t> Card </a:t>
          </a:r>
          <a:r>
            <a:rPr lang="es-MX" sz="1100">
              <a:solidFill>
                <a:schemeClr val="dk1"/>
              </a:solidFill>
              <a:latin typeface="+mn-lt"/>
              <a:ea typeface="+mn-ea"/>
              <a:cs typeface="+mn-cs"/>
            </a:rPr>
            <a:t>↩</a:t>
          </a:r>
          <a:endParaRPr lang="en-US" sz="1100"/>
        </a:p>
      </xdr:txBody>
    </xdr:sp>
    <xdr:clientData/>
  </xdr:twoCellAnchor>
</xdr:wsDr>
</file>

<file path=xl/drawings/drawing7.xml><?xml version="1.0" encoding="utf-8"?>
<xdr:wsDr xmlns:xdr="http://schemas.openxmlformats.org/drawingml/2006/spreadsheetDrawing" xmlns:a="http://schemas.openxmlformats.org/drawingml/2006/main">
  <xdr:twoCellAnchor editAs="absolute">
    <xdr:from>
      <xdr:col>8</xdr:col>
      <xdr:colOff>87354</xdr:colOff>
      <xdr:row>8</xdr:row>
      <xdr:rowOff>39120</xdr:rowOff>
    </xdr:from>
    <xdr:to>
      <xdr:col>13</xdr:col>
      <xdr:colOff>375897</xdr:colOff>
      <xdr:row>14</xdr:row>
      <xdr:rowOff>71413</xdr:rowOff>
    </xdr:to>
    <xdr:sp macro="" textlink="">
      <xdr:nvSpPr>
        <xdr:cNvPr id="2" name="Text Box 44" hidden="1">
          <a:extLst>
            <a:ext uri="{FF2B5EF4-FFF2-40B4-BE49-F238E27FC236}">
              <a16:creationId xmlns:a16="http://schemas.microsoft.com/office/drawing/2014/main" id="{00000000-0008-0000-0200-000002000000}"/>
            </a:ext>
          </a:extLst>
        </xdr:cNvPr>
        <xdr:cNvSpPr txBox="1">
          <a:spLocks noChangeArrowheads="1"/>
        </xdr:cNvSpPr>
      </xdr:nvSpPr>
      <xdr:spPr bwMode="auto">
        <a:xfrm>
          <a:off x="4952551" y="1386073"/>
          <a:ext cx="3332238" cy="1027710"/>
        </a:xfrm>
        <a:prstGeom prst="rect">
          <a:avLst/>
        </a:prstGeom>
        <a:solidFill>
          <a:srgbClr val="FFFFE1"/>
        </a:solidFill>
        <a:ln w="9525">
          <a:solidFill>
            <a:srgbClr val="000000"/>
          </a:solidFill>
          <a:miter lim="800000"/>
          <a:headEnd/>
          <a:tailEnd/>
        </a:ln>
        <a:effectLst>
          <a:outerShdw dist="35921" dir="2700000" algn="ctr" rotWithShape="0">
            <a:srgbClr val="000000"/>
          </a:outerShdw>
        </a:effectLst>
        <a:extLst>
          <a:ext uri="{53640926-AAD7-44D8-BBD7-CCE9431645EC}">
            <a14:shadowObscured xmlns:a14="http://schemas.microsoft.com/office/drawing/2010/main" val="1"/>
          </a:ext>
        </a:extLst>
      </xdr:spPr>
    </xdr:sp>
    <xdr:clientData/>
  </xdr:twoCellAnchor>
  <xdr:twoCellAnchor>
    <xdr:from>
      <xdr:col>23</xdr:col>
      <xdr:colOff>273844</xdr:colOff>
      <xdr:row>1</xdr:row>
      <xdr:rowOff>35719</xdr:rowOff>
    </xdr:from>
    <xdr:to>
      <xdr:col>25</xdr:col>
      <xdr:colOff>354806</xdr:colOff>
      <xdr:row>2</xdr:row>
      <xdr:rowOff>91282</xdr:rowOff>
    </xdr:to>
    <xdr:sp macro="" textlink="">
      <xdr:nvSpPr>
        <xdr:cNvPr id="5" name="Rectangle 4">
          <a:hlinkClick xmlns:r="http://schemas.openxmlformats.org/officeDocument/2006/relationships" r:id="rId1"/>
          <a:extLst>
            <a:ext uri="{FF2B5EF4-FFF2-40B4-BE49-F238E27FC236}">
              <a16:creationId xmlns:a16="http://schemas.microsoft.com/office/drawing/2014/main" id="{1EDEF786-54BC-4F51-B233-2EEC94FC76A6}"/>
            </a:ext>
          </a:extLst>
        </xdr:cNvPr>
        <xdr:cNvSpPr/>
      </xdr:nvSpPr>
      <xdr:spPr>
        <a:xfrm>
          <a:off x="14239875" y="202407"/>
          <a:ext cx="1295400" cy="2222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rtlCol="0" anchor="ctr"/>
        <a:lstStyle/>
        <a:p>
          <a:pPr algn="ctr"/>
          <a:r>
            <a:rPr lang="en-US" sz="1100"/>
            <a:t>Program</a:t>
          </a:r>
          <a:r>
            <a:rPr lang="en-US" sz="1100" baseline="0"/>
            <a:t> Card </a:t>
          </a:r>
          <a:r>
            <a:rPr lang="es-MX" sz="1100">
              <a:solidFill>
                <a:schemeClr val="dk1"/>
              </a:solidFill>
              <a:latin typeface="+mn-lt"/>
              <a:ea typeface="+mn-ea"/>
              <a:cs typeface="+mn-cs"/>
            </a:rPr>
            <a:t>↩</a:t>
          </a:r>
          <a:endParaRPr lang="en-US" sz="1100"/>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17</xdr:col>
      <xdr:colOff>46486</xdr:colOff>
      <xdr:row>28</xdr:row>
      <xdr:rowOff>8730</xdr:rowOff>
    </xdr:to>
    <xdr:pic>
      <xdr:nvPicPr>
        <xdr:cNvPr id="4" name="Picture 3">
          <a:extLst>
            <a:ext uri="{FF2B5EF4-FFF2-40B4-BE49-F238E27FC236}">
              <a16:creationId xmlns:a16="http://schemas.microsoft.com/office/drawing/2014/main" id="{EA66FC64-A234-A398-B9AF-6039FEE84C29}"/>
            </a:ext>
          </a:extLst>
        </xdr:cNvPr>
        <xdr:cNvPicPr>
          <a:picLocks noChangeAspect="1"/>
        </xdr:cNvPicPr>
      </xdr:nvPicPr>
      <xdr:blipFill>
        <a:blip xmlns:r="http://schemas.openxmlformats.org/officeDocument/2006/relationships" r:embed="rId1"/>
        <a:stretch>
          <a:fillRect/>
        </a:stretch>
      </xdr:blipFill>
      <xdr:spPr>
        <a:xfrm>
          <a:off x="0" y="0"/>
          <a:ext cx="9114286" cy="6361905"/>
        </a:xfrm>
        <a:prstGeom prst="rect">
          <a:avLst/>
        </a:prstGeom>
      </xdr:spPr>
    </xdr:pic>
    <xdr:clientData/>
  </xdr:twoCellAnchor>
  <xdr:twoCellAnchor>
    <xdr:from>
      <xdr:col>18</xdr:col>
      <xdr:colOff>47625</xdr:colOff>
      <xdr:row>0</xdr:row>
      <xdr:rowOff>28575</xdr:rowOff>
    </xdr:from>
    <xdr:to>
      <xdr:col>20</xdr:col>
      <xdr:colOff>276225</xdr:colOff>
      <xdr:row>0</xdr:row>
      <xdr:rowOff>250825</xdr:rowOff>
    </xdr:to>
    <xdr:sp macro="" textlink="">
      <xdr:nvSpPr>
        <xdr:cNvPr id="5" name="Rectangle 4">
          <a:hlinkClick xmlns:r="http://schemas.openxmlformats.org/officeDocument/2006/relationships" r:id="rId2"/>
          <a:extLst>
            <a:ext uri="{FF2B5EF4-FFF2-40B4-BE49-F238E27FC236}">
              <a16:creationId xmlns:a16="http://schemas.microsoft.com/office/drawing/2014/main" id="{8150DF8E-7C0B-404A-9D0F-9C91CB12FEC1}"/>
            </a:ext>
          </a:extLst>
        </xdr:cNvPr>
        <xdr:cNvSpPr/>
      </xdr:nvSpPr>
      <xdr:spPr>
        <a:xfrm>
          <a:off x="9648825" y="28575"/>
          <a:ext cx="1295400" cy="2222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rtlCol="0" anchor="ctr"/>
        <a:lstStyle/>
        <a:p>
          <a:pPr algn="ctr"/>
          <a:r>
            <a:rPr lang="en-US" sz="1100"/>
            <a:t>Program</a:t>
          </a:r>
          <a:r>
            <a:rPr lang="en-US" sz="1100" baseline="0"/>
            <a:t> Card </a:t>
          </a:r>
          <a:r>
            <a:rPr lang="es-MX" sz="1100">
              <a:solidFill>
                <a:schemeClr val="dk1"/>
              </a:solidFill>
              <a:latin typeface="+mn-lt"/>
              <a:ea typeface="+mn-ea"/>
              <a:cs typeface="+mn-cs"/>
            </a:rPr>
            <a:t>↩</a:t>
          </a:r>
          <a:endParaRPr lang="en-US" sz="1100"/>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22</xdr:col>
      <xdr:colOff>275166</xdr:colOff>
      <xdr:row>0</xdr:row>
      <xdr:rowOff>95251</xdr:rowOff>
    </xdr:from>
    <xdr:to>
      <xdr:col>24</xdr:col>
      <xdr:colOff>512233</xdr:colOff>
      <xdr:row>2</xdr:row>
      <xdr:rowOff>21168</xdr:rowOff>
    </xdr:to>
    <xdr:sp macro="" textlink="">
      <xdr:nvSpPr>
        <xdr:cNvPr id="36" name="Rectangle 35">
          <a:hlinkClick xmlns:r="http://schemas.openxmlformats.org/officeDocument/2006/relationships" r:id="rId1"/>
          <a:extLst>
            <a:ext uri="{FF2B5EF4-FFF2-40B4-BE49-F238E27FC236}">
              <a16:creationId xmlns:a16="http://schemas.microsoft.com/office/drawing/2014/main" id="{4BE20E28-43E0-498F-898C-134FF28781DB}"/>
            </a:ext>
          </a:extLst>
        </xdr:cNvPr>
        <xdr:cNvSpPr/>
      </xdr:nvSpPr>
      <xdr:spPr>
        <a:xfrm>
          <a:off x="11916833" y="95251"/>
          <a:ext cx="1295400" cy="2222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rtlCol="0" anchor="ctr"/>
        <a:lstStyle/>
        <a:p>
          <a:pPr algn="ctr"/>
          <a:r>
            <a:rPr lang="en-US" sz="1100"/>
            <a:t>Program</a:t>
          </a:r>
          <a:r>
            <a:rPr lang="en-US" sz="1100" baseline="0"/>
            <a:t> Card </a:t>
          </a:r>
          <a:r>
            <a:rPr lang="es-MX" sz="1100">
              <a:solidFill>
                <a:schemeClr val="dk1"/>
              </a:solidFill>
              <a:latin typeface="+mn-lt"/>
              <a:ea typeface="+mn-ea"/>
              <a:cs typeface="+mn-cs"/>
            </a:rPr>
            <a:t>↩</a:t>
          </a:r>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314326</xdr:colOff>
      <xdr:row>8</xdr:row>
      <xdr:rowOff>52428</xdr:rowOff>
    </xdr:from>
    <xdr:to>
      <xdr:col>10</xdr:col>
      <xdr:colOff>371476</xdr:colOff>
      <xdr:row>21</xdr:row>
      <xdr:rowOff>112427</xdr:rowOff>
    </xdr:to>
    <xdr:pic>
      <xdr:nvPicPr>
        <xdr:cNvPr id="2" name="Picture 1">
          <a:extLst>
            <a:ext uri="{FF2B5EF4-FFF2-40B4-BE49-F238E27FC236}">
              <a16:creationId xmlns:a16="http://schemas.microsoft.com/office/drawing/2014/main" id="{A1D8AF24-07B4-41D5-9502-BDF17DFBCB11}"/>
            </a:ext>
          </a:extLst>
        </xdr:cNvPr>
        <xdr:cNvPicPr>
          <a:picLocks noChangeAspect="1"/>
        </xdr:cNvPicPr>
      </xdr:nvPicPr>
      <xdr:blipFill>
        <a:blip xmlns:r="http://schemas.openxmlformats.org/officeDocument/2006/relationships" r:embed="rId1"/>
        <a:stretch>
          <a:fillRect/>
        </a:stretch>
      </xdr:blipFill>
      <xdr:spPr>
        <a:xfrm>
          <a:off x="314326" y="1576428"/>
          <a:ext cx="5391150" cy="1917374"/>
        </a:xfrm>
        <a:prstGeom prst="rect">
          <a:avLst/>
        </a:prstGeom>
      </xdr:spPr>
    </xdr:pic>
    <xdr:clientData/>
  </xdr:twoCellAnchor>
  <xdr:twoCellAnchor editAs="oneCell">
    <xdr:from>
      <xdr:col>12</xdr:col>
      <xdr:colOff>242212</xdr:colOff>
      <xdr:row>0</xdr:row>
      <xdr:rowOff>0</xdr:rowOff>
    </xdr:from>
    <xdr:to>
      <xdr:col>21</xdr:col>
      <xdr:colOff>495299</xdr:colOff>
      <xdr:row>24</xdr:row>
      <xdr:rowOff>120181</xdr:rowOff>
    </xdr:to>
    <xdr:pic>
      <xdr:nvPicPr>
        <xdr:cNvPr id="3" name="Picture 2">
          <a:extLst>
            <a:ext uri="{FF2B5EF4-FFF2-40B4-BE49-F238E27FC236}">
              <a16:creationId xmlns:a16="http://schemas.microsoft.com/office/drawing/2014/main" id="{5A413CC6-37A8-4238-A2D0-0D2AA5134613}"/>
            </a:ext>
          </a:extLst>
        </xdr:cNvPr>
        <xdr:cNvPicPr>
          <a:picLocks noChangeAspect="1"/>
        </xdr:cNvPicPr>
      </xdr:nvPicPr>
      <xdr:blipFill>
        <a:blip xmlns:r="http://schemas.openxmlformats.org/officeDocument/2006/relationships" r:embed="rId2"/>
        <a:stretch>
          <a:fillRect/>
        </a:stretch>
      </xdr:blipFill>
      <xdr:spPr>
        <a:xfrm>
          <a:off x="6643012" y="0"/>
          <a:ext cx="5053687" cy="3606331"/>
        </a:xfrm>
        <a:prstGeom prst="rect">
          <a:avLst/>
        </a:prstGeom>
      </xdr:spPr>
    </xdr:pic>
    <xdr:clientData/>
  </xdr:twoCellAnchor>
  <xdr:twoCellAnchor>
    <xdr:from>
      <xdr:col>22</xdr:col>
      <xdr:colOff>85725</xdr:colOff>
      <xdr:row>0</xdr:row>
      <xdr:rowOff>66675</xdr:rowOff>
    </xdr:from>
    <xdr:to>
      <xdr:col>24</xdr:col>
      <xdr:colOff>314325</xdr:colOff>
      <xdr:row>1</xdr:row>
      <xdr:rowOff>146050</xdr:rowOff>
    </xdr:to>
    <xdr:sp macro="" textlink="">
      <xdr:nvSpPr>
        <xdr:cNvPr id="4" name="Rectangle 3">
          <a:hlinkClick xmlns:r="http://schemas.openxmlformats.org/officeDocument/2006/relationships" r:id="rId3"/>
          <a:extLst>
            <a:ext uri="{FF2B5EF4-FFF2-40B4-BE49-F238E27FC236}">
              <a16:creationId xmlns:a16="http://schemas.microsoft.com/office/drawing/2014/main" id="{1F3E174C-5E46-487A-B12C-2F0FEA5464F7}"/>
            </a:ext>
          </a:extLst>
        </xdr:cNvPr>
        <xdr:cNvSpPr/>
      </xdr:nvSpPr>
      <xdr:spPr>
        <a:xfrm>
          <a:off x="11820525" y="66675"/>
          <a:ext cx="1295400" cy="2222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rtlCol="0" anchor="ctr"/>
        <a:lstStyle/>
        <a:p>
          <a:pPr algn="ctr"/>
          <a:r>
            <a:rPr lang="en-US" sz="1100"/>
            <a:t>Program</a:t>
          </a:r>
          <a:r>
            <a:rPr lang="en-US" sz="1100" baseline="0"/>
            <a:t> Card </a:t>
          </a:r>
          <a:r>
            <a:rPr lang="es-MX" sz="1100">
              <a:solidFill>
                <a:schemeClr val="dk1"/>
              </a:solidFill>
              <a:latin typeface="+mn-lt"/>
              <a:ea typeface="+mn-ea"/>
              <a:cs typeface="+mn-cs"/>
            </a:rPr>
            <a:t>↩</a:t>
          </a:r>
          <a:endParaRPr lang="en-US" sz="1100"/>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18</xdr:col>
      <xdr:colOff>276225</xdr:colOff>
      <xdr:row>0</xdr:row>
      <xdr:rowOff>47625</xdr:rowOff>
    </xdr:from>
    <xdr:to>
      <xdr:col>20</xdr:col>
      <xdr:colOff>504825</xdr:colOff>
      <xdr:row>1</xdr:row>
      <xdr:rowOff>127000</xdr:rowOff>
    </xdr:to>
    <xdr:sp macro="" textlink="">
      <xdr:nvSpPr>
        <xdr:cNvPr id="2" name="Rectangle 1">
          <a:hlinkClick xmlns:r="http://schemas.openxmlformats.org/officeDocument/2006/relationships" r:id="rId1"/>
          <a:extLst>
            <a:ext uri="{FF2B5EF4-FFF2-40B4-BE49-F238E27FC236}">
              <a16:creationId xmlns:a16="http://schemas.microsoft.com/office/drawing/2014/main" id="{72850D69-3050-4867-859F-6BE24CC7E036}"/>
            </a:ext>
          </a:extLst>
        </xdr:cNvPr>
        <xdr:cNvSpPr/>
      </xdr:nvSpPr>
      <xdr:spPr>
        <a:xfrm>
          <a:off x="9877425" y="47625"/>
          <a:ext cx="1295400" cy="2222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rtlCol="0" anchor="ctr"/>
        <a:lstStyle/>
        <a:p>
          <a:pPr algn="ctr"/>
          <a:r>
            <a:rPr lang="en-US" sz="1100"/>
            <a:t>Program</a:t>
          </a:r>
          <a:r>
            <a:rPr lang="en-US" sz="1100" baseline="0"/>
            <a:t> Card </a:t>
          </a:r>
          <a:r>
            <a:rPr lang="es-MX" sz="1100">
              <a:solidFill>
                <a:schemeClr val="dk1"/>
              </a:solidFill>
              <a:latin typeface="+mn-lt"/>
              <a:ea typeface="+mn-ea"/>
              <a:cs typeface="+mn-cs"/>
            </a:rPr>
            <a:t>↩</a:t>
          </a:r>
          <a:endParaRPr lang="en-US" sz="1100"/>
        </a:p>
      </xdr:txBody>
    </xdr:sp>
    <xdr:clientData/>
  </xdr:twoCellAnchor>
  <xdr:twoCellAnchor editAs="oneCell">
    <xdr:from>
      <xdr:col>0</xdr:col>
      <xdr:colOff>104775</xdr:colOff>
      <xdr:row>1</xdr:row>
      <xdr:rowOff>57150</xdr:rowOff>
    </xdr:from>
    <xdr:to>
      <xdr:col>14</xdr:col>
      <xdr:colOff>145112</xdr:colOff>
      <xdr:row>31</xdr:row>
      <xdr:rowOff>95250</xdr:rowOff>
    </xdr:to>
    <xdr:pic>
      <xdr:nvPicPr>
        <xdr:cNvPr id="3" name="Picture 2">
          <a:extLst>
            <a:ext uri="{FF2B5EF4-FFF2-40B4-BE49-F238E27FC236}">
              <a16:creationId xmlns:a16="http://schemas.microsoft.com/office/drawing/2014/main" id="{E11CC754-AC37-4617-8649-F2FAC6367F51}"/>
            </a:ext>
          </a:extLst>
        </xdr:cNvPr>
        <xdr:cNvPicPr>
          <a:picLocks noChangeAspect="1"/>
        </xdr:cNvPicPr>
      </xdr:nvPicPr>
      <xdr:blipFill>
        <a:blip xmlns:r="http://schemas.openxmlformats.org/officeDocument/2006/relationships" r:embed="rId2"/>
        <a:stretch>
          <a:fillRect/>
        </a:stretch>
      </xdr:blipFill>
      <xdr:spPr>
        <a:xfrm>
          <a:off x="104775" y="247650"/>
          <a:ext cx="7507937" cy="3848100"/>
        </a:xfrm>
        <a:prstGeom prst="rect">
          <a:avLst/>
        </a:prstGeom>
      </xdr:spPr>
    </xdr:pic>
    <xdr:clientData/>
  </xdr:twoCellAnchor>
  <xdr:twoCellAnchor editAs="oneCell">
    <xdr:from>
      <xdr:col>15</xdr:col>
      <xdr:colOff>342900</xdr:colOff>
      <xdr:row>24</xdr:row>
      <xdr:rowOff>66675</xdr:rowOff>
    </xdr:from>
    <xdr:to>
      <xdr:col>29</xdr:col>
      <xdr:colOff>220100</xdr:colOff>
      <xdr:row>41</xdr:row>
      <xdr:rowOff>28909</xdr:rowOff>
    </xdr:to>
    <xdr:pic>
      <xdr:nvPicPr>
        <xdr:cNvPr id="4" name="Picture 3">
          <a:extLst>
            <a:ext uri="{FF2B5EF4-FFF2-40B4-BE49-F238E27FC236}">
              <a16:creationId xmlns:a16="http://schemas.microsoft.com/office/drawing/2014/main" id="{1776EED9-D3D8-462D-BE0B-AAA17920EECA}"/>
            </a:ext>
          </a:extLst>
        </xdr:cNvPr>
        <xdr:cNvPicPr>
          <a:picLocks noChangeAspect="1"/>
        </xdr:cNvPicPr>
      </xdr:nvPicPr>
      <xdr:blipFill>
        <a:blip xmlns:r="http://schemas.openxmlformats.org/officeDocument/2006/relationships" r:embed="rId3"/>
        <a:stretch>
          <a:fillRect/>
        </a:stretch>
      </xdr:blipFill>
      <xdr:spPr>
        <a:xfrm>
          <a:off x="8343900" y="3495675"/>
          <a:ext cx="7344800" cy="2391109"/>
        </a:xfrm>
        <a:prstGeom prst="rect">
          <a:avLst/>
        </a:prstGeom>
      </xdr:spPr>
    </xdr:pic>
    <xdr:clientData/>
  </xdr:twoCellAnchor>
  <xdr:twoCellAnchor editAs="oneCell">
    <xdr:from>
      <xdr:col>0</xdr:col>
      <xdr:colOff>0</xdr:colOff>
      <xdr:row>36</xdr:row>
      <xdr:rowOff>0</xdr:rowOff>
    </xdr:from>
    <xdr:to>
      <xdr:col>12</xdr:col>
      <xdr:colOff>400999</xdr:colOff>
      <xdr:row>47</xdr:row>
      <xdr:rowOff>95483</xdr:rowOff>
    </xdr:to>
    <xdr:pic>
      <xdr:nvPicPr>
        <xdr:cNvPr id="5" name="Picture 4">
          <a:extLst>
            <a:ext uri="{FF2B5EF4-FFF2-40B4-BE49-F238E27FC236}">
              <a16:creationId xmlns:a16="http://schemas.microsoft.com/office/drawing/2014/main" id="{28C79166-344E-46FA-8DE4-E47EFB91A487}"/>
            </a:ext>
          </a:extLst>
        </xdr:cNvPr>
        <xdr:cNvPicPr>
          <a:picLocks noChangeAspect="1"/>
        </xdr:cNvPicPr>
      </xdr:nvPicPr>
      <xdr:blipFill>
        <a:blip xmlns:r="http://schemas.openxmlformats.org/officeDocument/2006/relationships" r:embed="rId4"/>
        <a:stretch>
          <a:fillRect/>
        </a:stretch>
      </xdr:blipFill>
      <xdr:spPr>
        <a:xfrm>
          <a:off x="0" y="6858000"/>
          <a:ext cx="6801799" cy="1667108"/>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20</xdr:col>
      <xdr:colOff>266700</xdr:colOff>
      <xdr:row>0</xdr:row>
      <xdr:rowOff>66675</xdr:rowOff>
    </xdr:from>
    <xdr:to>
      <xdr:col>22</xdr:col>
      <xdr:colOff>495300</xdr:colOff>
      <xdr:row>2</xdr:row>
      <xdr:rowOff>3175</xdr:rowOff>
    </xdr:to>
    <xdr:sp macro="" textlink="">
      <xdr:nvSpPr>
        <xdr:cNvPr id="2" name="Rectangle 1">
          <a:hlinkClick xmlns:r="http://schemas.openxmlformats.org/officeDocument/2006/relationships" r:id="rId1"/>
          <a:extLst>
            <a:ext uri="{FF2B5EF4-FFF2-40B4-BE49-F238E27FC236}">
              <a16:creationId xmlns:a16="http://schemas.microsoft.com/office/drawing/2014/main" id="{4DFF3D52-5E55-4D63-BA58-F2D538581555}"/>
            </a:ext>
          </a:extLst>
        </xdr:cNvPr>
        <xdr:cNvSpPr/>
      </xdr:nvSpPr>
      <xdr:spPr>
        <a:xfrm>
          <a:off x="10934700" y="66675"/>
          <a:ext cx="1295400" cy="222250"/>
        </a:xfrm>
        <a:prstGeom prst="rect">
          <a:avLst/>
        </a:prstGeom>
        <a:ln/>
      </xdr:spPr>
      <xdr:style>
        <a:lnRef idx="1">
          <a:schemeClr val="accent3"/>
        </a:lnRef>
        <a:fillRef idx="2">
          <a:schemeClr val="accent3"/>
        </a:fillRef>
        <a:effectRef idx="1">
          <a:schemeClr val="accent3"/>
        </a:effectRef>
        <a:fontRef idx="minor">
          <a:schemeClr val="dk1"/>
        </a:fontRef>
      </xdr:style>
      <xdr:txBody>
        <a:bodyPr vertOverflow="clip" horzOverflow="clip" rtlCol="0" anchor="ctr"/>
        <a:lstStyle/>
        <a:p>
          <a:pPr algn="ctr"/>
          <a:r>
            <a:rPr lang="en-US" sz="1100"/>
            <a:t>Program</a:t>
          </a:r>
          <a:r>
            <a:rPr lang="en-US" sz="1100" baseline="0"/>
            <a:t> Card </a:t>
          </a:r>
          <a:r>
            <a:rPr lang="es-MX" sz="1100">
              <a:solidFill>
                <a:schemeClr val="dk1"/>
              </a:solidFill>
              <a:latin typeface="+mn-lt"/>
              <a:ea typeface="+mn-ea"/>
              <a:cs typeface="+mn-cs"/>
            </a:rPr>
            <a:t>↩</a:t>
          </a:r>
          <a:endParaRPr lang="en-U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H:\WINDOWS\TEMP\&#65299;&#12534;&#26376;&#26085;&#31243;(10&#65374;12)(1).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Fsnml1\K01\Documents%20and%20Settings\n151349\Local%20Settings\Temporary%20Internet%20Files\OLK2\data\&#65336;&#65315;&#65297;&#26989;&#21209;\&#65404;&#65433;&#65418;&#65438;&#65392;&#65405;&#65412;&#65392;&#65437;\B15-4&#38598;&#35336;&#34920;.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O:\DOCUMENTOS%20FE\Honda%20MY21Acura%20TLX%20CX-MHAAN2AX\Standar%20time%20MY21%20Acura%20TLX%20CX-MHAAN2AX.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sopasaiis1\data\WINDOWS\Temporary%20Internet%20Files\Content.IE5\M1VTA12I\Documents%20and%20Settings\ibr6527\Local%20Settings\Temporary%20Internet%20Files\OLKD\800%20SPEAKERS%202002%20Budget.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Jx0ko001\xz4\2A_&#25163;&#37197;&#35336;&#30011;&#12539;&#31649;&#29702;\&#25163;&#37197;&#31649;&#29702;G\&#65433;&#65417;&#65392;&#65400;&#65438;&#65433;&#65392;&#65420;&#65439;\&#25216;&#36899;\J32B\MPL\%231\X61B&#12288;MPL&#65393;&#65391;&#65420;&#65439;&#65411;&#65438;&#65392;&#65412;(1)&#25216;&#36899;.xls"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34276;&#20117;\&#34276;&#20117;&#12467;&#12514;&#12531;\windows\TEMP\%25237-1DVD&#24615;&#33021;&#30906;&#35469;DVD.xls"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N:\Documents%20and%20Settings\3451073\My%20Documents\My%20eBooks\&#29305;&#21629;&#24540;&#25588;\2007&#21407;&#20385;&#21147;&#24375;&#21270;\&#20840;&#31038;&#65420;&#65439;&#65435;&#12539;CSSP\&#25913;&#21892;&#29256;&#21407;&#20385;&#34920;\&#27096;&#24335;&#26908;&#35342;20071017\20070712%20&#21407;&#20385;&#34920;PAS&#29256;20070824C&#65403;&#65437;&#65420;&#65439;&#65433;.xls"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file:///\\jp-nml-fs-a01\Z00\Documents%20and%20Settings\bedrosp\Local%20Settings\Temporary%20Internet%20Files\OLK19E\DOCUME~1\NguyenJ\LOCALS~1\Temp\DropOL\MY05%20TP%20Sedans%20report%20Aug%2005%20and%20Sep%2005.xls"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file:///\\T50-l1153\d$\SEIKAN2\&#25144;&#23798;\&#20385;&#26684;\&#35430;&#31639;&#34920;\55&#26399;\55&#19978;&#26399;PAC&#22287;&#35430;&#31639;&#34920;.xls"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file:///\\sopasaiis1\data\Raj\Budget\2005\FY05%20Sharma%20Budget_Rev1_Nov%2022_2004.xls"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file:///\\Fsnml3\xc0\Documents%20and%20Settings\n170386\Local%20Settings\Temporary%20Internet%20Files\OLK54\&#65336;&#65315;&#65297;&#26989;&#21209;\&#65404;&#65433;&#65418;&#65438;&#65392;&#65405;&#65412;&#65392;&#65437;\B15-4&#38598;&#35336;&#34920;.xls"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file:///\\Ja0xu001\&#65398;&#65400;u&#38306;&#36899;\Documents%20and%20Settings\NE91900.NISSANEU.000\Local%20Settings\Temporary%20Internet%20Files\OLK14FA\PM06SPA.xls" TargetMode="External"/></Relationships>
</file>

<file path=xl/externalLinks/_rels/externalLink13.xml.rels><?xml version="1.0" encoding="UTF-8" standalone="yes"?>
<Relationships xmlns="http://schemas.openxmlformats.org/package/2006/relationships"><Relationship Id="rId1" Type="http://schemas.openxmlformats.org/officeDocument/2006/relationships/externalLinkPath" Target="file:///\\jp-nml-fs-a01\Z00\BENCHMRK\PRICING\IMPORT\NISSAN%20DATA\Dealer%20Grosses\Sedans\PIN%20Dealer%20Gross\MY05%20Retail\MY05%20Altima%203.5S%20PIN%20DG%20w%20new%20margins.xls" TargetMode="External"/></Relationships>
</file>

<file path=xl/externalLinks/_rels/externalLink14.xml.rels><?xml version="1.0" encoding="UTF-8" standalone="yes"?>
<Relationships xmlns="http://schemas.openxmlformats.org/package/2006/relationships"><Relationship Id="rId1" Type="http://schemas.openxmlformats.org/officeDocument/2006/relationships/externalLinkPath" Target="file:///\\wdc06n11.nam.corp.gm.com\xzhq5f\Documents%20and%20Settings\jm11811\Local%20Settings\Temp\iecache\OLK15\SpeakersAmpsDFMEA.xls" TargetMode="External"/></Relationships>
</file>

<file path=xl/externalLinks/_rels/externalLink15.xml.rels><?xml version="1.0" encoding="UTF-8" standalone="yes"?>
<Relationships xmlns="http://schemas.openxmlformats.org/package/2006/relationships"><Relationship Id="rId1" Type="http://schemas.openxmlformats.org/officeDocument/2006/relationships/externalLinkPath" Target="file:///\\Hcom_pln\kikaku\drive_o\oms2.0\Soft\&#12510;&#12473;&#12479;\&#31649;&#29702;\630T-SH3_125.xls" TargetMode="External"/></Relationships>
</file>

<file path=xl/externalLinks/_rels/externalLink16.xml.rels><?xml version="1.0" encoding="UTF-8" standalone="yes"?>
<Relationships xmlns="http://schemas.openxmlformats.org/package/2006/relationships"><Relationship Id="rId1" Type="http://schemas.openxmlformats.org/officeDocument/2006/relationships/externalLinkPath" Target="file:///E:\FY07%20MTP%20Working%20file%20-%20052207.xls" TargetMode="External"/></Relationships>
</file>

<file path=xl/externalLinks/_rels/externalLink17.xml.rels><?xml version="1.0" encoding="UTF-8" standalone="yes"?>
<Relationships xmlns="http://schemas.openxmlformats.org/package/2006/relationships"><Relationship Id="rId1" Type="http://schemas.openxmlformats.org/officeDocument/2006/relationships/externalLinkPath" Target="http://sopasaiis1.pasa.pas.local/mfg/Forms/NMCS%2008.5%20Pilot%20HU%204-18-07.xls" TargetMode="External"/></Relationships>
</file>

<file path=xl/externalLinks/_rels/externalLink18.xml.rels><?xml version="1.0" encoding="UTF-8" standalone="yes"?>
<Relationships xmlns="http://schemas.openxmlformats.org/package/2006/relationships"><Relationship Id="rId1" Type="http://schemas.openxmlformats.org/officeDocument/2006/relationships/externalLinkPath" Target="file:///\\redsox\AOperations\Manufacturing%20Eng\New%20Product%20Launch\Honda\06%20Pilot\Program%20Book\MSD2-06%20Pilot.xls" TargetMode="External"/></Relationships>
</file>

<file path=xl/externalLinks/_rels/externalLink19.xml.rels><?xml version="1.0" encoding="UTF-8" standalone="yes"?>
<Relationships xmlns="http://schemas.openxmlformats.org/package/2006/relationships"><Relationship Id="rId1" Type="http://schemas.openxmlformats.org/officeDocument/2006/relationships/externalLinkPath" Target="file:///N:\Documents%20and%20Settings\heckmank\Local%20Settings\Temporary%20Internet%20Files\OLK9\Ford%20ANC%20Estimates.xls" TargetMode="External"/></Relationships>
</file>

<file path=xl/externalLinks/_rels/externalLink20.xml.rels><?xml version="1.0" encoding="UTF-8" standalone="yes"?>
<Relationships xmlns="http://schemas.openxmlformats.org/package/2006/relationships"><Relationship Id="rId1" Type="http://schemas.openxmlformats.org/officeDocument/2006/relationships/externalLinkPath" Target="file:///B:\JXW\CNS\&#65435;&#65392;&#65437;&#35336;&#30011;&#26360;1.xls" TargetMode="External"/></Relationships>
</file>

<file path=xl/externalLinks/_rels/externalLink21.xml.rels><?xml version="1.0" encoding="UTF-8" standalone="yes"?>
<Relationships xmlns="http://schemas.openxmlformats.org/package/2006/relationships"><Relationship Id="rId1" Type="http://schemas.openxmlformats.org/officeDocument/2006/relationships/externalLinkPath" Target="file:///\\dev-nt02\eg_dev-nt01\__Projects\AUDI%20-%20VW\D3-DVD%20drive\Development-time\Angebot%20-%20Rfq\Cost%20calculation\Calculation%20280901\DVDP-MOST-A%20cost(without%20headphone)14.02.02.xls" TargetMode="External"/></Relationships>
</file>

<file path=xl/externalLinks/_rels/externalLink22.xml.rels><?xml version="1.0" encoding="UTF-8" standalone="yes"?>
<Relationships xmlns="http://schemas.openxmlformats.org/package/2006/relationships"><Relationship Id="rId1" Type="http://schemas.openxmlformats.org/officeDocument/2006/relationships/externalLinkPath" Target="file:///\\SERCRAN40\VA0\va9\PROJECTS\MM\MM%20Reports\ETRS\315e\TOTALETRS090701.xls" TargetMode="External"/></Relationships>
</file>

<file path=xl/externalLinks/_rels/externalLink23.xml.rels><?xml version="1.0" encoding="UTF-8" standalone="yes"?>
<Relationships xmlns="http://schemas.openxmlformats.org/package/2006/relationships"><Relationship Id="rId1" Type="http://schemas.openxmlformats.org/officeDocument/2006/relationships/externalLinkPath" Target="file:///E:\C_PASA%20FY09%20Master%201.2.xls" TargetMode="External"/></Relationships>
</file>

<file path=xl/externalLinks/_rels/externalLink24.xml.rels><?xml version="1.0" encoding="UTF-8" standalone="yes"?>
<Relationships xmlns="http://schemas.openxmlformats.org/package/2006/relationships"><Relationship Id="rId1" Type="http://schemas.openxmlformats.org/officeDocument/2006/relationships/externalLinkPath" Target="file:///E:\koike\Excel&#24115;&#31080;\&#12471;&#12515;&#12508;&#12531;&#29577;.xls" TargetMode="External"/></Relationships>
</file>

<file path=xl/externalLinks/_rels/externalLink25.xml.rels><?xml version="1.0" encoding="UTF-8" standalone="yes"?>
<Relationships xmlns="http://schemas.openxmlformats.org/package/2006/relationships"><Relationship Id="rId1" Type="http://schemas.openxmlformats.org/officeDocument/2006/relationships/externalLinkPath" Target="file:///\\Fsnml1\K01\&#23614;&#34276;\&#36039;&#26009;\&#35519;&#26619;&#12487;&#12540;&#12479;&#20182;\Windows\TEMP\STDTM.XLS" TargetMode="External"/></Relationships>
</file>

<file path=xl/externalLinks/_rels/externalLink26.xml.rels><?xml version="1.0" encoding="UTF-8" standalone="yes"?>
<Relationships xmlns="http://schemas.openxmlformats.org/package/2006/relationships"><Relationship Id="rId1" Type="http://schemas.openxmlformats.org/officeDocument/2006/relationships/externalLinkPath" Target="file:///B:\JXW\CNS\ONEROOM.xls" TargetMode="External"/></Relationships>
</file>

<file path=xl/externalLinks/_rels/externalLink27.xml.rels><?xml version="1.0" encoding="UTF-8" standalone="yes"?>
<Relationships xmlns="http://schemas.openxmlformats.org/package/2006/relationships"><Relationship Id="rId1" Type="http://schemas.openxmlformats.org/officeDocument/2006/relationships/externalLinkPath" Target="file:///\\JX0ZA001\ka0shuyaku\X61B&#27491;&#35215;&#9633;&#65297;&#27083;&#24819;&#26360;&#20316;&#25104;\&#35336;&#30011;&#21488;&#25968;&#65286;&#20181;&#27096;&#24773;&#22577;%20Z20\Spec(1)%20Euro.xls" TargetMode="External"/></Relationships>
</file>

<file path=xl/externalLinks/_rels/externalLink28.xml.rels><?xml version="1.0" encoding="UTF-8" standalone="yes"?>
<Relationships xmlns="http://schemas.openxmlformats.org/package/2006/relationships"><Relationship Id="rId1" Type="http://schemas.openxmlformats.org/officeDocument/2006/relationships/externalLinkPath" Target="file:///\\S_VNS03\&#12490;&#12499;&#21942;&#26989;&#37096;\&#20491;&#20154;&#65420;&#65383;&#65394;&#65433;\&#31532;2&#21942;&#26989;&#65319;\&#26408;&#26449;\00&#21942;&#26989;&#23455;&#32318;\00&#21942;&#26989;&#23455;&#32318;99&#24180;10&#26376;14&#26085;.xls" TargetMode="External"/></Relationships>
</file>

<file path=xl/externalLinks/_rels/externalLink29.xml.rels><?xml version="1.0" encoding="UTF-8" standalone="yes"?>
<Relationships xmlns="http://schemas.openxmlformats.org/package/2006/relationships"><Relationship Id="rId1" Type="http://schemas.openxmlformats.org/officeDocument/2006/relationships/externalLinkPath" Target="file:///\\jxsvm02\RVM7\IB-3377\28051_89900-ED_002\28184%20EG000-ED" TargetMode="External"/></Relationships>
</file>

<file path=xl/externalLinks/_rels/externalLink30.xml.rels><?xml version="1.0" encoding="UTF-8" standalone="yes"?>
<Relationships xmlns="http://schemas.openxmlformats.org/package/2006/relationships"><Relationship Id="rId1" Type="http://schemas.openxmlformats.org/officeDocument/2006/relationships/externalLinkPath" Target="file:///\\Fsnml1\K01\Documents%20and%20Settings\n151349\&#12487;&#12473;&#12463;&#12488;&#12483;&#12503;\&#37096;&#21697;&#31278;&#39006;\'02\data\&#65336;&#65315;&#65297;&#26989;&#21209;\&#65404;&#65433;&#65418;&#65438;&#65392;&#65405;&#65412;&#65392;&#65437;\B15-4&#38598;&#35336;&#34920;.xls" TargetMode="External"/></Relationships>
</file>

<file path=xl/externalLinks/_rels/externalLink31.xml.rels><?xml version="1.0" encoding="UTF-8" standalone="yes"?>
<Relationships xmlns="http://schemas.openxmlformats.org/package/2006/relationships"><Relationship Id="rId1" Type="http://schemas.openxmlformats.org/officeDocument/2006/relationships/externalLinkPath" Target="file:///\\Jp101ws039\user2\My%20Documents\&#65316;&#65334;&#65315;&#65425;&#65392;&#65419;&#65438;&#65392;\DVC&#21407;&#20385;&#65423;&#65405;&#65408;&#65392;(03&#24180;)\NewModel\PoMD\&#20385;&#27770;MJ88.xls" TargetMode="External"/></Relationships>
</file>

<file path=xl/externalLinks/_rels/externalLink32.xml.rels><?xml version="1.0" encoding="UTF-8" standalone="yes"?>
<Relationships xmlns="http://schemas.openxmlformats.org/package/2006/relationships"><Relationship Id="rId1" Type="http://schemas.openxmlformats.org/officeDocument/2006/relationships/externalLinkPath" Target="file:///\\Jp101ws039\user2\My%20Documents\&#65316;&#65334;&#65315;&#65425;&#65392;&#65419;&#65438;&#65392;\DVC&#21407;&#20385;&#65423;&#65405;&#65408;&#65392;(03&#24180;)\GENKA\&#21407;&#20385;&#65408;&#65437;&#65419;&#65437;.XLS" TargetMode="External"/></Relationships>
</file>

<file path=xl/externalLinks/_rels/externalLink33.xml.rels><?xml version="1.0" encoding="UTF-8" standalone="yes"?>
<Relationships xmlns="http://schemas.openxmlformats.org/package/2006/relationships"><Relationship Id="rId1" Type="http://schemas.openxmlformats.org/officeDocument/2006/relationships/externalLinkPath" Target="file:///\\Js99p629\f\DOCUME~1\hkako\LOCALS~1\Temp\&#31532;4&#23460;JOB&#12467;&#12540;&#12489;&#19968;&#35239;&#65288;&#65296;&#65298;&#24180;&#24230;&#65289;.xls" TargetMode="External"/></Relationships>
</file>

<file path=xl/externalLinks/_rels/externalLink34.xml.rels><?xml version="1.0" encoding="UTF-8" standalone="yes"?>
<Relationships xmlns="http://schemas.openxmlformats.org/package/2006/relationships"><Relationship Id="rId1" Type="http://schemas.openxmlformats.org/officeDocument/2006/relationships/externalLinkPath" Target="file:///\\SG000\&#31532;&#19968;&#21942;&#26989;\G100%20&#21942;&#26989;&#31649;&#29702;G\24&#12534;&#26376;&#24773;&#22577;\99&#12539;03\24&#12534;&#26376;&#24773;&#22577;99&#12539;03%20&#12373;&#12367;&#12379;&#12356;&#20013;.xls" TargetMode="External"/></Relationships>
</file>

<file path=xl/externalLinks/_rels/externalLink35.xml.rels><?xml version="1.0" encoding="UTF-8" standalone="yes"?>
<Relationships xmlns="http://schemas.openxmlformats.org/package/2006/relationships"><Relationship Id="rId1" Type="http://schemas.openxmlformats.org/officeDocument/2006/relationships/externalLinkPath" Target="file:///T:\02&#27193;&#33026;\&#26032;&#36554;\&#65335;&#65322;\&#35211;&#31309;\WJ&#32032;&#26448;&#36027;.XLS" TargetMode="External"/></Relationships>
</file>

<file path=xl/externalLinks/_rels/externalLink36.xml.rels><?xml version="1.0" encoding="UTF-8" standalone="yes"?>
<Relationships xmlns="http://schemas.openxmlformats.org/package/2006/relationships"><Relationship Id="rId1" Type="http://schemas.openxmlformats.org/officeDocument/2006/relationships/externalLinkPath" Target="file:///\\jx0kr005\data3\Documents%20and%20Settings\N187263\Application%20Data\eRoom\eRoom%20Client\V7\EditingFiles\&#12501;&#12525;&#12540;&#22259;&#12486;&#12531;&#12503;&#12524;&#12540;&#12488;2.xls" TargetMode="External"/></Relationships>
</file>

<file path=xl/externalLinks/_rels/externalLink37.xml.rels><?xml version="1.0" encoding="UTF-8" standalone="yes"?>
<Relationships xmlns="http://schemas.openxmlformats.org/package/2006/relationships"><Relationship Id="rId1" Type="http://schemas.openxmlformats.org/officeDocument/2006/relationships/externalLinkPath" Target="file:///N:\HONDA\97MODEL\&#65430;&#65392;&#65435;&#65391;&#65418;&#65439;\&amp;Z2718\&#12467;&#12473;&#12488;\Z2718_KT.XLS" TargetMode="External"/></Relationships>
</file>

<file path=xl/externalLinks/_rels/externalLink38.xml.rels><?xml version="1.0" encoding="UTF-8" standalone="yes"?>
<Relationships xmlns="http://schemas.openxmlformats.org/package/2006/relationships"><Relationship Id="rId1" Type="http://schemas.openxmlformats.org/officeDocument/2006/relationships/externalLinkPath" Target="file:///\\JX0K0001\&#31192;&#21311;&#12469;&#12540;&#12496;\E0_&#25216;&#34899;&#24773;&#22577;_&#36554;&#20001;&#38283;&#30330;&#24773;&#22577;\E22_&#37096;&#21697;&#12467;&#12473;&#12488;BM\&#12471;&#12515;&#12471;&#12540;\CostTool\HUB&amp;BRG\HUB&#35211;&#31309;&#12484;&#12540;&#12523;.xls" TargetMode="External"/></Relationships>
</file>

<file path=xl/externalLinks/_rels/externalLink39.xml.rels><?xml version="1.0" encoding="UTF-8" standalone="yes"?>
<Relationships xmlns="http://schemas.openxmlformats.org/package/2006/relationships"><Relationship Id="rId1" Type="http://schemas.openxmlformats.org/officeDocument/2006/relationships/externalLinkPath" Target="file:///\\Cmard-jh9fv43\my%20documents\MSOFFICE\EXCEL5\&#26032;&#65315;&#27770;&#65297;.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CH"/>
      <sheetName val="SCH ꒈ_x0012__x001c_ O"/>
      <sheetName val="SCH ꒈ_x0012__x000d_ O"/>
      <sheetName val="SCHnSetti"/>
      <sheetName val="総括表"/>
      <sheetName val="総括表（ナイルス）"/>
      <sheetName val="総括表（イノアック）"/>
      <sheetName val="総括表（ナイショ）"/>
      <sheetName val="総括表（シロキ）"/>
      <sheetName val="MOTO"/>
      <sheetName val="３ヶ月日程(10～12)(1)"/>
      <sheetName val="Desglose de Cotizac"/>
      <sheetName val="Cuotas JD 15 abr 03"/>
      <sheetName val="IMPORT EXPENSES"/>
      <sheetName val="COSTOS C10"/>
      <sheetName val="Protector Chipping"/>
      <sheetName val="Guard Splash"/>
      <sheetName val="Prt Fdr"/>
      <sheetName val="cover Fr Under opc.1"/>
      <sheetName val="cover Fr Under FR"/>
      <sheetName val="Closing RR Bmpr"/>
      <sheetName val="cover Cowl Top"/>
      <sheetName val="SCH ꒈ_x0012__x000a_ O"/>
      <sheetName val="ﾊﾟｲﾌﾟ"/>
      <sheetName val="他材料費"/>
      <sheetName val="冷延鋼板"/>
      <sheetName val="熱延鋼板"/>
      <sheetName val="ﾊﾟｲﾌﾟ|_x0013_?_x0013_?"/>
      <sheetName val="冷延鋼板 EAT_0410"/>
      <sheetName val="熱延鋼板 ?_x0013_?_x0013_?u?u"/>
      <sheetName val="①評価項目_メーカー"/>
      <sheetName val="Job header"/>
      <sheetName val="SCH ꒈ_x0012__ O"/>
      <sheetName val="ﾊﾟｲﾌﾟ|_x0013___x0013__"/>
      <sheetName val="熱延鋼板 __x0013___x0013__u_u"/>
      <sheetName val="ｽｸﾗｯﾌﾟ@"/>
      <sheetName val="行数"/>
      <sheetName val="ﾍﾞｰｽ"/>
      <sheetName val="ｴｷｽﾄﾗ"/>
      <sheetName val="列数"/>
      <sheetName val=""/>
      <sheetName val="input_product_rooflt Fi"/>
      <sheetName val="Summary Value Analysis"/>
      <sheetName val="BOM"/>
      <sheetName val="MRSTE"/>
      <sheetName val="CALIFMAGNO"/>
      <sheetName val="MATERIALS"/>
      <sheetName val="問題課題(pattern 3)"/>
      <sheetName val="総括"/>
      <sheetName val="要旨一覧表"/>
      <sheetName val="SCH ꒈ_x005f_x0012__x005f_x001c_ O"/>
      <sheetName val="SCH ꒈ_x005f_x0012__x005f_x000d_ O"/>
      <sheetName val="SCH ꒈ_x005f_x0012__x005f_x000a_ O"/>
      <sheetName val="ﾊﾟｲﾌﾟ|_x005f_x0013_?_x005f_x0013_?"/>
      <sheetName val="熱延鋼板 ?_x005f_x0013_?_x005f_x0013_?u?u"/>
      <sheetName val="SCH ꒈ_x005f_x0012__ O"/>
      <sheetName val="ﾊﾟｲﾌﾟ|_x005f_x0013___x005f_x0013__"/>
      <sheetName val="熱延鋼板 __x005f_x0013___x005f_x0013__u_u"/>
      <sheetName val="TKBN_TKBNA"/>
      <sheetName val="Toolings"/>
      <sheetName val="Overhead"/>
      <sheetName val="packaging &amp; transport"/>
      <sheetName val="Dev cost"/>
      <sheetName val="launch"/>
      <sheetName val="型上げ"/>
      <sheetName val="P IP"/>
      <sheetName val="A_IP(Total)"/>
      <sheetName val="A_CS(Total)"/>
      <sheetName val="Q"/>
      <sheetName val="Q IP"/>
      <sheetName val="模具检具清单"/>
      <sheetName val="품의서"/>
      <sheetName val="ES4"/>
      <sheetName val="NWEA1180"/>
      <sheetName val="272構想書分変動 ME"/>
      <sheetName val="????"/>
      <sheetName val="?????"/>
      <sheetName val="R FJS CAR (old)"/>
      <sheetName val="HYO"/>
      <sheetName val="☆書き込み禁止"/>
      <sheetName val="Sheet1"/>
      <sheetName val="Financial Data"/>
      <sheetName val="Quality Data"/>
      <sheetName val="?d?l?? (full-SUV)"/>
      <sheetName val="WJ素材費"/>
      <sheetName val="Env"/>
      <sheetName val="MessageList"/>
      <sheetName val="ＶＡ"/>
      <sheetName val="List2-1_ModelCode-Local"/>
      <sheetName val="車体構成"/>
    </sheetNames>
    <sheetDataSet>
      <sheetData sheetId="0" refreshError="1"/>
      <sheetData sheetId="1" refreshError="1"/>
      <sheetData sheetId="2" refreshError="1"/>
      <sheetData sheetId="3" refreshError="1"/>
      <sheetData sheetId="4"/>
      <sheetData sheetId="5"/>
      <sheetData sheetId="6"/>
      <sheetData sheetId="7"/>
      <sheetData sheetId="8"/>
      <sheetData sheetId="9" refreshError="1"/>
      <sheetData sheetId="10"/>
      <sheetData sheetId="11"/>
      <sheetData sheetId="12"/>
      <sheetData sheetId="13"/>
      <sheetData sheetId="14"/>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集計ﾘｽﾄ"/>
      <sheetName val="①評価項目_メーカー"/>
      <sheetName val="B15-4集計表"/>
    </sheetNames>
    <sheetDataSet>
      <sheetData sheetId="0"/>
      <sheetData sheetId="1" refreshError="1"/>
      <sheetData sheetId="2"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alance P-line"/>
      <sheetName val="Balance K-line "/>
      <sheetName val="Balance Preform Area"/>
      <sheetName val="Balance Repacking"/>
      <sheetName val="Summary Line Balance"/>
      <sheetName val="STD PRO"/>
      <sheetName val="Sheet1 (2)"/>
      <sheetName val="Standar time MY21 Acura TLX CX-"/>
    </sheetNames>
    <definedNames>
      <definedName name="_1ライン別マクロ_.SS反映" refersTo="#REF!"/>
      <definedName name="_2ライン別マクロ_.SS反映" refersTo="#REF!"/>
      <definedName name="_3ライン別マクロ_.SS反映" refersTo="#REF!"/>
      <definedName name="_4ライン別マクロ_.SS反映" refersTo="#REF!"/>
      <definedName name="_5ライン別マクロ_.SS反映" refersTo="#REF!"/>
      <definedName name="e" refersTo="#REF!"/>
      <definedName name="ergf" refersTo="#REF!"/>
      <definedName name="rtyutryer" refersTo="#REF!"/>
      <definedName name="sas" refersTo="#REF!"/>
      <definedName name="sddf" refersTo="#REF!"/>
      <definedName name="sdfg" refersTo="#REF!"/>
      <definedName name="tryrtyr" refersTo="#REF!"/>
      <definedName name="w" refersTo="#REF!"/>
      <definedName name="wer" refersTo="#REF!"/>
      <definedName name="werwetwe" refersTo="#REF!"/>
      <definedName name="x" refersTo="#REF!"/>
      <definedName name="z" refersTo="#REF!"/>
    </definedNames>
    <sheetDataSet>
      <sheetData sheetId="0"/>
      <sheetData sheetId="1"/>
      <sheetData sheetId="2"/>
      <sheetData sheetId="3"/>
      <sheetData sheetId="4"/>
      <sheetData sheetId="5"/>
      <sheetData sheetId="6"/>
      <sheetData sheetId="7"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800 Speakers"/>
      <sheetName val="Oct.01 CSM"/>
      <sheetName val="Sheet2"/>
      <sheetName val="Sheet3"/>
    </sheetNames>
    <sheetDataSet>
      <sheetData sheetId="0" refreshError="1"/>
      <sheetData sheetId="1" refreshError="1"/>
      <sheetData sheetId="2" refreshError="1"/>
      <sheetData sheetId="3"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PL 技連"/>
      <sheetName val="342A Block"/>
      <sheetName val="342E BLOCK"/>
      <sheetName val="X61B　MPLｱｯﾌﾟﾃﾞｰﾄ(1)技連"/>
      <sheetName val="対策進捗（ET-Lot）"/>
      <sheetName val="ﾌﾞﾗﾝｸﾀﾞｲ"/>
      <sheetName val="MOTO"/>
      <sheetName val="Sheet7"/>
      <sheetName val="FTE November08"/>
      <sheetName val="FTE September08"/>
      <sheetName val="FTE Apr 2008"/>
      <sheetName val="Jrnl Apr 2008"/>
      <sheetName val="FTE August08"/>
      <sheetName val="A"/>
      <sheetName val="総合B"/>
      <sheetName val="標時"/>
      <sheetName val="GIリスト"/>
      <sheetName val="WTC BODY一覧原紙"/>
      <sheetName val="等価CP"/>
      <sheetName val="ﾀｲﾔCP"/>
      <sheetName val="集計ﾘｽﾄ"/>
      <sheetName val="物流费用预算表(A4)"/>
      <sheetName val="销售费用预算表(A4)"/>
      <sheetName val="管理费用预算表(A4)"/>
      <sheetName val="信息费用预算表(A4) "/>
      <sheetName val="研发费用预算明细表A3"/>
      <sheetName val="制造成本预算表A3"/>
      <sheetName val="EQﾏ､HQﾏ-GA18DE"/>
      <sheetName val="L52A国内台当り"/>
      <sheetName val="Summary"/>
      <sheetName val="車会集約"/>
      <sheetName val="#REF"/>
      <sheetName val="TTショーカー"/>
      <sheetName val="250PAPSｵｰﾙﾘｽﾄ"/>
      <sheetName val="CBD Kolben"/>
      <sheetName val="ETRS"/>
      <sheetName val="Combo_List"/>
      <sheetName val="AL_ZH1E　KHOT"/>
      <sheetName val="MAPTFA0(H_R)"/>
      <sheetName val="RESIO"/>
      <sheetName val="Particulates"/>
      <sheetName val="DD"/>
      <sheetName val="Cover"/>
      <sheetName val="全体"/>
      <sheetName val="MF"/>
      <sheetName val="課題ﾘｽﾄ"/>
      <sheetName val="MPL_技連"/>
      <sheetName val="342A_Block"/>
      <sheetName val="342E_BLOCK"/>
      <sheetName val="７予計"/>
      <sheetName val="Sheet1"/>
      <sheetName val="After Sales Supplier #'s"/>
      <sheetName val="P5 ﾒﾀﾙ加工費(ﾚｰｻﾞｰ)"/>
      <sheetName val="PROFILE"/>
      <sheetName val="設計通知"/>
      <sheetName val="レシオ表"/>
      <sheetName val="391.各"/>
      <sheetName val="TKBN_TKBNA"/>
      <sheetName val="ES4"/>
      <sheetName val="外表面Ａ"/>
      <sheetName val="REQVEHPILOTAJE"/>
      <sheetName val="Plan Sheet"/>
      <sheetName val="Schedule "/>
      <sheetName val="ｺﾝﾄ構想再審査"/>
      <sheetName val="PAP 9Q EU00 210301"/>
      <sheetName val="１１月"/>
      <sheetName val="ﾌﾟﾗｯﾄFRT"/>
      <sheetName val="Sheet4"/>
      <sheetName val="RC5.5"/>
      <sheetName val="製廃検討（計算ｼｰﾄ)"/>
      <sheetName val="初期設定"/>
      <sheetName val="61B (J)"/>
      <sheetName val="X61B (E)"/>
      <sheetName val="00-1"/>
      <sheetName val="进口工装"/>
      <sheetName val="型費"/>
      <sheetName val=" IB-PL-YTD"/>
      <sheetName val="残った要件"/>
      <sheetName val="HS配管準"/>
      <sheetName val="①評価項目_メーカー"/>
      <sheetName val="NTCNA Option Weights"/>
      <sheetName val="sheet5"/>
      <sheetName val="生涯利益計画ｼｰﾄ"/>
      <sheetName val="Oct.01 CSM"/>
      <sheetName val="sheet17"/>
      <sheetName val="PF"/>
      <sheetName val="ＢＭＰ塗装直材"/>
      <sheetName val="1.23役員会資料"/>
      <sheetName val="1上下"/>
      <sheetName val="323MPLﾃﾞｰﾀ"/>
      <sheetName val="試作DPロット日程"/>
      <sheetName val="square1"/>
      <sheetName val="247国内ﾜｺﾞﾝﾏｲﾅｰ1生試"/>
      <sheetName val="星取・"/>
      <sheetName val="Model Years"/>
      <sheetName val="HS HB NE dr 1"/>
      <sheetName val="計算ｼｰﾄ"/>
      <sheetName val="ET results"/>
      <sheetName val="ﾏｯﾁﾝｸﾞ"/>
      <sheetName val="DIG ECM端子用途表97.7"/>
      <sheetName val="Graph"/>
      <sheetName val="Data"/>
      <sheetName val="InputData"/>
      <sheetName val="ﾕｰｻﾞｰ設定"/>
      <sheetName val="Prod plan CM 6M(現地生産)"/>
      <sheetName val="愛知・日デ"/>
      <sheetName val="基計目標検討"/>
      <sheetName val="05_L52A北米台当り"/>
      <sheetName val="概要"/>
      <sheetName val="CVT3変速線"/>
      <sheetName val="MM利益・原価企画方針書ｶｸ１"/>
      <sheetName val="事務所引越見積書"/>
      <sheetName val="車体構成"/>
      <sheetName val="要因一覧表"/>
      <sheetName val="ダブり"/>
      <sheetName val="Function"/>
      <sheetName val="Anlycs"/>
      <sheetName val="Mctng"/>
      <sheetName val="L.C.P."/>
      <sheetName val="日程"/>
      <sheetName val="進め方"/>
      <sheetName val="L2 Fiamm"/>
      <sheetName val="Car Flow"/>
      <sheetName val="疲労限度線図"/>
      <sheetName val="094_APP別"/>
      <sheetName val="実験条件（Test condition）"/>
      <sheetName val="99年度原単位"/>
      <sheetName val="P3"/>
      <sheetName val="DT"/>
      <sheetName val="(ＮＥ) ＤＩＧ＆（TR)"/>
      <sheetName val="最終点火時期"/>
      <sheetName val="表紙"/>
      <sheetName val="Grafica sin proyectos"/>
      <sheetName val="block"/>
      <sheetName val="ＹＹ"/>
      <sheetName val="年度予算申請"/>
      <sheetName val="condiciones"/>
      <sheetName val="X61B ZH2E L1 #1"/>
      <sheetName val="ＶＡ"/>
      <sheetName val="HUNIT"/>
      <sheetName val="ｸﾛｽ"/>
      <sheetName val="工順選択"/>
      <sheetName val="DIEZEL動弁相場"/>
      <sheetName val="出図表"/>
      <sheetName val="QC APPROVE SHEET"/>
      <sheetName val="入力ｼｰﾄ"/>
      <sheetName val="組立(CR)"/>
      <sheetName val="GIREN"/>
      <sheetName val="技連"/>
      <sheetName val="CA31"/>
      <sheetName val="LAN"/>
      <sheetName val="BLOWER"/>
      <sheetName val="CA13"/>
      <sheetName val="HONDA"/>
      <sheetName val="LIN"/>
      <sheetName val="STEP"/>
      <sheetName val="Ａ-1"/>
      <sheetName val="RFQ_SheetList"/>
      <sheetName val="工数集計"/>
      <sheetName val="NGOV要求値"/>
      <sheetName val="Lookup data"/>
      <sheetName val="日程管理表"/>
      <sheetName val="ｱｰﾘｰ時ﾀｰｹﾞｯﾄ"/>
      <sheetName val="VQS⑦-⑭"/>
      <sheetName val="VQS⑮"/>
      <sheetName val="APEAL詳細項目"/>
      <sheetName val="TOC"/>
      <sheetName val="iqs_data"/>
      <sheetName val="iqs_index"/>
      <sheetName val="01"/>
      <sheetName val="新中部位"/>
      <sheetName val="○見直し表(FRM)"/>
      <sheetName val="N719(NC)"/>
      <sheetName val="試作号車"/>
      <sheetName val="For secretariats"/>
      <sheetName val="Flags"/>
      <sheetName val="2-row_Opt_table"/>
      <sheetName val="Sheet3"/>
      <sheetName val="9003"/>
      <sheetName val="BOM系"/>
      <sheetName val="MPL 技連 _x0000__x0000_@_x0000_"/>
      <sheetName val="342A Block _x0000__x0000_"/>
      <sheetName val="342E BLOCK _x0000__x0000_"/>
      <sheetName val="Pull down menu"/>
      <sheetName val="Drop down menu"/>
      <sheetName val="X11EdailyV61"/>
      <sheetName val="C3_N DC改造投資"/>
      <sheetName val="オリジナル"/>
      <sheetName val="RN-2000M"/>
      <sheetName val="PC一覧"/>
      <sheetName val="(TR)ＰＰＬ99-8-17"/>
      <sheetName val="設計通知書原紙"/>
      <sheetName val="Europe PU-1"/>
      <sheetName val="Section 1-RFQ"/>
      <sheetName val="MB Model"/>
      <sheetName val="Model"/>
      <sheetName val="tZR_39區分(案)0226"/>
      <sheetName val="詳細図2（車体）"/>
      <sheetName val="一覧"/>
      <sheetName val="124乙Ｓ１"/>
      <sheetName val="PARTS LIST"/>
      <sheetName val="欧州走行比率"/>
      <sheetName val="TM"/>
      <sheetName val="自主部品"/>
      <sheetName val="6月本"/>
      <sheetName val="手順書"/>
      <sheetName val="ネタ"/>
      <sheetName val="Color"/>
      <sheetName val="Section 3-Quote Breakdown"/>
      <sheetName val="3業務分担俵(KT4-97.6"/>
      <sheetName val="MPL 技連・4-01"/>
      <sheetName val="342A Blockx07"/>
      <sheetName val="342E BLOCKx07"/>
      <sheetName val="VLT集計"/>
      <sheetName val="Sensitivity"/>
      <sheetName val="記入方法"/>
      <sheetName val="CALIFMAGNO"/>
      <sheetName val="8-2.KOR'07MY変動質量表"/>
      <sheetName val="Nomenclature"/>
      <sheetName val="加工部位入力"/>
      <sheetName val="手配書"/>
      <sheetName val="ESTABLISH"/>
      <sheetName val="ｺﾓﾝﾚｰﾙ数量ﾃﾞｰﾀA-B"/>
      <sheetName val="Eng rate and Exchange rate"/>
      <sheetName val="b_spec_ph2(batch5)"/>
      <sheetName val="MAIN"/>
      <sheetName val="매출DATA"/>
      <sheetName val="Tbom-tot"/>
      <sheetName val="日産ｺﾓﾝR"/>
      <sheetName val="欧州 構想書集約"/>
      <sheetName val="集計結果"/>
      <sheetName val="U5-1341"/>
      <sheetName val="comm to ins"/>
      <sheetName val="T.blcok pull load"/>
      <sheetName val="FTMTG1"/>
      <sheetName val="見積依頼部品一覧"/>
      <sheetName val="All"/>
      <sheetName val="115円ﾍﾞｰｽ"/>
      <sheetName val="集計条件"/>
      <sheetName val="RD제품개발투자비(매가)"/>
      <sheetName val="Constant"/>
      <sheetName val="為替"/>
      <sheetName val="PARAMETRES"/>
      <sheetName val="Template"/>
      <sheetName val="ドロップダウンデータ"/>
      <sheetName val="TI_CHECK_LIST&lt;ENG&gt;"/>
      <sheetName val="XYLOOKUP"/>
      <sheetName val="YOUBOU_TBL"/>
      <sheetName val="Budget Projet"/>
      <sheetName val="Constants"/>
      <sheetName val="グラフＤＡＴＡ"/>
      <sheetName val="Read me first"/>
      <sheetName val="HISTORY BLOCK"/>
      <sheetName val="TITLE BLOCK"/>
      <sheetName val="YATC"/>
      <sheetName val="段ﾎﾞｰﾙ箱図番･荷姿ｺｰﾄﾞ"/>
      <sheetName val="選択項目一覧"/>
      <sheetName val="P-834B"/>
      <sheetName val="Base Donnée"/>
      <sheetName val="FUNCTION CHART"/>
      <sheetName val="FR FDR W"/>
      <sheetName val="IP仕様一覧表"/>
      <sheetName val="MASTER"/>
      <sheetName val="CURRENT CAPA Rev1"/>
      <sheetName val="ｺｰﾄﾞ表"/>
      <sheetName val="04WEEK下期月別"/>
      <sheetName val="04CALENDAR下期月別"/>
      <sheetName val="04下期ｼﾌﾄ"/>
      <sheetName val="04正規案CALENDAR"/>
      <sheetName val="冠水路DR#1不具合CHECK_LIST"/>
      <sheetName val="702.515.881t"/>
      <sheetName val="Sample "/>
      <sheetName val="DV Tools"/>
      <sheetName val="Pre-DV"/>
      <sheetName val="DV"/>
      <sheetName val="国产工装"/>
      <sheetName val="___ Pilling upu_S y"/>
      <sheetName val="??? Pilling upu_S y"/>
      <sheetName val="RABPLEM"/>
      <sheetName val="371国内試設変通知（日車記入）"/>
      <sheetName val="液圧拡張ｺｽﾄ比較"/>
      <sheetName val="Prod DNote"/>
      <sheetName val="supplier info"/>
      <sheetName val="Basic"/>
      <sheetName val="1.16"/>
      <sheetName val="Sheet No. 2 Manufacturing cost"/>
      <sheetName val="block ﾜｺﾞﾝ"/>
      <sheetName val="Appendix2"/>
      <sheetName val="日本メ-"/>
      <sheetName val="table"/>
      <sheetName val="ﾊﾟｲﾌﾟ"/>
      <sheetName val="他材料費"/>
      <sheetName val="冷延鋼板"/>
      <sheetName val="熱延鋼板"/>
      <sheetName val="08.NSS"/>
      <sheetName val="かんばん"/>
      <sheetName val="指示"/>
      <sheetName val="一般"/>
      <sheetName val="ME"/>
      <sheetName val="ＳＱＬ"/>
      <sheetName val="TF仕様比較"/>
      <sheetName val="相違表マージ"/>
      <sheetName val="FR管理工程図"/>
      <sheetName val="ｉ１１９"/>
      <sheetName val="⑤◆2013年度重点"/>
      <sheetName val="入力用リスト"/>
      <sheetName val="06年度計画"/>
      <sheetName val="?????????"/>
      <sheetName val="DATA_HISTORY"/>
      <sheetName val="TOEIC"/>
      <sheetName val="DATA_LIST"/>
      <sheetName val="配分案"/>
      <sheetName val="DB"/>
      <sheetName val="YD"/>
      <sheetName val="ﾌｫｰﾏｯﾄ"/>
      <sheetName val="FY12合計金額"/>
      <sheetName val="M1"/>
      <sheetName val="達成729"/>
      <sheetName val="DUR1"/>
      <sheetName val="Pricing"/>
      <sheetName val="Assumptions"/>
      <sheetName val="生産計画"/>
      <sheetName val="X3"/>
      <sheetName val="生産総枠"/>
      <sheetName val="星取表"/>
      <sheetName val="SFT前外注原価"/>
      <sheetName val="r.s.s list"/>
      <sheetName val="ÜRETİM ADETLERİNE GÖRE YATIRIM"/>
      <sheetName val="ｻｲｸﾙ計算"/>
      <sheetName val="统计"/>
      <sheetName val="__·___"/>
      <sheetName val="A33(引三引四)"/>
      <sheetName val="Nissan Backup"/>
      <sheetName val="05 350Z R"/>
      <sheetName val="フォーム1"/>
      <sheetName val="XX4成果物一覧表_最新【構築】旧"/>
      <sheetName val="XX4成果物一覧表_最新【構築】0929"/>
      <sheetName val="XX4成果物一覧表_最新【構築】0112"/>
      <sheetName val="XX4成果物一覧表_最新【構築】0222"/>
      <sheetName val="XX4成果物一覧表_最新【構築】0421"/>
      <sheetName val="タイミング"/>
      <sheetName val="FY16_FGK"/>
      <sheetName val="FY15_FGK"/>
      <sheetName val="FY14_FGK"/>
      <sheetName val="報告時非表示QCTカウンター "/>
      <sheetName val="Cover &amp; list"/>
      <sheetName val="基準ﾘｽﾄ"/>
      <sheetName val="90檢討稿_實際"/>
      <sheetName val="職制名ﾘｽﾄ"/>
      <sheetName val="B14(B13)"/>
      <sheetName val="HEATER&amp;COOLER"/>
      <sheetName val="年間計画"/>
      <sheetName val="入力画面(1)"/>
      <sheetName val="F4301"/>
      <sheetName val="IRR比較"/>
      <sheetName val="41X03"/>
      <sheetName val="ＨＸ準備費一覧"/>
      <sheetName val="89"/>
      <sheetName val="表5-2 地区別CO2排出実績"/>
      <sheetName val="ローン 返済表1970"/>
      <sheetName val="入力規制"/>
      <sheetName val="ＴＡ２"/>
      <sheetName val="Sheet2"/>
      <sheetName val="Trigger &amp; Context List"/>
      <sheetName val="Bインペラ　ﾛｽﾄﾙｸﾃﾞｰﾀ"/>
      <sheetName val="DATA(MKS)"/>
      <sheetName val="CAMCAL1"/>
      <sheetName val="富士客１"/>
      <sheetName val="MPL_技連1"/>
      <sheetName val="342A_Block1"/>
      <sheetName val="342E_BLOCK1"/>
      <sheetName val="FTE_November08"/>
      <sheetName val="FTE_September08"/>
      <sheetName val="FTE_Apr_2008"/>
      <sheetName val="Jrnl_Apr_2008"/>
      <sheetName val="FTE_August08"/>
      <sheetName val="WTC_BODY一覧原紙"/>
      <sheetName val="信息费用预算表(A4)_"/>
      <sheetName val="1_23役員会資料"/>
      <sheetName val="NTCNA_Option_Weights"/>
      <sheetName val="After_Sales_Supplier_#'s"/>
      <sheetName val="P5_ﾒﾀﾙ加工費(ﾚｰｻﾞｰ)"/>
      <sheetName val="391_各"/>
      <sheetName val="Plan_Sheet"/>
      <sheetName val="Schedule_"/>
      <sheetName val="PAP_9Q_EU00_210301"/>
      <sheetName val="RC5_5"/>
      <sheetName val="61B_(J)"/>
      <sheetName val="X61B_(E)"/>
      <sheetName val="_IB-PL-YTD"/>
      <sheetName val="ET_results"/>
      <sheetName val="Car_Flow"/>
      <sheetName val="HS_HB_NE_dr_1"/>
      <sheetName val="Model_Years"/>
      <sheetName val="DIG_ECM端子用途表97_7"/>
      <sheetName val="Prod_plan_CM_6M(現地生産)"/>
      <sheetName val="Grafica_sin_proyectos"/>
      <sheetName val="MPL_技連2"/>
      <sheetName val="342A_Block2"/>
      <sheetName val="342E_BLOCK2"/>
      <sheetName val="WTC_BODY一覧原紙1"/>
      <sheetName val="FTE_November081"/>
      <sheetName val="FTE_September081"/>
      <sheetName val="FTE_Apr_20081"/>
      <sheetName val="Jrnl_Apr_20081"/>
      <sheetName val="FTE_August081"/>
      <sheetName val="信息费用预算表(A4)_1"/>
      <sheetName val="391_各1"/>
      <sheetName val="NTCNA_Option_Weights1"/>
      <sheetName val="After_Sales_Supplier_#'s1"/>
      <sheetName val="P5_ﾒﾀﾙ加工費(ﾚｰｻﾞｰ)1"/>
      <sheetName val="Plan_Sheet1"/>
      <sheetName val="Schedule_1"/>
      <sheetName val="PAP_9Q_EU00_2103011"/>
      <sheetName val="RC5_51"/>
      <sheetName val="61B_(J)1"/>
      <sheetName val="X61B_(E)1"/>
      <sheetName val="_IB-PL-YTD1"/>
      <sheetName val="1_23役員会資料1"/>
      <sheetName val="HS_HB_NE_dr_11"/>
      <sheetName val="ET_results1"/>
      <sheetName val="Model_Years1"/>
      <sheetName val="Car_Flow1"/>
      <sheetName val="1.MODEL_VARIATION "/>
      <sheetName val="点火時期"/>
      <sheetName val="CU-S405A2(A743643)"/>
      <sheetName val="「1-7」新車基準時間リスト(全件）"/>
      <sheetName val="#REF!"/>
      <sheetName val="ot1"/>
      <sheetName val="OCT"/>
      <sheetName val="Destination Table"/>
      <sheetName val="MPL 技連 "/>
      <sheetName val="_________"/>
      <sheetName val="３ドア"/>
      <sheetName val="Q_WORK"/>
      <sheetName val="見本２"/>
      <sheetName val="一般RH99"/>
      <sheetName val="no1"/>
      <sheetName val="K=48"/>
      <sheetName val="K=52"/>
      <sheetName val="K=56"/>
      <sheetName val="FOREX"/>
      <sheetName val="通信录"/>
      <sheetName val="AllSupplier"/>
      <sheetName val="查询"/>
      <sheetName val="ADV0"/>
      <sheetName val="報告書表紙"/>
      <sheetName val="新车+监督者"/>
      <sheetName val="見積取纏め表"/>
      <sheetName val="KPI"/>
      <sheetName val="faisal-rev dss"/>
      <sheetName val="fuente"/>
      <sheetName val="かめら①"/>
      <sheetName val="G-T検討ｼｰﾄ（要望）"/>
      <sheetName val="噛み合い最小Vir"/>
      <sheetName val="Analyse de valeur - Feuille 1"/>
      <sheetName val="部品ﾘｽﾄ"/>
      <sheetName val="（X11J专用件）"/>
      <sheetName val="H9上CAT"/>
      <sheetName val="SCH"/>
      <sheetName val="FNFR_Code"/>
      <sheetName val="Rate"/>
      <sheetName val="Eng"/>
      <sheetName val="Dropdown"/>
      <sheetName val="진행 DATA (2)"/>
      <sheetName val="5.WIRE적용LIST"/>
      <sheetName val="数量詳細"/>
      <sheetName val="ATRUCK"/>
      <sheetName val="MCT6"/>
      <sheetName val="凡例（変更不可）"/>
      <sheetName val="FY18-XJ0KZ0合意テーブル"/>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refreshError="1"/>
      <sheetData sheetId="150" refreshError="1"/>
      <sheetData sheetId="151" refreshError="1"/>
      <sheetData sheetId="152" refreshError="1"/>
      <sheetData sheetId="153" refreshError="1"/>
      <sheetData sheetId="154" refreshError="1"/>
      <sheetData sheetId="155" refreshError="1"/>
      <sheetData sheetId="156" refreshError="1"/>
      <sheetData sheetId="157" refreshError="1"/>
      <sheetData sheetId="158" refreshError="1"/>
      <sheetData sheetId="159" refreshError="1"/>
      <sheetData sheetId="160" refreshError="1"/>
      <sheetData sheetId="161" refreshError="1"/>
      <sheetData sheetId="162" refreshError="1"/>
      <sheetData sheetId="163" refreshError="1"/>
      <sheetData sheetId="164" refreshError="1"/>
      <sheetData sheetId="165" refreshError="1"/>
      <sheetData sheetId="166" refreshError="1"/>
      <sheetData sheetId="167" refreshError="1"/>
      <sheetData sheetId="168" refreshError="1"/>
      <sheetData sheetId="169" refreshError="1"/>
      <sheetData sheetId="170" refreshError="1"/>
      <sheetData sheetId="171" refreshError="1"/>
      <sheetData sheetId="172" refreshError="1"/>
      <sheetData sheetId="173" refreshError="1"/>
      <sheetData sheetId="174" refreshError="1"/>
      <sheetData sheetId="175" refreshError="1"/>
      <sheetData sheetId="176" refreshError="1"/>
      <sheetData sheetId="177" refreshError="1"/>
      <sheetData sheetId="178" refreshError="1"/>
      <sheetData sheetId="179" refreshError="1"/>
      <sheetData sheetId="180" refreshError="1"/>
      <sheetData sheetId="181" refreshError="1"/>
      <sheetData sheetId="182" refreshError="1"/>
      <sheetData sheetId="183" refreshError="1"/>
      <sheetData sheetId="184" refreshError="1"/>
      <sheetData sheetId="185" refreshError="1"/>
      <sheetData sheetId="186" refreshError="1"/>
      <sheetData sheetId="187" refreshError="1"/>
      <sheetData sheetId="188" refreshError="1"/>
      <sheetData sheetId="189" refreshError="1"/>
      <sheetData sheetId="190" refreshError="1"/>
      <sheetData sheetId="191" refreshError="1"/>
      <sheetData sheetId="192" refreshError="1"/>
      <sheetData sheetId="193" refreshError="1"/>
      <sheetData sheetId="194" refreshError="1"/>
      <sheetData sheetId="195" refreshError="1"/>
      <sheetData sheetId="196" refreshError="1"/>
      <sheetData sheetId="197" refreshError="1"/>
      <sheetData sheetId="198" refreshError="1"/>
      <sheetData sheetId="199" refreshError="1"/>
      <sheetData sheetId="200" refreshError="1"/>
      <sheetData sheetId="201" refreshError="1"/>
      <sheetData sheetId="202" refreshError="1"/>
      <sheetData sheetId="203" refreshError="1"/>
      <sheetData sheetId="204" refreshError="1"/>
      <sheetData sheetId="205" refreshError="1"/>
      <sheetData sheetId="206" refreshError="1"/>
      <sheetData sheetId="207" refreshError="1"/>
      <sheetData sheetId="208" refreshError="1"/>
      <sheetData sheetId="209" refreshError="1"/>
      <sheetData sheetId="210" refreshError="1"/>
      <sheetData sheetId="211" refreshError="1"/>
      <sheetData sheetId="212" refreshError="1"/>
      <sheetData sheetId="213" refreshError="1"/>
      <sheetData sheetId="214" refreshError="1"/>
      <sheetData sheetId="215" refreshError="1"/>
      <sheetData sheetId="216" refreshError="1"/>
      <sheetData sheetId="217" refreshError="1"/>
      <sheetData sheetId="218" refreshError="1"/>
      <sheetData sheetId="219" refreshError="1"/>
      <sheetData sheetId="220" refreshError="1"/>
      <sheetData sheetId="221" refreshError="1"/>
      <sheetData sheetId="222" refreshError="1"/>
      <sheetData sheetId="223" refreshError="1"/>
      <sheetData sheetId="224" refreshError="1"/>
      <sheetData sheetId="225" refreshError="1"/>
      <sheetData sheetId="226" refreshError="1"/>
      <sheetData sheetId="227" refreshError="1"/>
      <sheetData sheetId="228" refreshError="1"/>
      <sheetData sheetId="229" refreshError="1"/>
      <sheetData sheetId="230" refreshError="1"/>
      <sheetData sheetId="231" refreshError="1"/>
      <sheetData sheetId="232" refreshError="1"/>
      <sheetData sheetId="233" refreshError="1"/>
      <sheetData sheetId="234" refreshError="1"/>
      <sheetData sheetId="235" refreshError="1"/>
      <sheetData sheetId="236" refreshError="1"/>
      <sheetData sheetId="237" refreshError="1"/>
      <sheetData sheetId="238" refreshError="1"/>
      <sheetData sheetId="239" refreshError="1"/>
      <sheetData sheetId="240" refreshError="1"/>
      <sheetData sheetId="241" refreshError="1"/>
      <sheetData sheetId="242" refreshError="1"/>
      <sheetData sheetId="243" refreshError="1"/>
      <sheetData sheetId="244" refreshError="1"/>
      <sheetData sheetId="245" refreshError="1"/>
      <sheetData sheetId="246" refreshError="1"/>
      <sheetData sheetId="247" refreshError="1"/>
      <sheetData sheetId="248" refreshError="1"/>
      <sheetData sheetId="249" refreshError="1"/>
      <sheetData sheetId="250" refreshError="1"/>
      <sheetData sheetId="251" refreshError="1"/>
      <sheetData sheetId="252" refreshError="1"/>
      <sheetData sheetId="253" refreshError="1"/>
      <sheetData sheetId="254" refreshError="1"/>
      <sheetData sheetId="255" refreshError="1"/>
      <sheetData sheetId="256" refreshError="1"/>
      <sheetData sheetId="257" refreshError="1"/>
      <sheetData sheetId="258" refreshError="1"/>
      <sheetData sheetId="259" refreshError="1"/>
      <sheetData sheetId="260" refreshError="1"/>
      <sheetData sheetId="261" refreshError="1"/>
      <sheetData sheetId="262" refreshError="1"/>
      <sheetData sheetId="263" refreshError="1"/>
      <sheetData sheetId="264" refreshError="1"/>
      <sheetData sheetId="265" refreshError="1"/>
      <sheetData sheetId="266" refreshError="1"/>
      <sheetData sheetId="267" refreshError="1"/>
      <sheetData sheetId="268" refreshError="1"/>
      <sheetData sheetId="269" refreshError="1"/>
      <sheetData sheetId="270" refreshError="1"/>
      <sheetData sheetId="271" refreshError="1"/>
      <sheetData sheetId="272" refreshError="1"/>
      <sheetData sheetId="273" refreshError="1"/>
      <sheetData sheetId="274" refreshError="1"/>
      <sheetData sheetId="275" refreshError="1"/>
      <sheetData sheetId="276" refreshError="1"/>
      <sheetData sheetId="277" refreshError="1"/>
      <sheetData sheetId="278" refreshError="1"/>
      <sheetData sheetId="279" refreshError="1"/>
      <sheetData sheetId="280" refreshError="1"/>
      <sheetData sheetId="281" refreshError="1"/>
      <sheetData sheetId="282" refreshError="1"/>
      <sheetData sheetId="283" refreshError="1"/>
      <sheetData sheetId="284" refreshError="1"/>
      <sheetData sheetId="285" refreshError="1"/>
      <sheetData sheetId="286" refreshError="1"/>
      <sheetData sheetId="287" refreshError="1"/>
      <sheetData sheetId="288" refreshError="1"/>
      <sheetData sheetId="289" refreshError="1"/>
      <sheetData sheetId="290" refreshError="1"/>
      <sheetData sheetId="291" refreshError="1"/>
      <sheetData sheetId="292" refreshError="1"/>
      <sheetData sheetId="293" refreshError="1"/>
      <sheetData sheetId="294" refreshError="1"/>
      <sheetData sheetId="295" refreshError="1"/>
      <sheetData sheetId="296" refreshError="1"/>
      <sheetData sheetId="297" refreshError="1"/>
      <sheetData sheetId="298" refreshError="1"/>
      <sheetData sheetId="299" refreshError="1"/>
      <sheetData sheetId="300" refreshError="1"/>
      <sheetData sheetId="301" refreshError="1"/>
      <sheetData sheetId="302" refreshError="1"/>
      <sheetData sheetId="303" refreshError="1"/>
      <sheetData sheetId="304" refreshError="1"/>
      <sheetData sheetId="305" refreshError="1"/>
      <sheetData sheetId="306" refreshError="1"/>
      <sheetData sheetId="307" refreshError="1"/>
      <sheetData sheetId="308" refreshError="1"/>
      <sheetData sheetId="309" refreshError="1"/>
      <sheetData sheetId="310" refreshError="1"/>
      <sheetData sheetId="311" refreshError="1"/>
      <sheetData sheetId="312" refreshError="1"/>
      <sheetData sheetId="313" refreshError="1"/>
      <sheetData sheetId="314" refreshError="1"/>
      <sheetData sheetId="315" refreshError="1"/>
      <sheetData sheetId="316" refreshError="1"/>
      <sheetData sheetId="317" refreshError="1"/>
      <sheetData sheetId="318" refreshError="1"/>
      <sheetData sheetId="319" refreshError="1"/>
      <sheetData sheetId="320" refreshError="1"/>
      <sheetData sheetId="321" refreshError="1"/>
      <sheetData sheetId="322" refreshError="1"/>
      <sheetData sheetId="323" refreshError="1"/>
      <sheetData sheetId="324" refreshError="1"/>
      <sheetData sheetId="325" refreshError="1"/>
      <sheetData sheetId="326" refreshError="1"/>
      <sheetData sheetId="327" refreshError="1"/>
      <sheetData sheetId="328" refreshError="1"/>
      <sheetData sheetId="329" refreshError="1"/>
      <sheetData sheetId="330" refreshError="1"/>
      <sheetData sheetId="331" refreshError="1"/>
      <sheetData sheetId="332" refreshError="1"/>
      <sheetData sheetId="333" refreshError="1"/>
      <sheetData sheetId="334" refreshError="1"/>
      <sheetData sheetId="335"/>
      <sheetData sheetId="336"/>
      <sheetData sheetId="337"/>
      <sheetData sheetId="338"/>
      <sheetData sheetId="339"/>
      <sheetData sheetId="340"/>
      <sheetData sheetId="341" refreshError="1"/>
      <sheetData sheetId="342" refreshError="1"/>
      <sheetData sheetId="343" refreshError="1"/>
      <sheetData sheetId="344" refreshError="1"/>
      <sheetData sheetId="345" refreshError="1"/>
      <sheetData sheetId="346" refreshError="1"/>
      <sheetData sheetId="347" refreshError="1"/>
      <sheetData sheetId="348" refreshError="1"/>
      <sheetData sheetId="349" refreshError="1"/>
      <sheetData sheetId="350" refreshError="1"/>
      <sheetData sheetId="351" refreshError="1"/>
      <sheetData sheetId="352" refreshError="1"/>
      <sheetData sheetId="353" refreshError="1"/>
      <sheetData sheetId="354" refreshError="1"/>
      <sheetData sheetId="355" refreshError="1"/>
      <sheetData sheetId="356" refreshError="1"/>
      <sheetData sheetId="357" refreshError="1"/>
      <sheetData sheetId="358" refreshError="1"/>
      <sheetData sheetId="359" refreshError="1"/>
      <sheetData sheetId="360" refreshError="1"/>
      <sheetData sheetId="361" refreshError="1"/>
      <sheetData sheetId="362" refreshError="1"/>
      <sheetData sheetId="363" refreshError="1"/>
      <sheetData sheetId="364" refreshError="1"/>
      <sheetData sheetId="365" refreshError="1"/>
      <sheetData sheetId="366" refreshError="1"/>
      <sheetData sheetId="367" refreshError="1"/>
      <sheetData sheetId="368"/>
      <sheetData sheetId="369"/>
      <sheetData sheetId="370"/>
      <sheetData sheetId="371"/>
      <sheetData sheetId="372"/>
      <sheetData sheetId="373"/>
      <sheetData sheetId="374"/>
      <sheetData sheetId="375"/>
      <sheetData sheetId="376"/>
      <sheetData sheetId="377"/>
      <sheetData sheetId="378"/>
      <sheetData sheetId="379"/>
      <sheetData sheetId="380"/>
      <sheetData sheetId="381"/>
      <sheetData sheetId="382"/>
      <sheetData sheetId="383"/>
      <sheetData sheetId="384"/>
      <sheetData sheetId="385"/>
      <sheetData sheetId="386"/>
      <sheetData sheetId="387"/>
      <sheetData sheetId="388"/>
      <sheetData sheetId="389"/>
      <sheetData sheetId="390"/>
      <sheetData sheetId="391"/>
      <sheetData sheetId="392"/>
      <sheetData sheetId="393"/>
      <sheetData sheetId="394"/>
      <sheetData sheetId="395"/>
      <sheetData sheetId="396"/>
      <sheetData sheetId="397"/>
      <sheetData sheetId="398"/>
      <sheetData sheetId="399"/>
      <sheetData sheetId="400"/>
      <sheetData sheetId="401"/>
      <sheetData sheetId="402"/>
      <sheetData sheetId="403"/>
      <sheetData sheetId="404"/>
      <sheetData sheetId="405"/>
      <sheetData sheetId="406"/>
      <sheetData sheetId="407"/>
      <sheetData sheetId="408"/>
      <sheetData sheetId="409"/>
      <sheetData sheetId="410"/>
      <sheetData sheetId="411"/>
      <sheetData sheetId="412"/>
      <sheetData sheetId="413"/>
      <sheetData sheetId="414"/>
      <sheetData sheetId="415"/>
      <sheetData sheetId="416"/>
      <sheetData sheetId="417"/>
      <sheetData sheetId="418"/>
      <sheetData sheetId="419"/>
      <sheetData sheetId="420"/>
      <sheetData sheetId="421"/>
      <sheetData sheetId="422"/>
      <sheetData sheetId="423" refreshError="1"/>
      <sheetData sheetId="424" refreshError="1"/>
      <sheetData sheetId="425" refreshError="1"/>
      <sheetData sheetId="426" refreshError="1"/>
      <sheetData sheetId="427" refreshError="1"/>
      <sheetData sheetId="428" refreshError="1"/>
      <sheetData sheetId="429" refreshError="1"/>
      <sheetData sheetId="430" refreshError="1"/>
      <sheetData sheetId="431" refreshError="1"/>
      <sheetData sheetId="432" refreshError="1"/>
      <sheetData sheetId="433" refreshError="1"/>
      <sheetData sheetId="434" refreshError="1"/>
      <sheetData sheetId="435" refreshError="1"/>
      <sheetData sheetId="436" refreshError="1"/>
      <sheetData sheetId="437" refreshError="1"/>
      <sheetData sheetId="438" refreshError="1"/>
      <sheetData sheetId="439" refreshError="1"/>
      <sheetData sheetId="440" refreshError="1"/>
      <sheetData sheetId="441" refreshError="1"/>
      <sheetData sheetId="442" refreshError="1"/>
      <sheetData sheetId="443" refreshError="1"/>
      <sheetData sheetId="444" refreshError="1"/>
      <sheetData sheetId="445" refreshError="1"/>
      <sheetData sheetId="446" refreshError="1"/>
      <sheetData sheetId="447" refreshError="1"/>
      <sheetData sheetId="448" refreshError="1"/>
      <sheetData sheetId="449" refreshError="1"/>
      <sheetData sheetId="450" refreshError="1"/>
      <sheetData sheetId="451" refreshError="1"/>
      <sheetData sheetId="452" refreshError="1"/>
      <sheetData sheetId="453" refreshError="1"/>
      <sheetData sheetId="454" refreshError="1"/>
      <sheetData sheetId="455" refreshError="1"/>
      <sheetData sheetId="456" refreshError="1"/>
      <sheetData sheetId="457" refreshError="1"/>
      <sheetData sheetId="458" refreshError="1"/>
      <sheetData sheetId="459" refreshError="1"/>
      <sheetData sheetId="460" refreshError="1"/>
      <sheetData sheetId="461" refreshError="1"/>
      <sheetData sheetId="462" refreshError="1"/>
      <sheetData sheetId="463" refreshError="1"/>
      <sheetData sheetId="464" refreshError="1"/>
      <sheetData sheetId="465" refreshError="1"/>
      <sheetData sheetId="466" refreshError="1"/>
      <sheetData sheetId="467" refreshError="1"/>
      <sheetData sheetId="468" refreshError="1"/>
      <sheetData sheetId="469" refreshError="1"/>
      <sheetData sheetId="470"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TDVD"/>
      <sheetName val="DTDVD (2)"/>
      <sheetName val="DTDVD (3)"/>
      <sheetName val="DTDVD (4)"/>
    </sheetNames>
    <sheetDataSet>
      <sheetData sheetId="0" refreshError="1"/>
      <sheetData sheetId="1" refreshError="1"/>
      <sheetData sheetId="2" refreshError="1"/>
      <sheetData sheetId="3"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HD(ﾄﾞﾗｲﾌﾞ内)2070824"/>
      <sheetName val="HD(ﾄﾞﾗｲﾌﾞ内) (2)"/>
      <sheetName val="HD(ﾄﾞﾗｲﾌﾞ内)"/>
      <sheetName val="Oct.01 CSM"/>
    </sheetNames>
    <sheetDataSet>
      <sheetData sheetId="0"/>
      <sheetData sheetId="1"/>
      <sheetData sheetId="2"/>
      <sheetData sheetId="3" refreshError="1"/>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05 Sen"/>
      <sheetName val="06 Alt I4"/>
      <sheetName val="06 Alt V6"/>
      <sheetName val="05 Max"/>
      <sheetName val="05 350Z C"/>
      <sheetName val="05 350Z R"/>
      <sheetName val="05 Frt KC"/>
      <sheetName val="05 Frt CC"/>
      <sheetName val="05 Ttn KC"/>
      <sheetName val="05 Ttn CC"/>
      <sheetName val="05 Xtr"/>
      <sheetName val="05 Pth"/>
      <sheetName val="05 Mur"/>
      <sheetName val="05 Arm"/>
      <sheetName val="05 Qst"/>
      <sheetName val="05 G35S"/>
      <sheetName val="05 G35C"/>
      <sheetName val="04 I35"/>
      <sheetName val="04 M45"/>
      <sheetName val="06 M35"/>
      <sheetName val="06 M45"/>
      <sheetName val="05 Q45"/>
      <sheetName val="05 FX35"/>
      <sheetName val="05 FX45"/>
      <sheetName val="05 QX56"/>
      <sheetName val="Graph Data"/>
      <sheetName val="Nissan Backup"/>
      <sheetName val="Infiniti Backup"/>
      <sheetName val="HD(ﾄﾞﾗｲﾌﾞ内)"/>
    </sheetNames>
    <sheetDataSet>
      <sheetData sheetId="0"/>
      <sheetData sheetId="1"/>
      <sheetData sheetId="2"/>
      <sheetData sheetId="3"/>
      <sheetData sheetId="4"/>
      <sheetData sheetId="5"/>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sheetData sheetId="27" refreshError="1"/>
      <sheetData sheetId="28" refreshError="1"/>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55上期PAC圏試算表"/>
    </sheetNames>
    <definedNames>
      <definedName name="MENU"/>
    </definedNames>
    <sheetDataSet>
      <sheetData sheetId="0" refreshError="1"/>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05 Budget"/>
      <sheetName val="Mth units"/>
      <sheetName val="Mth units (2)"/>
      <sheetName val="HD(ﾄﾞﾗｲﾌﾞ内)"/>
    </sheetNames>
    <sheetDataSet>
      <sheetData sheetId="0" refreshError="1"/>
      <sheetData sheetId="1" refreshError="1"/>
      <sheetData sheetId="2" refreshError="1"/>
      <sheetData sheetId="3" refreshError="1"/>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集計ﾘｽﾄ"/>
      <sheetName val="Mth units"/>
      <sheetName val="ｺｽﾄ進捗管理表 (AVN)"/>
      <sheetName val="Codes"/>
    </sheetNames>
    <sheetDataSet>
      <sheetData sheetId="0"/>
      <sheetData sheetId="1" refreshError="1"/>
      <sheetData sheetId="2" refreshError="1"/>
      <sheetData sheetId="3" refreshError="1"/>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rm"/>
      <sheetName val="Exchange rate"/>
      <sheetName val="Actual 2004"/>
      <sheetName val="Budget 2005"/>
      <sheetName val="FC 8+4"/>
      <sheetName val="MTBP 2006"/>
      <sheetName val="Budget 2006"/>
      <sheetName val="BP06 Network"/>
      <sheetName val="BP06 Direct"/>
      <sheetName val="BP06 BB"/>
      <sheetName val="S&amp;M"/>
      <sheetName val="Volume"/>
      <sheetName val="List Price"/>
      <sheetName val="Dealer Margin"/>
      <sheetName val="Turnover"/>
      <sheetName val="Gross Profit"/>
      <sheetName val="S&amp;M Expenses"/>
      <sheetName val="Model specific S&amp;M"/>
      <sheetName val="Incentives"/>
      <sheetName val="Advertising"/>
      <sheetName val="Promotion"/>
      <sheetName val="Dealer support"/>
      <sheetName val="Other S&amp;M"/>
      <sheetName val="NCC"/>
      <sheetName val="PM06SPA"/>
      <sheetName val="集計ﾘｽﾄ"/>
      <sheetName val="ローン 返済表1970"/>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sheetData sheetId="12" refreshError="1"/>
      <sheetData sheetId="13"/>
      <sheetData sheetId="14"/>
      <sheetData sheetId="15"/>
      <sheetData sheetId="16"/>
      <sheetData sheetId="17" refreshError="1"/>
      <sheetData sheetId="18"/>
      <sheetData sheetId="19"/>
      <sheetData sheetId="20"/>
      <sheetData sheetId="21"/>
      <sheetData sheetId="22"/>
      <sheetData sheetId="23"/>
      <sheetData sheetId="24" refreshError="1"/>
      <sheetData sheetId="25" refreshError="1"/>
      <sheetData sheetId="26" refreshError="1"/>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ease"/>
      <sheetName val="Purchase"/>
      <sheetName val="PIN DG with Flr"/>
      <sheetName val="Flooring Calc"/>
      <sheetName val="actuals"/>
      <sheetName val="01-05 est"/>
      <sheetName val="12-04 est"/>
      <sheetName val="02-05 est"/>
      <sheetName val="MY05 Altima SE-R Pin Gross"/>
      <sheetName val="03-05 est"/>
      <sheetName val="Prm"/>
      <sheetName val="MY05 Altima 3"/>
      <sheetName val="集計ﾘｽﾄ"/>
    </sheetNames>
    <sheetDataSet>
      <sheetData sheetId="0" refreshError="1"/>
      <sheetData sheetId="1" refreshError="1"/>
      <sheetData sheetId="2" refreshError="1"/>
      <sheetData sheetId="3"/>
      <sheetData sheetId="4" refreshError="1"/>
      <sheetData sheetId="5"/>
      <sheetData sheetId="6" refreshError="1"/>
      <sheetData sheetId="7"/>
      <sheetData sheetId="8"/>
      <sheetData sheetId="9"/>
      <sheetData sheetId="10" refreshError="1"/>
      <sheetData sheetId="11" refreshError="1"/>
      <sheetData sheetId="12" refreshError="1"/>
    </sheetDataSet>
  </externalBook>
</externalLink>
</file>

<file path=xl/externalLinks/externalLink1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OC"/>
      <sheetName val="Team"/>
      <sheetName val="Research "/>
      <sheetName val="Block"/>
      <sheetName val="I'Face Matrix"/>
      <sheetName val="Chart1"/>
      <sheetName val="FMEA"/>
      <sheetName val="Scales"/>
      <sheetName val="Notes"/>
      <sheetName val="Addendum"/>
      <sheetName val="Oct.01 CSM"/>
      <sheetName val="Flooring Calc"/>
      <sheetName val="01-05 est"/>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Set>
  </externalBook>
</externalLink>
</file>

<file path=xl/externalLinks/externalLink1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ﾀｽｸ"/>
      <sheetName val="ETRS"/>
      <sheetName val="集計ﾘｽﾄ"/>
      <sheetName val="MAIN"/>
      <sheetName val="Mth units"/>
    </sheetNames>
    <sheetDataSet>
      <sheetData sheetId="0"/>
      <sheetData sheetId="1" refreshError="1"/>
      <sheetData sheetId="2" refreshError="1"/>
      <sheetData sheetId="3" refreshError="1"/>
      <sheetData sheetId="4" refreshError="1"/>
    </sheetDataSet>
  </externalBook>
</externalLink>
</file>

<file path=xl/externalLinks/externalLink1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des"/>
      <sheetName val="Honda"/>
      <sheetName val="Definitions"/>
      <sheetName val="ﾀｽｸ"/>
      <sheetName val="Mth units"/>
    </sheetNames>
    <sheetDataSet>
      <sheetData sheetId="0" refreshError="1"/>
      <sheetData sheetId="1"/>
      <sheetData sheetId="2" refreshError="1"/>
      <sheetData sheetId="3" refreshError="1"/>
      <sheetData sheetId="4" refreshError="1"/>
    </sheetDataSet>
  </externalBook>
</externalLink>
</file>

<file path=xl/externalLinks/externalLink1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roposed changes from HCM"/>
      <sheetName val="Quick Instructions"/>
      <sheetName val="Sheet1"/>
      <sheetName val="Check 1"/>
      <sheetName val="Efficiency Calculator"/>
      <sheetName val="Cat"/>
      <sheetName val="Codes"/>
      <sheetName val="FMEA"/>
    </sheetNames>
    <sheetDataSet>
      <sheetData sheetId="0" refreshError="1"/>
      <sheetData sheetId="1" refreshError="1"/>
      <sheetData sheetId="2" refreshError="1"/>
      <sheetData sheetId="3" refreshError="1"/>
      <sheetData sheetId="4"/>
      <sheetData sheetId="5" refreshError="1"/>
      <sheetData sheetId="6" refreshError="1"/>
      <sheetData sheetId="7" refreshError="1"/>
    </sheetDataSet>
  </externalBook>
</externalLink>
</file>

<file path=xl/externalLinks/externalLink1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oster"/>
      <sheetName val=" Capacity Analysis"/>
      <sheetName val="Takt Time"/>
      <sheetName val="Operator Balance"/>
      <sheetName val="Machine Balance "/>
      <sheetName val="PFD"/>
      <sheetName val="PFMEA"/>
      <sheetName val="Control Plan"/>
      <sheetName val="Equipment- Jig List"/>
      <sheetName val="Testing Requirements"/>
      <sheetName val="Containerization Plan"/>
      <sheetName val="Process- Line Layout"/>
      <sheetName val="Traceability Plan"/>
      <sheetName val="Labeling Process Plan"/>
      <sheetName val="PP readiness checksheet"/>
      <sheetName val="Sheet1"/>
    </sheetNames>
    <sheetDataSet>
      <sheetData sheetId="0" refreshError="1"/>
      <sheetData sheetId="1"/>
      <sheetData sheetId="2" refreshError="1"/>
      <sheetData sheetId="3"/>
      <sheetData sheetId="4"/>
      <sheetData sheetId="5"/>
      <sheetData sheetId="6"/>
      <sheetData sheetId="7"/>
      <sheetData sheetId="8"/>
      <sheetData sheetId="9"/>
      <sheetData sheetId="10"/>
      <sheetData sheetId="11"/>
      <sheetData sheetId="12"/>
      <sheetData sheetId="13"/>
      <sheetData sheetId="14"/>
      <sheetData sheetId="15" refreshError="1"/>
    </sheetDataSet>
  </externalBook>
</externalLink>
</file>

<file path=xl/externalLinks/externalLink1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des"/>
      <sheetName val="CSM Production"/>
      <sheetName val="Ford"/>
      <sheetName val="Ford (BP FY08 Ref)"/>
      <sheetName val="Chrysler"/>
      <sheetName val="Chrysler (BP FY08 Ref "/>
      <sheetName val="Takt Time"/>
      <sheetName val="Roster"/>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Set>
  </externalBook>
</externalLink>
</file>

<file path=xl/externalLinks/externalLink2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ﾕｰｻﾞｰ設定"/>
      <sheetName val="ﾀｽｸ"/>
      <sheetName val="Codes"/>
      <sheetName val="FMEA"/>
      <sheetName val="ETRS"/>
    </sheetNames>
    <sheetDataSet>
      <sheetData sheetId="0" refreshError="1"/>
      <sheetData sheetId="1" refreshError="1"/>
      <sheetData sheetId="2" refreshError="1"/>
      <sheetData sheetId="3" refreshError="1"/>
      <sheetData sheetId="4" refreshError="1"/>
    </sheetDataSet>
  </externalBook>
</externalLink>
</file>

<file path=xl/externalLinks/externalLink2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grade cost"/>
      <sheetName val="MAIN"/>
      <sheetName val="YEP0PT9093A0"/>
      <sheetName val="ESC PCB"/>
      <sheetName val="Mech. ASSY"/>
      <sheetName val="Development cost Quot"/>
      <sheetName val="Mth"/>
      <sheetName val="Qtr"/>
      <sheetName val="DVDP-MOST-A cost(without headph"/>
      <sheetName val="Base Form"/>
      <sheetName val="Codes"/>
    </sheetNames>
    <sheetDataSet>
      <sheetData sheetId="0"/>
      <sheetData sheetId="1" refreshError="1"/>
      <sheetData sheetId="2"/>
      <sheetData sheetId="3"/>
      <sheetData sheetId="4"/>
      <sheetData sheetId="5"/>
      <sheetData sheetId="6" refreshError="1"/>
      <sheetData sheetId="7" refreshError="1"/>
      <sheetData sheetId="8" refreshError="1"/>
      <sheetData sheetId="9" refreshError="1"/>
      <sheetData sheetId="10" refreshError="1"/>
    </sheetDataSet>
  </externalBook>
</externalLink>
</file>

<file path=xl/externalLinks/externalLink2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ETRS"/>
      <sheetName val="Summary "/>
      <sheetName val="Section perf"/>
      <sheetName val="Late ST"/>
      <sheetName val="Late DN"/>
      <sheetName val="2 week release"/>
      <sheetName val="Tooling"/>
      <sheetName val="MPL 技連"/>
      <sheetName val="342E BLOCK"/>
      <sheetName val="TOTALETRS090701"/>
      <sheetName val="実地棚卸表"/>
      <sheetName val="総合B"/>
      <sheetName val="???"/>
      <sheetName val="詳細図2（車体）"/>
      <sheetName val="星取表"/>
      <sheetName val="___"/>
      <sheetName val="ﾕｰｻﾞｰ設定"/>
      <sheetName val="制造成本预算表A3"/>
      <sheetName val="物流费用预算表(A4)"/>
      <sheetName val="销售费用预算表(A4)"/>
      <sheetName val="管理费用预算表(A4)"/>
      <sheetName val="信息费用预算表(A4) "/>
      <sheetName val="研发费用预算明细表A3"/>
      <sheetName val="After Sales Supplier #'s"/>
      <sheetName val="MAIN"/>
      <sheetName val="Sheet16"/>
      <sheetName val="HS配管準"/>
      <sheetName val="ＶＡ"/>
      <sheetName val="IP標時xls"/>
      <sheetName val="9003"/>
      <sheetName val="集計条件"/>
      <sheetName val="EQﾏ､HQﾏ-GA18DE"/>
      <sheetName val="実績見込99"/>
      <sheetName val="Codes"/>
      <sheetName val="#REF!"/>
      <sheetName val="DK5"/>
      <sheetName val="Gas2"/>
      <sheetName val="Gas3"/>
      <sheetName val="Gas4"/>
      <sheetName val="Gas5"/>
      <sheetName val="DK1"/>
      <sheetName val="DK2"/>
      <sheetName val="DK3"/>
      <sheetName val="DK4"/>
      <sheetName val="等温線計算"/>
      <sheetName val="車両諸元ﾃﾞｰﾀ"/>
      <sheetName val="集計結果"/>
      <sheetName val="ENGINE"/>
      <sheetName val="ＹＹ"/>
      <sheetName val="APEAL詳細項目"/>
      <sheetName val="TOC"/>
      <sheetName val="iqs_data"/>
      <sheetName val="iqs_index"/>
      <sheetName val="VQS⑦-⑭"/>
      <sheetName val="VQS⑮"/>
      <sheetName val="01"/>
      <sheetName val="新中部位"/>
      <sheetName val="data"/>
      <sheetName val="FN8"/>
      <sheetName val="零三"/>
      <sheetName val="KAIGAI"/>
      <sheetName val="研工事"/>
      <sheetName val="PROFILE"/>
      <sheetName val="Eng"/>
      <sheetName val="一般RH99"/>
      <sheetName val="F- data"/>
      <sheetName val="S.Ydata"/>
      <sheetName val="amp_spr"/>
      <sheetName val="X11EdailyV61"/>
      <sheetName val="TONGKE-HT"/>
      <sheetName val="TCﾃﾞｰﾀ"/>
      <sheetName val="L52A国内台当り"/>
      <sheetName val="機能積上げ"/>
      <sheetName val="Hardware Detail"/>
      <sheetName val="テスト環境構築"/>
      <sheetName val="大同信号現調"/>
      <sheetName val="342A Block"/>
      <sheetName val="日程管理表"/>
      <sheetName val="391.各"/>
      <sheetName val="Dept"/>
      <sheetName val="DATA(MKS)"/>
      <sheetName val="Sheet1"/>
      <sheetName val="見積依頼部品一覧"/>
      <sheetName val="原単位表00"/>
      <sheetName val="その1"/>
      <sheetName val="BS7"/>
      <sheetName val="BS2"/>
      <sheetName val="BS3"/>
      <sheetName val="BS4"/>
      <sheetName val="BS5"/>
      <sheetName val="BS6"/>
      <sheetName val="IC0"/>
      <sheetName val="PL2"/>
      <sheetName val="PL3"/>
      <sheetName val="PL5"/>
      <sheetName val="TB1"/>
      <sheetName val="TB2"/>
      <sheetName val="MM__·_________1"/>
      <sheetName val="愛知・日デ"/>
      <sheetName val="PARAMETRES"/>
      <sheetName val="ES3"/>
      <sheetName val="Forex"/>
      <sheetName val="VH45DE(仮)"/>
      <sheetName val="発注書"/>
      <sheetName val="NCAB"/>
      <sheetName val="96期_川崎_"/>
      <sheetName val="駆動系1"/>
      <sheetName val="Summary_"/>
      <sheetName val="Section_perf"/>
      <sheetName val="Late_ST"/>
      <sheetName val="Late_DN"/>
      <sheetName val="2_week_release"/>
      <sheetName val="SMALL_FUNCTION_CODE"/>
      <sheetName val="INTERNAL_PROCESS"/>
      <sheetName val="試作DPロット日程"/>
      <sheetName val="att 1.2 NMUK REQUIREMENTS"/>
      <sheetName val="ECU List"/>
      <sheetName val="WTC BODY一覧原紙"/>
      <sheetName val="Summary"/>
      <sheetName val="NEW003"/>
      <sheetName val="BEHR"/>
      <sheetName val="IP仕様一覧表"/>
      <sheetName val="#計算#"/>
      <sheetName val="NEM EEM.XLS"/>
      <sheetName val="別紙3.2機能目標原価集約表"/>
      <sheetName val="Destination Table"/>
      <sheetName val="Exceptions"/>
      <sheetName val="WAIBURU"/>
      <sheetName val="X11EglobalV5"/>
      <sheetName val="サンプル"/>
      <sheetName val="P1；依頼書"/>
      <sheetName val="QR20-1101"/>
      <sheetName val="MAKER2 (PRC)"/>
      <sheetName val="LINK"/>
      <sheetName val="応力線図"/>
      <sheetName val="日産ｺﾓﾝR"/>
      <sheetName val="一般"/>
      <sheetName val="ME"/>
      <sheetName val="Anlycs"/>
      <sheetName val="Mctng"/>
      <sheetName val="96totcstsum"/>
      <sheetName val="Inv_RM"/>
      <sheetName val="BF_FG"/>
      <sheetName val="Item_Data"/>
      <sheetName val="Inv S"/>
      <sheetName val="空燃比まとめ"/>
      <sheetName val="VPipe data"/>
      <sheetName val="Suppliers"/>
      <sheetName val="TABLEAU TRANSFERT"/>
      <sheetName val="Vol &amp; Assumpt"/>
      <sheetName val="修订进度推移"/>
      <sheetName val="8分析1"/>
      <sheetName val="20600工程A表"/>
      <sheetName val="課題ﾘｽﾄ"/>
      <sheetName val="Design  VSR Changes"/>
      <sheetName val="Constants"/>
      <sheetName val="Option Weights"/>
      <sheetName val="共通信号接続部品一覧"/>
      <sheetName val="LA4失火ｷｬﾝｾﾙﾃﾞｰﾀ"/>
      <sheetName val="HYO"/>
      <sheetName val="Sheet3"/>
      <sheetName val="Bインペラ　ﾛｽﾄﾙｸﾃﾞｰﾀ"/>
      <sheetName val="Aインペラ　ﾛｽﾄﾙｸﾃﾞｰﾀ"/>
      <sheetName val="02年ク対UE,UA"/>
      <sheetName val="入力規制"/>
      <sheetName val="Summary_1"/>
      <sheetName val="Section_perf1"/>
      <sheetName val="Late_ST1"/>
      <sheetName val="Late_DN1"/>
      <sheetName val="2_week_release1"/>
      <sheetName val="MPL_技連"/>
      <sheetName val="342E_BLOCK"/>
      <sheetName val="信息费用预算表(A4)_"/>
      <sheetName val="After_Sales_Supplier_#'s"/>
      <sheetName val="F-_data"/>
      <sheetName val="S_Ydata"/>
      <sheetName val="Hardware_Detail"/>
      <sheetName val="342A_Block"/>
      <sheetName val="391_各"/>
      <sheetName val="MAKER2_(PRC)"/>
      <sheetName val="att_1_2_NMUK_REQUIREMENTS"/>
      <sheetName val="ECU_List"/>
      <sheetName val="WTC_BODY一覧原紙"/>
      <sheetName val="NEM_EEM_XLS"/>
      <sheetName val="別紙3_2機能目標原価集約表"/>
      <sheetName val="Destination_Table"/>
      <sheetName val="VPipe_data"/>
      <sheetName val="Inv_S"/>
      <sheetName val="Vol_&amp;_Assumpt"/>
      <sheetName val="TABLEAU_TRANSFERT"/>
      <sheetName val="Design__VSR_Changes"/>
      <sheetName val="Option_Weights"/>
      <sheetName val="244豪州一般ZD301生試"/>
      <sheetName val="DATA SHEET"/>
      <sheetName val="別紙１"/>
      <sheetName val="Plan Sheet"/>
      <sheetName val="Ｆｕｌｌ ｌｉｓｔ"/>
      <sheetName val="ﾊﾞｯｸﾃﾞｰﾀ"/>
      <sheetName val="BS"/>
      <sheetName val="N32L DCRS"/>
      <sheetName val="PRFCENTER"/>
      <sheetName val="F4Rt変速線"/>
      <sheetName val="2.品质目标"/>
      <sheetName val="Prm"/>
      <sheetName val="設変１"/>
      <sheetName val="115円ﾍﾞｰｽ"/>
      <sheetName val="#REF"/>
      <sheetName val="0409"/>
      <sheetName val="DCS GOM-Additional markets"/>
      <sheetName val="Auswertung comum"/>
      <sheetName val="Config"/>
      <sheetName val="MEMO"/>
      <sheetName val="Base"/>
      <sheetName val="#RIF"/>
      <sheetName val="TOTALETRS090701.xls"/>
      <sheetName val="CAUDIT"/>
      <sheetName val="ﾀｽｸ"/>
      <sheetName val="6-5-1_FR SEAT Quotation sum(VE)"/>
      <sheetName val="2_品质目标"/>
      <sheetName val="DCS_GOM-Additional_markets"/>
      <sheetName val="参照シートの為削除しないで下さい"/>
      <sheetName val="Summary_2"/>
      <sheetName val="Section_perf2"/>
      <sheetName val="Late_ST2"/>
      <sheetName val="Late_DN2"/>
      <sheetName val="2_week_release2"/>
      <sheetName val="MPL_技連1"/>
      <sheetName val="342E_BLOCK1"/>
      <sheetName val="信息费用预算表(A4)_1"/>
      <sheetName val="After_Sales_Supplier_#'s1"/>
      <sheetName val="F-_data1"/>
      <sheetName val="S_Ydata1"/>
      <sheetName val="Hardware_Detail1"/>
      <sheetName val="391_各1"/>
      <sheetName val="342A_Block1"/>
      <sheetName val="att_1_2_NMUK_REQUIREMENTS1"/>
      <sheetName val="別紙3_2機能目標原価集約表1"/>
      <sheetName val="Destination_Table1"/>
      <sheetName val="ECU_List1"/>
      <sheetName val="WTC_BODY一覧原紙1"/>
      <sheetName val="NEM_EEM_XLS1"/>
      <sheetName val="MAKER2_(PRC)1"/>
      <sheetName val="Inv_S1"/>
      <sheetName val="VPipe_data1"/>
      <sheetName val="Vol_&amp;_Assumpt1"/>
      <sheetName val="TABLEAU_TRANSFERT1"/>
      <sheetName val="2_品质目标1"/>
      <sheetName val="DCS_GOM-Additional_markets1"/>
      <sheetName val="TABLE"/>
      <sheetName val="_d_l__ _full_SUV_"/>
    </sheetNames>
    <sheetDataSet>
      <sheetData sheetId="0"/>
      <sheetData sheetId="1"/>
      <sheetData sheetId="2"/>
      <sheetData sheetId="3"/>
      <sheetData sheetId="4"/>
      <sheetData sheetId="5"/>
      <sheetData sheetId="6"/>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refreshError="1"/>
      <sheetData sheetId="150" refreshError="1"/>
      <sheetData sheetId="151" refreshError="1"/>
      <sheetData sheetId="152" refreshError="1"/>
      <sheetData sheetId="153" refreshError="1"/>
      <sheetData sheetId="154" refreshError="1"/>
      <sheetData sheetId="155" refreshError="1"/>
      <sheetData sheetId="156" refreshError="1"/>
      <sheetData sheetId="157" refreshError="1"/>
      <sheetData sheetId="158" refreshError="1"/>
      <sheetData sheetId="159" refreshError="1"/>
      <sheetData sheetId="160" refreshError="1"/>
      <sheetData sheetId="161" refreshError="1"/>
      <sheetData sheetId="162" refreshError="1"/>
      <sheetData sheetId="163" refreshError="1"/>
      <sheetData sheetId="164" refreshError="1"/>
      <sheetData sheetId="165"/>
      <sheetData sheetId="166"/>
      <sheetData sheetId="167"/>
      <sheetData sheetId="168"/>
      <sheetData sheetId="169"/>
      <sheetData sheetId="170"/>
      <sheetData sheetId="171"/>
      <sheetData sheetId="172"/>
      <sheetData sheetId="173"/>
      <sheetData sheetId="174"/>
      <sheetData sheetId="175"/>
      <sheetData sheetId="176"/>
      <sheetData sheetId="177"/>
      <sheetData sheetId="178"/>
      <sheetData sheetId="179"/>
      <sheetData sheetId="180"/>
      <sheetData sheetId="181"/>
      <sheetData sheetId="182"/>
      <sheetData sheetId="183"/>
      <sheetData sheetId="184"/>
      <sheetData sheetId="185"/>
      <sheetData sheetId="186"/>
      <sheetData sheetId="187"/>
      <sheetData sheetId="188"/>
      <sheetData sheetId="189"/>
      <sheetData sheetId="190"/>
      <sheetData sheetId="191"/>
      <sheetData sheetId="192" refreshError="1"/>
      <sheetData sheetId="193" refreshError="1"/>
      <sheetData sheetId="194" refreshError="1"/>
      <sheetData sheetId="195" refreshError="1"/>
      <sheetData sheetId="196" refreshError="1"/>
      <sheetData sheetId="197" refreshError="1"/>
      <sheetData sheetId="198" refreshError="1"/>
      <sheetData sheetId="199" refreshError="1"/>
      <sheetData sheetId="200" refreshError="1"/>
      <sheetData sheetId="201" refreshError="1"/>
      <sheetData sheetId="202" refreshError="1"/>
      <sheetData sheetId="203" refreshError="1"/>
      <sheetData sheetId="204" refreshError="1"/>
      <sheetData sheetId="205" refreshError="1"/>
      <sheetData sheetId="206" refreshError="1"/>
      <sheetData sheetId="207" refreshError="1"/>
      <sheetData sheetId="208" refreshError="1"/>
      <sheetData sheetId="209" refreshError="1"/>
      <sheetData sheetId="210" refreshError="1"/>
      <sheetData sheetId="211" refreshError="1"/>
      <sheetData sheetId="212" refreshError="1"/>
      <sheetData sheetId="213" refreshError="1"/>
      <sheetData sheetId="214" refreshError="1"/>
      <sheetData sheetId="215" refreshError="1"/>
      <sheetData sheetId="216" refreshError="1"/>
      <sheetData sheetId="217" refreshError="1"/>
      <sheetData sheetId="218"/>
      <sheetData sheetId="219"/>
      <sheetData sheetId="220" refreshError="1"/>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Set>
  </externalBook>
</externalLink>
</file>

<file path=xl/externalLinks/externalLink2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des"/>
      <sheetName val="CSM Production"/>
      <sheetName val="PRODUCTION TOTAL"/>
      <sheetName val="PASS THRU TOTAL"/>
      <sheetName val="Summary 2"/>
      <sheetName val="pivot"/>
      <sheetName val="Summary"/>
      <sheetName val="GM"/>
      <sheetName val="Toyota"/>
      <sheetName val="PCI"/>
      <sheetName val="Honda"/>
      <sheetName val="Nissan"/>
      <sheetName val="PASMX"/>
      <sheetName val="Ford"/>
      <sheetName val="Chrysler"/>
      <sheetName val="Mazda"/>
      <sheetName val="Subaru"/>
      <sheetName val="Mitsubishi"/>
      <sheetName val="AVC - Mechanism"/>
      <sheetName val="AVC - Sensor"/>
      <sheetName val="Tier One"/>
      <sheetName val="Hyundai"/>
      <sheetName val="Marine"/>
      <sheetName val="MAIN"/>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Set>
  </externalBook>
</externalLink>
</file>

<file path=xl/externalLinks/externalLink2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Read me first"/>
      <sheetName val="Ladder Sample"/>
      <sheetName val="1.Price 2.VA 3.Share"/>
      <sheetName val="THI-SUNNY-MSRP"/>
      <sheetName val="THI-SUNNY-VA"/>
      <sheetName val="THI-CEFIRO-MSRP"/>
      <sheetName val="THI-CEFIRO-VA"/>
      <sheetName val="THI-PICKUP 4x2-MSRP"/>
      <sheetName val="THI-PICKUP 4x2-VA"/>
      <sheetName val="THI-PICKUP 4x4-MSRP"/>
      <sheetName val="THI-PICKUP 4x4-VA"/>
      <sheetName val="Sunny bubble chart"/>
      <sheetName val="Ladder - Sunny"/>
      <sheetName val="Cefiro bubble chart"/>
      <sheetName val="Ladder - Cefiro"/>
      <sheetName val="bubble chart 4x2"/>
      <sheetName val="bubble chart 4x4"/>
      <sheetName val="Ladder - Pickup 4x2"/>
      <sheetName val="Ladder - Pickup 4x4"/>
      <sheetName val="5.Comment"/>
      <sheetName val="価格上申"/>
      <sheetName val="仕切提案資料"/>
      <sheetName val="ｱｰﾊﾞﾝ"/>
      <sheetName val="ｱｰﾊﾞﾝJ"/>
      <sheetName val="3.5PVC"/>
      <sheetName val="2.5PVC"/>
      <sheetName val="しゃぼん(3.5L)"/>
      <sheetName val="しゃぼん(2.5L)"/>
      <sheetName val="ﾈﾀ"/>
      <sheetName val="シャボン玉"/>
      <sheetName val="Sheet1"/>
      <sheetName val="data sheet"/>
      <sheetName val="bubble chart"/>
      <sheetName val="preview"/>
      <sheetName val="work sheet"/>
      <sheetName val="FN8"/>
      <sheetName val="2005"/>
      <sheetName val="Read_me_first"/>
      <sheetName val="Ladder_Sample"/>
      <sheetName val="1_Price_2_VA_3_Share"/>
      <sheetName val="THI-PICKUP_4x2-MSRP"/>
      <sheetName val="THI-PICKUP_4x2-VA"/>
      <sheetName val="THI-PICKUP_4x4-MSRP"/>
      <sheetName val="THI-PICKUP_4x4-VA"/>
      <sheetName val="Sunny_bubble_chart"/>
      <sheetName val="Ladder_-_Sunny"/>
      <sheetName val="Cefiro_bubble_chart"/>
      <sheetName val="Ladder_-_Cefiro"/>
      <sheetName val="bubble_chart_4x2"/>
      <sheetName val="bubble_chart_4x4"/>
      <sheetName val="Ladder_-_Pickup_4x2"/>
      <sheetName val="Ladder_-_Pickup_4x4"/>
      <sheetName val="5_Comment"/>
      <sheetName val="3_5PVC"/>
      <sheetName val="2_5PVC"/>
      <sheetName val="しゃぼん(3_5L)"/>
      <sheetName val="しゃぼん(2_5L)"/>
      <sheetName val="data_sheet"/>
      <sheetName val="bubble_chart"/>
      <sheetName val="work_sheet"/>
      <sheetName val="Nissan Backup"/>
      <sheetName val="05 350Z R"/>
      <sheetName val="ﾒﾆｭｰ"/>
      <sheetName val="Europe PU-1"/>
      <sheetName val="Codes"/>
      <sheetName val="MM??‰v・?´‰???‰???針潤e¶??P"/>
      <sheetName val="XL4Poppy"/>
      <sheetName val="カチオン・コストテーブル"/>
      <sheetName val="MM__‰v・_´‰___‰___針潤e¶__P"/>
      <sheetName val="HD(ﾄﾞﾗｲﾌﾞ内)"/>
      <sheetName val="ETRS"/>
      <sheetName val="HPL Codes"/>
    </sheetNames>
    <definedNames>
      <definedName name="INITDsh" refersTo="#REF!"/>
    </definedNames>
    <sheetDataSet>
      <sheetData sheetId="0"/>
      <sheetData sheetId="1"/>
      <sheetData sheetId="2"/>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refreshError="1"/>
      <sheetData sheetId="30"/>
      <sheetData sheetId="31"/>
      <sheetData sheetId="32"/>
      <sheetData sheetId="33"/>
      <sheetData sheetId="34"/>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Set>
  </externalBook>
</externalLink>
</file>

<file path=xl/externalLinks/externalLink2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CH"/>
      <sheetName val="STDTM"/>
      <sheetName val="Codes"/>
      <sheetName val="STDTM.XLS"/>
      <sheetName val="Read me first"/>
    </sheetNames>
    <definedNames>
      <definedName name="Module2.承認処理"/>
      <definedName name="明細読み込み"/>
    </definedNames>
    <sheetDataSet>
      <sheetData sheetId="0" refreshError="1"/>
      <sheetData sheetId="1" refreshError="1"/>
      <sheetData sheetId="2" refreshError="1"/>
      <sheetData sheetId="3" refreshError="1"/>
      <sheetData sheetId="4" refreshError="1"/>
    </sheetDataSet>
  </externalBook>
</externalLink>
</file>

<file path=xl/externalLinks/externalLink2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ローン 返済表1970"/>
      <sheetName val="ﾕｰｻﾞｰ設定"/>
      <sheetName val="ONEROOM"/>
      <sheetName val="Old Data Bank"/>
      <sheetName val="Codes"/>
      <sheetName val="ﾀｽｸ"/>
    </sheetNames>
    <sheetDataSet>
      <sheetData sheetId="0"/>
      <sheetData sheetId="1" refreshError="1"/>
      <sheetData sheetId="2" refreshError="1"/>
      <sheetData sheetId="3" refreshError="1"/>
      <sheetData sheetId="4" refreshError="1"/>
      <sheetData sheetId="5" refreshError="1"/>
    </sheetDataSet>
  </externalBook>
</externalLink>
</file>

<file path=xl/externalLinks/externalLink2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Europe PU-1"/>
      <sheetName val="Spec(1) Euro"/>
      <sheetName val="ローン 返済表1970"/>
      <sheetName val="①評価項目_メーカー"/>
      <sheetName val="PROFILE"/>
      <sheetName val="Europe PU_1"/>
      <sheetName val="FTAｼｰﾄ"/>
      <sheetName val="square1"/>
      <sheetName val="基計目標検討"/>
      <sheetName val="244豪州一般ZD301生試"/>
      <sheetName val="構想書原紙"/>
      <sheetName val="Codes"/>
    </sheetNames>
    <sheetDataSet>
      <sheetData sheetId="0" refreshError="1"/>
      <sheetData sheetId="1" refreshError="1"/>
      <sheetData sheetId="2" refreshError="1"/>
      <sheetData sheetId="3" refreshError="1"/>
      <sheetData sheetId="4" refreshError="1"/>
      <sheetData sheetId="5"/>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2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98実績対比"/>
      <sheetName val="生産会議資料"/>
      <sheetName val="運営委員会資料"/>
      <sheetName val="販売見通し"/>
      <sheetName val="商品企画会議資料"/>
      <sheetName val="顧客機種別"/>
      <sheetName val="実績対比表"/>
      <sheetName val="営業情報(表紙)"/>
      <sheetName val="営業情報(表紙以外)"/>
      <sheetName val="数量データ(機種別最新)"/>
      <sheetName val="数量データ(機種別前回内示)"/>
      <sheetName val="実績対比表 (価格)"/>
      <sheetName val="実績対比表 (売上高)"/>
      <sheetName val="実績対比表 (販価差異×台数実績)"/>
      <sheetName val="実績対比表 (目標達成率)"/>
      <sheetName val="価格データ(機種別最新)"/>
      <sheetName val="99･00"/>
      <sheetName val="#REF"/>
      <sheetName val="00営業実績99年10月14日"/>
      <sheetName val="Europe PU-1"/>
      <sheetName val="Sheet1"/>
      <sheetName val="ローン 返済表1970"/>
      <sheetName val="Old Data Bank"/>
      <sheetName val="売上"/>
      <sheetName val="ｻﾏﾘｰ"/>
      <sheetName val="●AW"/>
      <sheetName val="●AW T～Y列参照"/>
      <sheetName val="●AW工業"/>
      <sheetName val="●AW工業 N～R列参照"/>
      <sheetName val="●TMC OWC"/>
      <sheetName val="●TMC FP"/>
      <sheetName val="●TMC SP"/>
      <sheetName val="Sheet2"/>
      <sheetName val="직원신상"/>
      <sheetName val="車両仕様"/>
      <sheetName val="BASIC"/>
      <sheetName val="00営業実績99年10月14日.xls"/>
      <sheetName val="00%E5%96%B6%E6%A5%AD%E5%AE%9F%E"/>
      <sheetName val="tanka"/>
      <sheetName val="ﾃﾞｰﾀ"/>
      <sheetName val="\\S_VNS03\ナビ営業部\個人ﾌｧｲﾙ\第2営業Ｇ\木村"/>
      <sheetName val="RMBSS Received at TMMNA"/>
      <sheetName val="TM"/>
      <sheetName val="基本情報"/>
      <sheetName val="FAﾚｲｱｳﾄ"/>
    </sheetNames>
    <definedNames>
      <definedName name="[ライン別マクロ].NN反映" refersTo="#REF!"/>
      <definedName name="[ライン別マクロ].SS反映" refersTo="#REF!"/>
      <definedName name="Record1" refersTo="#REF!"/>
      <definedName name="Record2" refersTo="#REF!"/>
    </defined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sheetData sheetId="25"/>
      <sheetData sheetId="26"/>
      <sheetData sheetId="27"/>
      <sheetData sheetId="28"/>
      <sheetData sheetId="29"/>
      <sheetData sheetId="30"/>
      <sheetData sheetId="31"/>
      <sheetData sheetId="32"/>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Set>
  </externalBook>
</externalLink>
</file>

<file path=xl/externalLinks/externalLink2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ITLE BLOCK"/>
      <sheetName val="HISTORY BLOCK"/>
      <sheetName val="PART BLOCK"/>
      <sheetName val="SPEC NOTE BLOCK"/>
      <sheetName val="28184 EG000-ED"/>
      <sheetName val="Prm"/>
      <sheetName val="Europe PU-1"/>
      <sheetName val="TC_Car_New4P"/>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Set>
  </externalBook>
</externalLink>
</file>

<file path=xl/externalLinks/externalLink3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集計ﾘｽﾄ"/>
      <sheetName val="購入品"/>
      <sheetName val="①評価項目_メーカー"/>
      <sheetName val="設定"/>
      <sheetName val="HISTORY BLOCK"/>
      <sheetName val="TITLE BLOCK"/>
      <sheetName val="穐山cst shot total "/>
      <sheetName val="22_DISC状態"/>
      <sheetName val="B15-4集計表"/>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Set>
  </externalBook>
</externalLink>
</file>

<file path=xl/externalLinks/externalLink3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派生"/>
      <sheetName val="収支"/>
      <sheetName val="型決"/>
      <sheetName val="価決"/>
      <sheetName val="検討"/>
      <sheetName val="派生検討"/>
      <sheetName val="派生価決"/>
      <sheetName val="原価ﾏｽﾀ"/>
      <sheetName val="原価ｺｰﾄﾞM"/>
      <sheetName val="Module1"/>
      <sheetName val="TC_Car_New4P"/>
      <sheetName val="_設定ファイル_"/>
      <sheetName val="集計ﾘｽﾄ"/>
      <sheetName val="Codes"/>
      <sheetName val="価決MJ88"/>
      <sheetName val="入力値"/>
      <sheetName val="ｽｸﾗｯﾌﾟ"/>
      <sheetName val="ﾒｯｷｴｷｽﾄﾗ"/>
      <sheetName val="加工費"/>
      <sheetName val="鋼板建値"/>
      <sheetName val="特殊素材"/>
      <sheetName val="新旧読替表"/>
      <sheetName val="板厚-ｺｲﾙ巾"/>
      <sheetName val="板厚ｴｷｽﾄﾗ"/>
      <sheetName val="ｺｲﾙ巾ｴｷｽﾄﾗ"/>
      <sheetName val="975ＨKD"/>
      <sheetName val="list"/>
      <sheetName val="配分案"/>
    </sheetNames>
    <sheetDataSet>
      <sheetData sheetId="0"/>
      <sheetData sheetId="1"/>
      <sheetData sheetId="2"/>
      <sheetData sheetId="3"/>
      <sheetData sheetId="4"/>
      <sheetData sheetId="5"/>
      <sheetData sheetId="6"/>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Set>
  </externalBook>
</externalLink>
</file>

<file path=xl/externalLinks/externalLink3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原価ﾏｽﾀｰ"/>
      <sheetName val="原価ｺｰﾄﾞ"/>
      <sheetName val="入力表"/>
      <sheetName val="原価表"/>
      <sheetName val="流通単品"/>
      <sheetName val="Module1"/>
      <sheetName val="原価ﾏｽﾀ"/>
      <sheetName val="原価ｺｰﾄﾞM"/>
      <sheetName val="共通部分"/>
      <sheetName val="リストデータ"/>
      <sheetName val="ｽｸﾗｯﾌﾟ@"/>
      <sheetName val="行数"/>
      <sheetName val="ﾍﾞｰｽ"/>
      <sheetName val="ｴｷｽﾄﾗ"/>
      <sheetName val="列数"/>
    </sheetNames>
    <sheetDataSet>
      <sheetData sheetId="0" refreshError="1"/>
      <sheetData sheetId="1"/>
      <sheetData sheetId="2"/>
      <sheetData sheetId="3"/>
      <sheetData sheetId="4"/>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Set>
  </externalBook>
</externalLink>
</file>

<file path=xl/externalLinks/externalLink3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候補リスト"/>
      <sheetName val="原価ﾏｽﾀ"/>
      <sheetName val="原価ｺｰﾄﾞM"/>
    </sheetNames>
    <sheetDataSet>
      <sheetData sheetId="0" refreshError="1"/>
      <sheetData sheetId="1" refreshError="1"/>
      <sheetData sheetId="2" refreshError="1"/>
    </sheetDataSet>
  </externalBook>
</externalLink>
</file>

<file path=xl/externalLinks/externalLink3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99･00"/>
      <sheetName val="前回からの変更内容"/>
      <sheetName val="カガミ入力(2)"/>
      <sheetName val="候補リスト"/>
      <sheetName val="購入品"/>
      <sheetName val="24ヶ月情報99・03 さくせい中"/>
      <sheetName val="99_00"/>
      <sheetName val="本文"/>
      <sheetName val="협조전"/>
      <sheetName val="集計ﾘｽﾄ"/>
    </sheetNames>
    <sheetDataSet>
      <sheetData sheetId="0" refreshError="1"/>
      <sheetData sheetId="1" refreshError="1"/>
      <sheetData sheetId="2" refreshError="1"/>
      <sheetData sheetId="3" refreshError="1"/>
      <sheetData sheetId="4" refreshError="1"/>
      <sheetData sheetId="5" refreshError="1"/>
      <sheetData sheetId="6"/>
      <sheetData sheetId="7" refreshError="1"/>
      <sheetData sheetId="8" refreshError="1"/>
      <sheetData sheetId="9" refreshError="1"/>
    </sheetDataSet>
  </externalBook>
</externalLink>
</file>

<file path=xl/externalLinks/externalLink3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WJ素材費"/>
      <sheetName val="Sheet1"/>
      <sheetName val="表紙"/>
      <sheetName val="主要変更項目"/>
      <sheetName val="APP"/>
      <sheetName val="ｱﾌﾟﾗｲﾄﾞ "/>
      <sheetName val="変更内容"/>
      <sheetName val="RRﾃﾞﾌ (2)"/>
      <sheetName val="RRﾃﾞﾌ"/>
      <sheetName val="ｼｰﾄ詳細"/>
      <sheetName val="試作費ﾏﾄﾒ"/>
      <sheetName val="試作費詳細"/>
      <sheetName val="WJ素材､工数見通し"/>
      <sheetName val="ｻﾝﾙｰﾌ見積"/>
      <sheetName val="PROFILE"/>
      <sheetName val="Europe PU-1"/>
      <sheetName val="検討報告書ASMO"/>
      <sheetName val="検討報告書BOSCH"/>
      <sheetName val="モータ強度"/>
      <sheetName val="ﾊﾟﾙｽｴﾝｺｰﾀﾞ"/>
      <sheetName val="反転時間"/>
      <sheetName val="ｹｰﾌﾞﾙ"/>
      <sheetName val="ｽｸﾘｭｰ磨耗"/>
      <sheetName val="ｽｸﾘｭｰ強度"/>
      <sheetName val="ﾍﾞｱﾘﾝｸﾞ強度"/>
      <sheetName val="ﾚｰﾙ強度"/>
      <sheetName val="ﾓｰﾀｷﾞﾔ強度"/>
      <sheetName val="ﾚｰﾙ横荷重ｸﾞﾗﾌ"/>
      <sheetName val="ﾓｰﾀ動力"/>
      <sheetName val="ｱｸﾁｭｴｰﾀ推力ｸﾞﾗﾌ"/>
      <sheetName val="各部位ﾄﾙｸ2"/>
      <sheetName val="開閉作動時間2.08"/>
      <sheetName val="ねじれ閉RT平地"/>
      <sheetName val="ねじれ閉60℃平地"/>
      <sheetName val="ねじれ閉60℃のぼり13°"/>
      <sheetName val="ねじれ開RT平地"/>
      <sheetName val="ねじれ開-25℃下り13°"/>
      <sheetName val="開閉作動時間2.33"/>
      <sheetName val="効率"/>
      <sheetName val="ｽﾘｯﾌﾟﾄﾙｸ"/>
      <sheetName val="ｸﾗﾝｷﾝｸﾞ保持"/>
      <sheetName val="断続ｸﾗｯﾁ"/>
      <sheetName val="逆入力値"/>
      <sheetName val="ｽﾗｲﾀﾞ・ﾄﾞｱ位置関係"/>
      <sheetName val="予備ｽﾄﾛｰｸ"/>
      <sheetName val="ｽﾗｲﾀﾞﾄﾞｱ角"/>
      <sheetName val="2.08●BOSCH"/>
      <sheetName val="2.08●ASMO"/>
      <sheetName val="Graph2"/>
      <sheetName val="Sheet2"/>
      <sheetName val="Sheet3"/>
      <sheetName val="12N・m推力"/>
      <sheetName val="1.67 (3)"/>
      <sheetName val="Sheet4"/>
      <sheetName val="作動時間余力asmo "/>
      <sheetName val="作動時間余力bosch"/>
      <sheetName val="治具実測値"/>
      <sheetName val="手動ｸﾗｯﾁ入力"/>
      <sheetName val="不具合改善要請書 "/>
      <sheetName val="試験結果"/>
      <sheetName val="供試料試験条件"/>
      <sheetName val="ｽｸﾘｭｰ詳細"/>
      <sheetName val="SPEC表"/>
      <sheetName val="反転SPEC"/>
      <sheetName val="作動性能"/>
      <sheetName val="反転（全閉）"/>
      <sheetName val="反転(全閉以外）"/>
      <sheetName val="手動操作性能"/>
      <sheetName val="No.6ｹﾞｰﾄ保持"/>
      <sheetName val="作動音性能 (治具)"/>
      <sheetName val="開閉耐久Ｎｏ.5-1"/>
      <sheetName val="開閉耐久Ｎｏ.5-2"/>
      <sheetName val="開閉耐久Ｎｏ5-3"/>
      <sheetName val="限界耐久Ｎｏ.4-1"/>
      <sheetName val="開閉耐久Ｎｏ.4-2"/>
      <sheetName val="開閉耐久Ｎｏ.4-3"/>
      <sheetName val="振動耐久Ｎｏ.3-1"/>
      <sheetName val="振動耐久Ｎｏ.3-2"/>
      <sheetName val="振動耐久Ｎｏ3-3"/>
      <sheetName val="写真 (3)"/>
      <sheetName val="写真"/>
      <sheetName val="写真 (2)"/>
      <sheetName val="ES4"/>
      <sheetName val="990318報告書改訂"/>
      <sheetName val="班部番別"/>
      <sheetName val="MOTO"/>
      <sheetName val="JINKYU"/>
      <sheetName val="99･00"/>
      <sheetName val="候補リスト"/>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sheetData sheetId="11"/>
      <sheetData sheetId="12" refreshError="1"/>
      <sheetData sheetId="13" refreshError="1"/>
      <sheetData sheetId="14" refreshError="1"/>
      <sheetData sheetId="15" refreshError="1"/>
      <sheetData sheetId="16"/>
      <sheetData sheetId="17"/>
      <sheetData sheetId="18"/>
      <sheetData sheetId="19"/>
      <sheetData sheetId="20"/>
      <sheetData sheetId="21"/>
      <sheetData sheetId="22"/>
      <sheetData sheetId="23"/>
      <sheetData sheetId="24"/>
      <sheetData sheetId="25"/>
      <sheetData sheetId="26"/>
      <sheetData sheetId="27" refreshError="1"/>
      <sheetData sheetId="28"/>
      <sheetData sheetId="29"/>
      <sheetData sheetId="30"/>
      <sheetData sheetId="31" refreshError="1"/>
      <sheetData sheetId="32" refreshError="1"/>
      <sheetData sheetId="33" refreshError="1"/>
      <sheetData sheetId="34" refreshError="1"/>
      <sheetData sheetId="35" refreshError="1"/>
      <sheetData sheetId="36" refreshError="1"/>
      <sheetData sheetId="37" refreshError="1"/>
      <sheetData sheetId="38"/>
      <sheetData sheetId="39"/>
      <sheetData sheetId="40"/>
      <sheetData sheetId="41"/>
      <sheetData sheetId="42"/>
      <sheetData sheetId="43"/>
      <sheetData sheetId="44"/>
      <sheetData sheetId="45"/>
      <sheetData sheetId="46"/>
      <sheetData sheetId="47"/>
      <sheetData sheetId="48" refreshError="1"/>
      <sheetData sheetId="49"/>
      <sheetData sheetId="50"/>
      <sheetData sheetId="51"/>
      <sheetData sheetId="52"/>
      <sheetData sheetId="53"/>
      <sheetData sheetId="54"/>
      <sheetData sheetId="55"/>
      <sheetData sheetId="56"/>
      <sheetData sheetId="57"/>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Set>
  </externalBook>
</externalLink>
</file>

<file path=xl/externalLinks/externalLink3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sheetName val="WJ素材費"/>
    </sheetNames>
    <sheetDataSet>
      <sheetData sheetId="0" refreshError="1"/>
      <sheetData sheetId="1" refreshError="1"/>
    </sheetDataSet>
  </externalBook>
</externalLink>
</file>

<file path=xl/externalLinks/externalLink3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材料費明細(M)"/>
      <sheetName val="材料費明細_M_"/>
    </sheetNames>
    <sheetDataSet>
      <sheetData sheetId="0" refreshError="1"/>
      <sheetData sheetId="1"/>
    </sheetDataSet>
  </externalBook>
</externalLink>
</file>

<file path=xl/externalLinks/externalLink3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購入品"/>
      <sheetName val="集計ﾘｽﾄ"/>
      <sheetName val="候補リスト"/>
      <sheetName val="Sheet1"/>
      <sheetName val="穐山ProfitLoss"/>
      <sheetName val="KEI133"/>
    </sheetNames>
    <sheetDataSet>
      <sheetData sheetId="0"/>
      <sheetData sheetId="1" refreshError="1"/>
      <sheetData sheetId="2" refreshError="1"/>
      <sheetData sheetId="3" refreshError="1"/>
      <sheetData sheetId="4" refreshError="1"/>
      <sheetData sheetId="5" refreshError="1"/>
    </sheetDataSet>
  </externalBook>
</externalLink>
</file>

<file path=xl/externalLinks/externalLink3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カガミ入力(2)"/>
      <sheetName val="      "/>
      <sheetName val="カガミ入力(1)"/>
      <sheetName val="カガミ入力_2_"/>
      <sheetName val="新Ｃ決１"/>
      <sheetName val="購入品"/>
      <sheetName val="99･00"/>
      <sheetName val="SCH"/>
      <sheetName val="201-12版"/>
      <sheetName val="社給品番一覧表"/>
      <sheetName val="一覧表"/>
      <sheetName val="部品DB"/>
      <sheetName val="部品表（詳細）"/>
    </sheetNames>
    <sheetDataSet>
      <sheetData sheetId="0"/>
      <sheetData sheetId="1" refreshError="1"/>
      <sheetData sheetId="2"/>
      <sheetData sheetId="3"/>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00BEC62-16BA-4396-8548-10F0ABDAB463}" name="Table1" displayName="Table1" ref="B1:E23" totalsRowShown="0" headerRowDxfId="22" headerRowBorderDxfId="21" tableBorderDxfId="20" totalsRowBorderDxfId="19" headerRowCellStyle="Normal 3">
  <autoFilter ref="B1:E23" xr:uid="{600BEC62-16BA-4396-8548-10F0ABDAB463}"/>
  <tableColumns count="4">
    <tableColumn id="1" xr3:uid="{59F10DD5-40E1-486E-8C9B-97AEADFA2554}" name="Deparment" dataDxfId="18" dataCellStyle="Normal 3"/>
    <tableColumn id="2" xr3:uid="{E4AEA9CE-D493-4B10-9E01-82874090469A}" name="1 st Shift Support " dataDxfId="17" dataCellStyle="Normal 3"/>
    <tableColumn id="4" xr3:uid="{B75785D2-DF31-4246-A1AD-01B3802F6E78}" name="2 st Shift Support " dataDxfId="16" dataCellStyle="Normal 3"/>
    <tableColumn id="3" xr3:uid="{8D33F2C0-5030-4B26-9455-798124703117}" name="Manager" dataDxfId="15" dataCellStyle="Normal 3"/>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omments" Target="../comments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comments" Target="../comments3.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FF00"/>
  </sheetPr>
  <dimension ref="B1:S92"/>
  <sheetViews>
    <sheetView showGridLines="0" tabSelected="1" zoomScale="55" zoomScaleNormal="55" workbookViewId="0">
      <pane ySplit="4" topLeftCell="A5" activePane="bottomLeft" state="frozen"/>
      <selection pane="bottomLeft" activeCell="P10" sqref="P10"/>
    </sheetView>
  </sheetViews>
  <sheetFormatPr defaultColWidth="9.33203125" defaultRowHeight="26.25" outlineLevelRow="1"/>
  <cols>
    <col min="1" max="1" width="1.6640625" style="1" customWidth="1"/>
    <col min="2" max="2" width="8.6640625" style="130" bestFit="1" customWidth="1"/>
    <col min="3" max="3" width="27.5" style="4" customWidth="1"/>
    <col min="4" max="4" width="41.5" style="4" customWidth="1"/>
    <col min="5" max="5" width="23" style="4" customWidth="1"/>
    <col min="6" max="6" width="21" style="4" customWidth="1"/>
    <col min="7" max="7" width="28.5" style="4" bestFit="1" customWidth="1"/>
    <col min="8" max="8" width="12.83203125" style="4" customWidth="1"/>
    <col min="9" max="9" width="35.1640625" style="4" customWidth="1"/>
    <col min="10" max="11" width="9.33203125" style="1" customWidth="1"/>
    <col min="12" max="18" width="9.33203125" style="1"/>
    <col min="19" max="19" width="78.33203125" style="1" bestFit="1" customWidth="1"/>
    <col min="20" max="16384" width="9.33203125" style="1"/>
  </cols>
  <sheetData>
    <row r="1" spans="2:15" ht="9.75" customHeight="1" thickBot="1">
      <c r="J1" s="3"/>
      <c r="K1"/>
    </row>
    <row r="2" spans="2:15">
      <c r="C2" s="374" t="s">
        <v>0</v>
      </c>
      <c r="D2" s="375"/>
      <c r="E2" s="375"/>
      <c r="F2" s="375"/>
      <c r="G2" s="375"/>
      <c r="H2" s="375"/>
      <c r="I2" s="375"/>
    </row>
    <row r="3" spans="2:15" ht="21" customHeight="1">
      <c r="C3" s="379" t="s">
        <v>1</v>
      </c>
      <c r="D3" s="379"/>
      <c r="E3" s="174" t="s">
        <v>2</v>
      </c>
      <c r="F3" s="174" t="s">
        <v>3</v>
      </c>
      <c r="G3" s="379" t="s">
        <v>4</v>
      </c>
      <c r="H3" s="379"/>
      <c r="I3" s="174" t="s">
        <v>5</v>
      </c>
    </row>
    <row r="4" spans="2:15" ht="64.5" customHeight="1">
      <c r="C4" s="380" t="s">
        <v>1293</v>
      </c>
      <c r="D4" s="380"/>
      <c r="E4" s="175" t="s">
        <v>1767</v>
      </c>
      <c r="F4" s="222" t="s">
        <v>1768</v>
      </c>
      <c r="G4" s="380" t="s">
        <v>1294</v>
      </c>
      <c r="H4" s="380"/>
      <c r="I4" s="253" t="s">
        <v>1295</v>
      </c>
    </row>
    <row r="5" spans="2:15">
      <c r="C5" s="176" t="s">
        <v>6</v>
      </c>
      <c r="D5" s="176"/>
      <c r="E5" s="358" t="s">
        <v>1867</v>
      </c>
      <c r="F5" s="359"/>
      <c r="G5" s="360" t="s">
        <v>7</v>
      </c>
      <c r="H5" s="360"/>
      <c r="I5" s="177" t="s">
        <v>8</v>
      </c>
    </row>
    <row r="6" spans="2:15">
      <c r="C6" s="381" t="s">
        <v>9</v>
      </c>
      <c r="D6" s="382"/>
      <c r="E6" s="358" t="s">
        <v>1296</v>
      </c>
      <c r="F6" s="359"/>
      <c r="G6" s="381" t="s">
        <v>10</v>
      </c>
      <c r="H6" s="382"/>
      <c r="I6" s="177" t="s">
        <v>11</v>
      </c>
    </row>
    <row r="7" spans="2:15" ht="23.25">
      <c r="C7" s="361" t="s">
        <v>12</v>
      </c>
      <c r="D7" s="361"/>
      <c r="E7" s="361"/>
      <c r="F7" s="361"/>
      <c r="G7" s="361"/>
      <c r="H7" s="361"/>
      <c r="I7" s="361"/>
      <c r="N7"/>
      <c r="O7"/>
    </row>
    <row r="8" spans="2:15">
      <c r="C8" s="378" t="s">
        <v>13</v>
      </c>
      <c r="D8" s="378"/>
      <c r="E8" s="362" t="s">
        <v>14</v>
      </c>
      <c r="F8" s="363"/>
      <c r="G8" s="362" t="s">
        <v>15</v>
      </c>
      <c r="H8" s="363"/>
      <c r="I8" s="178" t="s">
        <v>16</v>
      </c>
      <c r="N8"/>
      <c r="O8"/>
    </row>
    <row r="9" spans="2:15" s="102" customFormat="1" ht="19.5" customHeight="1">
      <c r="B9" s="131"/>
      <c r="C9" s="376" t="s">
        <v>19</v>
      </c>
      <c r="D9" s="138" t="s">
        <v>20</v>
      </c>
      <c r="E9" s="364"/>
      <c r="F9" s="365"/>
      <c r="G9" s="364"/>
      <c r="H9" s="365"/>
      <c r="I9" s="139"/>
      <c r="N9"/>
      <c r="O9"/>
    </row>
    <row r="10" spans="2:15" s="102" customFormat="1" ht="22.5" customHeight="1">
      <c r="B10" s="131"/>
      <c r="C10" s="376"/>
      <c r="D10" s="179" t="s">
        <v>21</v>
      </c>
      <c r="E10" s="366"/>
      <c r="F10" s="367"/>
      <c r="G10" s="370"/>
      <c r="H10" s="371"/>
      <c r="I10" s="180"/>
      <c r="N10"/>
      <c r="O10"/>
    </row>
    <row r="11" spans="2:15" s="102" customFormat="1" ht="21" customHeight="1" thickBot="1">
      <c r="B11" s="131"/>
      <c r="C11" s="377"/>
      <c r="D11" s="108" t="s">
        <v>22</v>
      </c>
      <c r="E11" s="368"/>
      <c r="F11" s="369"/>
      <c r="G11" s="372"/>
      <c r="H11" s="373"/>
      <c r="I11" s="109"/>
      <c r="N11"/>
      <c r="O11"/>
    </row>
    <row r="12" spans="2:15" ht="26.25" customHeight="1">
      <c r="C12" s="361" t="s">
        <v>1769</v>
      </c>
      <c r="D12" s="361"/>
      <c r="E12" s="361"/>
      <c r="F12" s="361"/>
      <c r="G12" s="361"/>
      <c r="H12" s="361"/>
      <c r="I12" s="361"/>
      <c r="J12" s="329"/>
      <c r="N12"/>
      <c r="O12"/>
    </row>
    <row r="13" spans="2:15">
      <c r="C13" s="530" t="s">
        <v>23</v>
      </c>
      <c r="D13" s="531"/>
      <c r="E13" s="518" t="s">
        <v>14</v>
      </c>
      <c r="F13" s="519"/>
      <c r="G13" s="518" t="s">
        <v>15</v>
      </c>
      <c r="H13" s="519"/>
      <c r="I13" s="526" t="s">
        <v>16</v>
      </c>
      <c r="N13"/>
      <c r="O13"/>
    </row>
    <row r="14" spans="2:15">
      <c r="B14" s="130">
        <v>1</v>
      </c>
      <c r="C14" s="532" t="str">
        <f>'Build 1'!C6</f>
        <v>5Ms Readiness</v>
      </c>
      <c r="D14" s="533"/>
      <c r="E14" s="524">
        <f>'Build 1'!K6</f>
        <v>0.8529411764705882</v>
      </c>
      <c r="F14" s="524"/>
      <c r="G14" s="524">
        <f>'Build 1'!M6</f>
        <v>0</v>
      </c>
      <c r="H14" s="524"/>
      <c r="I14" s="167">
        <f>'Build 1'!O6</f>
        <v>0</v>
      </c>
      <c r="J14" s="525"/>
      <c r="N14"/>
      <c r="O14"/>
    </row>
    <row r="15" spans="2:15" ht="46.5" hidden="1" customHeight="1" outlineLevel="1">
      <c r="C15" s="516" t="str">
        <f>'Build 1'!C7</f>
        <v>[Engineering Readiness]</v>
      </c>
      <c r="D15" s="517"/>
      <c r="E15" s="524">
        <f>'Build 1'!K7</f>
        <v>1</v>
      </c>
      <c r="F15" s="524"/>
      <c r="G15" s="524">
        <f>'Build 1'!M7</f>
        <v>0</v>
      </c>
      <c r="H15" s="524"/>
      <c r="I15" s="167">
        <f>'Build 1'!O7</f>
        <v>0</v>
      </c>
      <c r="J15" s="525"/>
      <c r="N15"/>
      <c r="O15"/>
    </row>
    <row r="16" spans="2:15" hidden="1" outlineLevel="1">
      <c r="C16" s="516" t="str">
        <f>'Build 1'!C11</f>
        <v>Design Lock</v>
      </c>
      <c r="D16" s="517"/>
      <c r="E16" s="524">
        <f>'Build 1'!K11</f>
        <v>1</v>
      </c>
      <c r="F16" s="524"/>
      <c r="G16" s="524">
        <f>'Build 1'!M8</f>
        <v>0</v>
      </c>
      <c r="H16" s="524"/>
      <c r="I16" s="167">
        <f>'Build 1'!O8</f>
        <v>0</v>
      </c>
      <c r="J16" s="525"/>
      <c r="N16"/>
      <c r="O16"/>
    </row>
    <row r="17" spans="2:15" hidden="1" outlineLevel="1">
      <c r="C17" s="516" t="str">
        <f>'Build 1'!C18</f>
        <v>Firmware</v>
      </c>
      <c r="D17" s="517"/>
      <c r="E17" s="524">
        <f>'Build 1'!K18</f>
        <v>0</v>
      </c>
      <c r="F17" s="524"/>
      <c r="G17" s="524">
        <f>'Build 1'!M9</f>
        <v>0</v>
      </c>
      <c r="H17" s="524"/>
      <c r="I17" s="167">
        <f>'Build 1'!O9</f>
        <v>0</v>
      </c>
      <c r="J17" s="525"/>
      <c r="N17"/>
      <c r="O17"/>
    </row>
    <row r="18" spans="2:15" hidden="1" outlineLevel="1">
      <c r="C18" s="516" t="str">
        <f>'Build 1'!C28</f>
        <v>FVT</v>
      </c>
      <c r="D18" s="517"/>
      <c r="E18" s="524">
        <f>'Build 1'!K28</f>
        <v>1</v>
      </c>
      <c r="F18" s="524"/>
      <c r="G18" s="524">
        <f>'Build 1'!M10</f>
        <v>0</v>
      </c>
      <c r="H18" s="524"/>
      <c r="I18" s="167">
        <f>'Build 1'!O10</f>
        <v>0</v>
      </c>
      <c r="J18" s="525"/>
      <c r="N18"/>
      <c r="O18"/>
    </row>
    <row r="19" spans="2:15" hidden="1" outlineLevel="1">
      <c r="C19" s="516" t="str">
        <f>'Build 1'!C54</f>
        <v>Inductance</v>
      </c>
      <c r="D19" s="517"/>
      <c r="E19" s="524">
        <f>'Build 1'!K54</f>
        <v>0</v>
      </c>
      <c r="F19" s="524"/>
      <c r="G19" s="524">
        <f>'Build 1'!M11</f>
        <v>0</v>
      </c>
      <c r="H19" s="524"/>
      <c r="I19" s="167">
        <f>'Build 1'!O11</f>
        <v>0</v>
      </c>
      <c r="J19" s="525"/>
      <c r="N19"/>
      <c r="O19"/>
    </row>
    <row r="20" spans="2:15" hidden="1" outlineLevel="1">
      <c r="C20" s="516" t="str">
        <f>'Build 1'!C61</f>
        <v>Rework</v>
      </c>
      <c r="D20" s="517"/>
      <c r="E20" s="524">
        <f>'Build 1'!K61</f>
        <v>0</v>
      </c>
      <c r="F20" s="524"/>
      <c r="G20" s="524">
        <f>'Build 1'!M12</f>
        <v>0</v>
      </c>
      <c r="H20" s="524"/>
      <c r="I20" s="167">
        <f>'Build 1'!O12</f>
        <v>0</v>
      </c>
      <c r="J20" s="525"/>
      <c r="N20"/>
      <c r="O20"/>
    </row>
    <row r="21" spans="2:15" hidden="1" outlineLevel="1">
      <c r="C21" s="516" t="str">
        <f>'Build 1'!C64</f>
        <v>Stencil</v>
      </c>
      <c r="D21" s="517"/>
      <c r="E21" s="524">
        <f>'Build 1'!K64</f>
        <v>1</v>
      </c>
      <c r="F21" s="524"/>
      <c r="G21" s="524">
        <f>'Build 1'!M13</f>
        <v>0</v>
      </c>
      <c r="H21" s="524"/>
      <c r="I21" s="167">
        <f>'Build 1'!O13</f>
        <v>0</v>
      </c>
      <c r="J21" s="525"/>
      <c r="N21"/>
      <c r="O21"/>
    </row>
    <row r="22" spans="2:15" hidden="1" outlineLevel="1">
      <c r="C22" s="516" t="str">
        <f>'Build 1'!C72</f>
        <v>SMT Carriers</v>
      </c>
      <c r="D22" s="517"/>
      <c r="E22" s="524">
        <f>'Build 1'!K72</f>
        <v>1</v>
      </c>
      <c r="F22" s="524"/>
      <c r="G22" s="524">
        <f>'Build 1'!M14</f>
        <v>0</v>
      </c>
      <c r="H22" s="524"/>
      <c r="I22" s="167">
        <f>'Build 1'!O14</f>
        <v>0</v>
      </c>
      <c r="J22" s="525"/>
      <c r="N22"/>
      <c r="O22"/>
    </row>
    <row r="23" spans="2:15" hidden="1" outlineLevel="1">
      <c r="C23" s="516" t="str">
        <f>'Build 1'!C80</f>
        <v>Xray Carriers</v>
      </c>
      <c r="D23" s="517"/>
      <c r="E23" s="524">
        <f>'Build 1'!K80</f>
        <v>1</v>
      </c>
      <c r="F23" s="524"/>
      <c r="G23" s="524">
        <f>'Build 1'!M15</f>
        <v>0</v>
      </c>
      <c r="H23" s="524"/>
      <c r="I23" s="167">
        <f>'Build 1'!O15</f>
        <v>0</v>
      </c>
      <c r="J23" s="525"/>
      <c r="N23"/>
      <c r="O23"/>
    </row>
    <row r="24" spans="2:15" ht="46.5" hidden="1" customHeight="1" outlineLevel="1">
      <c r="C24" s="516" t="str">
        <f>'Build 1'!C88</f>
        <v>Panasonic Nozzles</v>
      </c>
      <c r="D24" s="517"/>
      <c r="E24" s="524">
        <f>'Build 1'!K88</f>
        <v>1</v>
      </c>
      <c r="F24" s="524"/>
      <c r="G24" s="524">
        <f>'Build 1'!M16</f>
        <v>0</v>
      </c>
      <c r="H24" s="524"/>
      <c r="I24" s="167">
        <f>'Build 1'!O16</f>
        <v>0</v>
      </c>
      <c r="J24" s="525"/>
      <c r="N24"/>
      <c r="O24"/>
    </row>
    <row r="25" spans="2:15" hidden="1" outlineLevel="1">
      <c r="C25" s="516" t="str">
        <f>'Build 1'!C96</f>
        <v>Juki Trays</v>
      </c>
      <c r="D25" s="517"/>
      <c r="E25" s="524">
        <f>'Build 1'!K96</f>
        <v>1</v>
      </c>
      <c r="F25" s="524"/>
      <c r="G25" s="524">
        <f>'Build 1'!M17</f>
        <v>0</v>
      </c>
      <c r="H25" s="524"/>
      <c r="I25" s="167">
        <f>'Build 1'!O17</f>
        <v>0</v>
      </c>
      <c r="J25" s="525"/>
      <c r="N25"/>
      <c r="O25"/>
    </row>
    <row r="26" spans="2:15" hidden="1" outlineLevel="1">
      <c r="C26" s="516" t="str">
        <f>'Build 1'!C103</f>
        <v>PCBA Trays</v>
      </c>
      <c r="D26" s="517"/>
      <c r="E26" s="524">
        <f>'Build 1'!K103</f>
        <v>1</v>
      </c>
      <c r="F26" s="524"/>
      <c r="G26" s="524">
        <f>'Build 1'!M18</f>
        <v>0</v>
      </c>
      <c r="H26" s="524"/>
      <c r="I26" s="167">
        <f>'Build 1'!O18</f>
        <v>0</v>
      </c>
      <c r="J26" s="525"/>
      <c r="N26"/>
      <c r="O26"/>
    </row>
    <row r="27" spans="2:15" hidden="1" outlineLevel="1">
      <c r="C27" s="516" t="str">
        <f>'Build 1'!C110</f>
        <v>SOP</v>
      </c>
      <c r="D27" s="517"/>
      <c r="E27" s="524">
        <f>'Build 1'!K110</f>
        <v>1</v>
      </c>
      <c r="F27" s="524"/>
      <c r="G27" s="524">
        <f>'Build 1'!M19</f>
        <v>0</v>
      </c>
      <c r="H27" s="524"/>
      <c r="I27" s="167">
        <f>'Build 1'!O19</f>
        <v>0</v>
      </c>
      <c r="J27" s="525"/>
      <c r="N27"/>
      <c r="O27"/>
    </row>
    <row r="28" spans="2:15" hidden="1" outlineLevel="1">
      <c r="C28" s="516" t="str">
        <f>'Build 1'!C114</f>
        <v>Juki Nozzles</v>
      </c>
      <c r="D28" s="517"/>
      <c r="E28" s="524">
        <f>'Build 1'!K114</f>
        <v>1</v>
      </c>
      <c r="F28" s="524"/>
      <c r="G28" s="524">
        <f>'Build 1'!M20</f>
        <v>0</v>
      </c>
      <c r="H28" s="524"/>
      <c r="I28" s="167">
        <f>'Build 1'!O20</f>
        <v>0</v>
      </c>
      <c r="J28" s="525"/>
      <c r="N28"/>
      <c r="O28"/>
    </row>
    <row r="29" spans="2:15" hidden="1" outlineLevel="1">
      <c r="C29" s="516" t="str">
        <f>'Build 1'!C122</f>
        <v>Flipper</v>
      </c>
      <c r="D29" s="517"/>
      <c r="E29" s="524">
        <f>'Build 1'!K122</f>
        <v>1</v>
      </c>
      <c r="F29" s="524"/>
      <c r="G29" s="524">
        <f>'Build 1'!M21</f>
        <v>0</v>
      </c>
      <c r="H29" s="524"/>
      <c r="I29" s="167">
        <f>'Build 1'!O21</f>
        <v>0</v>
      </c>
      <c r="J29" s="525"/>
      <c r="N29"/>
      <c r="O29"/>
    </row>
    <row r="30" spans="2:15" hidden="1" outlineLevel="1">
      <c r="C30" s="516" t="str">
        <f>'Build 1'!C125</f>
        <v>Material</v>
      </c>
      <c r="D30" s="517"/>
      <c r="E30" s="524">
        <f>'Build 1'!K125</f>
        <v>1</v>
      </c>
      <c r="F30" s="524"/>
      <c r="G30" s="524">
        <f>'Build 1'!M22</f>
        <v>0</v>
      </c>
      <c r="H30" s="524"/>
      <c r="I30" s="167">
        <f>'Build 1'!O22</f>
        <v>0</v>
      </c>
      <c r="J30" s="525"/>
      <c r="N30"/>
      <c r="O30"/>
    </row>
    <row r="31" spans="2:15" ht="27.75" hidden="1" customHeight="1" outlineLevel="1">
      <c r="C31" s="515" t="str">
        <f>'Build 1'!C134</f>
        <v>Initials Preparations</v>
      </c>
      <c r="D31" s="534"/>
      <c r="E31" s="524">
        <f>'Build 1'!K134</f>
        <v>1</v>
      </c>
      <c r="F31" s="524"/>
      <c r="G31" s="524">
        <f>'Build 1'!M23</f>
        <v>0</v>
      </c>
      <c r="H31" s="524"/>
      <c r="I31" s="167">
        <f>'Build 1'!O23</f>
        <v>0</v>
      </c>
      <c r="J31" s="525"/>
      <c r="N31"/>
      <c r="O31"/>
    </row>
    <row r="32" spans="2:15" ht="27" collapsed="1" thickBot="1">
      <c r="B32" s="130">
        <v>2</v>
      </c>
      <c r="C32" s="548" t="str">
        <f>'Build 1'!C142</f>
        <v>SMT Process</v>
      </c>
      <c r="D32" s="549"/>
      <c r="E32" s="355">
        <f>'Build 1'!K142</f>
        <v>1</v>
      </c>
      <c r="F32" s="524"/>
      <c r="G32" s="524">
        <f>'Build 1'!M24</f>
        <v>0</v>
      </c>
      <c r="H32" s="524"/>
      <c r="I32" s="167">
        <f>'Build 1'!O24</f>
        <v>0</v>
      </c>
      <c r="J32" s="527"/>
      <c r="N32"/>
      <c r="O32"/>
    </row>
    <row r="33" spans="3:19" ht="27" hidden="1" customHeight="1" outlineLevel="1" thickTop="1">
      <c r="C33" s="352" t="str">
        <f>'Build 1'!C143</f>
        <v>[Laser Marker DMC]</v>
      </c>
      <c r="D33" s="353"/>
      <c r="E33" s="537">
        <f>'Build 1'!K143</f>
        <v>1</v>
      </c>
      <c r="F33" s="521"/>
      <c r="G33" s="522">
        <f>'Build 2'!K143</f>
        <v>0</v>
      </c>
      <c r="H33" s="523"/>
      <c r="I33" s="168">
        <f>'Build 2'!K74</f>
        <v>0</v>
      </c>
      <c r="J33" s="383" t="s">
        <v>24</v>
      </c>
      <c r="N33"/>
      <c r="O33"/>
    </row>
    <row r="34" spans="3:19" hidden="1" outlineLevel="1">
      <c r="C34" s="352" t="str">
        <f>'Build 1'!C152</f>
        <v xml:space="preserve">[Solder Paste Printer] Bottom* </v>
      </c>
      <c r="D34" s="353"/>
      <c r="E34" s="356">
        <f>'Build 1'!K152</f>
        <v>1</v>
      </c>
      <c r="F34" s="355"/>
      <c r="G34" s="354">
        <f>'Build 2'!K152</f>
        <v>0</v>
      </c>
      <c r="H34" s="355"/>
      <c r="I34" s="168">
        <f>'Build 2'!K75</f>
        <v>0</v>
      </c>
      <c r="J34" s="383"/>
      <c r="N34"/>
      <c r="O34"/>
      <c r="Q34" s="165"/>
    </row>
    <row r="35" spans="3:19" hidden="1" outlineLevel="1">
      <c r="C35" s="352" t="str">
        <f>'Build 1'!C156</f>
        <v>AXXON Dispensing Glue Bottom*</v>
      </c>
      <c r="D35" s="353"/>
      <c r="E35" s="356">
        <f>'Build 1'!K153</f>
        <v>1</v>
      </c>
      <c r="F35" s="355"/>
      <c r="G35" s="354">
        <f>'Build 2'!K153</f>
        <v>0</v>
      </c>
      <c r="H35" s="355"/>
      <c r="I35" s="168">
        <f>'Build 2'!K76</f>
        <v>0</v>
      </c>
      <c r="J35" s="383"/>
      <c r="N35"/>
      <c r="O35"/>
      <c r="Q35" s="165"/>
    </row>
    <row r="36" spans="3:19" hidden="1" outlineLevel="1">
      <c r="C36" s="352" t="str">
        <f>'Build 1'!C159</f>
        <v>[Solder Paste Inspection] Bottom*</v>
      </c>
      <c r="D36" s="353"/>
      <c r="E36" s="356">
        <f>'Build 1'!K159</f>
        <v>1</v>
      </c>
      <c r="F36" s="355"/>
      <c r="G36" s="354">
        <f>'Build 2'!K159</f>
        <v>0</v>
      </c>
      <c r="H36" s="355"/>
      <c r="I36" s="168">
        <f>'Build 2'!K77</f>
        <v>0</v>
      </c>
      <c r="J36" s="383"/>
      <c r="N36"/>
      <c r="O36"/>
      <c r="Q36" s="165"/>
    </row>
    <row r="37" spans="3:19" hidden="1" outlineLevel="1">
      <c r="C37" s="352" t="str">
        <f>'Build 1'!C163</f>
        <v>[NPM] Bottom</v>
      </c>
      <c r="D37" s="353"/>
      <c r="E37" s="356">
        <f>'Build 1'!K163</f>
        <v>1</v>
      </c>
      <c r="F37" s="355"/>
      <c r="G37" s="354">
        <f>'Build 2'!K163</f>
        <v>0</v>
      </c>
      <c r="H37" s="355"/>
      <c r="I37" s="168">
        <f>'Build 2'!K78</f>
        <v>0</v>
      </c>
      <c r="J37" s="383"/>
      <c r="N37"/>
      <c r="O37"/>
    </row>
    <row r="38" spans="3:19" hidden="1" outlineLevel="1">
      <c r="C38" s="352" t="str">
        <f>'Build 1'!C167</f>
        <v>[PRE AOI 3D] Bottom*</v>
      </c>
      <c r="D38" s="353"/>
      <c r="E38" s="356">
        <f>'Build 1'!K167</f>
        <v>1</v>
      </c>
      <c r="F38" s="355"/>
      <c r="G38" s="354">
        <f>'Build 2'!K167</f>
        <v>0</v>
      </c>
      <c r="H38" s="355"/>
      <c r="I38" s="168">
        <f>'Build 2'!K79</f>
        <v>0</v>
      </c>
      <c r="J38" s="383"/>
      <c r="N38"/>
      <c r="O38"/>
    </row>
    <row r="39" spans="3:19" hidden="1" outlineLevel="1">
      <c r="C39" s="352" t="str">
        <f>'Build 1'!C171</f>
        <v>[Reflow Oven] Bottom*</v>
      </c>
      <c r="D39" s="353"/>
      <c r="E39" s="356">
        <f>'Build 1'!K171</f>
        <v>1</v>
      </c>
      <c r="F39" s="355"/>
      <c r="G39" s="354">
        <f>'Build 2'!K171</f>
        <v>0</v>
      </c>
      <c r="H39" s="355"/>
      <c r="I39" s="168">
        <f>'Build 2'!K80</f>
        <v>0</v>
      </c>
      <c r="J39" s="383"/>
      <c r="N39"/>
      <c r="O39"/>
    </row>
    <row r="40" spans="3:19" ht="27" hidden="1" outlineLevel="1" thickBot="1">
      <c r="C40" s="352" t="str">
        <f>'Build 1'!C175</f>
        <v>[POST AOI 3D] Bottom*</v>
      </c>
      <c r="D40" s="353"/>
      <c r="E40" s="541">
        <f>'Build 1'!K175</f>
        <v>1</v>
      </c>
      <c r="F40" s="542"/>
      <c r="G40" s="354">
        <f>'Build 2'!K175</f>
        <v>0</v>
      </c>
      <c r="H40" s="355"/>
      <c r="I40" s="167">
        <f>'Build 2'!K81</f>
        <v>0</v>
      </c>
      <c r="J40" s="383"/>
      <c r="N40"/>
      <c r="O40"/>
    </row>
    <row r="41" spans="3:19" ht="27" hidden="1" customHeight="1" outlineLevel="1" thickTop="1" thickBot="1">
      <c r="C41" s="539" t="str">
        <f>'Build 1'!C180</f>
        <v>[Solder Paste Printer] Top*</v>
      </c>
      <c r="D41" s="540"/>
      <c r="E41" s="354">
        <f>'Build 1'!K180</f>
        <v>1</v>
      </c>
      <c r="F41" s="355"/>
      <c r="G41" s="520">
        <f>'Build 2'!K180</f>
        <v>0</v>
      </c>
      <c r="H41" s="521"/>
      <c r="I41" s="543">
        <f>'Build 3'!J72</f>
        <v>0</v>
      </c>
      <c r="J41" s="357" t="s">
        <v>25</v>
      </c>
      <c r="N41"/>
      <c r="O41"/>
    </row>
    <row r="42" spans="3:19" ht="27" hidden="1" customHeight="1" outlineLevel="1" thickTop="1" thickBot="1">
      <c r="C42" s="352" t="str">
        <f>'Build 1'!C184</f>
        <v>AXXON Dispensing Glue Top*</v>
      </c>
      <c r="D42" s="353"/>
      <c r="E42" s="356">
        <f>'Build 1'!K184</f>
        <v>1</v>
      </c>
      <c r="F42" s="355"/>
      <c r="G42" s="356">
        <f>'Build 2'!K184</f>
        <v>0</v>
      </c>
      <c r="H42" s="355"/>
      <c r="I42" s="168">
        <f>'Build 2'!K83</f>
        <v>0</v>
      </c>
      <c r="J42" s="357"/>
      <c r="N42"/>
      <c r="O42"/>
    </row>
    <row r="43" spans="3:19" ht="27.75" hidden="1" outlineLevel="1" thickTop="1" thickBot="1">
      <c r="C43" s="352" t="str">
        <f>'Build 1'!C187</f>
        <v>[Solder Paste Inspection] Top*</v>
      </c>
      <c r="D43" s="353"/>
      <c r="E43" s="356">
        <f>'Build 1'!K185</f>
        <v>1</v>
      </c>
      <c r="F43" s="355"/>
      <c r="G43" s="356">
        <f>'Build 2'!K185</f>
        <v>0</v>
      </c>
      <c r="H43" s="355"/>
      <c r="I43" s="167">
        <f>'Build 3'!J79</f>
        <v>0</v>
      </c>
      <c r="J43" s="357"/>
      <c r="N43"/>
      <c r="O43"/>
    </row>
    <row r="44" spans="3:19" ht="27.75" hidden="1" outlineLevel="1" thickTop="1" thickBot="1">
      <c r="C44" s="352" t="str">
        <f>'Build 1'!C191</f>
        <v>[NPM] Top</v>
      </c>
      <c r="D44" s="353"/>
      <c r="E44" s="356">
        <f>'Build 1'!K186</f>
        <v>1</v>
      </c>
      <c r="F44" s="355"/>
      <c r="G44" s="356">
        <f>'Build 1'!M186</f>
        <v>0</v>
      </c>
      <c r="H44" s="355"/>
      <c r="I44" s="167">
        <f>'Build 3'!J83</f>
        <v>0</v>
      </c>
      <c r="J44" s="357"/>
      <c r="N44"/>
      <c r="O44"/>
    </row>
    <row r="45" spans="3:19" ht="27.75" hidden="1" outlineLevel="1" thickTop="1" thickBot="1">
      <c r="C45" s="352" t="str">
        <f>'Build 1'!C195</f>
        <v>[PRE AOI 3D] Top*</v>
      </c>
      <c r="D45" s="353"/>
      <c r="E45" s="356">
        <f>'Build 1'!K187</f>
        <v>1</v>
      </c>
      <c r="F45" s="355"/>
      <c r="G45" s="356">
        <f>'Build 1'!M187</f>
        <v>0</v>
      </c>
      <c r="H45" s="355"/>
      <c r="I45" s="167">
        <f>'Build 3'!J87</f>
        <v>0</v>
      </c>
      <c r="J45" s="357"/>
      <c r="N45"/>
      <c r="O45"/>
      <c r="S45"/>
    </row>
    <row r="46" spans="3:19" ht="27.75" hidden="1" outlineLevel="1" thickTop="1" thickBot="1">
      <c r="C46" s="352" t="str">
        <f>'Build 1'!C199</f>
        <v>[Reflow Oven] Top*</v>
      </c>
      <c r="D46" s="353"/>
      <c r="E46" s="356">
        <f>'Build 1'!K188</f>
        <v>1</v>
      </c>
      <c r="F46" s="355"/>
      <c r="G46" s="356">
        <f>'Build 1'!M188</f>
        <v>0</v>
      </c>
      <c r="H46" s="355"/>
      <c r="I46" s="167">
        <f>'Build 3'!J91</f>
        <v>0</v>
      </c>
      <c r="J46" s="357"/>
      <c r="N46"/>
      <c r="O46"/>
    </row>
    <row r="47" spans="3:19" ht="27.75" hidden="1" outlineLevel="1" thickTop="1" thickBot="1">
      <c r="C47" s="352" t="str">
        <f>'Build 1'!C202</f>
        <v>JUKI Insertion</v>
      </c>
      <c r="D47" s="353"/>
      <c r="E47" s="356">
        <f>'Build 1'!K189</f>
        <v>1</v>
      </c>
      <c r="F47" s="355"/>
      <c r="G47" s="354">
        <f>'Build 1'!M189</f>
        <v>0</v>
      </c>
      <c r="H47" s="355"/>
      <c r="I47" s="167">
        <f>'Build 3'!J95</f>
        <v>0</v>
      </c>
      <c r="J47" s="357"/>
      <c r="N47"/>
      <c r="O47"/>
    </row>
    <row r="48" spans="3:19" ht="27" hidden="1" customHeight="1" outlineLevel="1" thickTop="1" thickBot="1">
      <c r="C48" s="352" t="str">
        <f>'Build 1'!C205</f>
        <v>Selective Solder</v>
      </c>
      <c r="D48" s="353"/>
      <c r="E48" s="356">
        <f>'Build 1'!K190</f>
        <v>1</v>
      </c>
      <c r="F48" s="355"/>
      <c r="G48" s="354">
        <f>'Build 1'!M190</f>
        <v>0</v>
      </c>
      <c r="H48" s="355"/>
      <c r="I48" s="167">
        <f>'Build 3'!J98</f>
        <v>0</v>
      </c>
      <c r="J48" s="357"/>
      <c r="N48"/>
      <c r="O48"/>
    </row>
    <row r="49" spans="2:15" ht="27.75" hidden="1" outlineLevel="1" thickTop="1" thickBot="1">
      <c r="C49" s="535" t="str">
        <f>'Build 1'!C208</f>
        <v>[POST AOI 3D] TOP*</v>
      </c>
      <c r="D49" s="536"/>
      <c r="E49" s="541">
        <f>'Build 1'!K191</f>
        <v>1</v>
      </c>
      <c r="F49" s="542"/>
      <c r="G49" s="546">
        <f>'Build 1'!M191</f>
        <v>0</v>
      </c>
      <c r="H49" s="542"/>
      <c r="I49" s="545">
        <f>'Build 3'!J101</f>
        <v>0</v>
      </c>
      <c r="J49" s="357"/>
      <c r="N49"/>
      <c r="O49"/>
    </row>
    <row r="50" spans="2:15" ht="27.75" hidden="1" outlineLevel="1" thickTop="1" thickBot="1">
      <c r="C50" s="352" t="str">
        <f>'Build 1'!C211</f>
        <v>Inductance Test</v>
      </c>
      <c r="D50" s="353"/>
      <c r="E50" s="354">
        <f>'Build 1'!K211</f>
        <v>1</v>
      </c>
      <c r="F50" s="355"/>
      <c r="G50" s="354">
        <f>'Build 1'!M211</f>
        <v>0</v>
      </c>
      <c r="H50" s="355"/>
      <c r="I50" s="167">
        <f>'Build 3'!J104</f>
        <v>0</v>
      </c>
      <c r="J50" s="544" t="s">
        <v>26</v>
      </c>
    </row>
    <row r="51" spans="2:15" ht="27.75" hidden="1" outlineLevel="1" thickTop="1" thickBot="1">
      <c r="C51" s="352" t="str">
        <f>'Build 1'!C215</f>
        <v>[X-RAY] *</v>
      </c>
      <c r="D51" s="353"/>
      <c r="E51" s="356">
        <f>'Build 1'!K212</f>
        <v>1</v>
      </c>
      <c r="F51" s="355"/>
      <c r="G51" s="354">
        <f>'Build 1'!M212</f>
        <v>0</v>
      </c>
      <c r="H51" s="355"/>
      <c r="I51" s="168">
        <f>'Build 3'!J108</f>
        <v>0</v>
      </c>
      <c r="J51" s="357"/>
    </row>
    <row r="52" spans="2:15" ht="27.75" hidden="1" outlineLevel="1" thickTop="1" thickBot="1">
      <c r="C52" s="535" t="str">
        <f>'Build 1'!C218</f>
        <v>FCT</v>
      </c>
      <c r="D52" s="536"/>
      <c r="E52" s="541">
        <f>'Build 1'!K213</f>
        <v>1</v>
      </c>
      <c r="F52" s="542"/>
      <c r="G52" s="546">
        <f>'Build 1'!M213</f>
        <v>0</v>
      </c>
      <c r="H52" s="542"/>
      <c r="I52" s="547">
        <f>'Build 3'!J111</f>
        <v>0</v>
      </c>
      <c r="J52" s="357"/>
    </row>
    <row r="53" spans="2:15" ht="27" collapsed="1" thickTop="1">
      <c r="B53" s="130">
        <v>3</v>
      </c>
      <c r="C53" s="538" t="str">
        <f>'Build 1'!C221</f>
        <v>Tesla Qualification Process</v>
      </c>
      <c r="D53" s="533"/>
      <c r="E53" s="524">
        <f>'Build 1'!K221</f>
        <v>0.8771929824561403</v>
      </c>
      <c r="F53" s="524"/>
      <c r="G53" s="354">
        <f>'Build 1'!M214</f>
        <v>0</v>
      </c>
      <c r="H53" s="355"/>
      <c r="I53" s="168">
        <f>'Build 3'!J110</f>
        <v>0</v>
      </c>
    </row>
    <row r="92" spans="10:10">
      <c r="J92" s="1">
        <v>888</v>
      </c>
    </row>
  </sheetData>
  <mergeCells count="147">
    <mergeCell ref="C53:D53"/>
    <mergeCell ref="E53:F53"/>
    <mergeCell ref="G53:H53"/>
    <mergeCell ref="G30:H30"/>
    <mergeCell ref="G31:H31"/>
    <mergeCell ref="G25:H25"/>
    <mergeCell ref="G26:H26"/>
    <mergeCell ref="G27:H27"/>
    <mergeCell ref="G28:H28"/>
    <mergeCell ref="G29:H29"/>
    <mergeCell ref="G20:H20"/>
    <mergeCell ref="G21:H21"/>
    <mergeCell ref="G22:H22"/>
    <mergeCell ref="G23:H23"/>
    <mergeCell ref="G24:H24"/>
    <mergeCell ref="G15:H15"/>
    <mergeCell ref="G16:H16"/>
    <mergeCell ref="G17:H17"/>
    <mergeCell ref="G18:H18"/>
    <mergeCell ref="G19:H19"/>
    <mergeCell ref="E27:F27"/>
    <mergeCell ref="E28:F28"/>
    <mergeCell ref="E29:F29"/>
    <mergeCell ref="E30:F30"/>
    <mergeCell ref="E31:F31"/>
    <mergeCell ref="E22:F22"/>
    <mergeCell ref="E23:F23"/>
    <mergeCell ref="E24:F24"/>
    <mergeCell ref="E25:F25"/>
    <mergeCell ref="E26:F26"/>
    <mergeCell ref="J33:J40"/>
    <mergeCell ref="J41:J49"/>
    <mergeCell ref="C15:D15"/>
    <mergeCell ref="C16:D16"/>
    <mergeCell ref="C17:D17"/>
    <mergeCell ref="C18:D18"/>
    <mergeCell ref="C19:D19"/>
    <mergeCell ref="C20:D20"/>
    <mergeCell ref="C21:D21"/>
    <mergeCell ref="C22:D22"/>
    <mergeCell ref="C23:D23"/>
    <mergeCell ref="C24:D24"/>
    <mergeCell ref="C25:D25"/>
    <mergeCell ref="C26:D26"/>
    <mergeCell ref="C27:D27"/>
    <mergeCell ref="C28:D28"/>
    <mergeCell ref="C2:I2"/>
    <mergeCell ref="C7:I7"/>
    <mergeCell ref="C9:C11"/>
    <mergeCell ref="C8:D8"/>
    <mergeCell ref="C3:D3"/>
    <mergeCell ref="C4:D4"/>
    <mergeCell ref="G3:H3"/>
    <mergeCell ref="G4:H4"/>
    <mergeCell ref="C6:D6"/>
    <mergeCell ref="E6:F6"/>
    <mergeCell ref="G6:H6"/>
    <mergeCell ref="E5:F5"/>
    <mergeCell ref="G5:H5"/>
    <mergeCell ref="C12:I12"/>
    <mergeCell ref="E8:F8"/>
    <mergeCell ref="E9:F9"/>
    <mergeCell ref="E10:F10"/>
    <mergeCell ref="E11:F11"/>
    <mergeCell ref="G9:H9"/>
    <mergeCell ref="G10:H10"/>
    <mergeCell ref="G11:H11"/>
    <mergeCell ref="G8:H8"/>
    <mergeCell ref="J50:J52"/>
    <mergeCell ref="C49:D49"/>
    <mergeCell ref="C50:D50"/>
    <mergeCell ref="C51:D51"/>
    <mergeCell ref="C52:D52"/>
    <mergeCell ref="E50:F50"/>
    <mergeCell ref="E51:F51"/>
    <mergeCell ref="E52:F52"/>
    <mergeCell ref="G50:H50"/>
    <mergeCell ref="G51:H51"/>
    <mergeCell ref="G52:H52"/>
    <mergeCell ref="G14:H14"/>
    <mergeCell ref="E33:F33"/>
    <mergeCell ref="E34:F34"/>
    <mergeCell ref="E35:F35"/>
    <mergeCell ref="G33:H33"/>
    <mergeCell ref="G34:H34"/>
    <mergeCell ref="G35:H35"/>
    <mergeCell ref="E32:F32"/>
    <mergeCell ref="G32:H32"/>
    <mergeCell ref="E15:F15"/>
    <mergeCell ref="E16:F16"/>
    <mergeCell ref="E17:F17"/>
    <mergeCell ref="E18:F18"/>
    <mergeCell ref="E19:F19"/>
    <mergeCell ref="E20:F20"/>
    <mergeCell ref="E21:F21"/>
    <mergeCell ref="G36:H36"/>
    <mergeCell ref="G37:H37"/>
    <mergeCell ref="G38:H38"/>
    <mergeCell ref="G39:H39"/>
    <mergeCell ref="G40:H40"/>
    <mergeCell ref="C40:D40"/>
    <mergeCell ref="E41:F41"/>
    <mergeCell ref="C14:D14"/>
    <mergeCell ref="C33:D33"/>
    <mergeCell ref="C34:D34"/>
    <mergeCell ref="C35:D35"/>
    <mergeCell ref="C36:D36"/>
    <mergeCell ref="E36:F36"/>
    <mergeCell ref="E37:F37"/>
    <mergeCell ref="E38:F38"/>
    <mergeCell ref="E39:F39"/>
    <mergeCell ref="E40:F40"/>
    <mergeCell ref="E14:F14"/>
    <mergeCell ref="C29:D29"/>
    <mergeCell ref="C30:D30"/>
    <mergeCell ref="C31:D31"/>
    <mergeCell ref="E49:F49"/>
    <mergeCell ref="G41:H41"/>
    <mergeCell ref="G42:H42"/>
    <mergeCell ref="G43:H43"/>
    <mergeCell ref="G44:H44"/>
    <mergeCell ref="G45:H45"/>
    <mergeCell ref="G46:H46"/>
    <mergeCell ref="G47:H47"/>
    <mergeCell ref="G48:H48"/>
    <mergeCell ref="G49:H49"/>
    <mergeCell ref="E42:F42"/>
    <mergeCell ref="E43:F43"/>
    <mergeCell ref="E44:F44"/>
    <mergeCell ref="E45:F45"/>
    <mergeCell ref="E46:F46"/>
    <mergeCell ref="E13:F13"/>
    <mergeCell ref="G13:H13"/>
    <mergeCell ref="C32:D32"/>
    <mergeCell ref="C47:D47"/>
    <mergeCell ref="C48:D48"/>
    <mergeCell ref="C41:D41"/>
    <mergeCell ref="C42:D42"/>
    <mergeCell ref="C43:D43"/>
    <mergeCell ref="C44:D44"/>
    <mergeCell ref="C45:D45"/>
    <mergeCell ref="C46:D46"/>
    <mergeCell ref="E47:F47"/>
    <mergeCell ref="E48:F48"/>
    <mergeCell ref="C37:D37"/>
    <mergeCell ref="C38:D38"/>
    <mergeCell ref="C39:D39"/>
  </mergeCells>
  <phoneticPr fontId="27" type="noConversion"/>
  <conditionalFormatting sqref="E9:E11 G9:G11 I9:I11">
    <cfRule type="expression" dxfId="14" priority="70">
      <formula>IF(E$9="N/A",TRUE,)</formula>
    </cfRule>
    <cfRule type="expression" dxfId="13" priority="71">
      <formula>IF(E$9&lt;TODAY(),TRUE,)</formula>
    </cfRule>
  </conditionalFormatting>
  <conditionalFormatting sqref="E14:E32 G14:G32 I14:I50">
    <cfRule type="dataBar" priority="124">
      <dataBar>
        <cfvo type="num" val="0"/>
        <cfvo type="num" val="1"/>
        <color rgb="FF00B050"/>
      </dataBar>
      <extLst>
        <ext xmlns:x14="http://schemas.microsoft.com/office/spreadsheetml/2009/9/main" uri="{B025F937-C7B1-47D3-B67F-A62EFF666E3E}">
          <x14:id>{F00A13ED-F86F-4457-A2D1-B42204F6FC24}</x14:id>
        </ext>
      </extLst>
    </cfRule>
  </conditionalFormatting>
  <conditionalFormatting sqref="I51">
    <cfRule type="dataBar" priority="52">
      <dataBar>
        <cfvo type="num" val="0"/>
        <cfvo type="num" val="1"/>
        <color rgb="FF00B050"/>
      </dataBar>
      <extLst>
        <ext xmlns:x14="http://schemas.microsoft.com/office/spreadsheetml/2009/9/main" uri="{B025F937-C7B1-47D3-B67F-A62EFF666E3E}">
          <x14:id>{85CD83DE-1B31-46E6-A9E2-6F0AA2A57C6D}</x14:id>
        </ext>
      </extLst>
    </cfRule>
  </conditionalFormatting>
  <conditionalFormatting sqref="I52">
    <cfRule type="dataBar" priority="50">
      <dataBar>
        <cfvo type="num" val="0"/>
        <cfvo type="num" val="1"/>
        <color rgb="FF00B050"/>
      </dataBar>
      <extLst>
        <ext xmlns:x14="http://schemas.microsoft.com/office/spreadsheetml/2009/9/main" uri="{B025F937-C7B1-47D3-B67F-A62EFF666E3E}">
          <x14:id>{9E2173D5-F1D6-4A7E-AA4A-F7E52E4E8FF1}</x14:id>
        </ext>
      </extLst>
    </cfRule>
  </conditionalFormatting>
  <conditionalFormatting sqref="E33">
    <cfRule type="dataBar" priority="48">
      <dataBar>
        <cfvo type="num" val="0"/>
        <cfvo type="num" val="1"/>
        <color rgb="FF00B050"/>
      </dataBar>
      <extLst>
        <ext xmlns:x14="http://schemas.microsoft.com/office/spreadsheetml/2009/9/main" uri="{B025F937-C7B1-47D3-B67F-A62EFF666E3E}">
          <x14:id>{48220B53-1081-4EFB-87F5-2AE69BC74CC7}</x14:id>
        </ext>
      </extLst>
    </cfRule>
  </conditionalFormatting>
  <conditionalFormatting sqref="E34">
    <cfRule type="dataBar" priority="47">
      <dataBar>
        <cfvo type="num" val="0"/>
        <cfvo type="num" val="1"/>
        <color rgb="FF00B050"/>
      </dataBar>
      <extLst>
        <ext xmlns:x14="http://schemas.microsoft.com/office/spreadsheetml/2009/9/main" uri="{B025F937-C7B1-47D3-B67F-A62EFF666E3E}">
          <x14:id>{D312AE1A-5E71-4B86-BAD8-E7230BC86232}</x14:id>
        </ext>
      </extLst>
    </cfRule>
  </conditionalFormatting>
  <conditionalFormatting sqref="E35">
    <cfRule type="dataBar" priority="46">
      <dataBar>
        <cfvo type="num" val="0"/>
        <cfvo type="num" val="1"/>
        <color rgb="FF00B050"/>
      </dataBar>
      <extLst>
        <ext xmlns:x14="http://schemas.microsoft.com/office/spreadsheetml/2009/9/main" uri="{B025F937-C7B1-47D3-B67F-A62EFF666E3E}">
          <x14:id>{2D09D12B-7A7A-43EA-A280-1EE224752782}</x14:id>
        </ext>
      </extLst>
    </cfRule>
  </conditionalFormatting>
  <conditionalFormatting sqref="E36">
    <cfRule type="dataBar" priority="45">
      <dataBar>
        <cfvo type="num" val="0"/>
        <cfvo type="num" val="1"/>
        <color rgb="FF00B050"/>
      </dataBar>
      <extLst>
        <ext xmlns:x14="http://schemas.microsoft.com/office/spreadsheetml/2009/9/main" uri="{B025F937-C7B1-47D3-B67F-A62EFF666E3E}">
          <x14:id>{2E8ED2FE-749B-45FE-B6D5-82CA73BC0E30}</x14:id>
        </ext>
      </extLst>
    </cfRule>
  </conditionalFormatting>
  <conditionalFormatting sqref="E37">
    <cfRule type="dataBar" priority="44">
      <dataBar>
        <cfvo type="num" val="0"/>
        <cfvo type="num" val="1"/>
        <color rgb="FF00B050"/>
      </dataBar>
      <extLst>
        <ext xmlns:x14="http://schemas.microsoft.com/office/spreadsheetml/2009/9/main" uri="{B025F937-C7B1-47D3-B67F-A62EFF666E3E}">
          <x14:id>{6E33B683-8F20-467E-A296-9F85DFA96257}</x14:id>
        </ext>
      </extLst>
    </cfRule>
  </conditionalFormatting>
  <conditionalFormatting sqref="E38">
    <cfRule type="dataBar" priority="43">
      <dataBar>
        <cfvo type="num" val="0"/>
        <cfvo type="num" val="1"/>
        <color rgb="FF00B050"/>
      </dataBar>
      <extLst>
        <ext xmlns:x14="http://schemas.microsoft.com/office/spreadsheetml/2009/9/main" uri="{B025F937-C7B1-47D3-B67F-A62EFF666E3E}">
          <x14:id>{C6198170-C7A6-4415-A55E-48EAAEB481FD}</x14:id>
        </ext>
      </extLst>
    </cfRule>
  </conditionalFormatting>
  <conditionalFormatting sqref="E39">
    <cfRule type="dataBar" priority="42">
      <dataBar>
        <cfvo type="num" val="0"/>
        <cfvo type="num" val="1"/>
        <color rgb="FF00B050"/>
      </dataBar>
      <extLst>
        <ext xmlns:x14="http://schemas.microsoft.com/office/spreadsheetml/2009/9/main" uri="{B025F937-C7B1-47D3-B67F-A62EFF666E3E}">
          <x14:id>{C2FE655A-4B22-4B14-8EA1-2052B8360E56}</x14:id>
        </ext>
      </extLst>
    </cfRule>
  </conditionalFormatting>
  <conditionalFormatting sqref="E40">
    <cfRule type="dataBar" priority="41">
      <dataBar>
        <cfvo type="num" val="0"/>
        <cfvo type="num" val="1"/>
        <color rgb="FF00B050"/>
      </dataBar>
      <extLst>
        <ext xmlns:x14="http://schemas.microsoft.com/office/spreadsheetml/2009/9/main" uri="{B025F937-C7B1-47D3-B67F-A62EFF666E3E}">
          <x14:id>{4CCBE6CD-9874-4EB5-8CB5-734783AD8BE9}</x14:id>
        </ext>
      </extLst>
    </cfRule>
  </conditionalFormatting>
  <conditionalFormatting sqref="G33:G34">
    <cfRule type="dataBar" priority="40">
      <dataBar>
        <cfvo type="num" val="0"/>
        <cfvo type="num" val="1"/>
        <color rgb="FF00B050"/>
      </dataBar>
      <extLst>
        <ext xmlns:x14="http://schemas.microsoft.com/office/spreadsheetml/2009/9/main" uri="{B025F937-C7B1-47D3-B67F-A62EFF666E3E}">
          <x14:id>{E388E22E-4F54-48D2-91A3-36B855D18F80}</x14:id>
        </ext>
      </extLst>
    </cfRule>
  </conditionalFormatting>
  <conditionalFormatting sqref="G35">
    <cfRule type="dataBar" priority="37">
      <dataBar>
        <cfvo type="num" val="0"/>
        <cfvo type="num" val="1"/>
        <color rgb="FF00B050"/>
      </dataBar>
      <extLst>
        <ext xmlns:x14="http://schemas.microsoft.com/office/spreadsheetml/2009/9/main" uri="{B025F937-C7B1-47D3-B67F-A62EFF666E3E}">
          <x14:id>{DF8DEBB9-D00B-4C03-9651-D8D96C1803F4}</x14:id>
        </ext>
      </extLst>
    </cfRule>
  </conditionalFormatting>
  <conditionalFormatting sqref="G36">
    <cfRule type="dataBar" priority="36">
      <dataBar>
        <cfvo type="num" val="0"/>
        <cfvo type="num" val="1"/>
        <color rgb="FF00B050"/>
      </dataBar>
      <extLst>
        <ext xmlns:x14="http://schemas.microsoft.com/office/spreadsheetml/2009/9/main" uri="{B025F937-C7B1-47D3-B67F-A62EFF666E3E}">
          <x14:id>{35127CEF-D393-4622-BDC2-973398799B68}</x14:id>
        </ext>
      </extLst>
    </cfRule>
  </conditionalFormatting>
  <conditionalFormatting sqref="G37">
    <cfRule type="dataBar" priority="35">
      <dataBar>
        <cfvo type="num" val="0"/>
        <cfvo type="num" val="1"/>
        <color rgb="FF00B050"/>
      </dataBar>
      <extLst>
        <ext xmlns:x14="http://schemas.microsoft.com/office/spreadsheetml/2009/9/main" uri="{B025F937-C7B1-47D3-B67F-A62EFF666E3E}">
          <x14:id>{49236091-9758-4C47-BEFE-17E345B40F7E}</x14:id>
        </ext>
      </extLst>
    </cfRule>
  </conditionalFormatting>
  <conditionalFormatting sqref="G38">
    <cfRule type="dataBar" priority="34">
      <dataBar>
        <cfvo type="num" val="0"/>
        <cfvo type="num" val="1"/>
        <color rgb="FF00B050"/>
      </dataBar>
      <extLst>
        <ext xmlns:x14="http://schemas.microsoft.com/office/spreadsheetml/2009/9/main" uri="{B025F937-C7B1-47D3-B67F-A62EFF666E3E}">
          <x14:id>{2892FCCC-4169-4EF0-8F03-7143739CA39E}</x14:id>
        </ext>
      </extLst>
    </cfRule>
  </conditionalFormatting>
  <conditionalFormatting sqref="G39">
    <cfRule type="dataBar" priority="33">
      <dataBar>
        <cfvo type="num" val="0"/>
        <cfvo type="num" val="1"/>
        <color rgb="FF00B050"/>
      </dataBar>
      <extLst>
        <ext xmlns:x14="http://schemas.microsoft.com/office/spreadsheetml/2009/9/main" uri="{B025F937-C7B1-47D3-B67F-A62EFF666E3E}">
          <x14:id>{C6F9C273-B4EE-47A0-B0DE-CFAB9EB5F4DE}</x14:id>
        </ext>
      </extLst>
    </cfRule>
  </conditionalFormatting>
  <conditionalFormatting sqref="G40">
    <cfRule type="dataBar" priority="32">
      <dataBar>
        <cfvo type="num" val="0"/>
        <cfvo type="num" val="1"/>
        <color rgb="FF00B050"/>
      </dataBar>
      <extLst>
        <ext xmlns:x14="http://schemas.microsoft.com/office/spreadsheetml/2009/9/main" uri="{B025F937-C7B1-47D3-B67F-A62EFF666E3E}">
          <x14:id>{65AA5056-EFEF-4FCF-80E1-45D6248E48E6}</x14:id>
        </ext>
      </extLst>
    </cfRule>
  </conditionalFormatting>
  <conditionalFormatting sqref="E41">
    <cfRule type="dataBar" priority="31">
      <dataBar>
        <cfvo type="num" val="0"/>
        <cfvo type="num" val="1"/>
        <color rgb="FF00B050"/>
      </dataBar>
      <extLst>
        <ext xmlns:x14="http://schemas.microsoft.com/office/spreadsheetml/2009/9/main" uri="{B025F937-C7B1-47D3-B67F-A62EFF666E3E}">
          <x14:id>{7BEA3332-A0AE-4EA2-ADAC-1AC7EC4F754C}</x14:id>
        </ext>
      </extLst>
    </cfRule>
  </conditionalFormatting>
  <conditionalFormatting sqref="E42">
    <cfRule type="dataBar" priority="30">
      <dataBar>
        <cfvo type="num" val="0"/>
        <cfvo type="num" val="1"/>
        <color rgb="FF00B050"/>
      </dataBar>
      <extLst>
        <ext xmlns:x14="http://schemas.microsoft.com/office/spreadsheetml/2009/9/main" uri="{B025F937-C7B1-47D3-B67F-A62EFF666E3E}">
          <x14:id>{F80D5B86-C2EB-43F0-8404-F3C9852D139B}</x14:id>
        </ext>
      </extLst>
    </cfRule>
  </conditionalFormatting>
  <conditionalFormatting sqref="E43">
    <cfRule type="dataBar" priority="29">
      <dataBar>
        <cfvo type="num" val="0"/>
        <cfvo type="num" val="1"/>
        <color rgb="FF00B050"/>
      </dataBar>
      <extLst>
        <ext xmlns:x14="http://schemas.microsoft.com/office/spreadsheetml/2009/9/main" uri="{B025F937-C7B1-47D3-B67F-A62EFF666E3E}">
          <x14:id>{3C4CA986-A6BD-4068-837A-6CC55C471C02}</x14:id>
        </ext>
      </extLst>
    </cfRule>
  </conditionalFormatting>
  <conditionalFormatting sqref="E44">
    <cfRule type="dataBar" priority="28">
      <dataBar>
        <cfvo type="num" val="0"/>
        <cfvo type="num" val="1"/>
        <color rgb="FF00B050"/>
      </dataBar>
      <extLst>
        <ext xmlns:x14="http://schemas.microsoft.com/office/spreadsheetml/2009/9/main" uri="{B025F937-C7B1-47D3-B67F-A62EFF666E3E}">
          <x14:id>{3F5B0D56-B317-4858-8F0C-F5B4BDCA3837}</x14:id>
        </ext>
      </extLst>
    </cfRule>
  </conditionalFormatting>
  <conditionalFormatting sqref="E45">
    <cfRule type="dataBar" priority="27">
      <dataBar>
        <cfvo type="num" val="0"/>
        <cfvo type="num" val="1"/>
        <color rgb="FF00B050"/>
      </dataBar>
      <extLst>
        <ext xmlns:x14="http://schemas.microsoft.com/office/spreadsheetml/2009/9/main" uri="{B025F937-C7B1-47D3-B67F-A62EFF666E3E}">
          <x14:id>{A781EAE4-D248-495E-A12A-067900961C2C}</x14:id>
        </ext>
      </extLst>
    </cfRule>
  </conditionalFormatting>
  <conditionalFormatting sqref="E46">
    <cfRule type="dataBar" priority="26">
      <dataBar>
        <cfvo type="num" val="0"/>
        <cfvo type="num" val="1"/>
        <color rgb="FF00B050"/>
      </dataBar>
      <extLst>
        <ext xmlns:x14="http://schemas.microsoft.com/office/spreadsheetml/2009/9/main" uri="{B025F937-C7B1-47D3-B67F-A62EFF666E3E}">
          <x14:id>{ADCF777F-5A3B-4ACA-8E82-11EEF17E0551}</x14:id>
        </ext>
      </extLst>
    </cfRule>
  </conditionalFormatting>
  <conditionalFormatting sqref="E47">
    <cfRule type="dataBar" priority="25">
      <dataBar>
        <cfvo type="num" val="0"/>
        <cfvo type="num" val="1"/>
        <color rgb="FF00B050"/>
      </dataBar>
      <extLst>
        <ext xmlns:x14="http://schemas.microsoft.com/office/spreadsheetml/2009/9/main" uri="{B025F937-C7B1-47D3-B67F-A62EFF666E3E}">
          <x14:id>{6EE22337-83D9-41CC-9B27-4D8747BA761B}</x14:id>
        </ext>
      </extLst>
    </cfRule>
  </conditionalFormatting>
  <conditionalFormatting sqref="E48">
    <cfRule type="dataBar" priority="24">
      <dataBar>
        <cfvo type="num" val="0"/>
        <cfvo type="num" val="1"/>
        <color rgb="FF00B050"/>
      </dataBar>
      <extLst>
        <ext xmlns:x14="http://schemas.microsoft.com/office/spreadsheetml/2009/9/main" uri="{B025F937-C7B1-47D3-B67F-A62EFF666E3E}">
          <x14:id>{F70374A5-0F1A-410A-BB9D-E52CE47D8AE7}</x14:id>
        </ext>
      </extLst>
    </cfRule>
  </conditionalFormatting>
  <conditionalFormatting sqref="E49">
    <cfRule type="dataBar" priority="23">
      <dataBar>
        <cfvo type="num" val="0"/>
        <cfvo type="num" val="1"/>
        <color rgb="FF00B050"/>
      </dataBar>
      <extLst>
        <ext xmlns:x14="http://schemas.microsoft.com/office/spreadsheetml/2009/9/main" uri="{B025F937-C7B1-47D3-B67F-A62EFF666E3E}">
          <x14:id>{E8017017-7D1C-4AAF-84BD-B5076B7EF955}</x14:id>
        </ext>
      </extLst>
    </cfRule>
  </conditionalFormatting>
  <conditionalFormatting sqref="G41">
    <cfRule type="dataBar" priority="20">
      <dataBar>
        <cfvo type="num" val="0"/>
        <cfvo type="num" val="1"/>
        <color rgb="FF00B050"/>
      </dataBar>
      <extLst>
        <ext xmlns:x14="http://schemas.microsoft.com/office/spreadsheetml/2009/9/main" uri="{B025F937-C7B1-47D3-B67F-A62EFF666E3E}">
          <x14:id>{0034DAE6-35FD-4A33-8D67-88C5365B0135}</x14:id>
        </ext>
      </extLst>
    </cfRule>
  </conditionalFormatting>
  <conditionalFormatting sqref="G42">
    <cfRule type="dataBar" priority="19">
      <dataBar>
        <cfvo type="num" val="0"/>
        <cfvo type="num" val="1"/>
        <color rgb="FF00B050"/>
      </dataBar>
      <extLst>
        <ext xmlns:x14="http://schemas.microsoft.com/office/spreadsheetml/2009/9/main" uri="{B025F937-C7B1-47D3-B67F-A62EFF666E3E}">
          <x14:id>{2673AF81-F97D-4F6F-AEAA-A8FDA02EF156}</x14:id>
        </ext>
      </extLst>
    </cfRule>
  </conditionalFormatting>
  <conditionalFormatting sqref="G43">
    <cfRule type="dataBar" priority="18">
      <dataBar>
        <cfvo type="num" val="0"/>
        <cfvo type="num" val="1"/>
        <color rgb="FF00B050"/>
      </dataBar>
      <extLst>
        <ext xmlns:x14="http://schemas.microsoft.com/office/spreadsheetml/2009/9/main" uri="{B025F937-C7B1-47D3-B67F-A62EFF666E3E}">
          <x14:id>{FAC22CC0-B0C1-4068-8376-9237F98544CB}</x14:id>
        </ext>
      </extLst>
    </cfRule>
  </conditionalFormatting>
  <conditionalFormatting sqref="G44">
    <cfRule type="dataBar" priority="17">
      <dataBar>
        <cfvo type="num" val="0"/>
        <cfvo type="num" val="1"/>
        <color rgb="FF00B050"/>
      </dataBar>
      <extLst>
        <ext xmlns:x14="http://schemas.microsoft.com/office/spreadsheetml/2009/9/main" uri="{B025F937-C7B1-47D3-B67F-A62EFF666E3E}">
          <x14:id>{AEBE20F1-0E7B-4DEA-947B-ABD9CFFAB905}</x14:id>
        </ext>
      </extLst>
    </cfRule>
  </conditionalFormatting>
  <conditionalFormatting sqref="G45">
    <cfRule type="dataBar" priority="16">
      <dataBar>
        <cfvo type="num" val="0"/>
        <cfvo type="num" val="1"/>
        <color rgb="FF00B050"/>
      </dataBar>
      <extLst>
        <ext xmlns:x14="http://schemas.microsoft.com/office/spreadsheetml/2009/9/main" uri="{B025F937-C7B1-47D3-B67F-A62EFF666E3E}">
          <x14:id>{CE99D523-1976-4286-9F69-7CF1E6B82CF5}</x14:id>
        </ext>
      </extLst>
    </cfRule>
  </conditionalFormatting>
  <conditionalFormatting sqref="G46">
    <cfRule type="dataBar" priority="15">
      <dataBar>
        <cfvo type="num" val="0"/>
        <cfvo type="num" val="1"/>
        <color rgb="FF00B050"/>
      </dataBar>
      <extLst>
        <ext xmlns:x14="http://schemas.microsoft.com/office/spreadsheetml/2009/9/main" uri="{B025F937-C7B1-47D3-B67F-A62EFF666E3E}">
          <x14:id>{14643AB9-333E-43DF-BF68-99402439AFB5}</x14:id>
        </ext>
      </extLst>
    </cfRule>
  </conditionalFormatting>
  <conditionalFormatting sqref="G47">
    <cfRule type="dataBar" priority="14">
      <dataBar>
        <cfvo type="num" val="0"/>
        <cfvo type="num" val="1"/>
        <color rgb="FF00B050"/>
      </dataBar>
      <extLst>
        <ext xmlns:x14="http://schemas.microsoft.com/office/spreadsheetml/2009/9/main" uri="{B025F937-C7B1-47D3-B67F-A62EFF666E3E}">
          <x14:id>{D7E3B7D5-CA61-498C-B370-371DE346B8D0}</x14:id>
        </ext>
      </extLst>
    </cfRule>
  </conditionalFormatting>
  <conditionalFormatting sqref="G48">
    <cfRule type="dataBar" priority="13">
      <dataBar>
        <cfvo type="num" val="0"/>
        <cfvo type="num" val="1"/>
        <color rgb="FF00B050"/>
      </dataBar>
      <extLst>
        <ext xmlns:x14="http://schemas.microsoft.com/office/spreadsheetml/2009/9/main" uri="{B025F937-C7B1-47D3-B67F-A62EFF666E3E}">
          <x14:id>{43D09F91-1534-4E11-B2CE-FC2E15FE908C}</x14:id>
        </ext>
      </extLst>
    </cfRule>
  </conditionalFormatting>
  <conditionalFormatting sqref="G49">
    <cfRule type="dataBar" priority="12">
      <dataBar>
        <cfvo type="num" val="0"/>
        <cfvo type="num" val="1"/>
        <color rgb="FF00B050"/>
      </dataBar>
      <extLst>
        <ext xmlns:x14="http://schemas.microsoft.com/office/spreadsheetml/2009/9/main" uri="{B025F937-C7B1-47D3-B67F-A62EFF666E3E}">
          <x14:id>{ED2E7100-1823-451D-A47D-3C358C44257B}</x14:id>
        </ext>
      </extLst>
    </cfRule>
  </conditionalFormatting>
  <conditionalFormatting sqref="E50">
    <cfRule type="dataBar" priority="11">
      <dataBar>
        <cfvo type="num" val="0"/>
        <cfvo type="num" val="1"/>
        <color rgb="FF00B050"/>
      </dataBar>
      <extLst>
        <ext xmlns:x14="http://schemas.microsoft.com/office/spreadsheetml/2009/9/main" uri="{B025F937-C7B1-47D3-B67F-A62EFF666E3E}">
          <x14:id>{64D4AC0B-8CC6-4F89-B269-1C10DFCCFD64}</x14:id>
        </ext>
      </extLst>
    </cfRule>
  </conditionalFormatting>
  <conditionalFormatting sqref="E51">
    <cfRule type="dataBar" priority="10">
      <dataBar>
        <cfvo type="num" val="0"/>
        <cfvo type="num" val="1"/>
        <color rgb="FF00B050"/>
      </dataBar>
      <extLst>
        <ext xmlns:x14="http://schemas.microsoft.com/office/spreadsheetml/2009/9/main" uri="{B025F937-C7B1-47D3-B67F-A62EFF666E3E}">
          <x14:id>{5DB22081-91C3-46CA-8245-924253EE9420}</x14:id>
        </ext>
      </extLst>
    </cfRule>
  </conditionalFormatting>
  <conditionalFormatting sqref="E52">
    <cfRule type="dataBar" priority="9">
      <dataBar>
        <cfvo type="num" val="0"/>
        <cfvo type="num" val="1"/>
        <color rgb="FF00B050"/>
      </dataBar>
      <extLst>
        <ext xmlns:x14="http://schemas.microsoft.com/office/spreadsheetml/2009/9/main" uri="{B025F937-C7B1-47D3-B67F-A62EFF666E3E}">
          <x14:id>{01C612C8-C56A-40C0-A281-0C0ACDE3ED6D}</x14:id>
        </ext>
      </extLst>
    </cfRule>
  </conditionalFormatting>
  <conditionalFormatting sqref="G50">
    <cfRule type="dataBar" priority="8">
      <dataBar>
        <cfvo type="num" val="0"/>
        <cfvo type="num" val="1"/>
        <color rgb="FF00B050"/>
      </dataBar>
      <extLst>
        <ext xmlns:x14="http://schemas.microsoft.com/office/spreadsheetml/2009/9/main" uri="{B025F937-C7B1-47D3-B67F-A62EFF666E3E}">
          <x14:id>{05A2FE4E-0FBF-454E-AEED-A92D3D70C34D}</x14:id>
        </ext>
      </extLst>
    </cfRule>
  </conditionalFormatting>
  <conditionalFormatting sqref="G51">
    <cfRule type="dataBar" priority="7">
      <dataBar>
        <cfvo type="num" val="0"/>
        <cfvo type="num" val="1"/>
        <color rgb="FF00B050"/>
      </dataBar>
      <extLst>
        <ext xmlns:x14="http://schemas.microsoft.com/office/spreadsheetml/2009/9/main" uri="{B025F937-C7B1-47D3-B67F-A62EFF666E3E}">
          <x14:id>{99D2384D-E5F5-451E-8B88-91CB8DA6941B}</x14:id>
        </ext>
      </extLst>
    </cfRule>
  </conditionalFormatting>
  <conditionalFormatting sqref="G52">
    <cfRule type="dataBar" priority="6">
      <dataBar>
        <cfvo type="num" val="0"/>
        <cfvo type="num" val="1"/>
        <color rgb="FF00B050"/>
      </dataBar>
      <extLst>
        <ext xmlns:x14="http://schemas.microsoft.com/office/spreadsheetml/2009/9/main" uri="{B025F937-C7B1-47D3-B67F-A62EFF666E3E}">
          <x14:id>{4CB2EAB1-6442-453A-8E52-411867623D0A}</x14:id>
        </ext>
      </extLst>
    </cfRule>
  </conditionalFormatting>
  <conditionalFormatting sqref="G13 C13 I13">
    <cfRule type="dataBar" priority="5">
      <dataBar>
        <cfvo type="num" val="0"/>
        <cfvo type="num" val="1"/>
        <color rgb="FF00B050"/>
      </dataBar>
      <extLst>
        <ext xmlns:x14="http://schemas.microsoft.com/office/spreadsheetml/2009/9/main" uri="{B025F937-C7B1-47D3-B67F-A62EFF666E3E}">
          <x14:id>{5458B307-D96B-4C24-8A81-EDBFE87CF1C5}</x14:id>
        </ext>
      </extLst>
    </cfRule>
  </conditionalFormatting>
  <conditionalFormatting sqref="E13">
    <cfRule type="dataBar" priority="4">
      <dataBar>
        <cfvo type="num" val="0"/>
        <cfvo type="num" val="1"/>
        <color rgb="FF00B050"/>
      </dataBar>
      <extLst>
        <ext xmlns:x14="http://schemas.microsoft.com/office/spreadsheetml/2009/9/main" uri="{B025F937-C7B1-47D3-B67F-A62EFF666E3E}">
          <x14:id>{9188A21A-3F18-4213-A6D4-A17A3493C5AD}</x14:id>
        </ext>
      </extLst>
    </cfRule>
  </conditionalFormatting>
  <conditionalFormatting sqref="E53">
    <cfRule type="dataBar" priority="3">
      <dataBar>
        <cfvo type="num" val="0"/>
        <cfvo type="num" val="1"/>
        <color rgb="FF00B050"/>
      </dataBar>
      <extLst>
        <ext xmlns:x14="http://schemas.microsoft.com/office/spreadsheetml/2009/9/main" uri="{B025F937-C7B1-47D3-B67F-A62EFF666E3E}">
          <x14:id>{7A5C1922-C8C0-49EC-8E3B-48C0EFDEAC30}</x14:id>
        </ext>
      </extLst>
    </cfRule>
  </conditionalFormatting>
  <conditionalFormatting sqref="G53">
    <cfRule type="dataBar" priority="2">
      <dataBar>
        <cfvo type="num" val="0"/>
        <cfvo type="num" val="1"/>
        <color rgb="FF00B050"/>
      </dataBar>
      <extLst>
        <ext xmlns:x14="http://schemas.microsoft.com/office/spreadsheetml/2009/9/main" uri="{B025F937-C7B1-47D3-B67F-A62EFF666E3E}">
          <x14:id>{1842434D-DDA2-4281-91C8-1E92AC9F117F}</x14:id>
        </ext>
      </extLst>
    </cfRule>
  </conditionalFormatting>
  <conditionalFormatting sqref="I53">
    <cfRule type="dataBar" priority="1">
      <dataBar>
        <cfvo type="num" val="0"/>
        <cfvo type="num" val="1"/>
        <color rgb="FF00B050"/>
      </dataBar>
      <extLst>
        <ext xmlns:x14="http://schemas.microsoft.com/office/spreadsheetml/2009/9/main" uri="{B025F937-C7B1-47D3-B67F-A62EFF666E3E}">
          <x14:id>{2DD3A32B-0C26-4D1B-A997-4549F24698B9}</x14:id>
        </ext>
      </extLst>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F00A13ED-F86F-4457-A2D1-B42204F6FC24}">
            <x14:dataBar minLength="0" maxLength="100" border="1" gradient="0" direction="leftToRight">
              <x14:cfvo type="num">
                <xm:f>0</xm:f>
              </x14:cfvo>
              <x14:cfvo type="num">
                <xm:f>1</xm:f>
              </x14:cfvo>
              <x14:borderColor theme="6" tint="-0.499984740745262"/>
              <x14:negativeFillColor rgb="FFFF0000"/>
              <x14:axisColor rgb="FF000000"/>
            </x14:dataBar>
          </x14:cfRule>
          <xm:sqref>E14:E32 G14:G32 I14:I50</xm:sqref>
        </x14:conditionalFormatting>
        <x14:conditionalFormatting xmlns:xm="http://schemas.microsoft.com/office/excel/2006/main">
          <x14:cfRule type="dataBar" id="{85CD83DE-1B31-46E6-A9E2-6F0AA2A57C6D}">
            <x14:dataBar minLength="0" maxLength="100" border="1" gradient="0" direction="leftToRight">
              <x14:cfvo type="num">
                <xm:f>0</xm:f>
              </x14:cfvo>
              <x14:cfvo type="num">
                <xm:f>1</xm:f>
              </x14:cfvo>
              <x14:borderColor theme="6" tint="-0.499984740745262"/>
              <x14:negativeFillColor rgb="FFFF0000"/>
              <x14:axisColor rgb="FF000000"/>
            </x14:dataBar>
          </x14:cfRule>
          <xm:sqref>I51</xm:sqref>
        </x14:conditionalFormatting>
        <x14:conditionalFormatting xmlns:xm="http://schemas.microsoft.com/office/excel/2006/main">
          <x14:cfRule type="dataBar" id="{9E2173D5-F1D6-4A7E-AA4A-F7E52E4E8FF1}">
            <x14:dataBar minLength="0" maxLength="100" border="1" gradient="0" direction="leftToRight">
              <x14:cfvo type="num">
                <xm:f>0</xm:f>
              </x14:cfvo>
              <x14:cfvo type="num">
                <xm:f>1</xm:f>
              </x14:cfvo>
              <x14:borderColor theme="6" tint="-0.499984740745262"/>
              <x14:negativeFillColor rgb="FFFF0000"/>
              <x14:axisColor rgb="FF000000"/>
            </x14:dataBar>
          </x14:cfRule>
          <xm:sqref>I52</xm:sqref>
        </x14:conditionalFormatting>
        <x14:conditionalFormatting xmlns:xm="http://schemas.microsoft.com/office/excel/2006/main">
          <x14:cfRule type="dataBar" id="{48220B53-1081-4EFB-87F5-2AE69BC74CC7}">
            <x14:dataBar minLength="0" maxLength="100" border="1" gradient="0" direction="leftToRight">
              <x14:cfvo type="num">
                <xm:f>0</xm:f>
              </x14:cfvo>
              <x14:cfvo type="num">
                <xm:f>1</xm:f>
              </x14:cfvo>
              <x14:borderColor theme="6" tint="-0.499984740745262"/>
              <x14:negativeFillColor rgb="FFFF0000"/>
              <x14:axisColor rgb="FF000000"/>
            </x14:dataBar>
          </x14:cfRule>
          <xm:sqref>E33</xm:sqref>
        </x14:conditionalFormatting>
        <x14:conditionalFormatting xmlns:xm="http://schemas.microsoft.com/office/excel/2006/main">
          <x14:cfRule type="dataBar" id="{D312AE1A-5E71-4B86-BAD8-E7230BC86232}">
            <x14:dataBar minLength="0" maxLength="100" border="1" gradient="0" direction="leftToRight">
              <x14:cfvo type="num">
                <xm:f>0</xm:f>
              </x14:cfvo>
              <x14:cfvo type="num">
                <xm:f>1</xm:f>
              </x14:cfvo>
              <x14:borderColor theme="6" tint="-0.499984740745262"/>
              <x14:negativeFillColor rgb="FFFF0000"/>
              <x14:axisColor rgb="FF000000"/>
            </x14:dataBar>
          </x14:cfRule>
          <xm:sqref>E34</xm:sqref>
        </x14:conditionalFormatting>
        <x14:conditionalFormatting xmlns:xm="http://schemas.microsoft.com/office/excel/2006/main">
          <x14:cfRule type="dataBar" id="{2D09D12B-7A7A-43EA-A280-1EE224752782}">
            <x14:dataBar minLength="0" maxLength="100" border="1" gradient="0" direction="leftToRight">
              <x14:cfvo type="num">
                <xm:f>0</xm:f>
              </x14:cfvo>
              <x14:cfvo type="num">
                <xm:f>1</xm:f>
              </x14:cfvo>
              <x14:borderColor theme="6" tint="-0.499984740745262"/>
              <x14:negativeFillColor rgb="FFFF0000"/>
              <x14:axisColor rgb="FF000000"/>
            </x14:dataBar>
          </x14:cfRule>
          <xm:sqref>E35</xm:sqref>
        </x14:conditionalFormatting>
        <x14:conditionalFormatting xmlns:xm="http://schemas.microsoft.com/office/excel/2006/main">
          <x14:cfRule type="dataBar" id="{2E8ED2FE-749B-45FE-B6D5-82CA73BC0E30}">
            <x14:dataBar minLength="0" maxLength="100" border="1" gradient="0" direction="leftToRight">
              <x14:cfvo type="num">
                <xm:f>0</xm:f>
              </x14:cfvo>
              <x14:cfvo type="num">
                <xm:f>1</xm:f>
              </x14:cfvo>
              <x14:borderColor theme="6" tint="-0.499984740745262"/>
              <x14:negativeFillColor rgb="FFFF0000"/>
              <x14:axisColor rgb="FF000000"/>
            </x14:dataBar>
          </x14:cfRule>
          <xm:sqref>E36</xm:sqref>
        </x14:conditionalFormatting>
        <x14:conditionalFormatting xmlns:xm="http://schemas.microsoft.com/office/excel/2006/main">
          <x14:cfRule type="dataBar" id="{6E33B683-8F20-467E-A296-9F85DFA96257}">
            <x14:dataBar minLength="0" maxLength="100" border="1" gradient="0" direction="leftToRight">
              <x14:cfvo type="num">
                <xm:f>0</xm:f>
              </x14:cfvo>
              <x14:cfvo type="num">
                <xm:f>1</xm:f>
              </x14:cfvo>
              <x14:borderColor theme="6" tint="-0.499984740745262"/>
              <x14:negativeFillColor rgb="FFFF0000"/>
              <x14:axisColor rgb="FF000000"/>
            </x14:dataBar>
          </x14:cfRule>
          <xm:sqref>E37</xm:sqref>
        </x14:conditionalFormatting>
        <x14:conditionalFormatting xmlns:xm="http://schemas.microsoft.com/office/excel/2006/main">
          <x14:cfRule type="dataBar" id="{C6198170-C7A6-4415-A55E-48EAAEB481FD}">
            <x14:dataBar minLength="0" maxLength="100" border="1" gradient="0" direction="leftToRight">
              <x14:cfvo type="num">
                <xm:f>0</xm:f>
              </x14:cfvo>
              <x14:cfvo type="num">
                <xm:f>1</xm:f>
              </x14:cfvo>
              <x14:borderColor theme="6" tint="-0.499984740745262"/>
              <x14:negativeFillColor rgb="FFFF0000"/>
              <x14:axisColor rgb="FF000000"/>
            </x14:dataBar>
          </x14:cfRule>
          <xm:sqref>E38</xm:sqref>
        </x14:conditionalFormatting>
        <x14:conditionalFormatting xmlns:xm="http://schemas.microsoft.com/office/excel/2006/main">
          <x14:cfRule type="dataBar" id="{C2FE655A-4B22-4B14-8EA1-2052B8360E56}">
            <x14:dataBar minLength="0" maxLength="100" border="1" gradient="0" direction="leftToRight">
              <x14:cfvo type="num">
                <xm:f>0</xm:f>
              </x14:cfvo>
              <x14:cfvo type="num">
                <xm:f>1</xm:f>
              </x14:cfvo>
              <x14:borderColor theme="6" tint="-0.499984740745262"/>
              <x14:negativeFillColor rgb="FFFF0000"/>
              <x14:axisColor rgb="FF000000"/>
            </x14:dataBar>
          </x14:cfRule>
          <xm:sqref>E39</xm:sqref>
        </x14:conditionalFormatting>
        <x14:conditionalFormatting xmlns:xm="http://schemas.microsoft.com/office/excel/2006/main">
          <x14:cfRule type="dataBar" id="{4CCBE6CD-9874-4EB5-8CB5-734783AD8BE9}">
            <x14:dataBar minLength="0" maxLength="100" border="1" gradient="0" direction="leftToRight">
              <x14:cfvo type="num">
                <xm:f>0</xm:f>
              </x14:cfvo>
              <x14:cfvo type="num">
                <xm:f>1</xm:f>
              </x14:cfvo>
              <x14:borderColor theme="6" tint="-0.499984740745262"/>
              <x14:negativeFillColor rgb="FFFF0000"/>
              <x14:axisColor rgb="FF000000"/>
            </x14:dataBar>
          </x14:cfRule>
          <xm:sqref>E40</xm:sqref>
        </x14:conditionalFormatting>
        <x14:conditionalFormatting xmlns:xm="http://schemas.microsoft.com/office/excel/2006/main">
          <x14:cfRule type="dataBar" id="{E388E22E-4F54-48D2-91A3-36B855D18F80}">
            <x14:dataBar minLength="0" maxLength="100" border="1" gradient="0" direction="leftToRight">
              <x14:cfvo type="num">
                <xm:f>0</xm:f>
              </x14:cfvo>
              <x14:cfvo type="num">
                <xm:f>1</xm:f>
              </x14:cfvo>
              <x14:borderColor theme="6" tint="-0.499984740745262"/>
              <x14:negativeFillColor rgb="FFFF0000"/>
              <x14:axisColor rgb="FF000000"/>
            </x14:dataBar>
          </x14:cfRule>
          <xm:sqref>G33:G34</xm:sqref>
        </x14:conditionalFormatting>
        <x14:conditionalFormatting xmlns:xm="http://schemas.microsoft.com/office/excel/2006/main">
          <x14:cfRule type="dataBar" id="{DF8DEBB9-D00B-4C03-9651-D8D96C1803F4}">
            <x14:dataBar minLength="0" maxLength="100" border="1" gradient="0" direction="leftToRight">
              <x14:cfvo type="num">
                <xm:f>0</xm:f>
              </x14:cfvo>
              <x14:cfvo type="num">
                <xm:f>1</xm:f>
              </x14:cfvo>
              <x14:borderColor theme="6" tint="-0.499984740745262"/>
              <x14:negativeFillColor rgb="FFFF0000"/>
              <x14:axisColor rgb="FF000000"/>
            </x14:dataBar>
          </x14:cfRule>
          <xm:sqref>G35</xm:sqref>
        </x14:conditionalFormatting>
        <x14:conditionalFormatting xmlns:xm="http://schemas.microsoft.com/office/excel/2006/main">
          <x14:cfRule type="dataBar" id="{35127CEF-D393-4622-BDC2-973398799B68}">
            <x14:dataBar minLength="0" maxLength="100" border="1" gradient="0" direction="leftToRight">
              <x14:cfvo type="num">
                <xm:f>0</xm:f>
              </x14:cfvo>
              <x14:cfvo type="num">
                <xm:f>1</xm:f>
              </x14:cfvo>
              <x14:borderColor theme="6" tint="-0.499984740745262"/>
              <x14:negativeFillColor rgb="FFFF0000"/>
              <x14:axisColor rgb="FF000000"/>
            </x14:dataBar>
          </x14:cfRule>
          <xm:sqref>G36</xm:sqref>
        </x14:conditionalFormatting>
        <x14:conditionalFormatting xmlns:xm="http://schemas.microsoft.com/office/excel/2006/main">
          <x14:cfRule type="dataBar" id="{49236091-9758-4C47-BEFE-17E345B40F7E}">
            <x14:dataBar minLength="0" maxLength="100" border="1" gradient="0" direction="leftToRight">
              <x14:cfvo type="num">
                <xm:f>0</xm:f>
              </x14:cfvo>
              <x14:cfvo type="num">
                <xm:f>1</xm:f>
              </x14:cfvo>
              <x14:borderColor theme="6" tint="-0.499984740745262"/>
              <x14:negativeFillColor rgb="FFFF0000"/>
              <x14:axisColor rgb="FF000000"/>
            </x14:dataBar>
          </x14:cfRule>
          <xm:sqref>G37</xm:sqref>
        </x14:conditionalFormatting>
        <x14:conditionalFormatting xmlns:xm="http://schemas.microsoft.com/office/excel/2006/main">
          <x14:cfRule type="dataBar" id="{2892FCCC-4169-4EF0-8F03-7143739CA39E}">
            <x14:dataBar minLength="0" maxLength="100" border="1" gradient="0" direction="leftToRight">
              <x14:cfvo type="num">
                <xm:f>0</xm:f>
              </x14:cfvo>
              <x14:cfvo type="num">
                <xm:f>1</xm:f>
              </x14:cfvo>
              <x14:borderColor theme="6" tint="-0.499984740745262"/>
              <x14:negativeFillColor rgb="FFFF0000"/>
              <x14:axisColor rgb="FF000000"/>
            </x14:dataBar>
          </x14:cfRule>
          <xm:sqref>G38</xm:sqref>
        </x14:conditionalFormatting>
        <x14:conditionalFormatting xmlns:xm="http://schemas.microsoft.com/office/excel/2006/main">
          <x14:cfRule type="dataBar" id="{C6F9C273-B4EE-47A0-B0DE-CFAB9EB5F4DE}">
            <x14:dataBar minLength="0" maxLength="100" border="1" gradient="0" direction="leftToRight">
              <x14:cfvo type="num">
                <xm:f>0</xm:f>
              </x14:cfvo>
              <x14:cfvo type="num">
                <xm:f>1</xm:f>
              </x14:cfvo>
              <x14:borderColor theme="6" tint="-0.499984740745262"/>
              <x14:negativeFillColor rgb="FFFF0000"/>
              <x14:axisColor rgb="FF000000"/>
            </x14:dataBar>
          </x14:cfRule>
          <xm:sqref>G39</xm:sqref>
        </x14:conditionalFormatting>
        <x14:conditionalFormatting xmlns:xm="http://schemas.microsoft.com/office/excel/2006/main">
          <x14:cfRule type="dataBar" id="{65AA5056-EFEF-4FCF-80E1-45D6248E48E6}">
            <x14:dataBar minLength="0" maxLength="100" border="1" gradient="0" direction="leftToRight">
              <x14:cfvo type="num">
                <xm:f>0</xm:f>
              </x14:cfvo>
              <x14:cfvo type="num">
                <xm:f>1</xm:f>
              </x14:cfvo>
              <x14:borderColor theme="6" tint="-0.499984740745262"/>
              <x14:negativeFillColor rgb="FFFF0000"/>
              <x14:axisColor rgb="FF000000"/>
            </x14:dataBar>
          </x14:cfRule>
          <xm:sqref>G40</xm:sqref>
        </x14:conditionalFormatting>
        <x14:conditionalFormatting xmlns:xm="http://schemas.microsoft.com/office/excel/2006/main">
          <x14:cfRule type="dataBar" id="{7BEA3332-A0AE-4EA2-ADAC-1AC7EC4F754C}">
            <x14:dataBar minLength="0" maxLength="100" border="1" gradient="0" direction="leftToRight">
              <x14:cfvo type="num">
                <xm:f>0</xm:f>
              </x14:cfvo>
              <x14:cfvo type="num">
                <xm:f>1</xm:f>
              </x14:cfvo>
              <x14:borderColor theme="6" tint="-0.499984740745262"/>
              <x14:negativeFillColor rgb="FFFF0000"/>
              <x14:axisColor rgb="FF000000"/>
            </x14:dataBar>
          </x14:cfRule>
          <xm:sqref>E41</xm:sqref>
        </x14:conditionalFormatting>
        <x14:conditionalFormatting xmlns:xm="http://schemas.microsoft.com/office/excel/2006/main">
          <x14:cfRule type="dataBar" id="{F80D5B86-C2EB-43F0-8404-F3C9852D139B}">
            <x14:dataBar minLength="0" maxLength="100" border="1" gradient="0" direction="leftToRight">
              <x14:cfvo type="num">
                <xm:f>0</xm:f>
              </x14:cfvo>
              <x14:cfvo type="num">
                <xm:f>1</xm:f>
              </x14:cfvo>
              <x14:borderColor theme="6" tint="-0.499984740745262"/>
              <x14:negativeFillColor rgb="FFFF0000"/>
              <x14:axisColor rgb="FF000000"/>
            </x14:dataBar>
          </x14:cfRule>
          <xm:sqref>E42</xm:sqref>
        </x14:conditionalFormatting>
        <x14:conditionalFormatting xmlns:xm="http://schemas.microsoft.com/office/excel/2006/main">
          <x14:cfRule type="dataBar" id="{3C4CA986-A6BD-4068-837A-6CC55C471C02}">
            <x14:dataBar minLength="0" maxLength="100" border="1" gradient="0" direction="leftToRight">
              <x14:cfvo type="num">
                <xm:f>0</xm:f>
              </x14:cfvo>
              <x14:cfvo type="num">
                <xm:f>1</xm:f>
              </x14:cfvo>
              <x14:borderColor theme="6" tint="-0.499984740745262"/>
              <x14:negativeFillColor rgb="FFFF0000"/>
              <x14:axisColor rgb="FF000000"/>
            </x14:dataBar>
          </x14:cfRule>
          <xm:sqref>E43</xm:sqref>
        </x14:conditionalFormatting>
        <x14:conditionalFormatting xmlns:xm="http://schemas.microsoft.com/office/excel/2006/main">
          <x14:cfRule type="dataBar" id="{3F5B0D56-B317-4858-8F0C-F5B4BDCA3837}">
            <x14:dataBar minLength="0" maxLength="100" border="1" gradient="0" direction="leftToRight">
              <x14:cfvo type="num">
                <xm:f>0</xm:f>
              </x14:cfvo>
              <x14:cfvo type="num">
                <xm:f>1</xm:f>
              </x14:cfvo>
              <x14:borderColor theme="6" tint="-0.499984740745262"/>
              <x14:negativeFillColor rgb="FFFF0000"/>
              <x14:axisColor rgb="FF000000"/>
            </x14:dataBar>
          </x14:cfRule>
          <xm:sqref>E44</xm:sqref>
        </x14:conditionalFormatting>
        <x14:conditionalFormatting xmlns:xm="http://schemas.microsoft.com/office/excel/2006/main">
          <x14:cfRule type="dataBar" id="{A781EAE4-D248-495E-A12A-067900961C2C}">
            <x14:dataBar minLength="0" maxLength="100" border="1" gradient="0" direction="leftToRight">
              <x14:cfvo type="num">
                <xm:f>0</xm:f>
              </x14:cfvo>
              <x14:cfvo type="num">
                <xm:f>1</xm:f>
              </x14:cfvo>
              <x14:borderColor theme="6" tint="-0.499984740745262"/>
              <x14:negativeFillColor rgb="FFFF0000"/>
              <x14:axisColor rgb="FF000000"/>
            </x14:dataBar>
          </x14:cfRule>
          <xm:sqref>E45</xm:sqref>
        </x14:conditionalFormatting>
        <x14:conditionalFormatting xmlns:xm="http://schemas.microsoft.com/office/excel/2006/main">
          <x14:cfRule type="dataBar" id="{ADCF777F-5A3B-4ACA-8E82-11EEF17E0551}">
            <x14:dataBar minLength="0" maxLength="100" border="1" gradient="0" direction="leftToRight">
              <x14:cfvo type="num">
                <xm:f>0</xm:f>
              </x14:cfvo>
              <x14:cfvo type="num">
                <xm:f>1</xm:f>
              </x14:cfvo>
              <x14:borderColor theme="6" tint="-0.499984740745262"/>
              <x14:negativeFillColor rgb="FFFF0000"/>
              <x14:axisColor rgb="FF000000"/>
            </x14:dataBar>
          </x14:cfRule>
          <xm:sqref>E46</xm:sqref>
        </x14:conditionalFormatting>
        <x14:conditionalFormatting xmlns:xm="http://schemas.microsoft.com/office/excel/2006/main">
          <x14:cfRule type="dataBar" id="{6EE22337-83D9-41CC-9B27-4D8747BA761B}">
            <x14:dataBar minLength="0" maxLength="100" border="1" gradient="0" direction="leftToRight">
              <x14:cfvo type="num">
                <xm:f>0</xm:f>
              </x14:cfvo>
              <x14:cfvo type="num">
                <xm:f>1</xm:f>
              </x14:cfvo>
              <x14:borderColor theme="6" tint="-0.499984740745262"/>
              <x14:negativeFillColor rgb="FFFF0000"/>
              <x14:axisColor rgb="FF000000"/>
            </x14:dataBar>
          </x14:cfRule>
          <xm:sqref>E47</xm:sqref>
        </x14:conditionalFormatting>
        <x14:conditionalFormatting xmlns:xm="http://schemas.microsoft.com/office/excel/2006/main">
          <x14:cfRule type="dataBar" id="{F70374A5-0F1A-410A-BB9D-E52CE47D8AE7}">
            <x14:dataBar minLength="0" maxLength="100" border="1" gradient="0" direction="leftToRight">
              <x14:cfvo type="num">
                <xm:f>0</xm:f>
              </x14:cfvo>
              <x14:cfvo type="num">
                <xm:f>1</xm:f>
              </x14:cfvo>
              <x14:borderColor theme="6" tint="-0.499984740745262"/>
              <x14:negativeFillColor rgb="FFFF0000"/>
              <x14:axisColor rgb="FF000000"/>
            </x14:dataBar>
          </x14:cfRule>
          <xm:sqref>E48</xm:sqref>
        </x14:conditionalFormatting>
        <x14:conditionalFormatting xmlns:xm="http://schemas.microsoft.com/office/excel/2006/main">
          <x14:cfRule type="dataBar" id="{E8017017-7D1C-4AAF-84BD-B5076B7EF955}">
            <x14:dataBar minLength="0" maxLength="100" border="1" gradient="0" direction="leftToRight">
              <x14:cfvo type="num">
                <xm:f>0</xm:f>
              </x14:cfvo>
              <x14:cfvo type="num">
                <xm:f>1</xm:f>
              </x14:cfvo>
              <x14:borderColor theme="6" tint="-0.499984740745262"/>
              <x14:negativeFillColor rgb="FFFF0000"/>
              <x14:axisColor rgb="FF000000"/>
            </x14:dataBar>
          </x14:cfRule>
          <xm:sqref>E49</xm:sqref>
        </x14:conditionalFormatting>
        <x14:conditionalFormatting xmlns:xm="http://schemas.microsoft.com/office/excel/2006/main">
          <x14:cfRule type="dataBar" id="{0034DAE6-35FD-4A33-8D67-88C5365B0135}">
            <x14:dataBar minLength="0" maxLength="100" border="1" gradient="0" direction="leftToRight">
              <x14:cfvo type="num">
                <xm:f>0</xm:f>
              </x14:cfvo>
              <x14:cfvo type="num">
                <xm:f>1</xm:f>
              </x14:cfvo>
              <x14:borderColor theme="6" tint="-0.499984740745262"/>
              <x14:negativeFillColor rgb="FFFF0000"/>
              <x14:axisColor rgb="FF000000"/>
            </x14:dataBar>
          </x14:cfRule>
          <xm:sqref>G41</xm:sqref>
        </x14:conditionalFormatting>
        <x14:conditionalFormatting xmlns:xm="http://schemas.microsoft.com/office/excel/2006/main">
          <x14:cfRule type="dataBar" id="{2673AF81-F97D-4F6F-AEAA-A8FDA02EF156}">
            <x14:dataBar minLength="0" maxLength="100" border="1" gradient="0" direction="leftToRight">
              <x14:cfvo type="num">
                <xm:f>0</xm:f>
              </x14:cfvo>
              <x14:cfvo type="num">
                <xm:f>1</xm:f>
              </x14:cfvo>
              <x14:borderColor theme="6" tint="-0.499984740745262"/>
              <x14:negativeFillColor rgb="FFFF0000"/>
              <x14:axisColor rgb="FF000000"/>
            </x14:dataBar>
          </x14:cfRule>
          <xm:sqref>G42</xm:sqref>
        </x14:conditionalFormatting>
        <x14:conditionalFormatting xmlns:xm="http://schemas.microsoft.com/office/excel/2006/main">
          <x14:cfRule type="dataBar" id="{FAC22CC0-B0C1-4068-8376-9237F98544CB}">
            <x14:dataBar minLength="0" maxLength="100" border="1" gradient="0" direction="leftToRight">
              <x14:cfvo type="num">
                <xm:f>0</xm:f>
              </x14:cfvo>
              <x14:cfvo type="num">
                <xm:f>1</xm:f>
              </x14:cfvo>
              <x14:borderColor theme="6" tint="-0.499984740745262"/>
              <x14:negativeFillColor rgb="FFFF0000"/>
              <x14:axisColor rgb="FF000000"/>
            </x14:dataBar>
          </x14:cfRule>
          <xm:sqref>G43</xm:sqref>
        </x14:conditionalFormatting>
        <x14:conditionalFormatting xmlns:xm="http://schemas.microsoft.com/office/excel/2006/main">
          <x14:cfRule type="dataBar" id="{AEBE20F1-0E7B-4DEA-947B-ABD9CFFAB905}">
            <x14:dataBar minLength="0" maxLength="100" border="1" gradient="0" direction="leftToRight">
              <x14:cfvo type="num">
                <xm:f>0</xm:f>
              </x14:cfvo>
              <x14:cfvo type="num">
                <xm:f>1</xm:f>
              </x14:cfvo>
              <x14:borderColor theme="6" tint="-0.499984740745262"/>
              <x14:negativeFillColor rgb="FFFF0000"/>
              <x14:axisColor rgb="FF000000"/>
            </x14:dataBar>
          </x14:cfRule>
          <xm:sqref>G44</xm:sqref>
        </x14:conditionalFormatting>
        <x14:conditionalFormatting xmlns:xm="http://schemas.microsoft.com/office/excel/2006/main">
          <x14:cfRule type="dataBar" id="{CE99D523-1976-4286-9F69-7CF1E6B82CF5}">
            <x14:dataBar minLength="0" maxLength="100" border="1" gradient="0" direction="leftToRight">
              <x14:cfvo type="num">
                <xm:f>0</xm:f>
              </x14:cfvo>
              <x14:cfvo type="num">
                <xm:f>1</xm:f>
              </x14:cfvo>
              <x14:borderColor theme="6" tint="-0.499984740745262"/>
              <x14:negativeFillColor rgb="FFFF0000"/>
              <x14:axisColor rgb="FF000000"/>
            </x14:dataBar>
          </x14:cfRule>
          <xm:sqref>G45</xm:sqref>
        </x14:conditionalFormatting>
        <x14:conditionalFormatting xmlns:xm="http://schemas.microsoft.com/office/excel/2006/main">
          <x14:cfRule type="dataBar" id="{14643AB9-333E-43DF-BF68-99402439AFB5}">
            <x14:dataBar minLength="0" maxLength="100" border="1" gradient="0" direction="leftToRight">
              <x14:cfvo type="num">
                <xm:f>0</xm:f>
              </x14:cfvo>
              <x14:cfvo type="num">
                <xm:f>1</xm:f>
              </x14:cfvo>
              <x14:borderColor theme="6" tint="-0.499984740745262"/>
              <x14:negativeFillColor rgb="FFFF0000"/>
              <x14:axisColor rgb="FF000000"/>
            </x14:dataBar>
          </x14:cfRule>
          <xm:sqref>G46</xm:sqref>
        </x14:conditionalFormatting>
        <x14:conditionalFormatting xmlns:xm="http://schemas.microsoft.com/office/excel/2006/main">
          <x14:cfRule type="dataBar" id="{D7E3B7D5-CA61-498C-B370-371DE346B8D0}">
            <x14:dataBar minLength="0" maxLength="100" border="1" gradient="0" direction="leftToRight">
              <x14:cfvo type="num">
                <xm:f>0</xm:f>
              </x14:cfvo>
              <x14:cfvo type="num">
                <xm:f>1</xm:f>
              </x14:cfvo>
              <x14:borderColor theme="6" tint="-0.499984740745262"/>
              <x14:negativeFillColor rgb="FFFF0000"/>
              <x14:axisColor rgb="FF000000"/>
            </x14:dataBar>
          </x14:cfRule>
          <xm:sqref>G47</xm:sqref>
        </x14:conditionalFormatting>
        <x14:conditionalFormatting xmlns:xm="http://schemas.microsoft.com/office/excel/2006/main">
          <x14:cfRule type="dataBar" id="{43D09F91-1534-4E11-B2CE-FC2E15FE908C}">
            <x14:dataBar minLength="0" maxLength="100" border="1" gradient="0" direction="leftToRight">
              <x14:cfvo type="num">
                <xm:f>0</xm:f>
              </x14:cfvo>
              <x14:cfvo type="num">
                <xm:f>1</xm:f>
              </x14:cfvo>
              <x14:borderColor theme="6" tint="-0.499984740745262"/>
              <x14:negativeFillColor rgb="FFFF0000"/>
              <x14:axisColor rgb="FF000000"/>
            </x14:dataBar>
          </x14:cfRule>
          <xm:sqref>G48</xm:sqref>
        </x14:conditionalFormatting>
        <x14:conditionalFormatting xmlns:xm="http://schemas.microsoft.com/office/excel/2006/main">
          <x14:cfRule type="dataBar" id="{ED2E7100-1823-451D-A47D-3C358C44257B}">
            <x14:dataBar minLength="0" maxLength="100" border="1" gradient="0" direction="leftToRight">
              <x14:cfvo type="num">
                <xm:f>0</xm:f>
              </x14:cfvo>
              <x14:cfvo type="num">
                <xm:f>1</xm:f>
              </x14:cfvo>
              <x14:borderColor theme="6" tint="-0.499984740745262"/>
              <x14:negativeFillColor rgb="FFFF0000"/>
              <x14:axisColor rgb="FF000000"/>
            </x14:dataBar>
          </x14:cfRule>
          <xm:sqref>G49</xm:sqref>
        </x14:conditionalFormatting>
        <x14:conditionalFormatting xmlns:xm="http://schemas.microsoft.com/office/excel/2006/main">
          <x14:cfRule type="dataBar" id="{64D4AC0B-8CC6-4F89-B269-1C10DFCCFD64}">
            <x14:dataBar minLength="0" maxLength="100" border="1" gradient="0" direction="leftToRight">
              <x14:cfvo type="num">
                <xm:f>0</xm:f>
              </x14:cfvo>
              <x14:cfvo type="num">
                <xm:f>1</xm:f>
              </x14:cfvo>
              <x14:borderColor theme="6" tint="-0.499984740745262"/>
              <x14:negativeFillColor rgb="FFFF0000"/>
              <x14:axisColor rgb="FF000000"/>
            </x14:dataBar>
          </x14:cfRule>
          <xm:sqref>E50</xm:sqref>
        </x14:conditionalFormatting>
        <x14:conditionalFormatting xmlns:xm="http://schemas.microsoft.com/office/excel/2006/main">
          <x14:cfRule type="dataBar" id="{5DB22081-91C3-46CA-8245-924253EE9420}">
            <x14:dataBar minLength="0" maxLength="100" border="1" gradient="0" direction="leftToRight">
              <x14:cfvo type="num">
                <xm:f>0</xm:f>
              </x14:cfvo>
              <x14:cfvo type="num">
                <xm:f>1</xm:f>
              </x14:cfvo>
              <x14:borderColor theme="6" tint="-0.499984740745262"/>
              <x14:negativeFillColor rgb="FFFF0000"/>
              <x14:axisColor rgb="FF000000"/>
            </x14:dataBar>
          </x14:cfRule>
          <xm:sqref>E51</xm:sqref>
        </x14:conditionalFormatting>
        <x14:conditionalFormatting xmlns:xm="http://schemas.microsoft.com/office/excel/2006/main">
          <x14:cfRule type="dataBar" id="{01C612C8-C56A-40C0-A281-0C0ACDE3ED6D}">
            <x14:dataBar minLength="0" maxLength="100" border="1" gradient="0" direction="leftToRight">
              <x14:cfvo type="num">
                <xm:f>0</xm:f>
              </x14:cfvo>
              <x14:cfvo type="num">
                <xm:f>1</xm:f>
              </x14:cfvo>
              <x14:borderColor theme="6" tint="-0.499984740745262"/>
              <x14:negativeFillColor rgb="FFFF0000"/>
              <x14:axisColor rgb="FF000000"/>
            </x14:dataBar>
          </x14:cfRule>
          <xm:sqref>E52</xm:sqref>
        </x14:conditionalFormatting>
        <x14:conditionalFormatting xmlns:xm="http://schemas.microsoft.com/office/excel/2006/main">
          <x14:cfRule type="dataBar" id="{05A2FE4E-0FBF-454E-AEED-A92D3D70C34D}">
            <x14:dataBar minLength="0" maxLength="100" border="1" gradient="0" direction="leftToRight">
              <x14:cfvo type="num">
                <xm:f>0</xm:f>
              </x14:cfvo>
              <x14:cfvo type="num">
                <xm:f>1</xm:f>
              </x14:cfvo>
              <x14:borderColor theme="6" tint="-0.499984740745262"/>
              <x14:negativeFillColor rgb="FFFF0000"/>
              <x14:axisColor rgb="FF000000"/>
            </x14:dataBar>
          </x14:cfRule>
          <xm:sqref>G50</xm:sqref>
        </x14:conditionalFormatting>
        <x14:conditionalFormatting xmlns:xm="http://schemas.microsoft.com/office/excel/2006/main">
          <x14:cfRule type="dataBar" id="{99D2384D-E5F5-451E-8B88-91CB8DA6941B}">
            <x14:dataBar minLength="0" maxLength="100" border="1" gradient="0" direction="leftToRight">
              <x14:cfvo type="num">
                <xm:f>0</xm:f>
              </x14:cfvo>
              <x14:cfvo type="num">
                <xm:f>1</xm:f>
              </x14:cfvo>
              <x14:borderColor theme="6" tint="-0.499984740745262"/>
              <x14:negativeFillColor rgb="FFFF0000"/>
              <x14:axisColor rgb="FF000000"/>
            </x14:dataBar>
          </x14:cfRule>
          <xm:sqref>G51</xm:sqref>
        </x14:conditionalFormatting>
        <x14:conditionalFormatting xmlns:xm="http://schemas.microsoft.com/office/excel/2006/main">
          <x14:cfRule type="dataBar" id="{4CB2EAB1-6442-453A-8E52-411867623D0A}">
            <x14:dataBar minLength="0" maxLength="100" border="1" gradient="0" direction="leftToRight">
              <x14:cfvo type="num">
                <xm:f>0</xm:f>
              </x14:cfvo>
              <x14:cfvo type="num">
                <xm:f>1</xm:f>
              </x14:cfvo>
              <x14:borderColor theme="6" tint="-0.499984740745262"/>
              <x14:negativeFillColor rgb="FFFF0000"/>
              <x14:axisColor rgb="FF000000"/>
            </x14:dataBar>
          </x14:cfRule>
          <xm:sqref>G52</xm:sqref>
        </x14:conditionalFormatting>
        <x14:conditionalFormatting xmlns:xm="http://schemas.microsoft.com/office/excel/2006/main">
          <x14:cfRule type="dataBar" id="{5458B307-D96B-4C24-8A81-EDBFE87CF1C5}">
            <x14:dataBar minLength="0" maxLength="100" border="1" gradient="0" direction="leftToRight">
              <x14:cfvo type="num">
                <xm:f>0</xm:f>
              </x14:cfvo>
              <x14:cfvo type="num">
                <xm:f>1</xm:f>
              </x14:cfvo>
              <x14:borderColor theme="6" tint="-0.499984740745262"/>
              <x14:negativeFillColor rgb="FFFF0000"/>
              <x14:axisColor rgb="FF000000"/>
            </x14:dataBar>
          </x14:cfRule>
          <xm:sqref>G13 C13 I13</xm:sqref>
        </x14:conditionalFormatting>
        <x14:conditionalFormatting xmlns:xm="http://schemas.microsoft.com/office/excel/2006/main">
          <x14:cfRule type="dataBar" id="{9188A21A-3F18-4213-A6D4-A17A3493C5AD}">
            <x14:dataBar minLength="0" maxLength="100" border="1" gradient="0" direction="leftToRight">
              <x14:cfvo type="num">
                <xm:f>0</xm:f>
              </x14:cfvo>
              <x14:cfvo type="num">
                <xm:f>1</xm:f>
              </x14:cfvo>
              <x14:borderColor theme="6" tint="-0.499984740745262"/>
              <x14:negativeFillColor rgb="FFFF0000"/>
              <x14:axisColor rgb="FF000000"/>
            </x14:dataBar>
          </x14:cfRule>
          <xm:sqref>E13</xm:sqref>
        </x14:conditionalFormatting>
        <x14:conditionalFormatting xmlns:xm="http://schemas.microsoft.com/office/excel/2006/main">
          <x14:cfRule type="dataBar" id="{7A5C1922-C8C0-49EC-8E3B-48C0EFDEAC30}">
            <x14:dataBar minLength="0" maxLength="100" border="1" gradient="0" direction="leftToRight">
              <x14:cfvo type="num">
                <xm:f>0</xm:f>
              </x14:cfvo>
              <x14:cfvo type="num">
                <xm:f>1</xm:f>
              </x14:cfvo>
              <x14:borderColor theme="6" tint="-0.499984740745262"/>
              <x14:negativeFillColor rgb="FFFF0000"/>
              <x14:axisColor rgb="FF000000"/>
            </x14:dataBar>
          </x14:cfRule>
          <xm:sqref>E53</xm:sqref>
        </x14:conditionalFormatting>
        <x14:conditionalFormatting xmlns:xm="http://schemas.microsoft.com/office/excel/2006/main">
          <x14:cfRule type="dataBar" id="{1842434D-DDA2-4281-91C8-1E92AC9F117F}">
            <x14:dataBar minLength="0" maxLength="100" border="1" gradient="0" direction="leftToRight">
              <x14:cfvo type="num">
                <xm:f>0</xm:f>
              </x14:cfvo>
              <x14:cfvo type="num">
                <xm:f>1</xm:f>
              </x14:cfvo>
              <x14:borderColor theme="6" tint="-0.499984740745262"/>
              <x14:negativeFillColor rgb="FFFF0000"/>
              <x14:axisColor rgb="FF000000"/>
            </x14:dataBar>
          </x14:cfRule>
          <xm:sqref>G53</xm:sqref>
        </x14:conditionalFormatting>
        <x14:conditionalFormatting xmlns:xm="http://schemas.microsoft.com/office/excel/2006/main">
          <x14:cfRule type="dataBar" id="{2DD3A32B-0C26-4D1B-A997-4549F24698B9}">
            <x14:dataBar minLength="0" maxLength="100" border="1" gradient="0" direction="leftToRight">
              <x14:cfvo type="num">
                <xm:f>0</xm:f>
              </x14:cfvo>
              <x14:cfvo type="num">
                <xm:f>1</xm:f>
              </x14:cfvo>
              <x14:borderColor theme="6" tint="-0.499984740745262"/>
              <x14:negativeFillColor rgb="FFFF0000"/>
              <x14:axisColor rgb="FF000000"/>
            </x14:dataBar>
          </x14:cfRule>
          <xm:sqref>I53</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00FF00"/>
    <pageSetUpPr fitToPage="1"/>
  </sheetPr>
  <dimension ref="A1:GS279"/>
  <sheetViews>
    <sheetView showGridLines="0" zoomScale="55" zoomScaleNormal="55" zoomScaleSheetLayoutView="86" workbookViewId="0">
      <pane ySplit="3" topLeftCell="A199" activePane="bottomLeft" state="frozen"/>
      <selection pane="bottomLeft" activeCell="C312" sqref="C312"/>
    </sheetView>
  </sheetViews>
  <sheetFormatPr defaultColWidth="10.6640625" defaultRowHeight="12.75" outlineLevelRow="1"/>
  <cols>
    <col min="1" max="1" width="14.33203125" style="2" customWidth="1"/>
    <col min="2" max="2" width="27" style="2" customWidth="1"/>
    <col min="3" max="3" width="78.33203125" style="2" customWidth="1"/>
    <col min="4" max="4" width="16.6640625" style="91" customWidth="1"/>
    <col min="5" max="5" width="33.83203125" style="91" bestFit="1" customWidth="1"/>
    <col min="6" max="6" width="23.1640625" style="91" customWidth="1"/>
    <col min="7" max="7" width="22" style="91" customWidth="1"/>
    <col min="8" max="8" width="21.5" style="91" customWidth="1"/>
    <col min="9" max="9" width="26.83203125" style="2" customWidth="1"/>
    <col min="10" max="10" width="20.1640625" style="2" customWidth="1"/>
    <col min="11" max="11" width="21.83203125" style="98" bestFit="1" customWidth="1"/>
    <col min="12" max="13" width="10.1640625" style="98" customWidth="1"/>
    <col min="14" max="14" width="39.5" style="2" customWidth="1"/>
    <col min="15" max="15" width="26.1640625" style="2" customWidth="1"/>
    <col min="16" max="19" width="10.6640625" style="2" customWidth="1"/>
    <col min="20" max="20" width="10" style="2" customWidth="1"/>
    <col min="21" max="21" width="10.6640625" style="2" customWidth="1"/>
    <col min="22" max="16384" width="10.6640625" style="2"/>
  </cols>
  <sheetData>
    <row r="1" spans="1:201" ht="18" customHeight="1">
      <c r="A1" s="374" t="s">
        <v>0</v>
      </c>
      <c r="B1" s="375"/>
      <c r="C1" s="375"/>
      <c r="D1" s="375"/>
      <c r="E1" s="375"/>
      <c r="F1" s="375"/>
      <c r="G1" s="375"/>
      <c r="H1" s="375"/>
      <c r="I1" s="375"/>
      <c r="J1" s="375"/>
      <c r="K1" s="375"/>
      <c r="L1" s="375"/>
      <c r="M1" s="375"/>
      <c r="N1" s="387"/>
      <c r="O1" s="326"/>
    </row>
    <row r="2" spans="1:201" ht="21">
      <c r="A2" s="436" t="s">
        <v>1</v>
      </c>
      <c r="B2" s="430"/>
      <c r="C2" s="181" t="s">
        <v>2</v>
      </c>
      <c r="D2" s="277"/>
      <c r="E2" s="181" t="s">
        <v>3</v>
      </c>
      <c r="F2" s="430" t="s">
        <v>4</v>
      </c>
      <c r="G2" s="430"/>
      <c r="H2" s="181"/>
      <c r="I2" s="182"/>
      <c r="J2" s="183" t="s">
        <v>5</v>
      </c>
      <c r="K2" s="184"/>
      <c r="L2" s="429"/>
      <c r="M2" s="430"/>
      <c r="N2" s="431"/>
      <c r="O2" s="327"/>
    </row>
    <row r="3" spans="1:201" ht="18.75" customHeight="1">
      <c r="A3" s="437" t="str">
        <f>'Program Card'!C4</f>
        <v>EVP036</v>
      </c>
      <c r="B3" s="438"/>
      <c r="C3" s="185" t="str">
        <f>'Program Card'!E4</f>
        <v>2042069-20-B</v>
      </c>
      <c r="D3" s="278"/>
      <c r="E3" s="185" t="str">
        <f>'Program Card'!F4</f>
        <v>69-2G125227P04</v>
      </c>
      <c r="F3" s="438" t="str">
        <f>'Program Card'!G4</f>
        <v>EVP036/MB/MANTIS/T</v>
      </c>
      <c r="G3" s="438"/>
      <c r="H3" s="185"/>
      <c r="I3" s="186"/>
      <c r="J3" s="187" t="str">
        <f>'Program Card'!I4</f>
        <v>08M3-0DC0V00
|-S-08M3-0DC0K00</v>
      </c>
      <c r="K3" s="187"/>
      <c r="L3" s="426"/>
      <c r="M3" s="427"/>
      <c r="N3" s="428"/>
      <c r="O3" s="328"/>
    </row>
    <row r="4" spans="1:201" s="106" customFormat="1" ht="63.75" customHeight="1">
      <c r="A4" s="189" t="s">
        <v>29</v>
      </c>
      <c r="B4" s="190"/>
      <c r="C4" s="190"/>
      <c r="D4" s="191"/>
      <c r="E4" s="191"/>
      <c r="F4" s="191"/>
      <c r="G4" s="190"/>
      <c r="H4" s="190"/>
      <c r="I4" s="190"/>
      <c r="J4" s="528" t="s">
        <v>1868</v>
      </c>
      <c r="K4" s="529">
        <f>AVERAGE(K5:M217)</f>
        <v>0.90496670366259713</v>
      </c>
      <c r="L4" s="529"/>
      <c r="M4" s="529"/>
      <c r="N4" s="190"/>
      <c r="O4" s="104"/>
      <c r="P4" s="105"/>
      <c r="Q4" s="105"/>
      <c r="R4" s="105"/>
      <c r="S4" s="105"/>
      <c r="T4" s="105"/>
      <c r="U4" s="105"/>
      <c r="V4" s="105"/>
      <c r="W4" s="105"/>
      <c r="X4" s="105"/>
      <c r="Y4" s="105"/>
      <c r="Z4" s="105"/>
      <c r="AA4" s="105"/>
      <c r="AB4" s="105"/>
      <c r="AC4" s="105"/>
      <c r="AD4" s="105"/>
      <c r="AE4" s="105"/>
      <c r="AF4" s="105"/>
      <c r="AG4" s="105"/>
      <c r="AH4" s="105"/>
      <c r="AI4" s="105"/>
      <c r="AJ4" s="105"/>
      <c r="AK4" s="105"/>
      <c r="AL4" s="105"/>
      <c r="AM4" s="105"/>
      <c r="AN4" s="105"/>
      <c r="AO4" s="105"/>
      <c r="AP4" s="105"/>
      <c r="AQ4" s="105"/>
      <c r="AR4" s="105"/>
      <c r="AS4" s="105"/>
      <c r="AT4" s="105"/>
      <c r="AU4" s="105"/>
      <c r="AV4" s="105"/>
      <c r="AW4" s="105"/>
      <c r="AX4" s="105"/>
      <c r="AY4" s="105"/>
      <c r="AZ4" s="105"/>
      <c r="BA4" s="105"/>
      <c r="BB4" s="105"/>
      <c r="BC4" s="105"/>
      <c r="BD4" s="105"/>
      <c r="BE4" s="105"/>
      <c r="BF4" s="105"/>
      <c r="BG4" s="105"/>
      <c r="BH4" s="105"/>
      <c r="BI4" s="105"/>
      <c r="BJ4" s="105"/>
      <c r="BK4" s="105"/>
      <c r="BL4" s="105"/>
      <c r="BM4" s="105"/>
      <c r="BN4" s="105"/>
      <c r="BO4" s="105"/>
      <c r="BP4" s="105"/>
      <c r="BQ4" s="105"/>
      <c r="BR4" s="105"/>
      <c r="BS4" s="105"/>
      <c r="BT4" s="105"/>
      <c r="BU4" s="105"/>
      <c r="BV4" s="105"/>
      <c r="BW4" s="105"/>
      <c r="BX4" s="105"/>
      <c r="BY4" s="105"/>
      <c r="BZ4" s="105"/>
      <c r="CA4" s="105"/>
      <c r="CB4" s="105"/>
      <c r="CC4" s="105"/>
      <c r="CD4" s="105"/>
      <c r="CE4" s="105"/>
      <c r="CF4" s="105"/>
      <c r="CG4" s="105"/>
      <c r="CH4" s="105"/>
      <c r="CI4" s="105"/>
      <c r="CJ4" s="105"/>
      <c r="CK4" s="105"/>
      <c r="CL4" s="105"/>
      <c r="CM4" s="105"/>
      <c r="CN4" s="105"/>
      <c r="CO4" s="105"/>
      <c r="CP4" s="105"/>
      <c r="CQ4" s="105"/>
      <c r="CR4" s="105"/>
      <c r="CS4" s="105"/>
      <c r="CT4" s="105"/>
      <c r="CU4" s="105"/>
      <c r="CV4" s="105"/>
      <c r="CW4" s="105"/>
      <c r="CX4" s="105"/>
      <c r="CY4" s="105"/>
      <c r="CZ4" s="105"/>
      <c r="DA4" s="105"/>
      <c r="DB4" s="105"/>
      <c r="DC4" s="105"/>
      <c r="DD4" s="105"/>
      <c r="DE4" s="105"/>
      <c r="DF4" s="105"/>
      <c r="DG4" s="105"/>
      <c r="DH4" s="105"/>
      <c r="DI4" s="105"/>
      <c r="DJ4" s="105"/>
      <c r="DK4" s="105"/>
      <c r="DL4" s="105"/>
      <c r="DM4" s="105"/>
      <c r="DN4" s="105"/>
      <c r="DO4" s="105"/>
      <c r="DP4" s="105"/>
      <c r="DQ4" s="105"/>
      <c r="DR4" s="105"/>
      <c r="DS4" s="105"/>
      <c r="DT4" s="105"/>
      <c r="DU4" s="105"/>
      <c r="DV4" s="105"/>
      <c r="DW4" s="105"/>
      <c r="DX4" s="105"/>
      <c r="DY4" s="105"/>
      <c r="DZ4" s="105"/>
      <c r="EA4" s="105"/>
      <c r="EB4" s="105"/>
      <c r="EC4" s="105"/>
      <c r="ED4" s="105"/>
      <c r="EE4" s="105"/>
      <c r="EF4" s="105"/>
      <c r="EG4" s="105"/>
      <c r="EH4" s="105"/>
      <c r="EI4" s="105"/>
      <c r="EJ4" s="105"/>
      <c r="EK4" s="105"/>
      <c r="EL4" s="105"/>
      <c r="EM4" s="105"/>
      <c r="EN4" s="105"/>
      <c r="EO4" s="105"/>
      <c r="EP4" s="105"/>
      <c r="EQ4" s="105"/>
      <c r="ER4" s="105"/>
      <c r="ES4" s="105"/>
      <c r="ET4" s="105"/>
      <c r="EU4" s="105"/>
      <c r="EV4" s="105"/>
      <c r="EW4" s="105"/>
      <c r="EX4" s="105"/>
      <c r="EY4" s="105"/>
      <c r="EZ4" s="105"/>
      <c r="FA4" s="105"/>
      <c r="FB4" s="105"/>
      <c r="FC4" s="105"/>
      <c r="FD4" s="105"/>
      <c r="FE4" s="105"/>
      <c r="FF4" s="105"/>
      <c r="FG4" s="105"/>
      <c r="FH4" s="105"/>
      <c r="FI4" s="105"/>
      <c r="FJ4" s="105"/>
      <c r="FK4" s="105"/>
      <c r="FL4" s="105"/>
      <c r="FM4" s="105"/>
      <c r="FN4" s="105"/>
      <c r="FO4" s="105"/>
      <c r="FP4" s="105"/>
      <c r="FQ4" s="105"/>
      <c r="FR4" s="105"/>
      <c r="FS4" s="105"/>
      <c r="FT4" s="105"/>
      <c r="FU4" s="105"/>
      <c r="FV4" s="105"/>
      <c r="FW4" s="105"/>
      <c r="FX4" s="105"/>
      <c r="FY4" s="105"/>
      <c r="FZ4" s="105"/>
      <c r="GA4" s="105"/>
      <c r="GB4" s="105"/>
      <c r="GC4" s="105"/>
      <c r="GD4" s="105"/>
      <c r="GE4" s="105"/>
      <c r="GF4" s="105"/>
      <c r="GG4" s="105"/>
      <c r="GH4" s="105"/>
      <c r="GI4" s="105"/>
      <c r="GJ4" s="105"/>
      <c r="GK4" s="105"/>
      <c r="GL4" s="105"/>
      <c r="GM4" s="105"/>
      <c r="GN4" s="105"/>
      <c r="GO4" s="105"/>
      <c r="GP4" s="105"/>
      <c r="GQ4" s="105"/>
      <c r="GR4" s="105"/>
      <c r="GS4" s="105"/>
    </row>
    <row r="5" spans="1:201" ht="36.75" customHeight="1">
      <c r="A5" s="192" t="s">
        <v>31</v>
      </c>
      <c r="B5" s="193" t="s">
        <v>32</v>
      </c>
      <c r="C5" s="192" t="s">
        <v>33</v>
      </c>
      <c r="D5" s="192" t="s">
        <v>1594</v>
      </c>
      <c r="E5" s="192" t="s">
        <v>34</v>
      </c>
      <c r="F5" s="192" t="s">
        <v>35</v>
      </c>
      <c r="G5" s="192" t="s">
        <v>36</v>
      </c>
      <c r="H5" s="192" t="s">
        <v>37</v>
      </c>
      <c r="I5" s="192" t="s">
        <v>38</v>
      </c>
      <c r="J5" s="194" t="s">
        <v>39</v>
      </c>
      <c r="K5" s="432" t="s">
        <v>40</v>
      </c>
      <c r="L5" s="433"/>
      <c r="M5" s="434"/>
      <c r="N5" s="146" t="s">
        <v>41</v>
      </c>
      <c r="BN5" s="2" t="s">
        <v>1598</v>
      </c>
    </row>
    <row r="6" spans="1:201" s="140" customFormat="1" ht="24" customHeight="1" thickBot="1">
      <c r="A6" s="332" t="str">
        <f>IF(ISERROR(VALUE(SUBSTITUTE(prevWBS,".",""))),"1",IF(ISERROR(FIND("`",SUBSTITUTE(prevWBS,".","`",1))),TEXT(VALUE(prevWBS)+1,"#"),TEXT(VALUE(LEFT(prevWBS,FIND("`",SUBSTITUTE(prevWBS,".","`",1))-1))+1,"#")))</f>
        <v>1</v>
      </c>
      <c r="B6" s="125"/>
      <c r="C6" s="155" t="s">
        <v>1447</v>
      </c>
      <c r="D6" s="304"/>
      <c r="E6" s="153"/>
      <c r="F6" s="125"/>
      <c r="G6" s="153"/>
      <c r="H6" s="290"/>
      <c r="I6" s="337" t="str">
        <f>IF(J6="","",WORKDAY(H6,J6))</f>
        <v/>
      </c>
      <c r="J6" s="338"/>
      <c r="K6" s="444">
        <f>AVERAGE(K7:M142)</f>
        <v>0.8529411764705882</v>
      </c>
      <c r="L6" s="445"/>
      <c r="M6" s="446"/>
      <c r="N6" s="144"/>
      <c r="O6" s="141"/>
      <c r="BN6" s="140" t="s">
        <v>1599</v>
      </c>
    </row>
    <row r="7" spans="1:201" s="140" customFormat="1" ht="24" customHeight="1" thickTop="1">
      <c r="A7" s="331">
        <v>1.1000000000000001</v>
      </c>
      <c r="B7" s="331" t="s">
        <v>43</v>
      </c>
      <c r="C7" s="333" t="s">
        <v>42</v>
      </c>
      <c r="D7" s="334"/>
      <c r="E7" s="335"/>
      <c r="F7" s="336"/>
      <c r="G7" s="335"/>
      <c r="H7" s="335"/>
      <c r="I7" s="336"/>
      <c r="J7" s="336"/>
      <c r="K7" s="395">
        <f>AVERAGE(K8:M10)</f>
        <v>1</v>
      </c>
      <c r="L7" s="396"/>
      <c r="M7" s="397"/>
      <c r="N7" s="279"/>
      <c r="O7" s="141"/>
      <c r="BN7" s="140" t="s">
        <v>1589</v>
      </c>
    </row>
    <row r="8" spans="1:201" s="140" customFormat="1" ht="24" hidden="1" customHeight="1" outlineLevel="1">
      <c r="A8" s="152" t="s">
        <v>1636</v>
      </c>
      <c r="B8" s="291"/>
      <c r="C8" s="292" t="s">
        <v>44</v>
      </c>
      <c r="D8" s="157" t="s">
        <v>1599</v>
      </c>
      <c r="E8" s="158" t="s">
        <v>9</v>
      </c>
      <c r="F8" s="158" t="s">
        <v>1601</v>
      </c>
      <c r="G8" s="157" t="s">
        <v>99</v>
      </c>
      <c r="H8" s="161"/>
      <c r="I8" s="161"/>
      <c r="J8" s="161"/>
      <c r="K8" s="392">
        <v>1</v>
      </c>
      <c r="L8" s="393"/>
      <c r="M8" s="394"/>
      <c r="N8" s="282"/>
      <c r="O8" s="141"/>
      <c r="BN8" s="140" t="s">
        <v>1597</v>
      </c>
    </row>
    <row r="9" spans="1:201" s="140" customFormat="1" ht="24" hidden="1" customHeight="1" outlineLevel="1">
      <c r="A9" s="152" t="s">
        <v>1637</v>
      </c>
      <c r="B9" s="291"/>
      <c r="C9" s="292" t="s">
        <v>47</v>
      </c>
      <c r="D9" s="157" t="s">
        <v>1599</v>
      </c>
      <c r="E9" s="158" t="s">
        <v>9</v>
      </c>
      <c r="F9" s="158" t="s">
        <v>1601</v>
      </c>
      <c r="G9" s="157" t="s">
        <v>99</v>
      </c>
      <c r="H9" s="161"/>
      <c r="I9" s="161"/>
      <c r="J9" s="161"/>
      <c r="K9" s="392">
        <v>1</v>
      </c>
      <c r="L9" s="393"/>
      <c r="M9" s="394"/>
      <c r="N9" s="282"/>
      <c r="O9" s="141"/>
      <c r="BN9" s="140" t="s">
        <v>1600</v>
      </c>
    </row>
    <row r="10" spans="1:201" s="140" customFormat="1" ht="24" hidden="1" customHeight="1" outlineLevel="1">
      <c r="A10" s="152" t="s">
        <v>1638</v>
      </c>
      <c r="B10" s="291"/>
      <c r="C10" s="293" t="s">
        <v>49</v>
      </c>
      <c r="D10" s="157" t="s">
        <v>1599</v>
      </c>
      <c r="E10" s="158" t="s">
        <v>9</v>
      </c>
      <c r="F10" s="158" t="s">
        <v>1601</v>
      </c>
      <c r="G10" s="157" t="s">
        <v>99</v>
      </c>
      <c r="H10" s="161"/>
      <c r="I10" s="161"/>
      <c r="J10" s="161"/>
      <c r="K10" s="392">
        <v>1</v>
      </c>
      <c r="L10" s="393"/>
      <c r="M10" s="394"/>
      <c r="N10" s="282"/>
      <c r="O10" s="141"/>
    </row>
    <row r="11" spans="1:201" s="140" customFormat="1" ht="24" customHeight="1" collapsed="1">
      <c r="A11" s="286">
        <v>1.2</v>
      </c>
      <c r="B11" s="286" t="s">
        <v>43</v>
      </c>
      <c r="C11" s="283" t="s">
        <v>1448</v>
      </c>
      <c r="D11" s="303"/>
      <c r="E11" s="287"/>
      <c r="F11" s="287"/>
      <c r="G11" s="287"/>
      <c r="H11" s="287"/>
      <c r="I11" s="287"/>
      <c r="J11" s="287"/>
      <c r="K11" s="395">
        <f>AVERAGE(K12:M17)</f>
        <v>1</v>
      </c>
      <c r="L11" s="396"/>
      <c r="M11" s="397"/>
      <c r="N11" s="282"/>
      <c r="O11" s="141"/>
    </row>
    <row r="12" spans="1:201" s="140" customFormat="1" ht="24" hidden="1" customHeight="1" outlineLevel="1">
      <c r="A12" s="152" t="s">
        <v>1630</v>
      </c>
      <c r="B12" s="288"/>
      <c r="C12" s="280" t="s">
        <v>1595</v>
      </c>
      <c r="D12" s="157" t="s">
        <v>1598</v>
      </c>
      <c r="E12" s="289" t="s">
        <v>67</v>
      </c>
      <c r="F12" s="289" t="s">
        <v>229</v>
      </c>
      <c r="G12" s="289" t="s">
        <v>68</v>
      </c>
      <c r="H12" s="161"/>
      <c r="I12" s="161"/>
      <c r="J12" s="162"/>
      <c r="K12" s="392">
        <v>1</v>
      </c>
      <c r="L12" s="393"/>
      <c r="M12" s="394"/>
      <c r="N12" s="281" t="s">
        <v>1579</v>
      </c>
      <c r="O12" s="141"/>
    </row>
    <row r="13" spans="1:201" s="140" customFormat="1" ht="24" hidden="1" customHeight="1" outlineLevel="1">
      <c r="A13" s="152" t="s">
        <v>1631</v>
      </c>
      <c r="B13" s="152"/>
      <c r="C13" s="280" t="s">
        <v>1449</v>
      </c>
      <c r="D13" s="157" t="s">
        <v>1599</v>
      </c>
      <c r="E13" s="158" t="s">
        <v>57</v>
      </c>
      <c r="F13" s="158" t="s">
        <v>58</v>
      </c>
      <c r="G13" s="158" t="s">
        <v>59</v>
      </c>
      <c r="H13" s="161"/>
      <c r="I13" s="161"/>
      <c r="J13" s="162"/>
      <c r="K13" s="392">
        <v>1</v>
      </c>
      <c r="L13" s="393"/>
      <c r="M13" s="394"/>
      <c r="N13" s="282" t="s">
        <v>1450</v>
      </c>
      <c r="O13" s="141"/>
    </row>
    <row r="14" spans="1:201" s="140" customFormat="1" ht="24" hidden="1" customHeight="1" outlineLevel="1">
      <c r="A14" s="152" t="s">
        <v>1632</v>
      </c>
      <c r="B14" s="152"/>
      <c r="C14" s="280" t="s">
        <v>1585</v>
      </c>
      <c r="D14" s="157" t="s">
        <v>1599</v>
      </c>
      <c r="E14" s="158" t="s">
        <v>57</v>
      </c>
      <c r="F14" s="158" t="s">
        <v>58</v>
      </c>
      <c r="G14" s="158" t="s">
        <v>59</v>
      </c>
      <c r="H14" s="161"/>
      <c r="I14" s="161"/>
      <c r="J14" s="162"/>
      <c r="K14" s="392">
        <v>1</v>
      </c>
      <c r="L14" s="393"/>
      <c r="M14" s="394"/>
      <c r="N14" s="282"/>
      <c r="O14" s="141"/>
    </row>
    <row r="15" spans="1:201" s="140" customFormat="1" ht="24" hidden="1" customHeight="1" outlineLevel="1">
      <c r="A15" s="152" t="s">
        <v>1633</v>
      </c>
      <c r="B15" s="152"/>
      <c r="C15" s="280" t="s">
        <v>54</v>
      </c>
      <c r="D15" s="157" t="s">
        <v>1599</v>
      </c>
      <c r="E15" s="158" t="s">
        <v>9</v>
      </c>
      <c r="F15" s="158" t="s">
        <v>1601</v>
      </c>
      <c r="G15" s="157" t="s">
        <v>99</v>
      </c>
      <c r="H15" s="161"/>
      <c r="I15" s="161"/>
      <c r="J15" s="162"/>
      <c r="K15" s="392">
        <v>1</v>
      </c>
      <c r="L15" s="393"/>
      <c r="M15" s="394"/>
      <c r="N15" s="282"/>
      <c r="O15" s="141"/>
    </row>
    <row r="16" spans="1:201" s="140" customFormat="1" ht="24" hidden="1" customHeight="1" outlineLevel="1">
      <c r="A16" s="152" t="s">
        <v>1634</v>
      </c>
      <c r="B16" s="152"/>
      <c r="C16" s="280" t="s">
        <v>1580</v>
      </c>
      <c r="D16" s="157" t="s">
        <v>1599</v>
      </c>
      <c r="E16" s="158" t="s">
        <v>9</v>
      </c>
      <c r="F16" s="158" t="s">
        <v>1601</v>
      </c>
      <c r="G16" s="157" t="s">
        <v>99</v>
      </c>
      <c r="H16" s="161"/>
      <c r="I16" s="161"/>
      <c r="J16" s="162"/>
      <c r="K16" s="392">
        <v>1</v>
      </c>
      <c r="L16" s="393"/>
      <c r="M16" s="394"/>
      <c r="N16" s="282" t="s">
        <v>1581</v>
      </c>
      <c r="O16" s="141"/>
    </row>
    <row r="17" spans="1:15" s="140" customFormat="1" ht="24" hidden="1" customHeight="1" outlineLevel="1">
      <c r="A17" s="152" t="s">
        <v>1635</v>
      </c>
      <c r="B17" s="152"/>
      <c r="C17" s="280" t="s">
        <v>1451</v>
      </c>
      <c r="D17" s="157" t="s">
        <v>1599</v>
      </c>
      <c r="E17" s="158" t="s">
        <v>1602</v>
      </c>
      <c r="F17" s="158" t="s">
        <v>1603</v>
      </c>
      <c r="G17" s="158" t="s">
        <v>181</v>
      </c>
      <c r="H17" s="161"/>
      <c r="I17" s="161"/>
      <c r="J17" s="162"/>
      <c r="K17" s="392">
        <v>1</v>
      </c>
      <c r="L17" s="393"/>
      <c r="M17" s="394"/>
      <c r="N17" s="284" t="s">
        <v>1485</v>
      </c>
      <c r="O17" s="141"/>
    </row>
    <row r="18" spans="1:15" s="140" customFormat="1" ht="24" customHeight="1" collapsed="1">
      <c r="A18" s="286" t="str">
        <f t="shared" ref="A18" si="0">IF(ISERROR(VALUE(SUBSTITUTE(prevWBS,".",""))),"0.1",IF(ISERROR(FIND("`",SUBSTITUTE(prevWBS,".","`",1))),prevWBS&amp;".1",LEFT(prevWBS,FIND("`",SUBSTITUTE(prevWBS,".","`",1)))&amp;IF(ISERROR(FIND("`",SUBSTITUTE(prevWBS,".","`",2))),VALUE(RIGHT(prevWBS,LEN(prevWBS)-FIND("`",SUBSTITUTE(prevWBS,".","`",1))))+1,VALUE(MID(prevWBS,FIND("`",SUBSTITUTE(prevWBS,".","`",1))+1,(FIND("`",SUBSTITUTE(prevWBS,".","`",2))-FIND("`",SUBSTITUTE(prevWBS,".","`",1))-1)))+1)))</f>
        <v>1.3</v>
      </c>
      <c r="B18" s="286" t="s">
        <v>43</v>
      </c>
      <c r="C18" s="283" t="s">
        <v>1452</v>
      </c>
      <c r="D18" s="303"/>
      <c r="E18" s="287"/>
      <c r="F18" s="287"/>
      <c r="G18" s="287"/>
      <c r="H18" s="287"/>
      <c r="I18" s="287"/>
      <c r="J18" s="287"/>
      <c r="K18" s="395">
        <f>AVERAGE(K19:M27)</f>
        <v>0</v>
      </c>
      <c r="L18" s="396"/>
      <c r="M18" s="397"/>
      <c r="N18" s="201"/>
      <c r="O18" s="141"/>
    </row>
    <row r="19" spans="1:15" s="140" customFormat="1" ht="24" hidden="1" customHeight="1" outlineLevel="1">
      <c r="A19" s="152" t="s">
        <v>1639</v>
      </c>
      <c r="B19" s="152"/>
      <c r="C19" s="280" t="s">
        <v>1453</v>
      </c>
      <c r="D19" s="157" t="s">
        <v>1589</v>
      </c>
      <c r="E19" s="158" t="s">
        <v>1602</v>
      </c>
      <c r="F19" s="158" t="s">
        <v>1603</v>
      </c>
      <c r="G19" s="158" t="s">
        <v>181</v>
      </c>
      <c r="H19" s="161"/>
      <c r="I19" s="161"/>
      <c r="J19" s="162"/>
      <c r="K19" s="392">
        <v>0</v>
      </c>
      <c r="L19" s="393"/>
      <c r="M19" s="394"/>
      <c r="N19" s="281" t="s">
        <v>1486</v>
      </c>
      <c r="O19" s="141"/>
    </row>
    <row r="20" spans="1:15" s="140" customFormat="1" ht="24" hidden="1" customHeight="1" outlineLevel="1">
      <c r="A20" s="152" t="s">
        <v>1640</v>
      </c>
      <c r="B20" s="152"/>
      <c r="C20" s="280" t="s">
        <v>1454</v>
      </c>
      <c r="D20" s="157" t="s">
        <v>1589</v>
      </c>
      <c r="E20" s="158" t="s">
        <v>1602</v>
      </c>
      <c r="F20" s="158" t="s">
        <v>1603</v>
      </c>
      <c r="G20" s="158" t="s">
        <v>181</v>
      </c>
      <c r="H20" s="161"/>
      <c r="I20" s="161"/>
      <c r="J20" s="162"/>
      <c r="K20" s="392">
        <v>0</v>
      </c>
      <c r="L20" s="393"/>
      <c r="M20" s="394"/>
      <c r="N20" s="281" t="s">
        <v>1487</v>
      </c>
      <c r="O20" s="141"/>
    </row>
    <row r="21" spans="1:15" s="140" customFormat="1" ht="24" hidden="1" customHeight="1" outlineLevel="1">
      <c r="A21" s="152" t="s">
        <v>1641</v>
      </c>
      <c r="B21" s="152"/>
      <c r="C21" s="280" t="s">
        <v>1455</v>
      </c>
      <c r="D21" s="157" t="s">
        <v>1589</v>
      </c>
      <c r="E21" s="158" t="s">
        <v>1602</v>
      </c>
      <c r="F21" s="158" t="s">
        <v>1603</v>
      </c>
      <c r="G21" s="158" t="s">
        <v>181</v>
      </c>
      <c r="H21" s="161"/>
      <c r="I21" s="161"/>
      <c r="J21" s="162"/>
      <c r="K21" s="392">
        <v>0</v>
      </c>
      <c r="L21" s="393"/>
      <c r="M21" s="394"/>
      <c r="N21" s="281" t="s">
        <v>1488</v>
      </c>
      <c r="O21" s="141"/>
    </row>
    <row r="22" spans="1:15" s="140" customFormat="1" ht="24" hidden="1" customHeight="1" outlineLevel="1">
      <c r="A22" s="152" t="s">
        <v>1642</v>
      </c>
      <c r="B22" s="152"/>
      <c r="C22" s="280" t="s">
        <v>1456</v>
      </c>
      <c r="D22" s="157" t="s">
        <v>1589</v>
      </c>
      <c r="E22" s="158" t="s">
        <v>1602</v>
      </c>
      <c r="F22" s="158" t="s">
        <v>1603</v>
      </c>
      <c r="G22" s="158" t="s">
        <v>181</v>
      </c>
      <c r="H22" s="161"/>
      <c r="I22" s="161"/>
      <c r="J22" s="162"/>
      <c r="K22" s="392">
        <v>0</v>
      </c>
      <c r="L22" s="393"/>
      <c r="M22" s="394"/>
      <c r="N22" s="284" t="s">
        <v>1489</v>
      </c>
      <c r="O22" s="141"/>
    </row>
    <row r="23" spans="1:15" s="140" customFormat="1" ht="24" hidden="1" customHeight="1" outlineLevel="1">
      <c r="A23" s="152" t="s">
        <v>1643</v>
      </c>
      <c r="B23" s="152"/>
      <c r="C23" s="280" t="s">
        <v>1457</v>
      </c>
      <c r="D23" s="157" t="s">
        <v>1589</v>
      </c>
      <c r="E23" s="158" t="s">
        <v>1602</v>
      </c>
      <c r="F23" s="158" t="s">
        <v>1603</v>
      </c>
      <c r="G23" s="158" t="s">
        <v>181</v>
      </c>
      <c r="H23" s="161"/>
      <c r="I23" s="161"/>
      <c r="J23" s="162"/>
      <c r="K23" s="392">
        <v>0</v>
      </c>
      <c r="L23" s="393"/>
      <c r="M23" s="394"/>
      <c r="N23" s="281" t="s">
        <v>1487</v>
      </c>
      <c r="O23" s="141"/>
    </row>
    <row r="24" spans="1:15" s="140" customFormat="1" ht="24" hidden="1" customHeight="1" outlineLevel="1">
      <c r="A24" s="152" t="s">
        <v>1644</v>
      </c>
      <c r="B24" s="152"/>
      <c r="C24" s="280" t="s">
        <v>1458</v>
      </c>
      <c r="D24" s="157" t="s">
        <v>1589</v>
      </c>
      <c r="E24" s="158" t="s">
        <v>1602</v>
      </c>
      <c r="F24" s="158" t="s">
        <v>1603</v>
      </c>
      <c r="G24" s="158" t="s">
        <v>181</v>
      </c>
      <c r="H24" s="161"/>
      <c r="I24" s="161"/>
      <c r="J24" s="162"/>
      <c r="K24" s="392">
        <v>0</v>
      </c>
      <c r="L24" s="393"/>
      <c r="M24" s="394"/>
      <c r="N24" s="281" t="s">
        <v>1488</v>
      </c>
      <c r="O24" s="141"/>
    </row>
    <row r="25" spans="1:15" s="140" customFormat="1" ht="24" hidden="1" customHeight="1" outlineLevel="1">
      <c r="A25" s="152" t="s">
        <v>1645</v>
      </c>
      <c r="B25" s="152"/>
      <c r="C25" s="280" t="s">
        <v>1459</v>
      </c>
      <c r="D25" s="157" t="s">
        <v>1599</v>
      </c>
      <c r="E25" s="158" t="s">
        <v>1602</v>
      </c>
      <c r="F25" s="158" t="s">
        <v>1603</v>
      </c>
      <c r="G25" s="158" t="s">
        <v>181</v>
      </c>
      <c r="H25" s="161"/>
      <c r="I25" s="161"/>
      <c r="J25" s="162"/>
      <c r="K25" s="392">
        <v>0</v>
      </c>
      <c r="L25" s="393"/>
      <c r="M25" s="394"/>
      <c r="N25" s="281" t="s">
        <v>1490</v>
      </c>
      <c r="O25" s="141"/>
    </row>
    <row r="26" spans="1:15" s="140" customFormat="1" ht="24" hidden="1" customHeight="1" outlineLevel="1">
      <c r="A26" s="152" t="s">
        <v>1646</v>
      </c>
      <c r="B26" s="152"/>
      <c r="C26" s="280" t="s">
        <v>1460</v>
      </c>
      <c r="D26" s="157" t="s">
        <v>1589</v>
      </c>
      <c r="E26" s="158" t="s">
        <v>1602</v>
      </c>
      <c r="F26" s="158" t="s">
        <v>1603</v>
      </c>
      <c r="G26" s="158" t="s">
        <v>181</v>
      </c>
      <c r="H26" s="161"/>
      <c r="I26" s="161"/>
      <c r="J26" s="162"/>
      <c r="K26" s="392">
        <v>0</v>
      </c>
      <c r="L26" s="393"/>
      <c r="M26" s="394"/>
      <c r="N26" s="281" t="s">
        <v>1491</v>
      </c>
      <c r="O26" s="141"/>
    </row>
    <row r="27" spans="1:15" s="140" customFormat="1" ht="24" hidden="1" customHeight="1" outlineLevel="1">
      <c r="A27" s="152" t="s">
        <v>1647</v>
      </c>
      <c r="B27" s="152"/>
      <c r="C27" s="280" t="s">
        <v>1461</v>
      </c>
      <c r="D27" s="157" t="s">
        <v>1589</v>
      </c>
      <c r="E27" s="158" t="s">
        <v>1602</v>
      </c>
      <c r="F27" s="158" t="s">
        <v>1603</v>
      </c>
      <c r="G27" s="158" t="s">
        <v>181</v>
      </c>
      <c r="H27" s="161"/>
      <c r="I27" s="161"/>
      <c r="J27" s="162"/>
      <c r="K27" s="392">
        <v>0</v>
      </c>
      <c r="L27" s="393"/>
      <c r="M27" s="394"/>
      <c r="N27" s="281" t="s">
        <v>1492</v>
      </c>
      <c r="O27" s="141"/>
    </row>
    <row r="28" spans="1:15" s="140" customFormat="1" ht="24" customHeight="1" collapsed="1">
      <c r="A28" s="286">
        <v>1.4</v>
      </c>
      <c r="B28" s="286" t="s">
        <v>43</v>
      </c>
      <c r="C28" s="283" t="s">
        <v>86</v>
      </c>
      <c r="D28" s="303"/>
      <c r="E28" s="287"/>
      <c r="F28" s="287"/>
      <c r="G28" s="287"/>
      <c r="H28" s="287"/>
      <c r="I28" s="287"/>
      <c r="J28" s="287"/>
      <c r="K28" s="395">
        <f>AVERAGE(K29:M53)</f>
        <v>1</v>
      </c>
      <c r="L28" s="396"/>
      <c r="M28" s="397"/>
      <c r="N28" s="201"/>
      <c r="O28" s="141"/>
    </row>
    <row r="29" spans="1:15" s="140" customFormat="1" ht="24" hidden="1" customHeight="1" outlineLevel="1">
      <c r="A29" s="152" t="s">
        <v>1648</v>
      </c>
      <c r="B29" s="152"/>
      <c r="C29" s="280" t="s">
        <v>1465</v>
      </c>
      <c r="D29" s="157" t="s">
        <v>1599</v>
      </c>
      <c r="E29" s="158" t="s">
        <v>1602</v>
      </c>
      <c r="F29" s="158" t="s">
        <v>1603</v>
      </c>
      <c r="G29" s="158" t="s">
        <v>181</v>
      </c>
      <c r="H29" s="161"/>
      <c r="I29" s="161"/>
      <c r="J29" s="162"/>
      <c r="K29" s="392">
        <v>1</v>
      </c>
      <c r="L29" s="393"/>
      <c r="M29" s="394"/>
      <c r="N29" s="281" t="s">
        <v>1497</v>
      </c>
      <c r="O29" s="141"/>
    </row>
    <row r="30" spans="1:15" s="140" customFormat="1" ht="24" hidden="1" customHeight="1" outlineLevel="1">
      <c r="A30" s="152" t="s">
        <v>1649</v>
      </c>
      <c r="B30" s="152"/>
      <c r="C30" s="280" t="s">
        <v>1466</v>
      </c>
      <c r="D30" s="157" t="s">
        <v>1599</v>
      </c>
      <c r="E30" s="158" t="s">
        <v>1602</v>
      </c>
      <c r="F30" s="158" t="s">
        <v>1603</v>
      </c>
      <c r="G30" s="158" t="s">
        <v>181</v>
      </c>
      <c r="H30" s="161"/>
      <c r="I30" s="161"/>
      <c r="J30" s="162"/>
      <c r="K30" s="392">
        <v>1</v>
      </c>
      <c r="L30" s="393"/>
      <c r="M30" s="394"/>
      <c r="N30" s="281" t="s">
        <v>1498</v>
      </c>
      <c r="O30" s="141"/>
    </row>
    <row r="31" spans="1:15" s="140" customFormat="1" ht="24" hidden="1" customHeight="1" outlineLevel="1">
      <c r="A31" s="152" t="s">
        <v>1650</v>
      </c>
      <c r="B31" s="152"/>
      <c r="C31" s="280" t="s">
        <v>1467</v>
      </c>
      <c r="D31" s="157" t="s">
        <v>1599</v>
      </c>
      <c r="E31" s="158" t="s">
        <v>1602</v>
      </c>
      <c r="F31" s="158" t="s">
        <v>1603</v>
      </c>
      <c r="G31" s="158" t="s">
        <v>181</v>
      </c>
      <c r="H31" s="161"/>
      <c r="I31" s="161"/>
      <c r="J31" s="162"/>
      <c r="K31" s="392">
        <v>1</v>
      </c>
      <c r="L31" s="393"/>
      <c r="M31" s="394"/>
      <c r="N31" s="281" t="s">
        <v>1499</v>
      </c>
      <c r="O31" s="141"/>
    </row>
    <row r="32" spans="1:15" s="140" customFormat="1" ht="24" hidden="1" customHeight="1" outlineLevel="1">
      <c r="A32" s="152" t="s">
        <v>1651</v>
      </c>
      <c r="B32" s="152"/>
      <c r="C32" s="280" t="s">
        <v>1468</v>
      </c>
      <c r="D32" s="157" t="s">
        <v>1599</v>
      </c>
      <c r="E32" s="158" t="s">
        <v>1602</v>
      </c>
      <c r="F32" s="158" t="s">
        <v>1603</v>
      </c>
      <c r="G32" s="158" t="s">
        <v>181</v>
      </c>
      <c r="H32" s="161"/>
      <c r="I32" s="161"/>
      <c r="J32" s="162"/>
      <c r="K32" s="392">
        <v>1</v>
      </c>
      <c r="L32" s="393"/>
      <c r="M32" s="394"/>
      <c r="N32" s="281" t="s">
        <v>1500</v>
      </c>
      <c r="O32" s="141"/>
    </row>
    <row r="33" spans="1:15" s="140" customFormat="1" ht="24" hidden="1" customHeight="1" outlineLevel="1">
      <c r="A33" s="152" t="s">
        <v>1652</v>
      </c>
      <c r="B33" s="152"/>
      <c r="C33" s="280" t="s">
        <v>1469</v>
      </c>
      <c r="D33" s="157" t="s">
        <v>1599</v>
      </c>
      <c r="E33" s="158" t="s">
        <v>1602</v>
      </c>
      <c r="F33" s="158" t="s">
        <v>1603</v>
      </c>
      <c r="G33" s="158" t="s">
        <v>181</v>
      </c>
      <c r="H33" s="161"/>
      <c r="I33" s="161"/>
      <c r="J33" s="162"/>
      <c r="K33" s="392">
        <v>1</v>
      </c>
      <c r="L33" s="393"/>
      <c r="M33" s="394"/>
      <c r="N33" s="281" t="s">
        <v>1499</v>
      </c>
      <c r="O33" s="141"/>
    </row>
    <row r="34" spans="1:15" s="140" customFormat="1" ht="24" hidden="1" customHeight="1" outlineLevel="1">
      <c r="A34" s="152" t="s">
        <v>1653</v>
      </c>
      <c r="B34" s="152"/>
      <c r="C34" s="280" t="s">
        <v>1470</v>
      </c>
      <c r="D34" s="157" t="s">
        <v>1599</v>
      </c>
      <c r="E34" s="158" t="s">
        <v>1602</v>
      </c>
      <c r="F34" s="158" t="s">
        <v>1603</v>
      </c>
      <c r="G34" s="158" t="s">
        <v>181</v>
      </c>
      <c r="H34" s="161"/>
      <c r="I34" s="161"/>
      <c r="J34" s="162"/>
      <c r="K34" s="392">
        <v>1</v>
      </c>
      <c r="L34" s="393"/>
      <c r="M34" s="394"/>
      <c r="N34" s="281" t="s">
        <v>1501</v>
      </c>
      <c r="O34" s="141"/>
    </row>
    <row r="35" spans="1:15" s="140" customFormat="1" ht="24" hidden="1" customHeight="1" outlineLevel="1">
      <c r="A35" s="152" t="s">
        <v>1654</v>
      </c>
      <c r="B35" s="152"/>
      <c r="C35" s="280" t="s">
        <v>1471</v>
      </c>
      <c r="D35" s="157" t="s">
        <v>1599</v>
      </c>
      <c r="E35" s="158" t="s">
        <v>1602</v>
      </c>
      <c r="F35" s="158" t="s">
        <v>1603</v>
      </c>
      <c r="G35" s="158" t="s">
        <v>181</v>
      </c>
      <c r="H35" s="161"/>
      <c r="I35" s="161"/>
      <c r="J35" s="162"/>
      <c r="K35" s="392">
        <v>1</v>
      </c>
      <c r="L35" s="393"/>
      <c r="M35" s="394"/>
      <c r="N35" s="281" t="s">
        <v>1502</v>
      </c>
      <c r="O35" s="141"/>
    </row>
    <row r="36" spans="1:15" s="140" customFormat="1" ht="24" hidden="1" customHeight="1" outlineLevel="1">
      <c r="A36" s="152" t="s">
        <v>1655</v>
      </c>
      <c r="B36" s="152"/>
      <c r="C36" s="280" t="s">
        <v>1472</v>
      </c>
      <c r="D36" s="157" t="s">
        <v>1589</v>
      </c>
      <c r="E36" s="158" t="s">
        <v>1602</v>
      </c>
      <c r="F36" s="158" t="s">
        <v>1603</v>
      </c>
      <c r="G36" s="158" t="s">
        <v>181</v>
      </c>
      <c r="H36" s="161"/>
      <c r="I36" s="161"/>
      <c r="J36" s="162"/>
      <c r="K36" s="392">
        <v>1</v>
      </c>
      <c r="L36" s="393"/>
      <c r="M36" s="394"/>
      <c r="N36" s="281" t="s">
        <v>1503</v>
      </c>
      <c r="O36" s="141"/>
    </row>
    <row r="37" spans="1:15" s="140" customFormat="1" ht="24" hidden="1" customHeight="1" outlineLevel="1">
      <c r="A37" s="152" t="s">
        <v>1656</v>
      </c>
      <c r="B37" s="152"/>
      <c r="C37" s="280" t="s">
        <v>1473</v>
      </c>
      <c r="D37" s="157" t="s">
        <v>1599</v>
      </c>
      <c r="E37" s="158" t="s">
        <v>1602</v>
      </c>
      <c r="F37" s="158" t="s">
        <v>1603</v>
      </c>
      <c r="G37" s="158" t="s">
        <v>181</v>
      </c>
      <c r="H37" s="161"/>
      <c r="I37" s="161"/>
      <c r="J37" s="162"/>
      <c r="K37" s="392">
        <v>1</v>
      </c>
      <c r="L37" s="393"/>
      <c r="M37" s="394"/>
      <c r="N37" s="281" t="s">
        <v>1504</v>
      </c>
      <c r="O37" s="141"/>
    </row>
    <row r="38" spans="1:15" s="140" customFormat="1" ht="24" hidden="1" customHeight="1" outlineLevel="1">
      <c r="A38" s="152" t="s">
        <v>1657</v>
      </c>
      <c r="B38" s="152"/>
      <c r="C38" s="280" t="s">
        <v>1474</v>
      </c>
      <c r="D38" s="157" t="s">
        <v>1599</v>
      </c>
      <c r="E38" s="158" t="s">
        <v>1602</v>
      </c>
      <c r="F38" s="158" t="s">
        <v>1603</v>
      </c>
      <c r="G38" s="158" t="s">
        <v>181</v>
      </c>
      <c r="H38" s="161"/>
      <c r="I38" s="161"/>
      <c r="J38" s="162"/>
      <c r="K38" s="392">
        <v>1</v>
      </c>
      <c r="L38" s="393"/>
      <c r="M38" s="394"/>
      <c r="N38" s="281" t="s">
        <v>1505</v>
      </c>
      <c r="O38" s="141"/>
    </row>
    <row r="39" spans="1:15" s="140" customFormat="1" ht="24" hidden="1" customHeight="1" outlineLevel="1">
      <c r="A39" s="152" t="s">
        <v>1658</v>
      </c>
      <c r="B39" s="152"/>
      <c r="C39" s="280" t="s">
        <v>1475</v>
      </c>
      <c r="D39" s="157" t="s">
        <v>1599</v>
      </c>
      <c r="E39" s="158" t="s">
        <v>1602</v>
      </c>
      <c r="F39" s="158" t="s">
        <v>1603</v>
      </c>
      <c r="G39" s="158" t="s">
        <v>181</v>
      </c>
      <c r="H39" s="161"/>
      <c r="I39" s="161"/>
      <c r="J39" s="162"/>
      <c r="K39" s="392">
        <v>1</v>
      </c>
      <c r="L39" s="393"/>
      <c r="M39" s="394"/>
      <c r="N39" s="281" t="s">
        <v>1506</v>
      </c>
      <c r="O39" s="141"/>
    </row>
    <row r="40" spans="1:15" s="140" customFormat="1" ht="24" hidden="1" customHeight="1" outlineLevel="1">
      <c r="A40" s="152" t="s">
        <v>1659</v>
      </c>
      <c r="B40" s="152"/>
      <c r="C40" s="280" t="s">
        <v>1476</v>
      </c>
      <c r="D40" s="157" t="s">
        <v>1589</v>
      </c>
      <c r="E40" s="158" t="s">
        <v>1602</v>
      </c>
      <c r="F40" s="158" t="s">
        <v>1603</v>
      </c>
      <c r="G40" s="158" t="s">
        <v>181</v>
      </c>
      <c r="H40" s="161"/>
      <c r="I40" s="161"/>
      <c r="J40" s="162"/>
      <c r="K40" s="392">
        <v>1</v>
      </c>
      <c r="L40" s="393"/>
      <c r="M40" s="394"/>
      <c r="N40" s="281" t="s">
        <v>1507</v>
      </c>
      <c r="O40" s="141"/>
    </row>
    <row r="41" spans="1:15" s="140" customFormat="1" ht="24" hidden="1" customHeight="1" outlineLevel="1">
      <c r="A41" s="152" t="s">
        <v>1660</v>
      </c>
      <c r="B41" s="152"/>
      <c r="C41" s="280" t="s">
        <v>1477</v>
      </c>
      <c r="D41" s="157" t="s">
        <v>1589</v>
      </c>
      <c r="E41" s="158" t="s">
        <v>1602</v>
      </c>
      <c r="F41" s="158" t="s">
        <v>1603</v>
      </c>
      <c r="G41" s="158" t="s">
        <v>181</v>
      </c>
      <c r="H41" s="161"/>
      <c r="I41" s="161"/>
      <c r="J41" s="162"/>
      <c r="K41" s="392">
        <v>1</v>
      </c>
      <c r="L41" s="393"/>
      <c r="M41" s="394"/>
      <c r="N41" s="281" t="s">
        <v>1508</v>
      </c>
      <c r="O41" s="141"/>
    </row>
    <row r="42" spans="1:15" s="140" customFormat="1" ht="24" hidden="1" customHeight="1" outlineLevel="1">
      <c r="A42" s="152" t="s">
        <v>1661</v>
      </c>
      <c r="B42" s="152"/>
      <c r="C42" s="280" t="s">
        <v>1467</v>
      </c>
      <c r="D42" s="157" t="s">
        <v>1589</v>
      </c>
      <c r="E42" s="158" t="s">
        <v>1602</v>
      </c>
      <c r="F42" s="158" t="s">
        <v>1603</v>
      </c>
      <c r="G42" s="158" t="s">
        <v>181</v>
      </c>
      <c r="H42" s="161"/>
      <c r="I42" s="161"/>
      <c r="J42" s="162"/>
      <c r="K42" s="392">
        <v>1</v>
      </c>
      <c r="L42" s="393"/>
      <c r="M42" s="394"/>
      <c r="N42" s="281" t="s">
        <v>1499</v>
      </c>
      <c r="O42" s="141"/>
    </row>
    <row r="43" spans="1:15" s="140" customFormat="1" ht="24" hidden="1" customHeight="1" outlineLevel="1">
      <c r="A43" s="152" t="s">
        <v>1662</v>
      </c>
      <c r="B43" s="152"/>
      <c r="C43" s="280" t="s">
        <v>1468</v>
      </c>
      <c r="D43" s="157" t="s">
        <v>1589</v>
      </c>
      <c r="E43" s="158" t="s">
        <v>1602</v>
      </c>
      <c r="F43" s="158" t="s">
        <v>1603</v>
      </c>
      <c r="G43" s="158" t="s">
        <v>181</v>
      </c>
      <c r="H43" s="161"/>
      <c r="I43" s="161"/>
      <c r="J43" s="162"/>
      <c r="K43" s="392">
        <v>1</v>
      </c>
      <c r="L43" s="393"/>
      <c r="M43" s="394"/>
      <c r="N43" s="281" t="s">
        <v>1500</v>
      </c>
      <c r="O43" s="141"/>
    </row>
    <row r="44" spans="1:15" s="140" customFormat="1" ht="24" hidden="1" customHeight="1" outlineLevel="1">
      <c r="A44" s="152" t="s">
        <v>1663</v>
      </c>
      <c r="B44" s="152"/>
      <c r="C44" s="280" t="s">
        <v>1469</v>
      </c>
      <c r="D44" s="157" t="s">
        <v>1589</v>
      </c>
      <c r="E44" s="158" t="s">
        <v>1602</v>
      </c>
      <c r="F44" s="158" t="s">
        <v>1603</v>
      </c>
      <c r="G44" s="158" t="s">
        <v>181</v>
      </c>
      <c r="H44" s="161"/>
      <c r="I44" s="161"/>
      <c r="J44" s="162"/>
      <c r="K44" s="392">
        <v>1</v>
      </c>
      <c r="L44" s="393"/>
      <c r="M44" s="394"/>
      <c r="N44" s="281" t="s">
        <v>1499</v>
      </c>
      <c r="O44" s="141"/>
    </row>
    <row r="45" spans="1:15" s="140" customFormat="1" ht="24" hidden="1" customHeight="1" outlineLevel="1">
      <c r="A45" s="152" t="s">
        <v>1664</v>
      </c>
      <c r="B45" s="152"/>
      <c r="C45" s="280" t="s">
        <v>1470</v>
      </c>
      <c r="D45" s="157" t="s">
        <v>1589</v>
      </c>
      <c r="E45" s="158" t="s">
        <v>1602</v>
      </c>
      <c r="F45" s="158" t="s">
        <v>1603</v>
      </c>
      <c r="G45" s="158" t="s">
        <v>181</v>
      </c>
      <c r="H45" s="161"/>
      <c r="I45" s="161"/>
      <c r="J45" s="162"/>
      <c r="K45" s="392">
        <v>1</v>
      </c>
      <c r="L45" s="393"/>
      <c r="M45" s="394"/>
      <c r="N45" s="281" t="s">
        <v>1501</v>
      </c>
      <c r="O45" s="141"/>
    </row>
    <row r="46" spans="1:15" s="140" customFormat="1" ht="24" hidden="1" customHeight="1" outlineLevel="1">
      <c r="A46" s="152" t="s">
        <v>1665</v>
      </c>
      <c r="B46" s="152"/>
      <c r="C46" s="280" t="s">
        <v>1478</v>
      </c>
      <c r="D46" s="157" t="s">
        <v>1589</v>
      </c>
      <c r="E46" s="158" t="s">
        <v>1602</v>
      </c>
      <c r="F46" s="158" t="s">
        <v>1603</v>
      </c>
      <c r="G46" s="158" t="s">
        <v>181</v>
      </c>
      <c r="H46" s="161"/>
      <c r="I46" s="161"/>
      <c r="J46" s="162"/>
      <c r="K46" s="392">
        <v>1</v>
      </c>
      <c r="L46" s="393"/>
      <c r="M46" s="394"/>
      <c r="N46" s="281" t="s">
        <v>1489</v>
      </c>
      <c r="O46" s="141"/>
    </row>
    <row r="47" spans="1:15" s="140" customFormat="1" ht="24" hidden="1" customHeight="1" outlineLevel="1">
      <c r="A47" s="152" t="s">
        <v>1666</v>
      </c>
      <c r="B47" s="152"/>
      <c r="C47" s="280" t="s">
        <v>1479</v>
      </c>
      <c r="D47" s="157" t="s">
        <v>1589</v>
      </c>
      <c r="E47" s="158" t="s">
        <v>1602</v>
      </c>
      <c r="F47" s="158" t="s">
        <v>1603</v>
      </c>
      <c r="G47" s="158" t="s">
        <v>181</v>
      </c>
      <c r="H47" s="161"/>
      <c r="I47" s="161"/>
      <c r="J47" s="162"/>
      <c r="K47" s="392">
        <v>1</v>
      </c>
      <c r="L47" s="393"/>
      <c r="M47" s="394"/>
      <c r="N47" s="281" t="s">
        <v>1492</v>
      </c>
      <c r="O47" s="141"/>
    </row>
    <row r="48" spans="1:15" s="140" customFormat="1" ht="24" hidden="1" customHeight="1" outlineLevel="1">
      <c r="A48" s="152" t="s">
        <v>1667</v>
      </c>
      <c r="B48" s="152"/>
      <c r="C48" s="280" t="s">
        <v>1480</v>
      </c>
      <c r="D48" s="157" t="s">
        <v>1599</v>
      </c>
      <c r="E48" s="158" t="s">
        <v>1602</v>
      </c>
      <c r="F48" s="158" t="s">
        <v>1603</v>
      </c>
      <c r="G48" s="158" t="s">
        <v>181</v>
      </c>
      <c r="H48" s="161"/>
      <c r="I48" s="161"/>
      <c r="J48" s="162"/>
      <c r="K48" s="392">
        <v>1</v>
      </c>
      <c r="L48" s="393"/>
      <c r="M48" s="394"/>
      <c r="N48" s="281" t="s">
        <v>1509</v>
      </c>
      <c r="O48" s="141"/>
    </row>
    <row r="49" spans="1:15" s="140" customFormat="1" ht="24" hidden="1" customHeight="1" outlineLevel="1">
      <c r="A49" s="152" t="s">
        <v>1668</v>
      </c>
      <c r="B49" s="152"/>
      <c r="C49" s="280" t="s">
        <v>1481</v>
      </c>
      <c r="D49" s="157" t="s">
        <v>1600</v>
      </c>
      <c r="E49" s="158" t="s">
        <v>1602</v>
      </c>
      <c r="F49" s="158" t="s">
        <v>1603</v>
      </c>
      <c r="G49" s="158" t="s">
        <v>181</v>
      </c>
      <c r="H49" s="161"/>
      <c r="I49" s="161"/>
      <c r="J49" s="162"/>
      <c r="K49" s="392">
        <v>1</v>
      </c>
      <c r="L49" s="393"/>
      <c r="M49" s="394"/>
      <c r="N49" s="281" t="s">
        <v>1510</v>
      </c>
      <c r="O49" s="141"/>
    </row>
    <row r="50" spans="1:15" s="140" customFormat="1" ht="24" hidden="1" customHeight="1" outlineLevel="1">
      <c r="A50" s="152" t="s">
        <v>1669</v>
      </c>
      <c r="B50" s="152"/>
      <c r="C50" s="280" t="s">
        <v>1493</v>
      </c>
      <c r="D50" s="157" t="s">
        <v>1599</v>
      </c>
      <c r="E50" s="158" t="s">
        <v>1602</v>
      </c>
      <c r="F50" s="158" t="s">
        <v>1603</v>
      </c>
      <c r="G50" s="158" t="s">
        <v>181</v>
      </c>
      <c r="H50" s="161"/>
      <c r="I50" s="161"/>
      <c r="J50" s="162"/>
      <c r="K50" s="392">
        <v>1</v>
      </c>
      <c r="L50" s="393"/>
      <c r="M50" s="394"/>
      <c r="N50" s="281" t="s">
        <v>1511</v>
      </c>
      <c r="O50" s="141"/>
    </row>
    <row r="51" spans="1:15" s="140" customFormat="1" ht="24" hidden="1" customHeight="1" outlineLevel="1">
      <c r="A51" s="152" t="s">
        <v>1670</v>
      </c>
      <c r="B51" s="152"/>
      <c r="C51" s="280" t="s">
        <v>1494</v>
      </c>
      <c r="D51" s="157" t="s">
        <v>1599</v>
      </c>
      <c r="E51" s="158" t="s">
        <v>1602</v>
      </c>
      <c r="F51" s="158" t="s">
        <v>1603</v>
      </c>
      <c r="G51" s="158" t="s">
        <v>181</v>
      </c>
      <c r="H51" s="161"/>
      <c r="I51" s="161"/>
      <c r="J51" s="162"/>
      <c r="K51" s="392">
        <v>1</v>
      </c>
      <c r="L51" s="393"/>
      <c r="M51" s="394"/>
      <c r="N51" s="281" t="s">
        <v>1512</v>
      </c>
      <c r="O51" s="141"/>
    </row>
    <row r="52" spans="1:15" s="140" customFormat="1" ht="24" hidden="1" customHeight="1" outlineLevel="1">
      <c r="A52" s="152" t="s">
        <v>1671</v>
      </c>
      <c r="B52" s="152"/>
      <c r="C52" s="280" t="s">
        <v>1495</v>
      </c>
      <c r="D52" s="157" t="s">
        <v>1600</v>
      </c>
      <c r="E52" s="158" t="s">
        <v>67</v>
      </c>
      <c r="F52" s="158" t="s">
        <v>1742</v>
      </c>
      <c r="G52" s="158" t="s">
        <v>68</v>
      </c>
      <c r="H52" s="161"/>
      <c r="I52" s="161"/>
      <c r="J52" s="162"/>
      <c r="K52" s="392">
        <v>1</v>
      </c>
      <c r="L52" s="393"/>
      <c r="M52" s="394"/>
      <c r="N52" s="281" t="s">
        <v>1513</v>
      </c>
      <c r="O52" s="141"/>
    </row>
    <row r="53" spans="1:15" s="140" customFormat="1" ht="24" hidden="1" customHeight="1" outlineLevel="1">
      <c r="A53" s="152" t="s">
        <v>1672</v>
      </c>
      <c r="B53" s="152"/>
      <c r="C53" s="280" t="s">
        <v>1496</v>
      </c>
      <c r="D53" s="157" t="s">
        <v>1597</v>
      </c>
      <c r="E53" s="158" t="s">
        <v>1602</v>
      </c>
      <c r="F53" s="158" t="s">
        <v>1603</v>
      </c>
      <c r="G53" s="158" t="s">
        <v>181</v>
      </c>
      <c r="H53" s="161"/>
      <c r="I53" s="161"/>
      <c r="J53" s="162"/>
      <c r="K53" s="392">
        <v>1</v>
      </c>
      <c r="L53" s="393"/>
      <c r="M53" s="394"/>
      <c r="N53" s="281" t="s">
        <v>1514</v>
      </c>
      <c r="O53" s="141"/>
    </row>
    <row r="54" spans="1:15" s="140" customFormat="1" ht="24" customHeight="1" collapsed="1">
      <c r="A54" s="286">
        <v>1.5</v>
      </c>
      <c r="B54" s="286" t="s">
        <v>43</v>
      </c>
      <c r="C54" s="283" t="s">
        <v>89</v>
      </c>
      <c r="D54" s="303"/>
      <c r="E54" s="287"/>
      <c r="F54" s="287"/>
      <c r="G54" s="287"/>
      <c r="H54" s="287"/>
      <c r="I54" s="287"/>
      <c r="J54" s="287"/>
      <c r="K54" s="395">
        <f>AVERAGE(K55:M60)</f>
        <v>0</v>
      </c>
      <c r="L54" s="396"/>
      <c r="M54" s="397"/>
      <c r="N54" s="201"/>
      <c r="O54" s="141"/>
    </row>
    <row r="55" spans="1:15" s="140" customFormat="1" ht="24" hidden="1" customHeight="1" outlineLevel="1">
      <c r="A55" s="152" t="s">
        <v>1673</v>
      </c>
      <c r="B55" s="152"/>
      <c r="C55" s="280" t="s">
        <v>1515</v>
      </c>
      <c r="D55" s="157" t="s">
        <v>1599</v>
      </c>
      <c r="E55" s="158" t="s">
        <v>1602</v>
      </c>
      <c r="F55" s="158" t="s">
        <v>1748</v>
      </c>
      <c r="G55" s="158" t="s">
        <v>1749</v>
      </c>
      <c r="H55" s="161"/>
      <c r="I55" s="161"/>
      <c r="J55" s="162"/>
      <c r="K55" s="392">
        <v>0</v>
      </c>
      <c r="L55" s="393"/>
      <c r="M55" s="394"/>
      <c r="N55" s="281" t="s">
        <v>1499</v>
      </c>
      <c r="O55" s="141"/>
    </row>
    <row r="56" spans="1:15" s="140" customFormat="1" ht="24" hidden="1" customHeight="1" outlineLevel="1">
      <c r="A56" s="152" t="s">
        <v>1674</v>
      </c>
      <c r="B56" s="152"/>
      <c r="C56" s="280" t="s">
        <v>1515</v>
      </c>
      <c r="D56" s="157" t="s">
        <v>1599</v>
      </c>
      <c r="E56" s="158" t="s">
        <v>1602</v>
      </c>
      <c r="F56" s="158" t="s">
        <v>181</v>
      </c>
      <c r="G56" s="158" t="s">
        <v>1749</v>
      </c>
      <c r="H56" s="161"/>
      <c r="I56" s="161"/>
      <c r="J56" s="162"/>
      <c r="K56" s="392">
        <v>0</v>
      </c>
      <c r="L56" s="393"/>
      <c r="M56" s="394"/>
      <c r="N56" s="281" t="s">
        <v>1519</v>
      </c>
      <c r="O56" s="141"/>
    </row>
    <row r="57" spans="1:15" s="140" customFormat="1" ht="24" hidden="1" customHeight="1" outlineLevel="1">
      <c r="A57" s="152" t="s">
        <v>1675</v>
      </c>
      <c r="B57" s="152"/>
      <c r="C57" s="280" t="s">
        <v>1515</v>
      </c>
      <c r="D57" s="157" t="s">
        <v>1589</v>
      </c>
      <c r="E57" s="158" t="s">
        <v>1602</v>
      </c>
      <c r="F57" s="158" t="s">
        <v>1749</v>
      </c>
      <c r="G57" s="158" t="s">
        <v>1748</v>
      </c>
      <c r="H57" s="161"/>
      <c r="I57" s="161"/>
      <c r="J57" s="162"/>
      <c r="K57" s="392">
        <v>0</v>
      </c>
      <c r="L57" s="393"/>
      <c r="M57" s="394"/>
      <c r="N57" s="281" t="s">
        <v>1488</v>
      </c>
      <c r="O57" s="141"/>
    </row>
    <row r="58" spans="1:15" s="140" customFormat="1" ht="24" hidden="1" customHeight="1" outlineLevel="1">
      <c r="A58" s="152" t="s">
        <v>1676</v>
      </c>
      <c r="B58" s="152"/>
      <c r="C58" s="280" t="s">
        <v>1516</v>
      </c>
      <c r="D58" s="157" t="s">
        <v>1597</v>
      </c>
      <c r="E58" s="158" t="s">
        <v>1602</v>
      </c>
      <c r="F58" s="158" t="s">
        <v>1749</v>
      </c>
      <c r="G58" s="158" t="s">
        <v>1749</v>
      </c>
      <c r="H58" s="161"/>
      <c r="I58" s="161"/>
      <c r="J58" s="162"/>
      <c r="K58" s="392">
        <v>0</v>
      </c>
      <c r="L58" s="393"/>
      <c r="M58" s="394"/>
      <c r="N58" s="281" t="s">
        <v>1520</v>
      </c>
      <c r="O58" s="141"/>
    </row>
    <row r="59" spans="1:15" s="140" customFormat="1" ht="24" hidden="1" customHeight="1" outlineLevel="1">
      <c r="A59" s="152" t="s">
        <v>1677</v>
      </c>
      <c r="B59" s="152"/>
      <c r="C59" s="280" t="s">
        <v>1517</v>
      </c>
      <c r="D59" s="157" t="s">
        <v>1597</v>
      </c>
      <c r="E59" s="158" t="s">
        <v>1602</v>
      </c>
      <c r="F59" s="158" t="s">
        <v>1749</v>
      </c>
      <c r="G59" s="158" t="s">
        <v>1749</v>
      </c>
      <c r="H59" s="161"/>
      <c r="I59" s="161"/>
      <c r="J59" s="162"/>
      <c r="K59" s="392">
        <v>0</v>
      </c>
      <c r="L59" s="393"/>
      <c r="M59" s="394"/>
      <c r="N59" s="281" t="s">
        <v>1521</v>
      </c>
      <c r="O59" s="141"/>
    </row>
    <row r="60" spans="1:15" s="140" customFormat="1" ht="24" hidden="1" customHeight="1" outlineLevel="1">
      <c r="A60" s="152" t="s">
        <v>1678</v>
      </c>
      <c r="B60" s="152"/>
      <c r="C60" s="280" t="s">
        <v>1518</v>
      </c>
      <c r="D60" s="157" t="s">
        <v>1589</v>
      </c>
      <c r="E60" s="158" t="s">
        <v>1750</v>
      </c>
      <c r="F60" s="158" t="s">
        <v>1751</v>
      </c>
      <c r="G60" s="158"/>
      <c r="H60" s="161"/>
      <c r="I60" s="161"/>
      <c r="J60" s="162"/>
      <c r="K60" s="392">
        <v>0</v>
      </c>
      <c r="L60" s="393"/>
      <c r="M60" s="394"/>
      <c r="N60" s="281" t="s">
        <v>1522</v>
      </c>
      <c r="O60" s="141"/>
    </row>
    <row r="61" spans="1:15" s="140" customFormat="1" ht="24" customHeight="1" collapsed="1">
      <c r="A61" s="286">
        <v>1.6</v>
      </c>
      <c r="B61" s="286" t="s">
        <v>43</v>
      </c>
      <c r="C61" s="283" t="s">
        <v>1523</v>
      </c>
      <c r="D61" s="303"/>
      <c r="E61" s="287"/>
      <c r="F61" s="287"/>
      <c r="G61" s="287"/>
      <c r="H61" s="287"/>
      <c r="I61" s="287"/>
      <c r="J61" s="287"/>
      <c r="K61" s="395">
        <f>AVERAGE(K62:M63)</f>
        <v>0</v>
      </c>
      <c r="L61" s="396"/>
      <c r="M61" s="397"/>
      <c r="N61" s="201"/>
      <c r="O61" s="141"/>
    </row>
    <row r="62" spans="1:15" s="140" customFormat="1" ht="24" hidden="1" customHeight="1" outlineLevel="1">
      <c r="A62" s="152" t="s">
        <v>1679</v>
      </c>
      <c r="B62" s="152"/>
      <c r="C62" s="285" t="s">
        <v>1524</v>
      </c>
      <c r="D62" s="157" t="s">
        <v>1599</v>
      </c>
      <c r="E62" s="158" t="s">
        <v>1602</v>
      </c>
      <c r="F62" s="158" t="s">
        <v>1603</v>
      </c>
      <c r="G62" s="158" t="s">
        <v>181</v>
      </c>
      <c r="H62" s="161"/>
      <c r="I62" s="161"/>
      <c r="J62" s="162"/>
      <c r="K62" s="392">
        <v>0</v>
      </c>
      <c r="L62" s="393"/>
      <c r="M62" s="394"/>
      <c r="N62" s="281" t="s">
        <v>1525</v>
      </c>
      <c r="O62" s="141"/>
    </row>
    <row r="63" spans="1:15" s="140" customFormat="1" ht="24" hidden="1" customHeight="1" outlineLevel="1">
      <c r="A63" s="152" t="s">
        <v>1680</v>
      </c>
      <c r="B63" s="152"/>
      <c r="C63" s="285" t="s">
        <v>1524</v>
      </c>
      <c r="D63" s="157" t="s">
        <v>1599</v>
      </c>
      <c r="E63" s="158" t="s">
        <v>1743</v>
      </c>
      <c r="F63" s="158" t="s">
        <v>1744</v>
      </c>
      <c r="G63" s="158" t="s">
        <v>1745</v>
      </c>
      <c r="H63" s="161"/>
      <c r="I63" s="161"/>
      <c r="J63" s="162"/>
      <c r="K63" s="392">
        <v>0</v>
      </c>
      <c r="L63" s="393"/>
      <c r="M63" s="394"/>
      <c r="N63" s="281" t="s">
        <v>1526</v>
      </c>
      <c r="O63" s="141"/>
    </row>
    <row r="64" spans="1:15" s="140" customFormat="1" ht="24" customHeight="1" collapsed="1">
      <c r="A64" s="286">
        <v>1.7</v>
      </c>
      <c r="B64" s="286" t="s">
        <v>43</v>
      </c>
      <c r="C64" s="283" t="s">
        <v>1529</v>
      </c>
      <c r="D64" s="303"/>
      <c r="E64" s="287"/>
      <c r="F64" s="287"/>
      <c r="G64" s="287"/>
      <c r="H64" s="287"/>
      <c r="I64" s="287"/>
      <c r="J64" s="287"/>
      <c r="K64" s="395">
        <f>AVERAGE(K65:M71)</f>
        <v>1</v>
      </c>
      <c r="L64" s="396"/>
      <c r="M64" s="397"/>
      <c r="N64" s="201"/>
      <c r="O64" s="141"/>
    </row>
    <row r="65" spans="1:15" s="140" customFormat="1" ht="24" hidden="1" customHeight="1" outlineLevel="1">
      <c r="A65" s="152" t="s">
        <v>1681</v>
      </c>
      <c r="B65" s="152"/>
      <c r="C65" s="280" t="s">
        <v>1530</v>
      </c>
      <c r="D65" s="157" t="s">
        <v>1600</v>
      </c>
      <c r="E65" s="158" t="s">
        <v>57</v>
      </c>
      <c r="F65" s="158" t="s">
        <v>58</v>
      </c>
      <c r="G65" s="158" t="s">
        <v>59</v>
      </c>
      <c r="H65" s="161"/>
      <c r="I65" s="161"/>
      <c r="J65" s="162"/>
      <c r="K65" s="392">
        <v>1</v>
      </c>
      <c r="L65" s="393"/>
      <c r="M65" s="394"/>
      <c r="N65" s="201"/>
      <c r="O65" s="141"/>
    </row>
    <row r="66" spans="1:15" s="140" customFormat="1" ht="24" hidden="1" customHeight="1" outlineLevel="1">
      <c r="A66" s="152" t="s">
        <v>1682</v>
      </c>
      <c r="B66" s="152"/>
      <c r="C66" s="280" t="s">
        <v>1531</v>
      </c>
      <c r="D66" s="157" t="s">
        <v>1600</v>
      </c>
      <c r="E66" s="158" t="s">
        <v>57</v>
      </c>
      <c r="F66" s="158" t="s">
        <v>58</v>
      </c>
      <c r="G66" s="158" t="s">
        <v>59</v>
      </c>
      <c r="H66" s="161"/>
      <c r="I66" s="161"/>
      <c r="J66" s="162"/>
      <c r="K66" s="392">
        <v>1</v>
      </c>
      <c r="L66" s="393"/>
      <c r="M66" s="394"/>
      <c r="N66" s="201"/>
      <c r="O66" s="141"/>
    </row>
    <row r="67" spans="1:15" s="140" customFormat="1" ht="24" hidden="1" customHeight="1" outlineLevel="1">
      <c r="A67" s="152" t="s">
        <v>1683</v>
      </c>
      <c r="B67" s="152"/>
      <c r="C67" s="280" t="s">
        <v>1532</v>
      </c>
      <c r="D67" s="157" t="s">
        <v>1600</v>
      </c>
      <c r="E67" s="158" t="s">
        <v>67</v>
      </c>
      <c r="F67" s="158" t="s">
        <v>1742</v>
      </c>
      <c r="G67" s="158" t="s">
        <v>68</v>
      </c>
      <c r="H67" s="161"/>
      <c r="I67" s="161"/>
      <c r="J67" s="162"/>
      <c r="K67" s="392">
        <v>1</v>
      </c>
      <c r="L67" s="393"/>
      <c r="M67" s="394"/>
      <c r="N67" s="201"/>
      <c r="O67" s="141"/>
    </row>
    <row r="68" spans="1:15" s="140" customFormat="1" ht="24" hidden="1" customHeight="1" outlineLevel="1">
      <c r="A68" s="152" t="s">
        <v>1684</v>
      </c>
      <c r="B68" s="152"/>
      <c r="C68" s="280" t="s">
        <v>1533</v>
      </c>
      <c r="D68" s="157" t="s">
        <v>1600</v>
      </c>
      <c r="E68" s="158" t="s">
        <v>9</v>
      </c>
      <c r="F68" s="158" t="s">
        <v>1601</v>
      </c>
      <c r="G68" s="158" t="s">
        <v>99</v>
      </c>
      <c r="H68" s="161"/>
      <c r="I68" s="161"/>
      <c r="J68" s="162"/>
      <c r="K68" s="392">
        <v>1</v>
      </c>
      <c r="L68" s="393"/>
      <c r="M68" s="394"/>
      <c r="N68" s="201"/>
      <c r="O68" s="141"/>
    </row>
    <row r="69" spans="1:15" s="140" customFormat="1" ht="24" hidden="1" customHeight="1" outlineLevel="1">
      <c r="A69" s="152" t="s">
        <v>1685</v>
      </c>
      <c r="B69" s="152"/>
      <c r="C69" s="280" t="s">
        <v>1534</v>
      </c>
      <c r="D69" s="157" t="s">
        <v>1600</v>
      </c>
      <c r="E69" s="158" t="s">
        <v>57</v>
      </c>
      <c r="F69" s="158" t="s">
        <v>58</v>
      </c>
      <c r="G69" s="158" t="s">
        <v>59</v>
      </c>
      <c r="H69" s="161"/>
      <c r="I69" s="161"/>
      <c r="J69" s="162"/>
      <c r="K69" s="392">
        <v>1</v>
      </c>
      <c r="L69" s="393"/>
      <c r="M69" s="394"/>
      <c r="N69" s="201"/>
      <c r="O69" s="141"/>
    </row>
    <row r="70" spans="1:15" s="140" customFormat="1" ht="24" hidden="1" customHeight="1" outlineLevel="1">
      <c r="A70" s="152" t="s">
        <v>1686</v>
      </c>
      <c r="B70" s="152"/>
      <c r="C70" s="280" t="s">
        <v>1535</v>
      </c>
      <c r="D70" s="157" t="s">
        <v>1600</v>
      </c>
      <c r="E70" s="158" t="s">
        <v>57</v>
      </c>
      <c r="F70" s="158" t="s">
        <v>58</v>
      </c>
      <c r="G70" s="158" t="s">
        <v>59</v>
      </c>
      <c r="H70" s="161"/>
      <c r="I70" s="161"/>
      <c r="J70" s="162"/>
      <c r="K70" s="392">
        <v>1</v>
      </c>
      <c r="L70" s="393"/>
      <c r="M70" s="394"/>
      <c r="N70" s="201"/>
      <c r="O70" s="141"/>
    </row>
    <row r="71" spans="1:15" s="140" customFormat="1" ht="24" hidden="1" customHeight="1" outlineLevel="1">
      <c r="A71" s="152" t="s">
        <v>1687</v>
      </c>
      <c r="B71" s="152"/>
      <c r="C71" s="280" t="s">
        <v>1536</v>
      </c>
      <c r="D71" s="157" t="s">
        <v>1600</v>
      </c>
      <c r="E71" s="158" t="s">
        <v>57</v>
      </c>
      <c r="F71" s="158" t="s">
        <v>58</v>
      </c>
      <c r="G71" s="158" t="s">
        <v>59</v>
      </c>
      <c r="H71" s="161"/>
      <c r="I71" s="161"/>
      <c r="J71" s="162"/>
      <c r="K71" s="392">
        <v>1</v>
      </c>
      <c r="L71" s="393"/>
      <c r="M71" s="394"/>
      <c r="N71" s="201"/>
      <c r="O71" s="141"/>
    </row>
    <row r="72" spans="1:15" s="140" customFormat="1" ht="24" customHeight="1" collapsed="1">
      <c r="A72" s="286">
        <v>1.8</v>
      </c>
      <c r="B72" s="286" t="s">
        <v>43</v>
      </c>
      <c r="C72" s="283" t="s">
        <v>1539</v>
      </c>
      <c r="D72" s="303"/>
      <c r="E72" s="287"/>
      <c r="F72" s="287"/>
      <c r="G72" s="287"/>
      <c r="H72" s="287"/>
      <c r="I72" s="287"/>
      <c r="J72" s="287"/>
      <c r="K72" s="395">
        <f>AVERAGE(K73:M79)</f>
        <v>1</v>
      </c>
      <c r="L72" s="396"/>
      <c r="M72" s="397"/>
      <c r="N72" s="201"/>
      <c r="O72" s="141"/>
    </row>
    <row r="73" spans="1:15" s="140" customFormat="1" ht="24" hidden="1" customHeight="1" outlineLevel="1">
      <c r="A73" s="152" t="s">
        <v>1688</v>
      </c>
      <c r="B73" s="152"/>
      <c r="C73" s="280" t="s">
        <v>1540</v>
      </c>
      <c r="D73" s="157" t="s">
        <v>1600</v>
      </c>
      <c r="E73" s="158" t="s">
        <v>75</v>
      </c>
      <c r="F73" s="158" t="s">
        <v>84</v>
      </c>
      <c r="G73" s="158" t="s">
        <v>1746</v>
      </c>
      <c r="H73" s="161"/>
      <c r="I73" s="161"/>
      <c r="J73" s="162"/>
      <c r="K73" s="392">
        <v>1</v>
      </c>
      <c r="L73" s="393"/>
      <c r="M73" s="394"/>
      <c r="N73" s="201"/>
      <c r="O73" s="141"/>
    </row>
    <row r="74" spans="1:15" s="140" customFormat="1" ht="24" hidden="1" customHeight="1" outlineLevel="1">
      <c r="A74" s="152" t="s">
        <v>1689</v>
      </c>
      <c r="B74" s="152"/>
      <c r="C74" s="280" t="s">
        <v>1541</v>
      </c>
      <c r="D74" s="157" t="s">
        <v>1600</v>
      </c>
      <c r="E74" s="158" t="s">
        <v>57</v>
      </c>
      <c r="F74" s="158" t="s">
        <v>169</v>
      </c>
      <c r="G74" s="158" t="s">
        <v>59</v>
      </c>
      <c r="H74" s="161"/>
      <c r="I74" s="161"/>
      <c r="J74" s="162"/>
      <c r="K74" s="392">
        <v>1</v>
      </c>
      <c r="L74" s="393"/>
      <c r="M74" s="394"/>
      <c r="N74" s="201"/>
      <c r="O74" s="141"/>
    </row>
    <row r="75" spans="1:15" s="140" customFormat="1" ht="24" hidden="1" customHeight="1" outlineLevel="1">
      <c r="A75" s="152" t="s">
        <v>1690</v>
      </c>
      <c r="B75" s="152"/>
      <c r="C75" s="280" t="s">
        <v>1532</v>
      </c>
      <c r="D75" s="157" t="s">
        <v>1600</v>
      </c>
      <c r="E75" s="158" t="s">
        <v>67</v>
      </c>
      <c r="F75" s="158" t="s">
        <v>1742</v>
      </c>
      <c r="G75" s="158" t="s">
        <v>68</v>
      </c>
      <c r="H75" s="161"/>
      <c r="I75" s="161"/>
      <c r="J75" s="162"/>
      <c r="K75" s="392">
        <v>1</v>
      </c>
      <c r="L75" s="393"/>
      <c r="M75" s="394"/>
      <c r="N75" s="201"/>
      <c r="O75" s="141"/>
    </row>
    <row r="76" spans="1:15" s="140" customFormat="1" ht="24" hidden="1" customHeight="1" outlineLevel="1">
      <c r="A76" s="152" t="s">
        <v>1691</v>
      </c>
      <c r="B76" s="152"/>
      <c r="C76" s="280" t="s">
        <v>1542</v>
      </c>
      <c r="D76" s="157" t="s">
        <v>1600</v>
      </c>
      <c r="E76" s="158" t="s">
        <v>57</v>
      </c>
      <c r="F76" s="158" t="s">
        <v>169</v>
      </c>
      <c r="G76" s="158" t="s">
        <v>59</v>
      </c>
      <c r="H76" s="161"/>
      <c r="I76" s="161"/>
      <c r="J76" s="162"/>
      <c r="K76" s="392">
        <v>1</v>
      </c>
      <c r="L76" s="393"/>
      <c r="M76" s="394"/>
      <c r="N76" s="201"/>
      <c r="O76" s="141"/>
    </row>
    <row r="77" spans="1:15" s="140" customFormat="1" ht="24" hidden="1" customHeight="1" outlineLevel="1">
      <c r="A77" s="152" t="s">
        <v>1692</v>
      </c>
      <c r="B77" s="152"/>
      <c r="C77" s="280" t="s">
        <v>1543</v>
      </c>
      <c r="D77" s="157" t="s">
        <v>1600</v>
      </c>
      <c r="E77" s="158" t="s">
        <v>57</v>
      </c>
      <c r="F77" s="158" t="s">
        <v>169</v>
      </c>
      <c r="G77" s="158" t="s">
        <v>59</v>
      </c>
      <c r="H77" s="161"/>
      <c r="I77" s="161"/>
      <c r="J77" s="162"/>
      <c r="K77" s="392">
        <v>1</v>
      </c>
      <c r="L77" s="393"/>
      <c r="M77" s="394"/>
      <c r="N77" s="201"/>
      <c r="O77" s="141"/>
    </row>
    <row r="78" spans="1:15" s="140" customFormat="1" ht="24" hidden="1" customHeight="1" outlineLevel="1">
      <c r="A78" s="152" t="s">
        <v>1693</v>
      </c>
      <c r="B78" s="152"/>
      <c r="C78" s="280" t="s">
        <v>1544</v>
      </c>
      <c r="D78" s="157" t="s">
        <v>1600</v>
      </c>
      <c r="E78" s="158" t="s">
        <v>57</v>
      </c>
      <c r="F78" s="158" t="s">
        <v>169</v>
      </c>
      <c r="G78" s="158" t="s">
        <v>59</v>
      </c>
      <c r="H78" s="161"/>
      <c r="I78" s="161"/>
      <c r="J78" s="162"/>
      <c r="K78" s="392">
        <v>1</v>
      </c>
      <c r="L78" s="393"/>
      <c r="M78" s="394"/>
      <c r="N78" s="201"/>
      <c r="O78" s="141"/>
    </row>
    <row r="79" spans="1:15" s="140" customFormat="1" ht="24" hidden="1" customHeight="1" outlineLevel="1">
      <c r="A79" s="152" t="s">
        <v>1694</v>
      </c>
      <c r="B79" s="152"/>
      <c r="C79" s="280" t="s">
        <v>1545</v>
      </c>
      <c r="D79" s="157" t="s">
        <v>1600</v>
      </c>
      <c r="E79" s="158" t="s">
        <v>57</v>
      </c>
      <c r="F79" s="158" t="s">
        <v>169</v>
      </c>
      <c r="G79" s="158" t="s">
        <v>59</v>
      </c>
      <c r="H79" s="161"/>
      <c r="I79" s="161"/>
      <c r="J79" s="162"/>
      <c r="K79" s="392">
        <v>1</v>
      </c>
      <c r="L79" s="393"/>
      <c r="M79" s="394"/>
      <c r="N79" s="201"/>
      <c r="O79" s="141"/>
    </row>
    <row r="80" spans="1:15" s="140" customFormat="1" ht="24" customHeight="1" collapsed="1">
      <c r="A80" s="286">
        <v>1.9</v>
      </c>
      <c r="B80" s="286" t="s">
        <v>43</v>
      </c>
      <c r="C80" s="283" t="s">
        <v>1553</v>
      </c>
      <c r="D80" s="303"/>
      <c r="E80" s="287"/>
      <c r="F80" s="287"/>
      <c r="G80" s="287"/>
      <c r="H80" s="287"/>
      <c r="I80" s="287"/>
      <c r="J80" s="287"/>
      <c r="K80" s="395">
        <f>AVERAGE(K81:M87)</f>
        <v>1</v>
      </c>
      <c r="L80" s="396"/>
      <c r="M80" s="397"/>
      <c r="N80" s="201"/>
      <c r="O80" s="141"/>
    </row>
    <row r="81" spans="1:15" s="140" customFormat="1" ht="24" hidden="1" customHeight="1" outlineLevel="1">
      <c r="A81" s="152" t="s">
        <v>1695</v>
      </c>
      <c r="B81" s="152"/>
      <c r="C81" s="280" t="s">
        <v>1554</v>
      </c>
      <c r="D81" s="157" t="s">
        <v>1600</v>
      </c>
      <c r="E81" s="158" t="s">
        <v>75</v>
      </c>
      <c r="F81" s="158" t="s">
        <v>84</v>
      </c>
      <c r="G81" s="158" t="s">
        <v>1746</v>
      </c>
      <c r="H81" s="161"/>
      <c r="I81" s="161"/>
      <c r="J81" s="162"/>
      <c r="K81" s="392">
        <v>1</v>
      </c>
      <c r="L81" s="393"/>
      <c r="M81" s="394"/>
      <c r="N81" s="201"/>
      <c r="O81" s="141"/>
    </row>
    <row r="82" spans="1:15" s="140" customFormat="1" ht="24" hidden="1" customHeight="1" outlineLevel="1">
      <c r="A82" s="152" t="s">
        <v>1696</v>
      </c>
      <c r="B82" s="152"/>
      <c r="C82" s="280" t="s">
        <v>1555</v>
      </c>
      <c r="D82" s="157" t="s">
        <v>1600</v>
      </c>
      <c r="E82" s="158" t="s">
        <v>57</v>
      </c>
      <c r="F82" s="158" t="s">
        <v>169</v>
      </c>
      <c r="G82" s="158" t="s">
        <v>59</v>
      </c>
      <c r="H82" s="161"/>
      <c r="I82" s="161"/>
      <c r="J82" s="162"/>
      <c r="K82" s="392">
        <v>1</v>
      </c>
      <c r="L82" s="393"/>
      <c r="M82" s="394"/>
      <c r="N82" s="201"/>
      <c r="O82" s="141"/>
    </row>
    <row r="83" spans="1:15" s="140" customFormat="1" ht="24" hidden="1" customHeight="1" outlineLevel="1">
      <c r="A83" s="152" t="s">
        <v>1697</v>
      </c>
      <c r="B83" s="152"/>
      <c r="C83" s="280" t="s">
        <v>1532</v>
      </c>
      <c r="D83" s="157" t="s">
        <v>1600</v>
      </c>
      <c r="E83" s="158" t="s">
        <v>67</v>
      </c>
      <c r="F83" s="158" t="s">
        <v>1742</v>
      </c>
      <c r="G83" s="158" t="s">
        <v>68</v>
      </c>
      <c r="H83" s="161"/>
      <c r="I83" s="161"/>
      <c r="J83" s="162"/>
      <c r="K83" s="392">
        <v>1</v>
      </c>
      <c r="L83" s="393"/>
      <c r="M83" s="394"/>
      <c r="N83" s="201"/>
      <c r="O83" s="141"/>
    </row>
    <row r="84" spans="1:15" s="140" customFormat="1" ht="24" hidden="1" customHeight="1" outlineLevel="1">
      <c r="A84" s="152" t="s">
        <v>1698</v>
      </c>
      <c r="B84" s="152"/>
      <c r="C84" s="280" t="s">
        <v>1556</v>
      </c>
      <c r="D84" s="157" t="s">
        <v>1600</v>
      </c>
      <c r="E84" s="158" t="s">
        <v>57</v>
      </c>
      <c r="F84" s="158" t="s">
        <v>169</v>
      </c>
      <c r="G84" s="158" t="s">
        <v>59</v>
      </c>
      <c r="H84" s="161"/>
      <c r="I84" s="161"/>
      <c r="J84" s="162"/>
      <c r="K84" s="392">
        <v>1</v>
      </c>
      <c r="L84" s="393"/>
      <c r="M84" s="394"/>
      <c r="N84" s="201"/>
      <c r="O84" s="141"/>
    </row>
    <row r="85" spans="1:15" s="140" customFormat="1" ht="24" hidden="1" customHeight="1" outlineLevel="1">
      <c r="A85" s="152" t="s">
        <v>1699</v>
      </c>
      <c r="B85" s="152"/>
      <c r="C85" s="280" t="s">
        <v>1557</v>
      </c>
      <c r="D85" s="157" t="s">
        <v>1600</v>
      </c>
      <c r="E85" s="158" t="s">
        <v>57</v>
      </c>
      <c r="F85" s="158" t="s">
        <v>169</v>
      </c>
      <c r="G85" s="158" t="s">
        <v>59</v>
      </c>
      <c r="H85" s="161"/>
      <c r="I85" s="161"/>
      <c r="J85" s="162"/>
      <c r="K85" s="392">
        <v>1</v>
      </c>
      <c r="L85" s="393"/>
      <c r="M85" s="394"/>
      <c r="N85" s="201"/>
      <c r="O85" s="141"/>
    </row>
    <row r="86" spans="1:15" s="140" customFormat="1" ht="24" hidden="1" customHeight="1" outlineLevel="1">
      <c r="A86" s="152" t="s">
        <v>1700</v>
      </c>
      <c r="B86" s="152"/>
      <c r="C86" s="280" t="s">
        <v>1558</v>
      </c>
      <c r="D86" s="157" t="s">
        <v>1600</v>
      </c>
      <c r="E86" s="158" t="s">
        <v>57</v>
      </c>
      <c r="F86" s="158" t="s">
        <v>169</v>
      </c>
      <c r="G86" s="158" t="s">
        <v>59</v>
      </c>
      <c r="H86" s="161"/>
      <c r="I86" s="161"/>
      <c r="J86" s="162"/>
      <c r="K86" s="392">
        <v>1</v>
      </c>
      <c r="L86" s="393"/>
      <c r="M86" s="394"/>
      <c r="N86" s="201"/>
      <c r="O86" s="141"/>
    </row>
    <row r="87" spans="1:15" s="140" customFormat="1" ht="24" hidden="1" customHeight="1" outlineLevel="1">
      <c r="A87" s="152" t="s">
        <v>1701</v>
      </c>
      <c r="B87" s="152"/>
      <c r="C87" s="280" t="s">
        <v>1559</v>
      </c>
      <c r="D87" s="157" t="s">
        <v>1600</v>
      </c>
      <c r="E87" s="158" t="s">
        <v>57</v>
      </c>
      <c r="F87" s="158" t="s">
        <v>169</v>
      </c>
      <c r="G87" s="158" t="s">
        <v>59</v>
      </c>
      <c r="H87" s="161"/>
      <c r="I87" s="161"/>
      <c r="J87" s="162"/>
      <c r="K87" s="392">
        <v>1</v>
      </c>
      <c r="L87" s="393"/>
      <c r="M87" s="394"/>
      <c r="N87" s="201"/>
      <c r="O87" s="141"/>
    </row>
    <row r="88" spans="1:15" s="140" customFormat="1" ht="24" customHeight="1" collapsed="1">
      <c r="A88" s="294">
        <v>1.1000000000000001</v>
      </c>
      <c r="B88" s="286" t="s">
        <v>43</v>
      </c>
      <c r="C88" s="283" t="s">
        <v>1444</v>
      </c>
      <c r="D88" s="303"/>
      <c r="E88" s="287"/>
      <c r="F88" s="287"/>
      <c r="G88" s="287"/>
      <c r="H88" s="287"/>
      <c r="I88" s="287"/>
      <c r="J88" s="287"/>
      <c r="K88" s="395">
        <f>AVERAGE(K89:M95)</f>
        <v>1</v>
      </c>
      <c r="L88" s="396"/>
      <c r="M88" s="397"/>
      <c r="N88" s="201"/>
      <c r="O88" s="141"/>
    </row>
    <row r="89" spans="1:15" s="140" customFormat="1" ht="24" hidden="1" customHeight="1" outlineLevel="1">
      <c r="A89" s="152" t="s">
        <v>1546</v>
      </c>
      <c r="B89" s="152"/>
      <c r="C89" s="280" t="s">
        <v>1560</v>
      </c>
      <c r="D89" s="157" t="s">
        <v>1600</v>
      </c>
      <c r="E89" s="158" t="s">
        <v>67</v>
      </c>
      <c r="F89" s="158" t="s">
        <v>1742</v>
      </c>
      <c r="G89" s="158" t="s">
        <v>68</v>
      </c>
      <c r="H89" s="161"/>
      <c r="I89" s="161"/>
      <c r="J89" s="162"/>
      <c r="K89" s="392">
        <v>1</v>
      </c>
      <c r="L89" s="393"/>
      <c r="M89" s="394"/>
      <c r="N89" s="201"/>
      <c r="O89" s="141"/>
    </row>
    <row r="90" spans="1:15" s="140" customFormat="1" ht="24" hidden="1" customHeight="1" outlineLevel="1">
      <c r="A90" s="152" t="s">
        <v>1547</v>
      </c>
      <c r="B90" s="152"/>
      <c r="C90" s="280" t="s">
        <v>1747</v>
      </c>
      <c r="D90" s="157" t="s">
        <v>1600</v>
      </c>
      <c r="E90" s="158" t="s">
        <v>57</v>
      </c>
      <c r="F90" s="158" t="s">
        <v>58</v>
      </c>
      <c r="G90" s="158" t="s">
        <v>59</v>
      </c>
      <c r="H90" s="161"/>
      <c r="I90" s="161"/>
      <c r="J90" s="162"/>
      <c r="K90" s="392">
        <v>1</v>
      </c>
      <c r="L90" s="393"/>
      <c r="M90" s="394"/>
      <c r="N90" s="201"/>
      <c r="O90" s="141"/>
    </row>
    <row r="91" spans="1:15" s="140" customFormat="1" ht="24" hidden="1" customHeight="1" outlineLevel="1">
      <c r="A91" s="152" t="s">
        <v>1548</v>
      </c>
      <c r="B91" s="152"/>
      <c r="C91" s="280" t="s">
        <v>1561</v>
      </c>
      <c r="D91" s="157" t="s">
        <v>1600</v>
      </c>
      <c r="E91" s="158" t="s">
        <v>57</v>
      </c>
      <c r="F91" s="158" t="s">
        <v>58</v>
      </c>
      <c r="G91" s="158" t="s">
        <v>59</v>
      </c>
      <c r="H91" s="161"/>
      <c r="I91" s="161"/>
      <c r="J91" s="162"/>
      <c r="K91" s="392">
        <v>1</v>
      </c>
      <c r="L91" s="393"/>
      <c r="M91" s="394"/>
      <c r="N91" s="201"/>
      <c r="O91" s="141"/>
    </row>
    <row r="92" spans="1:15" s="140" customFormat="1" ht="24" hidden="1" customHeight="1" outlineLevel="1">
      <c r="A92" s="152" t="s">
        <v>1549</v>
      </c>
      <c r="B92" s="152"/>
      <c r="C92" s="280" t="s">
        <v>1562</v>
      </c>
      <c r="D92" s="157" t="s">
        <v>1600</v>
      </c>
      <c r="E92" s="158" t="s">
        <v>57</v>
      </c>
      <c r="F92" s="158" t="s">
        <v>58</v>
      </c>
      <c r="G92" s="158" t="s">
        <v>59</v>
      </c>
      <c r="H92" s="161"/>
      <c r="I92" s="161"/>
      <c r="J92" s="162"/>
      <c r="K92" s="392">
        <v>1</v>
      </c>
      <c r="L92" s="393"/>
      <c r="M92" s="394"/>
      <c r="N92" s="201"/>
      <c r="O92" s="141"/>
    </row>
    <row r="93" spans="1:15" s="140" customFormat="1" ht="24" hidden="1" customHeight="1" outlineLevel="1">
      <c r="A93" s="152" t="s">
        <v>1550</v>
      </c>
      <c r="B93" s="152"/>
      <c r="C93" s="280" t="s">
        <v>1563</v>
      </c>
      <c r="D93" s="157" t="s">
        <v>1600</v>
      </c>
      <c r="E93" s="158" t="s">
        <v>57</v>
      </c>
      <c r="F93" s="158" t="s">
        <v>58</v>
      </c>
      <c r="G93" s="158" t="s">
        <v>59</v>
      </c>
      <c r="H93" s="161"/>
      <c r="I93" s="161"/>
      <c r="J93" s="162"/>
      <c r="K93" s="392">
        <v>1</v>
      </c>
      <c r="L93" s="393"/>
      <c r="M93" s="394"/>
      <c r="N93" s="201"/>
      <c r="O93" s="141"/>
    </row>
    <row r="94" spans="1:15" s="140" customFormat="1" ht="24" hidden="1" customHeight="1" outlineLevel="1">
      <c r="A94" s="152" t="s">
        <v>1551</v>
      </c>
      <c r="B94" s="152"/>
      <c r="C94" s="280" t="s">
        <v>1532</v>
      </c>
      <c r="D94" s="157" t="s">
        <v>1600</v>
      </c>
      <c r="E94" s="158" t="s">
        <v>67</v>
      </c>
      <c r="F94" s="158" t="s">
        <v>1742</v>
      </c>
      <c r="G94" s="158" t="s">
        <v>68</v>
      </c>
      <c r="H94" s="161"/>
      <c r="I94" s="161"/>
      <c r="J94" s="162"/>
      <c r="K94" s="392">
        <v>1</v>
      </c>
      <c r="L94" s="393"/>
      <c r="M94" s="394"/>
      <c r="N94" s="201"/>
      <c r="O94" s="141"/>
    </row>
    <row r="95" spans="1:15" s="140" customFormat="1" ht="24" hidden="1" customHeight="1" outlineLevel="1">
      <c r="A95" s="152" t="s">
        <v>1552</v>
      </c>
      <c r="B95" s="152"/>
      <c r="C95" s="280" t="s">
        <v>1564</v>
      </c>
      <c r="D95" s="157" t="s">
        <v>1600</v>
      </c>
      <c r="E95" s="158" t="s">
        <v>122</v>
      </c>
      <c r="F95" s="158" t="s">
        <v>81</v>
      </c>
      <c r="G95" s="158" t="s">
        <v>73</v>
      </c>
      <c r="H95" s="161"/>
      <c r="I95" s="161"/>
      <c r="J95" s="162"/>
      <c r="K95" s="392">
        <v>1</v>
      </c>
      <c r="L95" s="393"/>
      <c r="M95" s="394"/>
      <c r="N95" s="201"/>
      <c r="O95" s="141"/>
    </row>
    <row r="96" spans="1:15" s="140" customFormat="1" ht="24" customHeight="1" collapsed="1">
      <c r="A96" s="294">
        <v>1.1100000000000001</v>
      </c>
      <c r="B96" s="286" t="s">
        <v>43</v>
      </c>
      <c r="C96" s="283" t="s">
        <v>1445</v>
      </c>
      <c r="D96" s="303"/>
      <c r="E96" s="287"/>
      <c r="F96" s="287"/>
      <c r="G96" s="287"/>
      <c r="H96" s="287"/>
      <c r="I96" s="287"/>
      <c r="J96" s="287"/>
      <c r="K96" s="447">
        <f>AVERAGE(K97:M102)</f>
        <v>1</v>
      </c>
      <c r="L96" s="448"/>
      <c r="M96" s="449"/>
      <c r="N96" s="201"/>
      <c r="O96" s="141"/>
    </row>
    <row r="97" spans="1:15" s="140" customFormat="1" ht="24" hidden="1" customHeight="1" outlineLevel="1">
      <c r="A97" s="152" t="s">
        <v>1702</v>
      </c>
      <c r="B97" s="152"/>
      <c r="C97" s="280" t="s">
        <v>1565</v>
      </c>
      <c r="D97" s="157" t="s">
        <v>1600</v>
      </c>
      <c r="E97" s="158" t="s">
        <v>57</v>
      </c>
      <c r="F97" s="158" t="s">
        <v>58</v>
      </c>
      <c r="G97" s="158" t="s">
        <v>59</v>
      </c>
      <c r="H97" s="161"/>
      <c r="I97" s="161"/>
      <c r="J97" s="162"/>
      <c r="K97" s="392">
        <v>1</v>
      </c>
      <c r="L97" s="393"/>
      <c r="M97" s="394"/>
      <c r="N97" s="201"/>
      <c r="O97" s="141"/>
    </row>
    <row r="98" spans="1:15" s="140" customFormat="1" ht="24" hidden="1" customHeight="1" outlineLevel="1">
      <c r="A98" s="152" t="s">
        <v>1703</v>
      </c>
      <c r="B98" s="152"/>
      <c r="C98" s="280" t="s">
        <v>1532</v>
      </c>
      <c r="D98" s="157" t="s">
        <v>1600</v>
      </c>
      <c r="E98" s="158" t="s">
        <v>67</v>
      </c>
      <c r="F98" s="158" t="s">
        <v>1742</v>
      </c>
      <c r="G98" s="158" t="s">
        <v>68</v>
      </c>
      <c r="H98" s="161"/>
      <c r="I98" s="161"/>
      <c r="J98" s="162"/>
      <c r="K98" s="392">
        <v>1</v>
      </c>
      <c r="L98" s="393"/>
      <c r="M98" s="394"/>
      <c r="N98" s="201"/>
      <c r="O98" s="141"/>
    </row>
    <row r="99" spans="1:15" s="140" customFormat="1" ht="24" hidden="1" customHeight="1" outlineLevel="1">
      <c r="A99" s="152" t="s">
        <v>1704</v>
      </c>
      <c r="B99" s="152"/>
      <c r="C99" s="280" t="s">
        <v>1566</v>
      </c>
      <c r="D99" s="157" t="s">
        <v>1600</v>
      </c>
      <c r="E99" s="158" t="s">
        <v>57</v>
      </c>
      <c r="F99" s="158" t="s">
        <v>169</v>
      </c>
      <c r="G99" s="158" t="s">
        <v>59</v>
      </c>
      <c r="H99" s="161"/>
      <c r="I99" s="161"/>
      <c r="J99" s="162"/>
      <c r="K99" s="392">
        <v>1</v>
      </c>
      <c r="L99" s="393"/>
      <c r="M99" s="394"/>
      <c r="N99" s="201"/>
      <c r="O99" s="141"/>
    </row>
    <row r="100" spans="1:15" s="140" customFormat="1" ht="24" hidden="1" customHeight="1" outlineLevel="1">
      <c r="A100" s="152" t="s">
        <v>1705</v>
      </c>
      <c r="B100" s="152"/>
      <c r="C100" s="280" t="s">
        <v>1567</v>
      </c>
      <c r="D100" s="157" t="s">
        <v>1600</v>
      </c>
      <c r="E100" s="158" t="s">
        <v>57</v>
      </c>
      <c r="F100" s="158" t="s">
        <v>169</v>
      </c>
      <c r="G100" s="158" t="s">
        <v>59</v>
      </c>
      <c r="H100" s="161"/>
      <c r="I100" s="161"/>
      <c r="J100" s="162"/>
      <c r="K100" s="392">
        <v>1</v>
      </c>
      <c r="L100" s="393"/>
      <c r="M100" s="394"/>
      <c r="N100" s="201"/>
      <c r="O100" s="141"/>
    </row>
    <row r="101" spans="1:15" s="140" customFormat="1" ht="24" hidden="1" customHeight="1" outlineLevel="1">
      <c r="A101" s="152" t="s">
        <v>1706</v>
      </c>
      <c r="B101" s="152"/>
      <c r="C101" s="280" t="s">
        <v>1568</v>
      </c>
      <c r="D101" s="157" t="s">
        <v>1600</v>
      </c>
      <c r="E101" s="158" t="s">
        <v>57</v>
      </c>
      <c r="F101" s="158" t="s">
        <v>169</v>
      </c>
      <c r="G101" s="158" t="s">
        <v>59</v>
      </c>
      <c r="H101" s="161"/>
      <c r="I101" s="161"/>
      <c r="J101" s="162"/>
      <c r="K101" s="392">
        <v>1</v>
      </c>
      <c r="L101" s="393"/>
      <c r="M101" s="394"/>
      <c r="N101" s="201"/>
      <c r="O101" s="141"/>
    </row>
    <row r="102" spans="1:15" s="140" customFormat="1" ht="24" hidden="1" customHeight="1" outlineLevel="1">
      <c r="A102" s="152" t="s">
        <v>1707</v>
      </c>
      <c r="B102" s="152"/>
      <c r="C102" s="280" t="s">
        <v>1569</v>
      </c>
      <c r="D102" s="157" t="s">
        <v>1600</v>
      </c>
      <c r="E102" s="158" t="s">
        <v>57</v>
      </c>
      <c r="F102" s="158" t="s">
        <v>169</v>
      </c>
      <c r="G102" s="158" t="s">
        <v>59</v>
      </c>
      <c r="H102" s="161"/>
      <c r="I102" s="161"/>
      <c r="J102" s="162"/>
      <c r="K102" s="392">
        <v>1</v>
      </c>
      <c r="L102" s="393"/>
      <c r="M102" s="394"/>
      <c r="N102" s="201"/>
      <c r="O102" s="141"/>
    </row>
    <row r="103" spans="1:15" s="140" customFormat="1" ht="24" customHeight="1" collapsed="1">
      <c r="A103" s="286">
        <v>1.1200000000000001</v>
      </c>
      <c r="B103" s="286" t="s">
        <v>43</v>
      </c>
      <c r="C103" s="283" t="s">
        <v>1446</v>
      </c>
      <c r="D103" s="303"/>
      <c r="E103" s="287"/>
      <c r="F103" s="287"/>
      <c r="G103" s="287"/>
      <c r="H103" s="287"/>
      <c r="I103" s="287"/>
      <c r="J103" s="287"/>
      <c r="K103" s="395">
        <f>AVERAGE(K104:M109)</f>
        <v>1</v>
      </c>
      <c r="L103" s="396"/>
      <c r="M103" s="397"/>
      <c r="N103" s="201"/>
      <c r="O103" s="141"/>
    </row>
    <row r="104" spans="1:15" s="140" customFormat="1" ht="24" hidden="1" customHeight="1" outlineLevel="1">
      <c r="A104" s="152" t="s">
        <v>1708</v>
      </c>
      <c r="B104" s="152"/>
      <c r="C104" s="280" t="s">
        <v>1570</v>
      </c>
      <c r="D104" s="157" t="s">
        <v>1600</v>
      </c>
      <c r="E104" s="158" t="s">
        <v>1752</v>
      </c>
      <c r="F104" s="158" t="s">
        <v>1753</v>
      </c>
      <c r="G104" s="158" t="s">
        <v>1754</v>
      </c>
      <c r="H104" s="161"/>
      <c r="I104" s="161"/>
      <c r="J104" s="162"/>
      <c r="K104" s="392">
        <v>1</v>
      </c>
      <c r="L104" s="393"/>
      <c r="M104" s="394"/>
      <c r="N104" s="201"/>
      <c r="O104" s="141"/>
    </row>
    <row r="105" spans="1:15" s="140" customFormat="1" ht="24" hidden="1" customHeight="1" outlineLevel="1">
      <c r="A105" s="152" t="s">
        <v>1709</v>
      </c>
      <c r="B105" s="152"/>
      <c r="C105" s="280" t="s">
        <v>1532</v>
      </c>
      <c r="D105" s="157" t="s">
        <v>1600</v>
      </c>
      <c r="E105" s="158" t="s">
        <v>67</v>
      </c>
      <c r="F105" s="158" t="s">
        <v>1742</v>
      </c>
      <c r="G105" s="158" t="s">
        <v>68</v>
      </c>
      <c r="H105" s="161"/>
      <c r="I105" s="161"/>
      <c r="J105" s="162"/>
      <c r="K105" s="392">
        <v>1</v>
      </c>
      <c r="L105" s="393"/>
      <c r="M105" s="394"/>
      <c r="N105" s="201"/>
      <c r="O105" s="141"/>
    </row>
    <row r="106" spans="1:15" s="140" customFormat="1" ht="24" hidden="1" customHeight="1" outlineLevel="1">
      <c r="A106" s="152" t="s">
        <v>1710</v>
      </c>
      <c r="B106" s="152"/>
      <c r="C106" s="280" t="s">
        <v>1571</v>
      </c>
      <c r="D106" s="157" t="s">
        <v>1600</v>
      </c>
      <c r="E106" s="158" t="s">
        <v>1752</v>
      </c>
      <c r="F106" s="158" t="s">
        <v>1753</v>
      </c>
      <c r="G106" s="158" t="s">
        <v>1754</v>
      </c>
      <c r="H106" s="161"/>
      <c r="I106" s="161"/>
      <c r="J106" s="162"/>
      <c r="K106" s="392">
        <v>1</v>
      </c>
      <c r="L106" s="393"/>
      <c r="M106" s="394"/>
      <c r="N106" s="201"/>
      <c r="O106" s="141"/>
    </row>
    <row r="107" spans="1:15" s="140" customFormat="1" ht="24" hidden="1" customHeight="1" outlineLevel="1">
      <c r="A107" s="152" t="s">
        <v>1711</v>
      </c>
      <c r="B107" s="152"/>
      <c r="C107" s="280" t="s">
        <v>1572</v>
      </c>
      <c r="D107" s="157" t="s">
        <v>1600</v>
      </c>
      <c r="E107" s="158" t="s">
        <v>1752</v>
      </c>
      <c r="F107" s="158" t="s">
        <v>1753</v>
      </c>
      <c r="G107" s="158" t="s">
        <v>1754</v>
      </c>
      <c r="H107" s="161"/>
      <c r="I107" s="161"/>
      <c r="J107" s="162"/>
      <c r="K107" s="392">
        <v>1</v>
      </c>
      <c r="L107" s="393"/>
      <c r="M107" s="394"/>
      <c r="N107" s="201"/>
      <c r="O107" s="141"/>
    </row>
    <row r="108" spans="1:15" s="140" customFormat="1" ht="24" hidden="1" customHeight="1" outlineLevel="1">
      <c r="A108" s="152" t="s">
        <v>1712</v>
      </c>
      <c r="B108" s="152"/>
      <c r="C108" s="280" t="s">
        <v>1573</v>
      </c>
      <c r="D108" s="157" t="s">
        <v>1600</v>
      </c>
      <c r="E108" s="158" t="s">
        <v>1752</v>
      </c>
      <c r="F108" s="158" t="s">
        <v>1753</v>
      </c>
      <c r="G108" s="158" t="s">
        <v>1754</v>
      </c>
      <c r="H108" s="161"/>
      <c r="I108" s="161"/>
      <c r="J108" s="162"/>
      <c r="K108" s="392">
        <v>1</v>
      </c>
      <c r="L108" s="393"/>
      <c r="M108" s="394"/>
      <c r="N108" s="201"/>
      <c r="O108" s="141"/>
    </row>
    <row r="109" spans="1:15" s="140" customFormat="1" ht="24" hidden="1" customHeight="1" outlineLevel="1">
      <c r="A109" s="152" t="s">
        <v>1713</v>
      </c>
      <c r="B109" s="152"/>
      <c r="C109" s="280" t="s">
        <v>1574</v>
      </c>
      <c r="D109" s="157" t="s">
        <v>1600</v>
      </c>
      <c r="E109" s="158" t="s">
        <v>1752</v>
      </c>
      <c r="F109" s="158" t="s">
        <v>1753</v>
      </c>
      <c r="G109" s="158" t="s">
        <v>1754</v>
      </c>
      <c r="H109" s="161"/>
      <c r="I109" s="161"/>
      <c r="J109" s="162"/>
      <c r="K109" s="392">
        <v>1</v>
      </c>
      <c r="L109" s="393"/>
      <c r="M109" s="394"/>
      <c r="N109" s="201"/>
      <c r="O109" s="141"/>
    </row>
    <row r="110" spans="1:15" s="140" customFormat="1" ht="24" customHeight="1" collapsed="1">
      <c r="A110" s="286">
        <v>1.1299999999999999</v>
      </c>
      <c r="B110" s="286" t="s">
        <v>43</v>
      </c>
      <c r="C110" s="283" t="s">
        <v>1575</v>
      </c>
      <c r="D110" s="303"/>
      <c r="E110" s="287"/>
      <c r="F110" s="287"/>
      <c r="G110" s="287"/>
      <c r="H110" s="287"/>
      <c r="I110" s="287"/>
      <c r="J110" s="287"/>
      <c r="K110" s="395">
        <f>AVERAGE(K111:M113)</f>
        <v>1</v>
      </c>
      <c r="L110" s="396"/>
      <c r="M110" s="397"/>
      <c r="N110" s="201"/>
      <c r="O110" s="141"/>
    </row>
    <row r="111" spans="1:15" s="140" customFormat="1" ht="24" hidden="1" customHeight="1" outlineLevel="1">
      <c r="A111" s="152" t="s">
        <v>1714</v>
      </c>
      <c r="B111" s="152"/>
      <c r="C111" s="280" t="s">
        <v>1576</v>
      </c>
      <c r="D111" s="157" t="s">
        <v>1600</v>
      </c>
      <c r="E111" s="158" t="s">
        <v>75</v>
      </c>
      <c r="F111" s="158" t="s">
        <v>83</v>
      </c>
      <c r="G111" s="158" t="s">
        <v>84</v>
      </c>
      <c r="H111" s="161"/>
      <c r="I111" s="161"/>
      <c r="J111" s="162"/>
      <c r="K111" s="392">
        <v>1</v>
      </c>
      <c r="L111" s="393"/>
      <c r="M111" s="394"/>
      <c r="N111" s="201"/>
      <c r="O111" s="141"/>
    </row>
    <row r="112" spans="1:15" s="140" customFormat="1" ht="24" hidden="1" customHeight="1" outlineLevel="1">
      <c r="A112" s="152" t="s">
        <v>1715</v>
      </c>
      <c r="B112" s="152"/>
      <c r="C112" s="280" t="s">
        <v>1577</v>
      </c>
      <c r="D112" s="157" t="s">
        <v>1600</v>
      </c>
      <c r="E112" s="158" t="s">
        <v>57</v>
      </c>
      <c r="F112" s="158" t="s">
        <v>58</v>
      </c>
      <c r="G112" s="158" t="s">
        <v>59</v>
      </c>
      <c r="H112" s="161"/>
      <c r="I112" s="161"/>
      <c r="J112" s="162"/>
      <c r="K112" s="392">
        <v>1</v>
      </c>
      <c r="L112" s="393"/>
      <c r="M112" s="394"/>
      <c r="N112" s="201"/>
      <c r="O112" s="141"/>
    </row>
    <row r="113" spans="1:15" s="140" customFormat="1" ht="24" hidden="1" customHeight="1" outlineLevel="1">
      <c r="A113" s="152" t="s">
        <v>1716</v>
      </c>
      <c r="B113" s="152"/>
      <c r="C113" s="280" t="s">
        <v>1578</v>
      </c>
      <c r="D113" s="157" t="s">
        <v>1600</v>
      </c>
      <c r="E113" s="158" t="s">
        <v>1755</v>
      </c>
      <c r="F113" s="158" t="s">
        <v>1756</v>
      </c>
      <c r="G113" s="158" t="s">
        <v>1757</v>
      </c>
      <c r="H113" s="161"/>
      <c r="I113" s="161"/>
      <c r="J113" s="162"/>
      <c r="K113" s="392">
        <v>1</v>
      </c>
      <c r="L113" s="393"/>
      <c r="M113" s="394"/>
      <c r="N113" s="201"/>
      <c r="O113" s="141"/>
    </row>
    <row r="114" spans="1:15" s="140" customFormat="1" ht="24" customHeight="1" collapsed="1">
      <c r="A114" s="286">
        <v>1.1399999999999999</v>
      </c>
      <c r="B114" s="286" t="s">
        <v>43</v>
      </c>
      <c r="C114" s="283" t="s">
        <v>1443</v>
      </c>
      <c r="D114" s="303"/>
      <c r="E114" s="287"/>
      <c r="F114" s="287"/>
      <c r="G114" s="287"/>
      <c r="H114" s="287"/>
      <c r="I114" s="287"/>
      <c r="J114" s="287"/>
      <c r="K114" s="395">
        <f>AVERAGE(K115:M121)</f>
        <v>1</v>
      </c>
      <c r="L114" s="396"/>
      <c r="M114" s="397"/>
      <c r="N114" s="201"/>
      <c r="O114" s="141"/>
    </row>
    <row r="115" spans="1:15" s="140" customFormat="1" ht="24" hidden="1" customHeight="1" outlineLevel="1">
      <c r="A115" s="152" t="s">
        <v>1717</v>
      </c>
      <c r="B115" s="152"/>
      <c r="C115" s="280" t="s">
        <v>1758</v>
      </c>
      <c r="D115" s="157" t="s">
        <v>1600</v>
      </c>
      <c r="E115" s="158" t="s">
        <v>67</v>
      </c>
      <c r="F115" s="158" t="s">
        <v>1742</v>
      </c>
      <c r="G115" s="158" t="s">
        <v>68</v>
      </c>
      <c r="H115" s="161"/>
      <c r="I115" s="161"/>
      <c r="J115" s="162"/>
      <c r="K115" s="392">
        <v>1</v>
      </c>
      <c r="L115" s="393"/>
      <c r="M115" s="394"/>
      <c r="N115" s="201"/>
      <c r="O115" s="141"/>
    </row>
    <row r="116" spans="1:15" s="140" customFormat="1" ht="24" hidden="1" customHeight="1" outlineLevel="1">
      <c r="A116" s="152" t="s">
        <v>1718</v>
      </c>
      <c r="B116" s="152"/>
      <c r="C116" s="280" t="s">
        <v>1747</v>
      </c>
      <c r="D116" s="157" t="s">
        <v>1600</v>
      </c>
      <c r="E116" s="158" t="s">
        <v>57</v>
      </c>
      <c r="F116" s="158" t="s">
        <v>169</v>
      </c>
      <c r="G116" s="158" t="s">
        <v>1759</v>
      </c>
      <c r="H116" s="161"/>
      <c r="I116" s="161"/>
      <c r="J116" s="162"/>
      <c r="K116" s="392">
        <v>1</v>
      </c>
      <c r="L116" s="393"/>
      <c r="M116" s="394"/>
      <c r="N116" s="201"/>
      <c r="O116" s="141"/>
    </row>
    <row r="117" spans="1:15" s="140" customFormat="1" ht="24" hidden="1" customHeight="1" outlineLevel="1">
      <c r="A117" s="152" t="s">
        <v>1719</v>
      </c>
      <c r="B117" s="152"/>
      <c r="C117" s="280" t="s">
        <v>1561</v>
      </c>
      <c r="D117" s="157" t="s">
        <v>1600</v>
      </c>
      <c r="E117" s="158" t="s">
        <v>57</v>
      </c>
      <c r="F117" s="158" t="s">
        <v>169</v>
      </c>
      <c r="G117" s="158" t="s">
        <v>1759</v>
      </c>
      <c r="H117" s="161"/>
      <c r="I117" s="161"/>
      <c r="J117" s="162"/>
      <c r="K117" s="392">
        <v>1</v>
      </c>
      <c r="L117" s="393"/>
      <c r="M117" s="394"/>
      <c r="N117" s="201"/>
      <c r="O117" s="141"/>
    </row>
    <row r="118" spans="1:15" s="140" customFormat="1" ht="24" hidden="1" customHeight="1" outlineLevel="1">
      <c r="A118" s="152" t="s">
        <v>1720</v>
      </c>
      <c r="B118" s="152"/>
      <c r="C118" s="280" t="s">
        <v>1562</v>
      </c>
      <c r="D118" s="157" t="s">
        <v>1600</v>
      </c>
      <c r="E118" s="158" t="s">
        <v>57</v>
      </c>
      <c r="F118" s="158" t="s">
        <v>169</v>
      </c>
      <c r="G118" s="158" t="s">
        <v>1759</v>
      </c>
      <c r="H118" s="161"/>
      <c r="I118" s="161"/>
      <c r="J118" s="162"/>
      <c r="K118" s="392">
        <v>1</v>
      </c>
      <c r="L118" s="393"/>
      <c r="M118" s="394"/>
      <c r="N118" s="201"/>
      <c r="O118" s="141"/>
    </row>
    <row r="119" spans="1:15" s="140" customFormat="1" ht="24" hidden="1" customHeight="1" outlineLevel="1">
      <c r="A119" s="152" t="s">
        <v>1721</v>
      </c>
      <c r="B119" s="152"/>
      <c r="C119" s="280" t="s">
        <v>1563</v>
      </c>
      <c r="D119" s="157" t="s">
        <v>1600</v>
      </c>
      <c r="E119" s="158" t="s">
        <v>57</v>
      </c>
      <c r="F119" s="158" t="s">
        <v>169</v>
      </c>
      <c r="G119" s="158" t="s">
        <v>1759</v>
      </c>
      <c r="H119" s="161"/>
      <c r="I119" s="161"/>
      <c r="J119" s="162"/>
      <c r="K119" s="392">
        <v>1</v>
      </c>
      <c r="L119" s="393"/>
      <c r="M119" s="394"/>
      <c r="N119" s="201"/>
      <c r="O119" s="141"/>
    </row>
    <row r="120" spans="1:15" s="140" customFormat="1" ht="24" hidden="1" customHeight="1" outlineLevel="1">
      <c r="A120" s="152" t="s">
        <v>1722</v>
      </c>
      <c r="B120" s="152"/>
      <c r="C120" s="280" t="s">
        <v>1532</v>
      </c>
      <c r="D120" s="157" t="s">
        <v>1600</v>
      </c>
      <c r="E120" s="158" t="s">
        <v>67</v>
      </c>
      <c r="F120" s="158" t="s">
        <v>1742</v>
      </c>
      <c r="G120" s="158" t="s">
        <v>68</v>
      </c>
      <c r="H120" s="161"/>
      <c r="I120" s="161"/>
      <c r="J120" s="162"/>
      <c r="K120" s="392">
        <v>1</v>
      </c>
      <c r="L120" s="393"/>
      <c r="M120" s="394"/>
      <c r="N120" s="201"/>
      <c r="O120" s="141"/>
    </row>
    <row r="121" spans="1:15" s="140" customFormat="1" ht="24" hidden="1" customHeight="1" outlineLevel="1">
      <c r="A121" s="152" t="s">
        <v>1723</v>
      </c>
      <c r="B121" s="152"/>
      <c r="C121" s="280" t="s">
        <v>1564</v>
      </c>
      <c r="D121" s="157" t="s">
        <v>1600</v>
      </c>
      <c r="E121" s="158" t="s">
        <v>57</v>
      </c>
      <c r="F121" s="158" t="s">
        <v>169</v>
      </c>
      <c r="G121" s="158" t="s">
        <v>1759</v>
      </c>
      <c r="H121" s="161"/>
      <c r="I121" s="161"/>
      <c r="J121" s="162"/>
      <c r="K121" s="392">
        <v>1</v>
      </c>
      <c r="L121" s="393"/>
      <c r="M121" s="394"/>
      <c r="N121" s="201"/>
      <c r="O121" s="141"/>
    </row>
    <row r="122" spans="1:15" s="140" customFormat="1" ht="24" customHeight="1" collapsed="1">
      <c r="A122" s="286">
        <v>1.1499999999999999</v>
      </c>
      <c r="B122" s="286" t="s">
        <v>43</v>
      </c>
      <c r="C122" s="283" t="s">
        <v>90</v>
      </c>
      <c r="D122" s="303"/>
      <c r="E122" s="287"/>
      <c r="F122" s="287"/>
      <c r="G122" s="287"/>
      <c r="H122" s="287"/>
      <c r="I122" s="287"/>
      <c r="J122" s="287"/>
      <c r="K122" s="395">
        <f>AVERAGE(K123:M124)</f>
        <v>1</v>
      </c>
      <c r="L122" s="396"/>
      <c r="M122" s="397"/>
      <c r="N122" s="201"/>
      <c r="O122" s="141"/>
    </row>
    <row r="123" spans="1:15" s="140" customFormat="1" ht="24" hidden="1" customHeight="1" outlineLevel="1">
      <c r="A123" s="152" t="s">
        <v>1724</v>
      </c>
      <c r="B123" s="152"/>
      <c r="C123" s="280" t="s">
        <v>1587</v>
      </c>
      <c r="D123" s="157" t="s">
        <v>1600</v>
      </c>
      <c r="E123" s="158" t="s">
        <v>122</v>
      </c>
      <c r="F123" s="158" t="s">
        <v>81</v>
      </c>
      <c r="G123" s="158" t="s">
        <v>73</v>
      </c>
      <c r="H123" s="161"/>
      <c r="I123" s="161"/>
      <c r="J123" s="162"/>
      <c r="K123" s="392">
        <v>1</v>
      </c>
      <c r="L123" s="393"/>
      <c r="M123" s="394"/>
      <c r="N123" s="201"/>
      <c r="O123" s="141"/>
    </row>
    <row r="124" spans="1:15" s="140" customFormat="1" ht="24" hidden="1" customHeight="1" outlineLevel="1">
      <c r="A124" s="152" t="s">
        <v>1725</v>
      </c>
      <c r="B124" s="152"/>
      <c r="C124" s="280" t="s">
        <v>1588</v>
      </c>
      <c r="D124" s="157" t="s">
        <v>1600</v>
      </c>
      <c r="E124" s="158" t="s">
        <v>122</v>
      </c>
      <c r="F124" s="158" t="s">
        <v>81</v>
      </c>
      <c r="G124" s="158" t="s">
        <v>73</v>
      </c>
      <c r="H124" s="161"/>
      <c r="I124" s="161"/>
      <c r="J124" s="162"/>
      <c r="K124" s="392">
        <v>1</v>
      </c>
      <c r="L124" s="393"/>
      <c r="M124" s="394"/>
      <c r="N124" s="201"/>
      <c r="O124" s="141"/>
    </row>
    <row r="125" spans="1:15" s="140" customFormat="1" ht="24" customHeight="1" collapsed="1">
      <c r="A125" s="286">
        <v>1.1599999999999999</v>
      </c>
      <c r="B125" s="286" t="s">
        <v>43</v>
      </c>
      <c r="C125" s="283" t="s">
        <v>1589</v>
      </c>
      <c r="D125" s="303"/>
      <c r="E125" s="287"/>
      <c r="F125" s="287"/>
      <c r="G125" s="287"/>
      <c r="H125" s="287"/>
      <c r="I125" s="287"/>
      <c r="J125" s="287"/>
      <c r="K125" s="395">
        <f>AVERAGE(K126:M133)</f>
        <v>1</v>
      </c>
      <c r="L125" s="396"/>
      <c r="M125" s="397"/>
      <c r="N125" s="201"/>
      <c r="O125" s="141"/>
    </row>
    <row r="126" spans="1:15" s="140" customFormat="1" ht="24" hidden="1" customHeight="1" outlineLevel="1">
      <c r="A126" s="152" t="s">
        <v>1726</v>
      </c>
      <c r="B126" s="152"/>
      <c r="C126" s="280" t="s">
        <v>78</v>
      </c>
      <c r="D126" s="157" t="s">
        <v>1599</v>
      </c>
      <c r="E126" s="158" t="s">
        <v>122</v>
      </c>
      <c r="F126" s="158" t="s">
        <v>81</v>
      </c>
      <c r="G126" s="158" t="s">
        <v>73</v>
      </c>
      <c r="H126" s="161"/>
      <c r="I126" s="161"/>
      <c r="J126" s="162"/>
      <c r="K126" s="392">
        <v>1</v>
      </c>
      <c r="L126" s="393"/>
      <c r="M126" s="394"/>
      <c r="N126" s="201"/>
      <c r="O126" s="141"/>
    </row>
    <row r="127" spans="1:15" s="140" customFormat="1" ht="24" hidden="1" customHeight="1" outlineLevel="1">
      <c r="A127" s="152" t="s">
        <v>1727</v>
      </c>
      <c r="B127" s="152"/>
      <c r="C127" s="280" t="s">
        <v>105</v>
      </c>
      <c r="D127" s="157" t="s">
        <v>1599</v>
      </c>
      <c r="E127" s="158" t="s">
        <v>122</v>
      </c>
      <c r="F127" s="158" t="s">
        <v>81</v>
      </c>
      <c r="G127" s="158" t="s">
        <v>73</v>
      </c>
      <c r="H127" s="161"/>
      <c r="I127" s="161"/>
      <c r="J127" s="162"/>
      <c r="K127" s="392">
        <v>1</v>
      </c>
      <c r="L127" s="393"/>
      <c r="M127" s="394"/>
      <c r="N127" s="201"/>
      <c r="O127" s="141"/>
    </row>
    <row r="128" spans="1:15" s="140" customFormat="1" ht="24" hidden="1" customHeight="1" outlineLevel="1">
      <c r="A128" s="152" t="s">
        <v>1728</v>
      </c>
      <c r="B128" s="152"/>
      <c r="C128" s="280" t="s">
        <v>100</v>
      </c>
      <c r="D128" s="157" t="s">
        <v>1589</v>
      </c>
      <c r="E128" s="158" t="s">
        <v>1760</v>
      </c>
      <c r="F128" s="158" t="s">
        <v>1761</v>
      </c>
      <c r="G128" s="158" t="s">
        <v>102</v>
      </c>
      <c r="H128" s="161"/>
      <c r="I128" s="161"/>
      <c r="J128" s="162"/>
      <c r="K128" s="392">
        <v>1</v>
      </c>
      <c r="L128" s="393"/>
      <c r="M128" s="394"/>
      <c r="N128" s="201"/>
      <c r="O128" s="141"/>
    </row>
    <row r="129" spans="1:201" s="140" customFormat="1" ht="24" hidden="1" customHeight="1" outlineLevel="1">
      <c r="A129" s="152" t="s">
        <v>1729</v>
      </c>
      <c r="B129" s="152"/>
      <c r="C129" s="280" t="s">
        <v>104</v>
      </c>
      <c r="D129" s="157" t="s">
        <v>1599</v>
      </c>
      <c r="E129" s="158" t="s">
        <v>9</v>
      </c>
      <c r="F129" s="158" t="s">
        <v>1601</v>
      </c>
      <c r="G129" s="158" t="s">
        <v>99</v>
      </c>
      <c r="H129" s="161"/>
      <c r="I129" s="161"/>
      <c r="J129" s="162"/>
      <c r="K129" s="392">
        <v>1</v>
      </c>
      <c r="L129" s="393"/>
      <c r="M129" s="394"/>
      <c r="N129" s="201"/>
      <c r="O129" s="141"/>
    </row>
    <row r="130" spans="1:201" s="140" customFormat="1" ht="24" hidden="1" customHeight="1" outlineLevel="1">
      <c r="A130" s="152" t="s">
        <v>1730</v>
      </c>
      <c r="B130" s="152"/>
      <c r="C130" s="280" t="s">
        <v>106</v>
      </c>
      <c r="D130" s="157" t="s">
        <v>1589</v>
      </c>
      <c r="E130" s="158" t="s">
        <v>107</v>
      </c>
      <c r="F130" s="158" t="s">
        <v>1762</v>
      </c>
      <c r="G130" s="158" t="s">
        <v>109</v>
      </c>
      <c r="H130" s="161"/>
      <c r="I130" s="161"/>
      <c r="J130" s="162"/>
      <c r="K130" s="392">
        <v>1</v>
      </c>
      <c r="L130" s="393"/>
      <c r="M130" s="394"/>
      <c r="N130" s="201"/>
      <c r="O130" s="141"/>
    </row>
    <row r="131" spans="1:201" s="140" customFormat="1" ht="24" hidden="1" customHeight="1" outlineLevel="1">
      <c r="A131" s="152" t="s">
        <v>1731</v>
      </c>
      <c r="B131" s="152"/>
      <c r="C131" s="280" t="s">
        <v>110</v>
      </c>
      <c r="D131" s="157" t="s">
        <v>1589</v>
      </c>
      <c r="E131" s="158" t="s">
        <v>222</v>
      </c>
      <c r="F131" s="158" t="s">
        <v>115</v>
      </c>
      <c r="G131" s="158" t="s">
        <v>1763</v>
      </c>
      <c r="H131" s="161"/>
      <c r="I131" s="161"/>
      <c r="J131" s="162"/>
      <c r="K131" s="392">
        <v>1</v>
      </c>
      <c r="L131" s="393"/>
      <c r="M131" s="394"/>
      <c r="N131" s="201"/>
      <c r="O131" s="141"/>
    </row>
    <row r="132" spans="1:201" s="140" customFormat="1" ht="24" hidden="1" customHeight="1" outlineLevel="1">
      <c r="A132" s="152" t="s">
        <v>1732</v>
      </c>
      <c r="B132" s="152"/>
      <c r="C132" s="280" t="s">
        <v>114</v>
      </c>
      <c r="D132" s="157" t="s">
        <v>1589</v>
      </c>
      <c r="E132" s="158" t="s">
        <v>222</v>
      </c>
      <c r="F132" s="158" t="s">
        <v>115</v>
      </c>
      <c r="G132" s="158" t="s">
        <v>1763</v>
      </c>
      <c r="H132" s="161"/>
      <c r="I132" s="161"/>
      <c r="J132" s="162"/>
      <c r="K132" s="392">
        <v>1</v>
      </c>
      <c r="L132" s="393"/>
      <c r="M132" s="394"/>
      <c r="N132" s="201"/>
      <c r="O132" s="141"/>
    </row>
    <row r="133" spans="1:201" s="140" customFormat="1" ht="24" hidden="1" customHeight="1" outlineLevel="1">
      <c r="A133" s="152" t="s">
        <v>1733</v>
      </c>
      <c r="B133" s="152"/>
      <c r="C133" s="280" t="s">
        <v>1590</v>
      </c>
      <c r="D133" s="157" t="s">
        <v>1589</v>
      </c>
      <c r="E133" s="158" t="s">
        <v>67</v>
      </c>
      <c r="F133" s="158" t="s">
        <v>1742</v>
      </c>
      <c r="G133" s="158" t="s">
        <v>68</v>
      </c>
      <c r="H133" s="161"/>
      <c r="I133" s="161"/>
      <c r="J133" s="162"/>
      <c r="K133" s="392">
        <v>1</v>
      </c>
      <c r="L133" s="393"/>
      <c r="M133" s="394"/>
      <c r="N133" s="201"/>
      <c r="O133" s="141"/>
    </row>
    <row r="134" spans="1:201" s="140" customFormat="1" ht="24" customHeight="1" collapsed="1">
      <c r="A134" s="286">
        <v>1.17</v>
      </c>
      <c r="B134" s="286" t="s">
        <v>43</v>
      </c>
      <c r="C134" s="283" t="s">
        <v>50</v>
      </c>
      <c r="D134" s="303"/>
      <c r="E134" s="287"/>
      <c r="F134" s="287"/>
      <c r="G134" s="287"/>
      <c r="H134" s="287"/>
      <c r="I134" s="287"/>
      <c r="J134" s="287"/>
      <c r="K134" s="395">
        <f>AVERAGE(K135:M141)</f>
        <v>1</v>
      </c>
      <c r="L134" s="396"/>
      <c r="M134" s="397"/>
      <c r="N134" s="201"/>
      <c r="O134" s="141"/>
    </row>
    <row r="135" spans="1:201" s="140" customFormat="1" ht="24" hidden="1" customHeight="1" outlineLevel="1">
      <c r="A135" s="152" t="s">
        <v>1734</v>
      </c>
      <c r="B135" s="152"/>
      <c r="C135" s="156" t="s">
        <v>1593</v>
      </c>
      <c r="D135" s="157" t="s">
        <v>1599</v>
      </c>
      <c r="E135" s="158" t="s">
        <v>63</v>
      </c>
      <c r="F135" s="158" t="s">
        <v>1764</v>
      </c>
      <c r="G135" s="158" t="s">
        <v>1765</v>
      </c>
      <c r="H135" s="161"/>
      <c r="I135" s="161"/>
      <c r="J135" s="162"/>
      <c r="K135" s="392">
        <v>1</v>
      </c>
      <c r="L135" s="393"/>
      <c r="M135" s="394"/>
      <c r="N135" s="201"/>
      <c r="O135" s="141"/>
    </row>
    <row r="136" spans="1:201" s="140" customFormat="1" ht="24" hidden="1" customHeight="1" outlineLevel="1">
      <c r="A136" s="152" t="s">
        <v>1735</v>
      </c>
      <c r="B136" s="152"/>
      <c r="C136" s="156" t="s">
        <v>60</v>
      </c>
      <c r="D136" s="157" t="s">
        <v>1599</v>
      </c>
      <c r="E136" s="158" t="s">
        <v>9</v>
      </c>
      <c r="F136" s="158" t="s">
        <v>1601</v>
      </c>
      <c r="G136" s="158" t="s">
        <v>99</v>
      </c>
      <c r="H136" s="161"/>
      <c r="I136" s="161"/>
      <c r="J136" s="162"/>
      <c r="K136" s="392">
        <v>1</v>
      </c>
      <c r="L136" s="393"/>
      <c r="M136" s="394"/>
      <c r="N136" s="201"/>
      <c r="O136" s="141"/>
    </row>
    <row r="137" spans="1:201" s="140" customFormat="1" ht="24" hidden="1" customHeight="1" outlineLevel="1">
      <c r="A137" s="152" t="s">
        <v>1736</v>
      </c>
      <c r="B137" s="152"/>
      <c r="C137" s="156" t="s">
        <v>1591</v>
      </c>
      <c r="D137" s="157" t="s">
        <v>1599</v>
      </c>
      <c r="E137" s="158" t="s">
        <v>67</v>
      </c>
      <c r="F137" s="158" t="s">
        <v>1742</v>
      </c>
      <c r="G137" s="158" t="s">
        <v>68</v>
      </c>
      <c r="H137" s="161"/>
      <c r="I137" s="161"/>
      <c r="J137" s="162"/>
      <c r="K137" s="392">
        <v>1</v>
      </c>
      <c r="L137" s="393"/>
      <c r="M137" s="394"/>
      <c r="N137" s="201"/>
      <c r="O137" s="141"/>
    </row>
    <row r="138" spans="1:201" s="140" customFormat="1" ht="24" hidden="1" customHeight="1" outlineLevel="1">
      <c r="A138" s="152" t="s">
        <v>1737</v>
      </c>
      <c r="B138" s="152"/>
      <c r="C138" s="156" t="s">
        <v>62</v>
      </c>
      <c r="D138" s="157" t="s">
        <v>1599</v>
      </c>
      <c r="E138" s="158" t="s">
        <v>63</v>
      </c>
      <c r="F138" s="158" t="s">
        <v>1764</v>
      </c>
      <c r="G138" s="158" t="s">
        <v>1765</v>
      </c>
      <c r="H138" s="161"/>
      <c r="I138" s="161"/>
      <c r="J138" s="162"/>
      <c r="K138" s="392">
        <v>1</v>
      </c>
      <c r="L138" s="393"/>
      <c r="M138" s="394"/>
      <c r="N138" s="201"/>
      <c r="O138" s="141"/>
    </row>
    <row r="139" spans="1:201" s="140" customFormat="1" ht="24" hidden="1" customHeight="1" outlineLevel="1">
      <c r="A139" s="152" t="s">
        <v>1738</v>
      </c>
      <c r="B139" s="152"/>
      <c r="C139" s="156" t="s">
        <v>82</v>
      </c>
      <c r="D139" s="157" t="s">
        <v>1599</v>
      </c>
      <c r="E139" s="158" t="s">
        <v>75</v>
      </c>
      <c r="F139" s="158" t="s">
        <v>83</v>
      </c>
      <c r="G139" s="158" t="s">
        <v>84</v>
      </c>
      <c r="H139" s="161"/>
      <c r="I139" s="161"/>
      <c r="J139" s="162"/>
      <c r="K139" s="392">
        <v>1</v>
      </c>
      <c r="L139" s="393"/>
      <c r="M139" s="394"/>
      <c r="N139" s="201"/>
      <c r="O139" s="141"/>
    </row>
    <row r="140" spans="1:201" s="140" customFormat="1" ht="24" hidden="1" customHeight="1" outlineLevel="1">
      <c r="A140" s="152" t="s">
        <v>1739</v>
      </c>
      <c r="B140" s="152"/>
      <c r="C140" s="156" t="s">
        <v>85</v>
      </c>
      <c r="D140" s="157" t="s">
        <v>1599</v>
      </c>
      <c r="E140" s="158" t="s">
        <v>67</v>
      </c>
      <c r="F140" s="158" t="s">
        <v>1742</v>
      </c>
      <c r="G140" s="158" t="s">
        <v>68</v>
      </c>
      <c r="H140" s="161"/>
      <c r="I140" s="161"/>
      <c r="J140" s="162"/>
      <c r="K140" s="392">
        <v>1</v>
      </c>
      <c r="L140" s="393"/>
      <c r="M140" s="394"/>
      <c r="N140" s="201"/>
      <c r="O140" s="141"/>
    </row>
    <row r="141" spans="1:201" s="140" customFormat="1" ht="24" hidden="1" customHeight="1" outlineLevel="1">
      <c r="A141" s="152" t="s">
        <v>1740</v>
      </c>
      <c r="B141" s="152"/>
      <c r="C141" s="156" t="s">
        <v>98</v>
      </c>
      <c r="D141" s="157" t="s">
        <v>1599</v>
      </c>
      <c r="E141" s="158" t="s">
        <v>242</v>
      </c>
      <c r="F141" s="158" t="s">
        <v>1766</v>
      </c>
      <c r="G141" s="158"/>
      <c r="H141" s="161"/>
      <c r="I141" s="161"/>
      <c r="J141" s="162"/>
      <c r="K141" s="392">
        <v>1</v>
      </c>
      <c r="L141" s="393"/>
      <c r="M141" s="394"/>
      <c r="N141" s="201"/>
      <c r="O141" s="141"/>
    </row>
    <row r="142" spans="1:201" s="140" customFormat="1" ht="24" customHeight="1" collapsed="1" thickBot="1">
      <c r="A142" s="123" t="str">
        <f>IF(ISERROR(VALUE(SUBSTITUTE(prevWBS,".",""))),"1",IF(ISERROR(FIND("`",SUBSTITUTE(prevWBS,".","`",1))),TEXT(VALUE(prevWBS)+1,"#"),TEXT(VALUE(LEFT(prevWBS,FIND("`",SUBSTITUTE(prevWBS,".","`",1))-1))+1,"#")))</f>
        <v>2</v>
      </c>
      <c r="B142" s="163"/>
      <c r="C142" s="195" t="s">
        <v>1741</v>
      </c>
      <c r="D142" s="212"/>
      <c r="E142" s="163"/>
      <c r="F142" s="163"/>
      <c r="G142" s="163"/>
      <c r="H142" s="196"/>
      <c r="I142" s="196"/>
      <c r="J142" s="197"/>
      <c r="K142" s="388">
        <f>AVERAGE(K143:M220)</f>
        <v>1</v>
      </c>
      <c r="L142" s="389"/>
      <c r="M142" s="390"/>
      <c r="N142" s="330"/>
      <c r="O142" s="141"/>
    </row>
    <row r="143" spans="1:201" s="89" customFormat="1" ht="24" customHeight="1" thickTop="1">
      <c r="A143" s="295">
        <v>2.1</v>
      </c>
      <c r="B143" s="296"/>
      <c r="C143" s="297" t="s">
        <v>117</v>
      </c>
      <c r="D143" s="298"/>
      <c r="E143" s="298"/>
      <c r="F143" s="296"/>
      <c r="G143" s="296"/>
      <c r="H143" s="299" t="s">
        <v>118</v>
      </c>
      <c r="I143" s="421">
        <f>AVERAGE(J144:J151)</f>
        <v>0</v>
      </c>
      <c r="J143" s="422"/>
      <c r="K143" s="418">
        <f>AVERAGE(K144:M151)</f>
        <v>1</v>
      </c>
      <c r="L143" s="419"/>
      <c r="M143" s="420"/>
      <c r="N143" s="340"/>
      <c r="O143" s="412" t="s">
        <v>119</v>
      </c>
      <c r="P143" s="140"/>
      <c r="Q143" s="140"/>
      <c r="R143" s="140"/>
      <c r="S143" s="140"/>
      <c r="T143" s="140"/>
      <c r="U143" s="140"/>
      <c r="V143" s="140"/>
      <c r="W143" s="140"/>
      <c r="X143" s="140"/>
      <c r="Y143" s="140"/>
      <c r="Z143" s="140"/>
      <c r="AA143" s="140"/>
      <c r="AB143" s="140"/>
      <c r="AC143" s="140"/>
      <c r="AD143" s="140"/>
      <c r="AE143" s="140"/>
      <c r="AF143" s="140"/>
      <c r="AG143" s="140"/>
      <c r="AH143" s="140"/>
      <c r="AI143" s="140"/>
      <c r="AJ143" s="140"/>
      <c r="AK143" s="140"/>
      <c r="AL143" s="140"/>
      <c r="AM143" s="140"/>
      <c r="AN143" s="140"/>
      <c r="AO143" s="140"/>
      <c r="AP143" s="140"/>
      <c r="AQ143" s="140"/>
      <c r="AR143" s="140"/>
      <c r="AS143" s="140"/>
      <c r="AT143" s="140"/>
      <c r="AU143" s="140"/>
      <c r="AV143" s="140"/>
      <c r="AW143" s="140"/>
      <c r="AX143" s="140"/>
      <c r="AY143" s="140"/>
      <c r="AZ143" s="140"/>
      <c r="BA143" s="140"/>
      <c r="BB143" s="140"/>
      <c r="BC143" s="140"/>
      <c r="BD143" s="140"/>
      <c r="BE143" s="140"/>
      <c r="BF143" s="140"/>
      <c r="BG143" s="140"/>
      <c r="BH143" s="140"/>
      <c r="BI143" s="140"/>
      <c r="BJ143" s="140"/>
      <c r="BK143" s="140"/>
      <c r="BL143" s="140"/>
      <c r="BM143" s="140"/>
      <c r="BN143" s="140"/>
      <c r="BO143" s="140"/>
      <c r="BP143" s="140"/>
      <c r="BQ143" s="140"/>
      <c r="BR143" s="140"/>
      <c r="BS143" s="140"/>
      <c r="BT143" s="140"/>
      <c r="BU143" s="140"/>
      <c r="BV143" s="140"/>
      <c r="BW143" s="140"/>
      <c r="BX143" s="140"/>
      <c r="BY143" s="140"/>
      <c r="BZ143" s="140"/>
      <c r="CA143" s="140"/>
      <c r="CB143" s="140"/>
      <c r="CC143" s="140"/>
      <c r="CD143" s="140"/>
      <c r="CE143" s="140"/>
      <c r="CF143" s="140"/>
      <c r="CG143" s="140"/>
      <c r="CH143" s="140"/>
      <c r="CI143" s="140"/>
      <c r="CJ143" s="140"/>
      <c r="CK143" s="140"/>
      <c r="CL143" s="140"/>
      <c r="CM143" s="140"/>
      <c r="CN143" s="140"/>
      <c r="CO143" s="140"/>
      <c r="CP143" s="140"/>
      <c r="CQ143" s="140"/>
      <c r="CR143" s="140"/>
      <c r="CS143" s="140"/>
      <c r="CT143" s="140"/>
      <c r="CU143" s="140"/>
      <c r="CV143" s="140"/>
      <c r="CW143" s="140"/>
      <c r="CX143" s="140"/>
      <c r="CY143" s="140"/>
      <c r="CZ143" s="140"/>
      <c r="DA143" s="140"/>
      <c r="DB143" s="140"/>
      <c r="DC143" s="140"/>
      <c r="DD143" s="140"/>
      <c r="DE143" s="140"/>
      <c r="DF143" s="140"/>
      <c r="DG143" s="140"/>
      <c r="DH143" s="140"/>
      <c r="DI143" s="140"/>
      <c r="DJ143" s="140"/>
      <c r="DK143" s="140"/>
      <c r="DL143" s="140"/>
      <c r="DM143" s="140"/>
      <c r="DN143" s="140"/>
      <c r="DO143" s="140"/>
      <c r="DP143" s="140"/>
      <c r="DQ143" s="140"/>
      <c r="DR143" s="140"/>
      <c r="DS143" s="140"/>
      <c r="DT143" s="140"/>
      <c r="DU143" s="140"/>
      <c r="DV143" s="140"/>
      <c r="DW143" s="140"/>
      <c r="DX143" s="140"/>
      <c r="DY143" s="140"/>
      <c r="DZ143" s="140"/>
      <c r="EA143" s="140"/>
      <c r="EB143" s="140"/>
      <c r="EC143" s="140"/>
      <c r="ED143" s="140"/>
      <c r="EE143" s="140"/>
      <c r="EF143" s="140"/>
      <c r="EG143" s="140"/>
      <c r="EH143" s="140"/>
      <c r="EI143" s="140"/>
      <c r="EJ143" s="140"/>
      <c r="EK143" s="140"/>
      <c r="EL143" s="140"/>
      <c r="EM143" s="140"/>
      <c r="EN143" s="140"/>
      <c r="EO143" s="140"/>
      <c r="EP143" s="140"/>
      <c r="EQ143" s="140"/>
      <c r="ER143" s="140"/>
      <c r="ES143" s="140"/>
      <c r="ET143" s="140"/>
      <c r="EU143" s="140"/>
      <c r="EV143" s="140"/>
      <c r="EW143" s="140"/>
      <c r="EX143" s="140"/>
      <c r="EY143" s="140"/>
      <c r="EZ143" s="140"/>
      <c r="FA143" s="140"/>
      <c r="FB143" s="140"/>
      <c r="FC143" s="140"/>
      <c r="FD143" s="140"/>
      <c r="FE143" s="140"/>
      <c r="FF143" s="140"/>
      <c r="FG143" s="140"/>
      <c r="FH143" s="140"/>
      <c r="FI143" s="140"/>
      <c r="FJ143" s="140"/>
      <c r="FK143" s="140"/>
      <c r="FL143" s="140"/>
      <c r="FM143" s="140"/>
      <c r="FN143" s="140"/>
      <c r="FO143" s="140"/>
      <c r="FP143" s="140"/>
      <c r="FQ143" s="140"/>
      <c r="FR143" s="140"/>
      <c r="FS143" s="140"/>
      <c r="FT143" s="140"/>
      <c r="FU143" s="140"/>
      <c r="FV143" s="140"/>
      <c r="FW143" s="140"/>
      <c r="FX143" s="140"/>
      <c r="FY143" s="140"/>
      <c r="FZ143" s="140"/>
      <c r="GA143" s="140"/>
      <c r="GB143" s="140"/>
      <c r="GC143" s="140"/>
      <c r="GD143" s="140"/>
      <c r="GE143" s="140"/>
      <c r="GF143" s="140"/>
      <c r="GG143" s="140"/>
      <c r="GH143" s="140"/>
      <c r="GI143" s="140"/>
      <c r="GJ143" s="140"/>
      <c r="GK143" s="140"/>
      <c r="GL143" s="140"/>
      <c r="GM143" s="140"/>
      <c r="GN143" s="140"/>
      <c r="GO143" s="140"/>
      <c r="GP143" s="140"/>
      <c r="GQ143" s="140"/>
      <c r="GR143" s="140"/>
      <c r="GS143" s="140"/>
    </row>
    <row r="144" spans="1:201" s="111" customFormat="1" ht="24" hidden="1" customHeight="1" outlineLevel="1">
      <c r="A144" s="124" t="s">
        <v>1582</v>
      </c>
      <c r="B144" s="154" t="s">
        <v>120</v>
      </c>
      <c r="C144" s="207" t="s">
        <v>121</v>
      </c>
      <c r="D144" s="154"/>
      <c r="E144" s="158" t="s">
        <v>222</v>
      </c>
      <c r="F144" s="154" t="s">
        <v>123</v>
      </c>
      <c r="G144" s="154" t="s">
        <v>81</v>
      </c>
      <c r="H144" s="164"/>
      <c r="I144" s="164"/>
      <c r="J144" s="208">
        <f t="shared" ref="J144:J151" si="1">I144-H144</f>
        <v>0</v>
      </c>
      <c r="K144" s="392">
        <v>1</v>
      </c>
      <c r="L144" s="393"/>
      <c r="M144" s="394"/>
      <c r="N144" s="341"/>
      <c r="O144" s="413"/>
      <c r="P144" s="140"/>
      <c r="Q144" s="140"/>
      <c r="R144" s="140"/>
      <c r="S144" s="140"/>
      <c r="T144" s="140"/>
      <c r="U144" s="140"/>
      <c r="V144" s="140"/>
      <c r="W144" s="140"/>
      <c r="X144" s="140"/>
      <c r="Y144" s="140"/>
      <c r="Z144" s="140"/>
      <c r="AA144" s="140"/>
      <c r="AB144" s="140"/>
      <c r="AC144" s="140"/>
      <c r="AD144" s="140"/>
      <c r="AE144" s="140"/>
      <c r="AF144" s="140"/>
      <c r="AG144" s="140"/>
      <c r="AH144" s="140"/>
      <c r="AI144" s="140"/>
      <c r="AJ144" s="140"/>
      <c r="AK144" s="140"/>
      <c r="AL144" s="140"/>
      <c r="AM144" s="140"/>
      <c r="AN144" s="140"/>
      <c r="AO144" s="140"/>
      <c r="AP144" s="140"/>
      <c r="AQ144" s="140"/>
      <c r="AR144" s="140"/>
      <c r="AS144" s="140"/>
      <c r="AT144" s="140"/>
      <c r="AU144" s="140"/>
      <c r="AV144" s="140"/>
      <c r="AW144" s="140"/>
      <c r="AX144" s="140"/>
      <c r="AY144" s="140"/>
      <c r="AZ144" s="140"/>
      <c r="BA144" s="140"/>
      <c r="BB144" s="140"/>
      <c r="BC144" s="140"/>
      <c r="BD144" s="140"/>
      <c r="BE144" s="140"/>
      <c r="BF144" s="140"/>
      <c r="BG144" s="140"/>
      <c r="BH144" s="140"/>
      <c r="BI144" s="140"/>
      <c r="BJ144" s="140"/>
      <c r="BK144" s="140"/>
      <c r="BL144" s="140"/>
      <c r="BM144" s="140"/>
      <c r="BN144" s="140"/>
      <c r="BO144" s="140"/>
      <c r="BP144" s="140"/>
      <c r="BQ144" s="140"/>
      <c r="BR144" s="140"/>
      <c r="BS144" s="140"/>
      <c r="BT144" s="140"/>
      <c r="BU144" s="140"/>
      <c r="BV144" s="140"/>
      <c r="BW144" s="140"/>
      <c r="BX144" s="140"/>
      <c r="BY144" s="140"/>
      <c r="BZ144" s="140"/>
      <c r="CA144" s="140"/>
      <c r="CB144" s="140"/>
      <c r="CC144" s="140"/>
      <c r="CD144" s="140"/>
      <c r="CE144" s="140"/>
      <c r="CF144" s="140"/>
      <c r="CG144" s="140"/>
      <c r="CH144" s="140"/>
      <c r="CI144" s="140"/>
      <c r="CJ144" s="140"/>
      <c r="CK144" s="140"/>
      <c r="CL144" s="140"/>
      <c r="CM144" s="140"/>
      <c r="CN144" s="140"/>
      <c r="CO144" s="140"/>
      <c r="CP144" s="140"/>
      <c r="CQ144" s="140"/>
      <c r="CR144" s="140"/>
      <c r="CS144" s="140"/>
      <c r="CT144" s="140"/>
      <c r="CU144" s="140"/>
      <c r="CV144" s="140"/>
      <c r="CW144" s="140"/>
      <c r="CX144" s="140"/>
      <c r="CY144" s="140"/>
      <c r="CZ144" s="140"/>
      <c r="DA144" s="140"/>
      <c r="DB144" s="140"/>
      <c r="DC144" s="140"/>
      <c r="DD144" s="140"/>
      <c r="DE144" s="140"/>
      <c r="DF144" s="140"/>
      <c r="DG144" s="140"/>
      <c r="DH144" s="140"/>
      <c r="DI144" s="140"/>
      <c r="DJ144" s="140"/>
      <c r="DK144" s="140"/>
      <c r="DL144" s="140"/>
      <c r="DM144" s="140"/>
      <c r="DN144" s="140"/>
      <c r="DO144" s="140"/>
      <c r="DP144" s="140"/>
      <c r="DQ144" s="140"/>
      <c r="DR144" s="140"/>
      <c r="DS144" s="140"/>
      <c r="DT144" s="140"/>
      <c r="DU144" s="140"/>
      <c r="DV144" s="140"/>
      <c r="DW144" s="140"/>
      <c r="DX144" s="140"/>
      <c r="DY144" s="140"/>
      <c r="DZ144" s="140"/>
      <c r="EA144" s="140"/>
      <c r="EB144" s="140"/>
      <c r="EC144" s="140"/>
      <c r="ED144" s="140"/>
      <c r="EE144" s="140"/>
      <c r="EF144" s="140"/>
      <c r="EG144" s="140"/>
      <c r="EH144" s="140"/>
      <c r="EI144" s="140"/>
      <c r="EJ144" s="140"/>
      <c r="EK144" s="140"/>
      <c r="EL144" s="140"/>
      <c r="EM144" s="140"/>
      <c r="EN144" s="140"/>
      <c r="EO144" s="140"/>
      <c r="EP144" s="140"/>
      <c r="EQ144" s="140"/>
      <c r="ER144" s="140"/>
      <c r="ES144" s="140"/>
      <c r="ET144" s="140"/>
      <c r="EU144" s="140"/>
      <c r="EV144" s="140"/>
      <c r="EW144" s="140"/>
      <c r="EX144" s="140"/>
      <c r="EY144" s="140"/>
      <c r="EZ144" s="140"/>
      <c r="FA144" s="140"/>
      <c r="FB144" s="140"/>
      <c r="FC144" s="140"/>
      <c r="FD144" s="140"/>
      <c r="FE144" s="140"/>
      <c r="FF144" s="140"/>
      <c r="FG144" s="140"/>
      <c r="FH144" s="140"/>
      <c r="FI144" s="140"/>
      <c r="FJ144" s="140"/>
      <c r="FK144" s="140"/>
      <c r="FL144" s="140"/>
      <c r="FM144" s="140"/>
      <c r="FN144" s="140"/>
      <c r="FO144" s="140"/>
      <c r="FP144" s="140"/>
      <c r="FQ144" s="140"/>
      <c r="FR144" s="140"/>
      <c r="FS144" s="140"/>
      <c r="FT144" s="140"/>
      <c r="FU144" s="140"/>
      <c r="FV144" s="140"/>
      <c r="FW144" s="140"/>
      <c r="FX144" s="140"/>
      <c r="FY144" s="140"/>
      <c r="FZ144" s="140"/>
      <c r="GA144" s="140"/>
      <c r="GB144" s="140"/>
      <c r="GC144" s="140"/>
      <c r="GD144" s="140"/>
      <c r="GE144" s="140"/>
      <c r="GF144" s="140"/>
      <c r="GG144" s="140"/>
      <c r="GH144" s="140"/>
      <c r="GI144" s="140"/>
      <c r="GJ144" s="140"/>
      <c r="GK144" s="140"/>
      <c r="GL144" s="140"/>
      <c r="GM144" s="140"/>
      <c r="GN144" s="140"/>
      <c r="GO144" s="140"/>
      <c r="GP144" s="140"/>
      <c r="GQ144" s="140"/>
      <c r="GR144" s="140"/>
      <c r="GS144" s="140"/>
    </row>
    <row r="145" spans="1:201" s="140" customFormat="1" ht="24" hidden="1" customHeight="1" outlineLevel="1">
      <c r="A145" s="124" t="s">
        <v>1583</v>
      </c>
      <c r="B145" s="154" t="s">
        <v>120</v>
      </c>
      <c r="C145" s="156" t="s">
        <v>56</v>
      </c>
      <c r="D145" s="157"/>
      <c r="E145" s="157" t="s">
        <v>57</v>
      </c>
      <c r="F145" s="157" t="s">
        <v>58</v>
      </c>
      <c r="G145" s="157" t="s">
        <v>59</v>
      </c>
      <c r="H145" s="164"/>
      <c r="I145" s="164"/>
      <c r="J145" s="208">
        <f t="shared" si="1"/>
        <v>0</v>
      </c>
      <c r="K145" s="392">
        <v>1</v>
      </c>
      <c r="L145" s="393"/>
      <c r="M145" s="394"/>
      <c r="N145" s="341"/>
      <c r="O145" s="413"/>
    </row>
    <row r="146" spans="1:201" s="140" customFormat="1" ht="24" hidden="1" customHeight="1" outlineLevel="1">
      <c r="A146" s="124" t="s">
        <v>1584</v>
      </c>
      <c r="B146" s="154" t="s">
        <v>120</v>
      </c>
      <c r="C146" s="156" t="s">
        <v>97</v>
      </c>
      <c r="D146" s="157"/>
      <c r="E146" s="157" t="s">
        <v>57</v>
      </c>
      <c r="F146" s="157" t="s">
        <v>58</v>
      </c>
      <c r="G146" s="157" t="s">
        <v>59</v>
      </c>
      <c r="H146" s="164"/>
      <c r="I146" s="164"/>
      <c r="J146" s="208">
        <f t="shared" si="1"/>
        <v>0</v>
      </c>
      <c r="K146" s="392">
        <v>1</v>
      </c>
      <c r="L146" s="393"/>
      <c r="M146" s="394"/>
      <c r="N146" s="341"/>
      <c r="O146" s="413"/>
    </row>
    <row r="147" spans="1:201" s="94" customFormat="1" ht="24" hidden="1" customHeight="1" outlineLevel="1">
      <c r="A147" s="124" t="s">
        <v>1586</v>
      </c>
      <c r="B147" s="154" t="s">
        <v>55</v>
      </c>
      <c r="C147" s="156" t="s">
        <v>124</v>
      </c>
      <c r="D147" s="157"/>
      <c r="E147" s="157" t="s">
        <v>122</v>
      </c>
      <c r="F147" s="154" t="s">
        <v>123</v>
      </c>
      <c r="G147" s="154" t="s">
        <v>81</v>
      </c>
      <c r="H147" s="164"/>
      <c r="I147" s="164"/>
      <c r="J147" s="208">
        <f t="shared" si="1"/>
        <v>0</v>
      </c>
      <c r="K147" s="392">
        <v>1</v>
      </c>
      <c r="L147" s="393"/>
      <c r="M147" s="394"/>
      <c r="N147" s="341"/>
      <c r="O147" s="413"/>
      <c r="P147" s="140"/>
      <c r="Q147" s="140"/>
      <c r="R147" s="140"/>
      <c r="S147" s="140"/>
      <c r="T147" s="140"/>
      <c r="U147" s="140"/>
      <c r="V147" s="140"/>
      <c r="W147" s="140"/>
      <c r="X147" s="140"/>
      <c r="Y147" s="140"/>
      <c r="Z147" s="140"/>
      <c r="AA147" s="140"/>
      <c r="AB147" s="140"/>
      <c r="AC147" s="140"/>
      <c r="AD147" s="140"/>
      <c r="AE147" s="140"/>
      <c r="AF147" s="140"/>
      <c r="AG147" s="140"/>
      <c r="AH147" s="140"/>
      <c r="AI147" s="140"/>
      <c r="AJ147" s="140"/>
      <c r="AK147" s="140"/>
      <c r="AL147" s="140"/>
      <c r="AM147" s="140"/>
      <c r="AN147" s="140"/>
      <c r="AO147" s="140"/>
      <c r="AP147" s="140"/>
      <c r="AQ147" s="140"/>
      <c r="AR147" s="140"/>
      <c r="AS147" s="140"/>
      <c r="AT147" s="140"/>
      <c r="AU147" s="140"/>
      <c r="AV147" s="140"/>
      <c r="AW147" s="140"/>
      <c r="AX147" s="140"/>
      <c r="AY147" s="140"/>
      <c r="AZ147" s="140"/>
      <c r="BA147" s="140"/>
      <c r="BB147" s="140"/>
      <c r="BC147" s="140"/>
      <c r="BD147" s="140"/>
      <c r="BE147" s="140"/>
      <c r="BF147" s="140"/>
      <c r="BG147" s="140"/>
      <c r="BH147" s="140"/>
      <c r="BI147" s="140"/>
      <c r="BJ147" s="140"/>
      <c r="BK147" s="140"/>
      <c r="BL147" s="140"/>
      <c r="BM147" s="140"/>
      <c r="BN147" s="140"/>
      <c r="BO147" s="140"/>
      <c r="BP147" s="140"/>
      <c r="BQ147" s="140"/>
      <c r="BR147" s="140"/>
      <c r="BS147" s="140"/>
      <c r="BT147" s="140"/>
      <c r="BU147" s="140"/>
      <c r="BV147" s="140"/>
      <c r="BW147" s="140"/>
      <c r="BX147" s="140"/>
      <c r="BY147" s="140"/>
      <c r="BZ147" s="140"/>
      <c r="CA147" s="140"/>
      <c r="CB147" s="140"/>
      <c r="CC147" s="140"/>
      <c r="CD147" s="140"/>
      <c r="CE147" s="140"/>
      <c r="CF147" s="140"/>
      <c r="CG147" s="140"/>
      <c r="CH147" s="140"/>
      <c r="CI147" s="140"/>
      <c r="CJ147" s="140"/>
      <c r="CK147" s="140"/>
      <c r="CL147" s="140"/>
      <c r="CM147" s="140"/>
      <c r="CN147" s="140"/>
      <c r="CO147" s="140"/>
      <c r="CP147" s="140"/>
      <c r="CQ147" s="140"/>
      <c r="CR147" s="140"/>
      <c r="CS147" s="140"/>
      <c r="CT147" s="140"/>
      <c r="CU147" s="140"/>
      <c r="CV147" s="140"/>
      <c r="CW147" s="140"/>
      <c r="CX147" s="140"/>
      <c r="CY147" s="140"/>
      <c r="CZ147" s="140"/>
      <c r="DA147" s="140"/>
      <c r="DB147" s="140"/>
      <c r="DC147" s="140"/>
      <c r="DD147" s="140"/>
      <c r="DE147" s="140"/>
      <c r="DF147" s="140"/>
      <c r="DG147" s="140"/>
      <c r="DH147" s="140"/>
      <c r="DI147" s="140"/>
      <c r="DJ147" s="140"/>
      <c r="DK147" s="140"/>
      <c r="DL147" s="140"/>
      <c r="DM147" s="140"/>
      <c r="DN147" s="140"/>
      <c r="DO147" s="140"/>
      <c r="DP147" s="140"/>
      <c r="DQ147" s="140"/>
      <c r="DR147" s="140"/>
      <c r="DS147" s="140"/>
      <c r="DT147" s="140"/>
      <c r="DU147" s="140"/>
      <c r="DV147" s="140"/>
      <c r="DW147" s="140"/>
      <c r="DX147" s="140"/>
      <c r="DY147" s="140"/>
      <c r="DZ147" s="140"/>
      <c r="EA147" s="140"/>
      <c r="EB147" s="140"/>
      <c r="EC147" s="140"/>
      <c r="ED147" s="140"/>
      <c r="EE147" s="140"/>
      <c r="EF147" s="140"/>
      <c r="EG147" s="140"/>
      <c r="EH147" s="140"/>
      <c r="EI147" s="140"/>
      <c r="EJ147" s="140"/>
      <c r="EK147" s="140"/>
      <c r="EL147" s="140"/>
      <c r="EM147" s="140"/>
      <c r="EN147" s="140"/>
      <c r="EO147" s="140"/>
      <c r="EP147" s="140"/>
      <c r="EQ147" s="140"/>
      <c r="ER147" s="140"/>
      <c r="ES147" s="140"/>
      <c r="ET147" s="140"/>
      <c r="EU147" s="140"/>
      <c r="EV147" s="140"/>
      <c r="EW147" s="140"/>
      <c r="EX147" s="140"/>
      <c r="EY147" s="140"/>
      <c r="EZ147" s="140"/>
      <c r="FA147" s="140"/>
      <c r="FB147" s="140"/>
      <c r="FC147" s="140"/>
      <c r="FD147" s="140"/>
      <c r="FE147" s="140"/>
      <c r="FF147" s="140"/>
      <c r="FG147" s="140"/>
      <c r="FH147" s="140"/>
      <c r="FI147" s="140"/>
      <c r="FJ147" s="140"/>
      <c r="FK147" s="140"/>
      <c r="FL147" s="140"/>
      <c r="FM147" s="140"/>
      <c r="FN147" s="140"/>
      <c r="FO147" s="140"/>
      <c r="FP147" s="140"/>
      <c r="FQ147" s="140"/>
      <c r="FR147" s="140"/>
      <c r="FS147" s="140"/>
      <c r="FT147" s="140"/>
      <c r="FU147" s="140"/>
      <c r="FV147" s="140"/>
      <c r="FW147" s="140"/>
      <c r="FX147" s="140"/>
      <c r="FY147" s="140"/>
      <c r="FZ147" s="140"/>
      <c r="GA147" s="140"/>
      <c r="GB147" s="140"/>
      <c r="GC147" s="140"/>
      <c r="GD147" s="140"/>
      <c r="GE147" s="140"/>
      <c r="GF147" s="140"/>
      <c r="GG147" s="140"/>
      <c r="GH147" s="140"/>
      <c r="GI147" s="140"/>
      <c r="GJ147" s="140"/>
      <c r="GK147" s="140"/>
      <c r="GL147" s="140"/>
      <c r="GM147" s="140"/>
      <c r="GN147" s="140"/>
      <c r="GO147" s="140"/>
      <c r="GP147" s="140"/>
      <c r="GQ147" s="140"/>
      <c r="GR147" s="140"/>
      <c r="GS147" s="140"/>
    </row>
    <row r="148" spans="1:201" s="94" customFormat="1" ht="24" hidden="1" customHeight="1" outlineLevel="1">
      <c r="A148" s="124" t="s">
        <v>1592</v>
      </c>
      <c r="B148" s="154" t="s">
        <v>55</v>
      </c>
      <c r="C148" s="156" t="s">
        <v>125</v>
      </c>
      <c r="D148" s="157"/>
      <c r="E148" s="157" t="s">
        <v>122</v>
      </c>
      <c r="F148" s="154" t="s">
        <v>123</v>
      </c>
      <c r="G148" s="154" t="s">
        <v>81</v>
      </c>
      <c r="H148" s="164"/>
      <c r="I148" s="164"/>
      <c r="J148" s="208">
        <f t="shared" si="1"/>
        <v>0</v>
      </c>
      <c r="K148" s="392">
        <v>1</v>
      </c>
      <c r="L148" s="393"/>
      <c r="M148" s="394"/>
      <c r="N148" s="341"/>
      <c r="O148" s="413"/>
      <c r="P148" s="140"/>
      <c r="Q148" s="140"/>
      <c r="R148" s="140"/>
      <c r="S148" s="140"/>
      <c r="T148" s="140"/>
      <c r="U148" s="140"/>
      <c r="V148" s="140"/>
      <c r="W148" s="140"/>
      <c r="X148" s="140"/>
      <c r="Y148" s="140"/>
      <c r="Z148" s="140"/>
      <c r="AA148" s="140"/>
      <c r="AB148" s="140"/>
      <c r="AC148" s="140"/>
      <c r="AD148" s="140"/>
      <c r="AE148" s="140"/>
      <c r="AF148" s="140"/>
      <c r="AG148" s="140"/>
      <c r="AH148" s="140"/>
      <c r="AI148" s="140"/>
      <c r="AJ148" s="140"/>
      <c r="AK148" s="140"/>
      <c r="AL148" s="140"/>
      <c r="AM148" s="140"/>
      <c r="AN148" s="140"/>
      <c r="AO148" s="140"/>
      <c r="AP148" s="140"/>
      <c r="AQ148" s="140"/>
      <c r="AR148" s="140"/>
      <c r="AS148" s="140"/>
      <c r="AT148" s="140"/>
      <c r="AU148" s="140"/>
      <c r="AV148" s="140"/>
      <c r="AW148" s="140"/>
      <c r="AX148" s="140"/>
      <c r="AY148" s="140"/>
      <c r="AZ148" s="140"/>
      <c r="BA148" s="140"/>
      <c r="BB148" s="140"/>
      <c r="BC148" s="140"/>
      <c r="BD148" s="140"/>
      <c r="BE148" s="140"/>
      <c r="BF148" s="140"/>
      <c r="BG148" s="140"/>
      <c r="BH148" s="140"/>
      <c r="BI148" s="140"/>
      <c r="BJ148" s="140"/>
      <c r="BK148" s="140"/>
      <c r="BL148" s="140"/>
      <c r="BM148" s="140"/>
      <c r="BN148" s="140"/>
      <c r="BO148" s="140"/>
      <c r="BP148" s="140"/>
      <c r="BQ148" s="140"/>
      <c r="BR148" s="140"/>
      <c r="BS148" s="140"/>
      <c r="BT148" s="140"/>
      <c r="BU148" s="140"/>
      <c r="BV148" s="140"/>
      <c r="BW148" s="140"/>
      <c r="BX148" s="140"/>
      <c r="BY148" s="140"/>
      <c r="BZ148" s="140"/>
      <c r="CA148" s="140"/>
      <c r="CB148" s="140"/>
      <c r="CC148" s="140"/>
      <c r="CD148" s="140"/>
      <c r="CE148" s="140"/>
      <c r="CF148" s="140"/>
      <c r="CG148" s="140"/>
      <c r="CH148" s="140"/>
      <c r="CI148" s="140"/>
      <c r="CJ148" s="140"/>
      <c r="CK148" s="140"/>
      <c r="CL148" s="140"/>
      <c r="CM148" s="140"/>
      <c r="CN148" s="140"/>
      <c r="CO148" s="140"/>
      <c r="CP148" s="140"/>
      <c r="CQ148" s="140"/>
      <c r="CR148" s="140"/>
      <c r="CS148" s="140"/>
      <c r="CT148" s="140"/>
      <c r="CU148" s="140"/>
      <c r="CV148" s="140"/>
      <c r="CW148" s="140"/>
      <c r="CX148" s="140"/>
      <c r="CY148" s="140"/>
      <c r="CZ148" s="140"/>
      <c r="DA148" s="140"/>
      <c r="DB148" s="140"/>
      <c r="DC148" s="140"/>
      <c r="DD148" s="140"/>
      <c r="DE148" s="140"/>
      <c r="DF148" s="140"/>
      <c r="DG148" s="140"/>
      <c r="DH148" s="140"/>
      <c r="DI148" s="140"/>
      <c r="DJ148" s="140"/>
      <c r="DK148" s="140"/>
      <c r="DL148" s="140"/>
      <c r="DM148" s="140"/>
      <c r="DN148" s="140"/>
      <c r="DO148" s="140"/>
      <c r="DP148" s="140"/>
      <c r="DQ148" s="140"/>
      <c r="DR148" s="140"/>
      <c r="DS148" s="140"/>
      <c r="DT148" s="140"/>
      <c r="DU148" s="140"/>
      <c r="DV148" s="140"/>
      <c r="DW148" s="140"/>
      <c r="DX148" s="140"/>
      <c r="DY148" s="140"/>
      <c r="DZ148" s="140"/>
      <c r="EA148" s="140"/>
      <c r="EB148" s="140"/>
      <c r="EC148" s="140"/>
      <c r="ED148" s="140"/>
      <c r="EE148" s="140"/>
      <c r="EF148" s="140"/>
      <c r="EG148" s="140"/>
      <c r="EH148" s="140"/>
      <c r="EI148" s="140"/>
      <c r="EJ148" s="140"/>
      <c r="EK148" s="140"/>
      <c r="EL148" s="140"/>
      <c r="EM148" s="140"/>
      <c r="EN148" s="140"/>
      <c r="EO148" s="140"/>
      <c r="EP148" s="140"/>
      <c r="EQ148" s="140"/>
      <c r="ER148" s="140"/>
      <c r="ES148" s="140"/>
      <c r="ET148" s="140"/>
      <c r="EU148" s="140"/>
      <c r="EV148" s="140"/>
      <c r="EW148" s="140"/>
      <c r="EX148" s="140"/>
      <c r="EY148" s="140"/>
      <c r="EZ148" s="140"/>
      <c r="FA148" s="140"/>
      <c r="FB148" s="140"/>
      <c r="FC148" s="140"/>
      <c r="FD148" s="140"/>
      <c r="FE148" s="140"/>
      <c r="FF148" s="140"/>
      <c r="FG148" s="140"/>
      <c r="FH148" s="140"/>
      <c r="FI148" s="140"/>
      <c r="FJ148" s="140"/>
      <c r="FK148" s="140"/>
      <c r="FL148" s="140"/>
      <c r="FM148" s="140"/>
      <c r="FN148" s="140"/>
      <c r="FO148" s="140"/>
      <c r="FP148" s="140"/>
      <c r="FQ148" s="140"/>
      <c r="FR148" s="140"/>
      <c r="FS148" s="140"/>
      <c r="FT148" s="140"/>
      <c r="FU148" s="140"/>
      <c r="FV148" s="140"/>
      <c r="FW148" s="140"/>
      <c r="FX148" s="140"/>
      <c r="FY148" s="140"/>
      <c r="FZ148" s="140"/>
      <c r="GA148" s="140"/>
      <c r="GB148" s="140"/>
      <c r="GC148" s="140"/>
      <c r="GD148" s="140"/>
      <c r="GE148" s="140"/>
      <c r="GF148" s="140"/>
      <c r="GG148" s="140"/>
      <c r="GH148" s="140"/>
      <c r="GI148" s="140"/>
      <c r="GJ148" s="140"/>
      <c r="GK148" s="140"/>
      <c r="GL148" s="140"/>
      <c r="GM148" s="140"/>
      <c r="GN148" s="140"/>
      <c r="GO148" s="140"/>
      <c r="GP148" s="140"/>
      <c r="GQ148" s="140"/>
      <c r="GR148" s="140"/>
      <c r="GS148" s="140"/>
    </row>
    <row r="149" spans="1:201" s="89" customFormat="1" ht="24" hidden="1" customHeight="1" outlineLevel="1">
      <c r="A149" s="124" t="s">
        <v>1596</v>
      </c>
      <c r="B149" s="154" t="s">
        <v>55</v>
      </c>
      <c r="C149" s="156" t="s">
        <v>126</v>
      </c>
      <c r="D149" s="157"/>
      <c r="E149" s="157" t="s">
        <v>127</v>
      </c>
      <c r="F149" s="157" t="s">
        <v>128</v>
      </c>
      <c r="G149" s="157" t="s">
        <v>102</v>
      </c>
      <c r="H149" s="164"/>
      <c r="I149" s="164"/>
      <c r="J149" s="208">
        <f t="shared" si="1"/>
        <v>0</v>
      </c>
      <c r="K149" s="392">
        <v>1</v>
      </c>
      <c r="L149" s="393"/>
      <c r="M149" s="394"/>
      <c r="N149" s="341"/>
      <c r="O149" s="413"/>
      <c r="P149" s="140"/>
      <c r="Q149" s="140"/>
      <c r="R149" s="140"/>
      <c r="S149" s="140"/>
      <c r="T149" s="140"/>
      <c r="U149" s="140"/>
      <c r="V149" s="140"/>
      <c r="W149" s="140"/>
      <c r="X149" s="140"/>
      <c r="Y149" s="140"/>
      <c r="Z149" s="140"/>
      <c r="AA149" s="140"/>
      <c r="AB149" s="140"/>
      <c r="AC149" s="140"/>
      <c r="AD149" s="140"/>
      <c r="AE149" s="140"/>
      <c r="AF149" s="140"/>
      <c r="AG149" s="140"/>
      <c r="AH149" s="140"/>
      <c r="AI149" s="140"/>
      <c r="AJ149" s="140"/>
      <c r="AK149" s="140"/>
      <c r="AL149" s="140"/>
      <c r="AM149" s="140"/>
      <c r="AN149" s="140"/>
      <c r="AO149" s="140"/>
      <c r="AP149" s="140"/>
      <c r="AQ149" s="140"/>
      <c r="AR149" s="140"/>
      <c r="AS149" s="140"/>
      <c r="AT149" s="140"/>
      <c r="AU149" s="140"/>
      <c r="AV149" s="140"/>
      <c r="AW149" s="140"/>
      <c r="AX149" s="140"/>
      <c r="AY149" s="140"/>
      <c r="AZ149" s="140"/>
      <c r="BA149" s="140"/>
      <c r="BB149" s="140"/>
      <c r="BC149" s="140"/>
      <c r="BD149" s="140"/>
      <c r="BE149" s="140"/>
      <c r="BF149" s="140"/>
      <c r="BG149" s="140"/>
      <c r="BH149" s="140"/>
      <c r="BI149" s="140"/>
      <c r="BJ149" s="140"/>
      <c r="BK149" s="140"/>
      <c r="BL149" s="140"/>
      <c r="BM149" s="140"/>
      <c r="BN149" s="140"/>
      <c r="BO149" s="140"/>
      <c r="BP149" s="140"/>
      <c r="BQ149" s="140"/>
      <c r="BR149" s="140"/>
      <c r="BS149" s="140"/>
      <c r="BT149" s="140"/>
      <c r="BU149" s="140"/>
      <c r="BV149" s="140"/>
      <c r="BW149" s="140"/>
      <c r="BX149" s="140"/>
      <c r="BY149" s="140"/>
      <c r="BZ149" s="140"/>
      <c r="CA149" s="140"/>
      <c r="CB149" s="140"/>
      <c r="CC149" s="140"/>
      <c r="CD149" s="140"/>
      <c r="CE149" s="140"/>
      <c r="CF149" s="140"/>
      <c r="CG149" s="140"/>
      <c r="CH149" s="140"/>
      <c r="CI149" s="140"/>
      <c r="CJ149" s="140"/>
      <c r="CK149" s="140"/>
      <c r="CL149" s="140"/>
      <c r="CM149" s="140"/>
      <c r="CN149" s="140"/>
      <c r="CO149" s="140"/>
      <c r="CP149" s="140"/>
      <c r="CQ149" s="140"/>
      <c r="CR149" s="140"/>
      <c r="CS149" s="140"/>
      <c r="CT149" s="140"/>
      <c r="CU149" s="140"/>
      <c r="CV149" s="140"/>
      <c r="CW149" s="140"/>
      <c r="CX149" s="140"/>
      <c r="CY149" s="140"/>
      <c r="CZ149" s="140"/>
      <c r="DA149" s="140"/>
      <c r="DB149" s="140"/>
      <c r="DC149" s="140"/>
      <c r="DD149" s="140"/>
      <c r="DE149" s="140"/>
      <c r="DF149" s="140"/>
      <c r="DG149" s="140"/>
      <c r="DH149" s="140"/>
      <c r="DI149" s="140"/>
      <c r="DJ149" s="140"/>
      <c r="DK149" s="140"/>
      <c r="DL149" s="140"/>
      <c r="DM149" s="140"/>
      <c r="DN149" s="140"/>
      <c r="DO149" s="140"/>
      <c r="DP149" s="140"/>
      <c r="DQ149" s="140"/>
      <c r="DR149" s="140"/>
      <c r="DS149" s="140"/>
      <c r="DT149" s="140"/>
      <c r="DU149" s="140"/>
      <c r="DV149" s="140"/>
      <c r="DW149" s="140"/>
      <c r="DX149" s="140"/>
      <c r="DY149" s="140"/>
      <c r="DZ149" s="140"/>
      <c r="EA149" s="140"/>
      <c r="EB149" s="140"/>
      <c r="EC149" s="140"/>
      <c r="ED149" s="140"/>
      <c r="EE149" s="140"/>
      <c r="EF149" s="140"/>
      <c r="EG149" s="140"/>
      <c r="EH149" s="140"/>
      <c r="EI149" s="140"/>
      <c r="EJ149" s="140"/>
      <c r="EK149" s="140"/>
      <c r="EL149" s="140"/>
      <c r="EM149" s="140"/>
      <c r="EN149" s="140"/>
      <c r="EO149" s="140"/>
      <c r="EP149" s="140"/>
      <c r="EQ149" s="140"/>
      <c r="ER149" s="140"/>
      <c r="ES149" s="140"/>
      <c r="ET149" s="140"/>
      <c r="EU149" s="140"/>
      <c r="EV149" s="140"/>
      <c r="EW149" s="140"/>
      <c r="EX149" s="140"/>
      <c r="EY149" s="140"/>
      <c r="EZ149" s="140"/>
      <c r="FA149" s="140"/>
      <c r="FB149" s="140"/>
      <c r="FC149" s="140"/>
      <c r="FD149" s="140"/>
      <c r="FE149" s="140"/>
      <c r="FF149" s="140"/>
      <c r="FG149" s="140"/>
      <c r="FH149" s="140"/>
      <c r="FI149" s="140"/>
      <c r="FJ149" s="140"/>
      <c r="FK149" s="140"/>
      <c r="FL149" s="140"/>
      <c r="FM149" s="140"/>
      <c r="FN149" s="140"/>
      <c r="FO149" s="140"/>
      <c r="FP149" s="140"/>
      <c r="FQ149" s="140"/>
      <c r="FR149" s="140"/>
      <c r="FS149" s="140"/>
      <c r="FT149" s="140"/>
      <c r="FU149" s="140"/>
      <c r="FV149" s="140"/>
      <c r="FW149" s="140"/>
      <c r="FX149" s="140"/>
      <c r="FY149" s="140"/>
      <c r="FZ149" s="140"/>
      <c r="GA149" s="140"/>
      <c r="GB149" s="140"/>
      <c r="GC149" s="140"/>
      <c r="GD149" s="140"/>
      <c r="GE149" s="140"/>
      <c r="GF149" s="140"/>
      <c r="GG149" s="140"/>
      <c r="GH149" s="140"/>
      <c r="GI149" s="140"/>
      <c r="GJ149" s="140"/>
      <c r="GK149" s="140"/>
      <c r="GL149" s="140"/>
      <c r="GM149" s="140"/>
      <c r="GN149" s="140"/>
      <c r="GO149" s="140"/>
      <c r="GP149" s="140"/>
      <c r="GQ149" s="140"/>
      <c r="GR149" s="140"/>
      <c r="GS149" s="140"/>
    </row>
    <row r="150" spans="1:201" s="100" customFormat="1" ht="24" hidden="1" customHeight="1" outlineLevel="1">
      <c r="A150" s="124" t="s">
        <v>1770</v>
      </c>
      <c r="B150" s="154" t="s">
        <v>55</v>
      </c>
      <c r="C150" s="156" t="s">
        <v>129</v>
      </c>
      <c r="D150" s="157"/>
      <c r="E150" s="157" t="s">
        <v>57</v>
      </c>
      <c r="F150" s="157" t="s">
        <v>58</v>
      </c>
      <c r="G150" s="157" t="s">
        <v>59</v>
      </c>
      <c r="H150" s="164"/>
      <c r="I150" s="164"/>
      <c r="J150" s="208">
        <f t="shared" si="1"/>
        <v>0</v>
      </c>
      <c r="K150" s="392">
        <v>1</v>
      </c>
      <c r="L150" s="393"/>
      <c r="M150" s="394"/>
      <c r="N150" s="341"/>
      <c r="O150" s="413"/>
      <c r="P150" s="140"/>
      <c r="Q150" s="140"/>
      <c r="R150" s="140"/>
      <c r="S150" s="140"/>
      <c r="T150" s="140"/>
      <c r="U150" s="140"/>
      <c r="V150" s="140"/>
      <c r="W150" s="140"/>
      <c r="X150" s="140"/>
      <c r="Y150" s="140"/>
      <c r="Z150" s="140"/>
      <c r="AA150" s="140"/>
      <c r="AB150" s="140"/>
      <c r="AC150" s="140"/>
      <c r="AD150" s="140"/>
      <c r="AE150" s="140"/>
      <c r="AF150" s="140"/>
      <c r="AG150" s="140"/>
      <c r="AH150" s="140"/>
      <c r="AI150" s="140"/>
      <c r="AJ150" s="140"/>
      <c r="AK150" s="140"/>
      <c r="AL150" s="140"/>
      <c r="AM150" s="140"/>
      <c r="AN150" s="140"/>
      <c r="AO150" s="140"/>
      <c r="AP150" s="140"/>
      <c r="AQ150" s="140"/>
      <c r="AR150" s="140"/>
      <c r="AS150" s="140"/>
      <c r="AT150" s="140"/>
      <c r="AU150" s="140"/>
      <c r="AV150" s="140"/>
      <c r="AW150" s="140"/>
      <c r="AX150" s="140"/>
      <c r="AY150" s="140"/>
      <c r="AZ150" s="140"/>
      <c r="BA150" s="140"/>
      <c r="BB150" s="140"/>
      <c r="BC150" s="140"/>
      <c r="BD150" s="140"/>
      <c r="BE150" s="140"/>
      <c r="BF150" s="140"/>
      <c r="BG150" s="140"/>
      <c r="BH150" s="140"/>
      <c r="BI150" s="140"/>
      <c r="BJ150" s="140"/>
      <c r="BK150" s="140"/>
      <c r="BL150" s="140"/>
      <c r="BM150" s="140"/>
      <c r="BN150" s="140"/>
      <c r="BO150" s="140"/>
      <c r="BP150" s="140"/>
      <c r="BQ150" s="140"/>
      <c r="BR150" s="140"/>
      <c r="BS150" s="140"/>
      <c r="BT150" s="140"/>
      <c r="BU150" s="140"/>
      <c r="BV150" s="140"/>
      <c r="BW150" s="140"/>
      <c r="BX150" s="140"/>
      <c r="BY150" s="140"/>
      <c r="BZ150" s="140"/>
      <c r="CA150" s="140"/>
      <c r="CB150" s="140"/>
      <c r="CC150" s="140"/>
      <c r="CD150" s="140"/>
      <c r="CE150" s="140"/>
      <c r="CF150" s="140"/>
      <c r="CG150" s="140"/>
      <c r="CH150" s="140"/>
      <c r="CI150" s="140"/>
      <c r="CJ150" s="140"/>
      <c r="CK150" s="140"/>
      <c r="CL150" s="140"/>
      <c r="CM150" s="140"/>
      <c r="CN150" s="140"/>
      <c r="CO150" s="140"/>
      <c r="CP150" s="140"/>
      <c r="CQ150" s="140"/>
      <c r="CR150" s="140"/>
      <c r="CS150" s="140"/>
      <c r="CT150" s="140"/>
      <c r="CU150" s="140"/>
      <c r="CV150" s="140"/>
      <c r="CW150" s="140"/>
      <c r="CX150" s="140"/>
      <c r="CY150" s="140"/>
      <c r="CZ150" s="140"/>
      <c r="DA150" s="140"/>
      <c r="DB150" s="140"/>
      <c r="DC150" s="140"/>
      <c r="DD150" s="140"/>
      <c r="DE150" s="140"/>
      <c r="DF150" s="140"/>
      <c r="DG150" s="140"/>
      <c r="DH150" s="140"/>
      <c r="DI150" s="140"/>
      <c r="DJ150" s="140"/>
      <c r="DK150" s="140"/>
      <c r="DL150" s="140"/>
      <c r="DM150" s="140"/>
      <c r="DN150" s="140"/>
      <c r="DO150" s="140"/>
      <c r="DP150" s="140"/>
      <c r="DQ150" s="140"/>
      <c r="DR150" s="140"/>
      <c r="DS150" s="140"/>
      <c r="DT150" s="140"/>
      <c r="DU150" s="140"/>
      <c r="DV150" s="140"/>
      <c r="DW150" s="140"/>
      <c r="DX150" s="140"/>
      <c r="DY150" s="140"/>
      <c r="DZ150" s="140"/>
      <c r="EA150" s="140"/>
      <c r="EB150" s="140"/>
      <c r="EC150" s="140"/>
      <c r="ED150" s="140"/>
      <c r="EE150" s="140"/>
      <c r="EF150" s="140"/>
      <c r="EG150" s="140"/>
      <c r="EH150" s="140"/>
      <c r="EI150" s="140"/>
      <c r="EJ150" s="140"/>
      <c r="EK150" s="140"/>
      <c r="EL150" s="140"/>
      <c r="EM150" s="140"/>
      <c r="EN150" s="140"/>
      <c r="EO150" s="140"/>
      <c r="EP150" s="140"/>
      <c r="EQ150" s="140"/>
      <c r="ER150" s="140"/>
      <c r="ES150" s="140"/>
      <c r="ET150" s="140"/>
      <c r="EU150" s="140"/>
      <c r="EV150" s="140"/>
      <c r="EW150" s="140"/>
      <c r="EX150" s="140"/>
      <c r="EY150" s="140"/>
      <c r="EZ150" s="140"/>
      <c r="FA150" s="140"/>
      <c r="FB150" s="140"/>
      <c r="FC150" s="140"/>
      <c r="FD150" s="140"/>
      <c r="FE150" s="140"/>
      <c r="FF150" s="140"/>
      <c r="FG150" s="140"/>
      <c r="FH150" s="140"/>
      <c r="FI150" s="140"/>
      <c r="FJ150" s="140"/>
      <c r="FK150" s="140"/>
      <c r="FL150" s="140"/>
      <c r="FM150" s="140"/>
      <c r="FN150" s="140"/>
      <c r="FO150" s="140"/>
      <c r="FP150" s="140"/>
      <c r="FQ150" s="140"/>
      <c r="FR150" s="140"/>
      <c r="FS150" s="140"/>
      <c r="FT150" s="140"/>
      <c r="FU150" s="140"/>
      <c r="FV150" s="140"/>
      <c r="FW150" s="140"/>
      <c r="FX150" s="140"/>
      <c r="FY150" s="140"/>
      <c r="FZ150" s="140"/>
      <c r="GA150" s="140"/>
      <c r="GB150" s="140"/>
      <c r="GC150" s="140"/>
      <c r="GD150" s="140"/>
      <c r="GE150" s="140"/>
      <c r="GF150" s="140"/>
      <c r="GG150" s="140"/>
      <c r="GH150" s="140"/>
      <c r="GI150" s="140"/>
      <c r="GJ150" s="140"/>
      <c r="GK150" s="140"/>
      <c r="GL150" s="140"/>
      <c r="GM150" s="140"/>
      <c r="GN150" s="140"/>
      <c r="GO150" s="140"/>
      <c r="GP150" s="140"/>
      <c r="GQ150" s="140"/>
      <c r="GR150" s="140"/>
      <c r="GS150" s="140"/>
    </row>
    <row r="151" spans="1:201" s="100" customFormat="1" ht="24" hidden="1" customHeight="1" outlineLevel="1">
      <c r="A151" s="124" t="s">
        <v>1771</v>
      </c>
      <c r="B151" s="154" t="s">
        <v>55</v>
      </c>
      <c r="C151" s="156" t="s">
        <v>130</v>
      </c>
      <c r="D151" s="157"/>
      <c r="E151" s="157" t="s">
        <v>122</v>
      </c>
      <c r="F151" s="154" t="s">
        <v>123</v>
      </c>
      <c r="G151" s="154" t="s">
        <v>81</v>
      </c>
      <c r="H151" s="164"/>
      <c r="I151" s="164"/>
      <c r="J151" s="150">
        <f t="shared" si="1"/>
        <v>0</v>
      </c>
      <c r="K151" s="392">
        <v>1</v>
      </c>
      <c r="L151" s="393"/>
      <c r="M151" s="394"/>
      <c r="N151" s="341"/>
      <c r="O151" s="413"/>
      <c r="P151" s="140"/>
      <c r="Q151" s="140"/>
      <c r="R151" s="140"/>
      <c r="S151" s="140"/>
      <c r="T151" s="140"/>
      <c r="U151" s="140"/>
      <c r="V151" s="140"/>
      <c r="W151" s="140"/>
      <c r="X151" s="140"/>
      <c r="Y151" s="140"/>
      <c r="Z151" s="140"/>
      <c r="AA151" s="140"/>
      <c r="AB151" s="140"/>
      <c r="AC151" s="140"/>
      <c r="AD151" s="140"/>
      <c r="AE151" s="140"/>
      <c r="AF151" s="140"/>
      <c r="AG151" s="140"/>
      <c r="AH151" s="140"/>
      <c r="AI151" s="140"/>
      <c r="AJ151" s="140"/>
      <c r="AK151" s="140"/>
      <c r="AL151" s="140"/>
      <c r="AM151" s="140"/>
      <c r="AN151" s="140"/>
      <c r="AO151" s="140"/>
      <c r="AP151" s="140"/>
      <c r="AQ151" s="140"/>
      <c r="AR151" s="140"/>
      <c r="AS151" s="140"/>
      <c r="AT151" s="140"/>
      <c r="AU151" s="140"/>
      <c r="AV151" s="140"/>
      <c r="AW151" s="140"/>
      <c r="AX151" s="140"/>
      <c r="AY151" s="140"/>
      <c r="AZ151" s="140"/>
      <c r="BA151" s="140"/>
      <c r="BB151" s="140"/>
      <c r="BC151" s="140"/>
      <c r="BD151" s="140"/>
      <c r="BE151" s="140"/>
      <c r="BF151" s="140"/>
      <c r="BG151" s="140"/>
      <c r="BH151" s="140"/>
      <c r="BI151" s="140"/>
      <c r="BJ151" s="140"/>
      <c r="BK151" s="140"/>
      <c r="BL151" s="140"/>
      <c r="BM151" s="140"/>
      <c r="BN151" s="140"/>
      <c r="BO151" s="140"/>
      <c r="BP151" s="140"/>
      <c r="BQ151" s="140"/>
      <c r="BR151" s="140"/>
      <c r="BS151" s="140"/>
      <c r="BT151" s="140"/>
      <c r="BU151" s="140"/>
      <c r="BV151" s="140"/>
      <c r="BW151" s="140"/>
      <c r="BX151" s="140"/>
      <c r="BY151" s="140"/>
      <c r="BZ151" s="140"/>
      <c r="CA151" s="140"/>
      <c r="CB151" s="140"/>
      <c r="CC151" s="140"/>
      <c r="CD151" s="140"/>
      <c r="CE151" s="140"/>
      <c r="CF151" s="140"/>
      <c r="CG151" s="140"/>
      <c r="CH151" s="140"/>
      <c r="CI151" s="140"/>
      <c r="CJ151" s="140"/>
      <c r="CK151" s="140"/>
      <c r="CL151" s="140"/>
      <c r="CM151" s="140"/>
      <c r="CN151" s="140"/>
      <c r="CO151" s="140"/>
      <c r="CP151" s="140"/>
      <c r="CQ151" s="140"/>
      <c r="CR151" s="140"/>
      <c r="CS151" s="140"/>
      <c r="CT151" s="140"/>
      <c r="CU151" s="140"/>
      <c r="CV151" s="140"/>
      <c r="CW151" s="140"/>
      <c r="CX151" s="140"/>
      <c r="CY151" s="140"/>
      <c r="CZ151" s="140"/>
      <c r="DA151" s="140"/>
      <c r="DB151" s="140"/>
      <c r="DC151" s="140"/>
      <c r="DD151" s="140"/>
      <c r="DE151" s="140"/>
      <c r="DF151" s="140"/>
      <c r="DG151" s="140"/>
      <c r="DH151" s="140"/>
      <c r="DI151" s="140"/>
      <c r="DJ151" s="140"/>
      <c r="DK151" s="140"/>
      <c r="DL151" s="140"/>
      <c r="DM151" s="140"/>
      <c r="DN151" s="140"/>
      <c r="DO151" s="140"/>
      <c r="DP151" s="140"/>
      <c r="DQ151" s="140"/>
      <c r="DR151" s="140"/>
      <c r="DS151" s="140"/>
      <c r="DT151" s="140"/>
      <c r="DU151" s="140"/>
      <c r="DV151" s="140"/>
      <c r="DW151" s="140"/>
      <c r="DX151" s="140"/>
      <c r="DY151" s="140"/>
      <c r="DZ151" s="140"/>
      <c r="EA151" s="140"/>
      <c r="EB151" s="140"/>
      <c r="EC151" s="140"/>
      <c r="ED151" s="140"/>
      <c r="EE151" s="140"/>
      <c r="EF151" s="140"/>
      <c r="EG151" s="140"/>
      <c r="EH151" s="140"/>
      <c r="EI151" s="140"/>
      <c r="EJ151" s="140"/>
      <c r="EK151" s="140"/>
      <c r="EL151" s="140"/>
      <c r="EM151" s="140"/>
      <c r="EN151" s="140"/>
      <c r="EO151" s="140"/>
      <c r="EP151" s="140"/>
      <c r="EQ151" s="140"/>
      <c r="ER151" s="140"/>
      <c r="ES151" s="140"/>
      <c r="ET151" s="140"/>
      <c r="EU151" s="140"/>
      <c r="EV151" s="140"/>
      <c r="EW151" s="140"/>
      <c r="EX151" s="140"/>
      <c r="EY151" s="140"/>
      <c r="EZ151" s="140"/>
      <c r="FA151" s="140"/>
      <c r="FB151" s="140"/>
      <c r="FC151" s="140"/>
      <c r="FD151" s="140"/>
      <c r="FE151" s="140"/>
      <c r="FF151" s="140"/>
      <c r="FG151" s="140"/>
      <c r="FH151" s="140"/>
      <c r="FI151" s="140"/>
      <c r="FJ151" s="140"/>
      <c r="FK151" s="140"/>
      <c r="FL151" s="140"/>
      <c r="FM151" s="140"/>
      <c r="FN151" s="140"/>
      <c r="FO151" s="140"/>
      <c r="FP151" s="140"/>
      <c r="FQ151" s="140"/>
      <c r="FR151" s="140"/>
      <c r="FS151" s="140"/>
      <c r="FT151" s="140"/>
      <c r="FU151" s="140"/>
      <c r="FV151" s="140"/>
      <c r="FW151" s="140"/>
      <c r="FX151" s="140"/>
      <c r="FY151" s="140"/>
      <c r="FZ151" s="140"/>
      <c r="GA151" s="140"/>
      <c r="GB151" s="140"/>
      <c r="GC151" s="140"/>
      <c r="GD151" s="140"/>
      <c r="GE151" s="140"/>
      <c r="GF151" s="140"/>
      <c r="GG151" s="140"/>
      <c r="GH151" s="140"/>
      <c r="GI151" s="140"/>
      <c r="GJ151" s="140"/>
      <c r="GK151" s="140"/>
      <c r="GL151" s="140"/>
      <c r="GM151" s="140"/>
      <c r="GN151" s="140"/>
      <c r="GO151" s="140"/>
      <c r="GP151" s="140"/>
      <c r="GQ151" s="140"/>
      <c r="GR151" s="140"/>
      <c r="GS151" s="140"/>
    </row>
    <row r="152" spans="1:201" s="89" customFormat="1" ht="24" customHeight="1" collapsed="1">
      <c r="A152" s="300">
        <v>2.2000000000000002</v>
      </c>
      <c r="B152" s="301"/>
      <c r="C152" s="302" t="s">
        <v>131</v>
      </c>
      <c r="D152" s="305"/>
      <c r="E152" s="301"/>
      <c r="F152" s="306"/>
      <c r="G152" s="306"/>
      <c r="H152" s="307" t="s">
        <v>118</v>
      </c>
      <c r="I152" s="399">
        <f>AVERAGE(J153:J155)</f>
        <v>0</v>
      </c>
      <c r="J152" s="400"/>
      <c r="K152" s="407">
        <f>AVERAGE(K153:M155)</f>
        <v>1</v>
      </c>
      <c r="L152" s="408"/>
      <c r="M152" s="409"/>
      <c r="N152" s="339"/>
      <c r="O152" s="413"/>
      <c r="P152" s="140"/>
      <c r="Q152" s="140"/>
      <c r="R152" s="140"/>
      <c r="S152" s="140"/>
      <c r="T152" s="140"/>
      <c r="U152" s="140"/>
      <c r="V152" s="140"/>
      <c r="W152" s="140"/>
      <c r="X152" s="140"/>
      <c r="Y152" s="140"/>
      <c r="Z152" s="140"/>
      <c r="AA152" s="140"/>
      <c r="AB152" s="140"/>
      <c r="AC152" s="140"/>
      <c r="AD152" s="140"/>
      <c r="AE152" s="140"/>
      <c r="AF152" s="140"/>
      <c r="AG152" s="140"/>
      <c r="AH152" s="140"/>
      <c r="AI152" s="140"/>
      <c r="AJ152" s="140"/>
      <c r="AK152" s="140"/>
      <c r="AL152" s="140"/>
      <c r="AM152" s="140"/>
      <c r="AN152" s="140"/>
      <c r="AO152" s="140"/>
      <c r="AP152" s="140"/>
      <c r="AQ152" s="140"/>
      <c r="AR152" s="140"/>
      <c r="AS152" s="140"/>
      <c r="AT152" s="140"/>
      <c r="AU152" s="140"/>
      <c r="AV152" s="140"/>
      <c r="AW152" s="140"/>
      <c r="AX152" s="140"/>
      <c r="AY152" s="140"/>
      <c r="AZ152" s="140"/>
      <c r="BA152" s="140"/>
      <c r="BB152" s="140"/>
      <c r="BC152" s="140"/>
      <c r="BD152" s="140"/>
      <c r="BE152" s="140"/>
      <c r="BF152" s="140"/>
      <c r="BG152" s="140"/>
      <c r="BH152" s="140"/>
      <c r="BI152" s="140"/>
      <c r="BJ152" s="140"/>
      <c r="BK152" s="140"/>
      <c r="BL152" s="140"/>
      <c r="BM152" s="140"/>
      <c r="BN152" s="140"/>
      <c r="BO152" s="140"/>
      <c r="BP152" s="140"/>
      <c r="BQ152" s="140"/>
      <c r="BR152" s="140"/>
      <c r="BS152" s="140"/>
      <c r="BT152" s="140"/>
      <c r="BU152" s="140"/>
      <c r="BV152" s="140"/>
      <c r="BW152" s="140"/>
      <c r="BX152" s="140"/>
      <c r="BY152" s="140"/>
      <c r="BZ152" s="140"/>
      <c r="CA152" s="140"/>
      <c r="CB152" s="140"/>
      <c r="CC152" s="140"/>
      <c r="CD152" s="140"/>
      <c r="CE152" s="140"/>
      <c r="CF152" s="140"/>
      <c r="CG152" s="140"/>
      <c r="CH152" s="140"/>
      <c r="CI152" s="140"/>
      <c r="CJ152" s="140"/>
      <c r="CK152" s="140"/>
      <c r="CL152" s="140"/>
      <c r="CM152" s="140"/>
      <c r="CN152" s="140"/>
      <c r="CO152" s="140"/>
      <c r="CP152" s="140"/>
      <c r="CQ152" s="140"/>
      <c r="CR152" s="140"/>
      <c r="CS152" s="140"/>
      <c r="CT152" s="140"/>
      <c r="CU152" s="140"/>
      <c r="CV152" s="140"/>
      <c r="CW152" s="140"/>
      <c r="CX152" s="140"/>
      <c r="CY152" s="140"/>
      <c r="CZ152" s="140"/>
      <c r="DA152" s="140"/>
      <c r="DB152" s="140"/>
      <c r="DC152" s="140"/>
      <c r="DD152" s="140"/>
      <c r="DE152" s="140"/>
      <c r="DF152" s="140"/>
      <c r="DG152" s="140"/>
      <c r="DH152" s="140"/>
      <c r="DI152" s="140"/>
      <c r="DJ152" s="140"/>
      <c r="DK152" s="140"/>
      <c r="DL152" s="140"/>
      <c r="DM152" s="140"/>
      <c r="DN152" s="140"/>
      <c r="DO152" s="140"/>
      <c r="DP152" s="140"/>
      <c r="DQ152" s="140"/>
      <c r="DR152" s="140"/>
      <c r="DS152" s="140"/>
      <c r="DT152" s="140"/>
      <c r="DU152" s="140"/>
      <c r="DV152" s="140"/>
      <c r="DW152" s="140"/>
      <c r="DX152" s="140"/>
      <c r="DY152" s="140"/>
      <c r="DZ152" s="140"/>
      <c r="EA152" s="140"/>
      <c r="EB152" s="140"/>
      <c r="EC152" s="140"/>
      <c r="ED152" s="140"/>
      <c r="EE152" s="140"/>
      <c r="EF152" s="140"/>
      <c r="EG152" s="140"/>
      <c r="EH152" s="140"/>
      <c r="EI152" s="140"/>
      <c r="EJ152" s="140"/>
      <c r="EK152" s="140"/>
      <c r="EL152" s="140"/>
      <c r="EM152" s="140"/>
      <c r="EN152" s="140"/>
      <c r="EO152" s="140"/>
      <c r="EP152" s="140"/>
      <c r="EQ152" s="140"/>
      <c r="ER152" s="140"/>
      <c r="ES152" s="140"/>
      <c r="ET152" s="140"/>
      <c r="EU152" s="140"/>
      <c r="EV152" s="140"/>
      <c r="EW152" s="140"/>
      <c r="EX152" s="140"/>
      <c r="EY152" s="140"/>
      <c r="EZ152" s="140"/>
      <c r="FA152" s="140"/>
      <c r="FB152" s="140"/>
      <c r="FC152" s="140"/>
      <c r="FD152" s="140"/>
      <c r="FE152" s="140"/>
      <c r="FF152" s="140"/>
      <c r="FG152" s="140"/>
      <c r="FH152" s="140"/>
      <c r="FI152" s="140"/>
      <c r="FJ152" s="140"/>
      <c r="FK152" s="140"/>
      <c r="FL152" s="140"/>
      <c r="FM152" s="140"/>
      <c r="FN152" s="140"/>
      <c r="FO152" s="140"/>
      <c r="FP152" s="140"/>
      <c r="FQ152" s="140"/>
      <c r="FR152" s="140"/>
      <c r="FS152" s="140"/>
      <c r="FT152" s="140"/>
      <c r="FU152" s="140"/>
      <c r="FV152" s="140"/>
      <c r="FW152" s="140"/>
      <c r="FX152" s="140"/>
      <c r="FY152" s="140"/>
      <c r="FZ152" s="140"/>
      <c r="GA152" s="140"/>
      <c r="GB152" s="140"/>
      <c r="GC152" s="140"/>
      <c r="GD152" s="140"/>
      <c r="GE152" s="140"/>
      <c r="GF152" s="140"/>
      <c r="GG152" s="140"/>
      <c r="GH152" s="140"/>
      <c r="GI152" s="140"/>
      <c r="GJ152" s="140"/>
      <c r="GK152" s="140"/>
      <c r="GL152" s="140"/>
      <c r="GM152" s="140"/>
      <c r="GN152" s="140"/>
      <c r="GO152" s="140"/>
      <c r="GP152" s="140"/>
      <c r="GQ152" s="140"/>
      <c r="GR152" s="140"/>
      <c r="GS152" s="140"/>
    </row>
    <row r="153" spans="1:201" s="89" customFormat="1" ht="24" hidden="1" customHeight="1" outlineLevel="1">
      <c r="A153" s="121" t="s">
        <v>1604</v>
      </c>
      <c r="B153" s="154" t="s">
        <v>55</v>
      </c>
      <c r="C153" s="156" t="s">
        <v>132</v>
      </c>
      <c r="D153" s="157"/>
      <c r="E153" s="157" t="s">
        <v>57</v>
      </c>
      <c r="F153" s="157" t="s">
        <v>58</v>
      </c>
      <c r="G153" s="157" t="s">
        <v>59</v>
      </c>
      <c r="H153" s="164"/>
      <c r="I153" s="164"/>
      <c r="J153" s="208">
        <f>I153-H153</f>
        <v>0</v>
      </c>
      <c r="K153" s="392">
        <v>1</v>
      </c>
      <c r="L153" s="393"/>
      <c r="M153" s="394"/>
      <c r="N153" s="341"/>
      <c r="O153" s="413"/>
      <c r="P153" s="140"/>
      <c r="Q153" s="140"/>
      <c r="R153" s="140"/>
      <c r="S153" s="140"/>
      <c r="T153" s="140"/>
      <c r="U153" s="140"/>
      <c r="V153" s="140"/>
      <c r="W153" s="140"/>
      <c r="X153" s="140"/>
      <c r="Y153" s="140"/>
      <c r="Z153" s="140"/>
      <c r="AA153" s="140"/>
      <c r="AB153" s="140"/>
      <c r="AC153" s="140"/>
      <c r="AD153" s="140"/>
      <c r="AE153" s="140"/>
      <c r="AF153" s="140"/>
      <c r="AG153" s="140"/>
      <c r="AH153" s="140"/>
      <c r="AI153" s="140"/>
      <c r="AJ153" s="140"/>
      <c r="AK153" s="140"/>
      <c r="AL153" s="140"/>
      <c r="AM153" s="140"/>
      <c r="AN153" s="140"/>
      <c r="AO153" s="140"/>
      <c r="AP153" s="140"/>
      <c r="AQ153" s="140"/>
      <c r="AR153" s="140"/>
      <c r="AS153" s="140"/>
      <c r="AT153" s="140"/>
      <c r="AU153" s="140"/>
      <c r="AV153" s="140"/>
      <c r="AW153" s="140"/>
      <c r="AX153" s="140"/>
      <c r="AY153" s="140"/>
      <c r="AZ153" s="140"/>
      <c r="BA153" s="140"/>
      <c r="BB153" s="140"/>
      <c r="BC153" s="140"/>
      <c r="BD153" s="140"/>
      <c r="BE153" s="140"/>
      <c r="BF153" s="140"/>
      <c r="BG153" s="140"/>
      <c r="BH153" s="140"/>
      <c r="BI153" s="140"/>
      <c r="BJ153" s="140"/>
      <c r="BK153" s="140"/>
      <c r="BL153" s="140"/>
      <c r="BM153" s="140"/>
      <c r="BN153" s="140"/>
      <c r="BO153" s="140"/>
      <c r="BP153" s="140"/>
      <c r="BQ153" s="140"/>
      <c r="BR153" s="140"/>
      <c r="BS153" s="140"/>
      <c r="BT153" s="140"/>
      <c r="BU153" s="140"/>
      <c r="BV153" s="140"/>
      <c r="BW153" s="140"/>
      <c r="BX153" s="140"/>
      <c r="BY153" s="140"/>
      <c r="BZ153" s="140"/>
      <c r="CA153" s="140"/>
      <c r="CB153" s="140"/>
      <c r="CC153" s="140"/>
      <c r="CD153" s="140"/>
      <c r="CE153" s="140"/>
      <c r="CF153" s="140"/>
      <c r="CG153" s="140"/>
      <c r="CH153" s="140"/>
      <c r="CI153" s="140"/>
      <c r="CJ153" s="140"/>
      <c r="CK153" s="140"/>
      <c r="CL153" s="140"/>
      <c r="CM153" s="140"/>
      <c r="CN153" s="140"/>
      <c r="CO153" s="140"/>
      <c r="CP153" s="140"/>
      <c r="CQ153" s="140"/>
      <c r="CR153" s="140"/>
      <c r="CS153" s="140"/>
      <c r="CT153" s="140"/>
      <c r="CU153" s="140"/>
      <c r="CV153" s="140"/>
      <c r="CW153" s="140"/>
      <c r="CX153" s="140"/>
      <c r="CY153" s="140"/>
      <c r="CZ153" s="140"/>
      <c r="DA153" s="140"/>
      <c r="DB153" s="140"/>
      <c r="DC153" s="140"/>
      <c r="DD153" s="140"/>
      <c r="DE153" s="140"/>
      <c r="DF153" s="140"/>
      <c r="DG153" s="140"/>
      <c r="DH153" s="140"/>
      <c r="DI153" s="140"/>
      <c r="DJ153" s="140"/>
      <c r="DK153" s="140"/>
      <c r="DL153" s="140"/>
      <c r="DM153" s="140"/>
      <c r="DN153" s="140"/>
      <c r="DO153" s="140"/>
      <c r="DP153" s="140"/>
      <c r="DQ153" s="140"/>
      <c r="DR153" s="140"/>
      <c r="DS153" s="140"/>
      <c r="DT153" s="140"/>
      <c r="DU153" s="140"/>
      <c r="DV153" s="140"/>
      <c r="DW153" s="140"/>
      <c r="DX153" s="140"/>
      <c r="DY153" s="140"/>
      <c r="DZ153" s="140"/>
      <c r="EA153" s="140"/>
      <c r="EB153" s="140"/>
      <c r="EC153" s="140"/>
      <c r="ED153" s="140"/>
      <c r="EE153" s="140"/>
      <c r="EF153" s="140"/>
      <c r="EG153" s="140"/>
      <c r="EH153" s="140"/>
      <c r="EI153" s="140"/>
      <c r="EJ153" s="140"/>
      <c r="EK153" s="140"/>
      <c r="EL153" s="140"/>
      <c r="EM153" s="140"/>
      <c r="EN153" s="140"/>
      <c r="EO153" s="140"/>
      <c r="EP153" s="140"/>
      <c r="EQ153" s="140"/>
      <c r="ER153" s="140"/>
      <c r="ES153" s="140"/>
      <c r="ET153" s="140"/>
      <c r="EU153" s="140"/>
      <c r="EV153" s="140"/>
      <c r="EW153" s="140"/>
      <c r="EX153" s="140"/>
      <c r="EY153" s="140"/>
      <c r="EZ153" s="140"/>
      <c r="FA153" s="140"/>
      <c r="FB153" s="140"/>
      <c r="FC153" s="140"/>
      <c r="FD153" s="140"/>
      <c r="FE153" s="140"/>
      <c r="FF153" s="140"/>
      <c r="FG153" s="140"/>
      <c r="FH153" s="140"/>
      <c r="FI153" s="140"/>
      <c r="FJ153" s="140"/>
      <c r="FK153" s="140"/>
      <c r="FL153" s="140"/>
      <c r="FM153" s="140"/>
      <c r="FN153" s="140"/>
      <c r="FO153" s="140"/>
      <c r="FP153" s="140"/>
      <c r="FQ153" s="140"/>
      <c r="FR153" s="140"/>
      <c r="FS153" s="140"/>
      <c r="FT153" s="140"/>
      <c r="FU153" s="140"/>
      <c r="FV153" s="140"/>
      <c r="FW153" s="140"/>
      <c r="FX153" s="140"/>
      <c r="FY153" s="140"/>
      <c r="FZ153" s="140"/>
      <c r="GA153" s="140"/>
      <c r="GB153" s="140"/>
      <c r="GC153" s="140"/>
      <c r="GD153" s="140"/>
      <c r="GE153" s="140"/>
      <c r="GF153" s="140"/>
      <c r="GG153" s="140"/>
      <c r="GH153" s="140"/>
      <c r="GI153" s="140"/>
      <c r="GJ153" s="140"/>
      <c r="GK153" s="140"/>
      <c r="GL153" s="140"/>
      <c r="GM153" s="140"/>
      <c r="GN153" s="140"/>
      <c r="GO153" s="140"/>
      <c r="GP153" s="140"/>
      <c r="GQ153" s="140"/>
      <c r="GR153" s="140"/>
      <c r="GS153" s="140"/>
    </row>
    <row r="154" spans="1:201" s="92" customFormat="1" ht="24" hidden="1" customHeight="1" outlineLevel="1">
      <c r="A154" s="121" t="s">
        <v>1605</v>
      </c>
      <c r="B154" s="154" t="s">
        <v>55</v>
      </c>
      <c r="C154" s="156" t="s">
        <v>133</v>
      </c>
      <c r="D154" s="157"/>
      <c r="E154" s="157" t="s">
        <v>57</v>
      </c>
      <c r="F154" s="157" t="s">
        <v>58</v>
      </c>
      <c r="G154" s="157" t="s">
        <v>59</v>
      </c>
      <c r="H154" s="164"/>
      <c r="I154" s="164"/>
      <c r="J154" s="208">
        <f>I154-H154</f>
        <v>0</v>
      </c>
      <c r="K154" s="392">
        <v>1</v>
      </c>
      <c r="L154" s="393"/>
      <c r="M154" s="394"/>
      <c r="N154" s="341"/>
      <c r="O154" s="413"/>
      <c r="P154" s="140"/>
      <c r="Q154" s="140"/>
      <c r="R154" s="140"/>
      <c r="S154" s="140"/>
      <c r="T154" s="140"/>
      <c r="U154" s="140"/>
      <c r="V154" s="140"/>
      <c r="W154" s="140"/>
      <c r="X154" s="140"/>
      <c r="Y154" s="140"/>
      <c r="Z154" s="140"/>
      <c r="AA154" s="140"/>
      <c r="AB154" s="140"/>
      <c r="AC154" s="140"/>
      <c r="AD154" s="140"/>
      <c r="AE154" s="140"/>
      <c r="AF154" s="140"/>
      <c r="AG154" s="140"/>
      <c r="AH154" s="140"/>
      <c r="AI154" s="140"/>
      <c r="AJ154" s="140"/>
      <c r="AK154" s="140"/>
      <c r="AL154" s="140"/>
      <c r="AM154" s="140"/>
      <c r="AN154" s="140"/>
      <c r="AO154" s="140"/>
      <c r="AP154" s="140"/>
      <c r="AQ154" s="140"/>
      <c r="AR154" s="140"/>
      <c r="AS154" s="140"/>
      <c r="AT154" s="140"/>
      <c r="AU154" s="140"/>
      <c r="AV154" s="140"/>
      <c r="AW154" s="140"/>
      <c r="AX154" s="140"/>
      <c r="AY154" s="140"/>
      <c r="AZ154" s="140"/>
      <c r="BA154" s="140"/>
      <c r="BB154" s="140"/>
      <c r="BC154" s="140"/>
      <c r="BD154" s="140"/>
      <c r="BE154" s="140"/>
      <c r="BF154" s="140"/>
      <c r="BG154" s="140"/>
      <c r="BH154" s="140"/>
      <c r="BI154" s="140"/>
      <c r="BJ154" s="140"/>
      <c r="BK154" s="140"/>
      <c r="BL154" s="140"/>
      <c r="BM154" s="140"/>
      <c r="BN154" s="140"/>
      <c r="BO154" s="140"/>
      <c r="BP154" s="140"/>
      <c r="BQ154" s="140"/>
      <c r="BR154" s="140"/>
      <c r="BS154" s="140"/>
      <c r="BT154" s="140"/>
      <c r="BU154" s="140"/>
      <c r="BV154" s="140"/>
      <c r="BW154" s="140"/>
      <c r="BX154" s="140"/>
      <c r="BY154" s="140"/>
      <c r="BZ154" s="140"/>
      <c r="CA154" s="140"/>
      <c r="CB154" s="140"/>
      <c r="CC154" s="140"/>
      <c r="CD154" s="140"/>
      <c r="CE154" s="140"/>
      <c r="CF154" s="140"/>
      <c r="CG154" s="140"/>
      <c r="CH154" s="140"/>
      <c r="CI154" s="140"/>
      <c r="CJ154" s="140"/>
      <c r="CK154" s="140"/>
      <c r="CL154" s="140"/>
      <c r="CM154" s="140"/>
      <c r="CN154" s="140"/>
      <c r="CO154" s="140"/>
      <c r="CP154" s="140"/>
      <c r="CQ154" s="140"/>
      <c r="CR154" s="140"/>
      <c r="CS154" s="140"/>
      <c r="CT154" s="140"/>
      <c r="CU154" s="140"/>
      <c r="CV154" s="140"/>
      <c r="CW154" s="140"/>
      <c r="CX154" s="140"/>
      <c r="CY154" s="140"/>
      <c r="CZ154" s="140"/>
      <c r="DA154" s="140"/>
      <c r="DB154" s="140"/>
      <c r="DC154" s="140"/>
      <c r="DD154" s="140"/>
      <c r="DE154" s="140"/>
      <c r="DF154" s="140"/>
      <c r="DG154" s="140"/>
      <c r="DH154" s="140"/>
      <c r="DI154" s="140"/>
      <c r="DJ154" s="140"/>
      <c r="DK154" s="140"/>
      <c r="DL154" s="140"/>
      <c r="DM154" s="140"/>
      <c r="DN154" s="140"/>
      <c r="DO154" s="140"/>
      <c r="DP154" s="140"/>
      <c r="DQ154" s="140"/>
      <c r="DR154" s="140"/>
      <c r="DS154" s="140"/>
      <c r="DT154" s="140"/>
      <c r="DU154" s="140"/>
      <c r="DV154" s="140"/>
      <c r="DW154" s="140"/>
      <c r="DX154" s="140"/>
      <c r="DY154" s="140"/>
      <c r="DZ154" s="140"/>
      <c r="EA154" s="140"/>
      <c r="EB154" s="140"/>
      <c r="EC154" s="140"/>
      <c r="ED154" s="140"/>
      <c r="EE154" s="140"/>
      <c r="EF154" s="140"/>
      <c r="EG154" s="140"/>
      <c r="EH154" s="140"/>
      <c r="EI154" s="140"/>
      <c r="EJ154" s="140"/>
      <c r="EK154" s="140"/>
      <c r="EL154" s="140"/>
      <c r="EM154" s="140"/>
      <c r="EN154" s="140"/>
      <c r="EO154" s="140"/>
      <c r="EP154" s="140"/>
      <c r="EQ154" s="140"/>
      <c r="ER154" s="140"/>
      <c r="ES154" s="140"/>
      <c r="ET154" s="140"/>
      <c r="EU154" s="140"/>
      <c r="EV154" s="140"/>
      <c r="EW154" s="140"/>
      <c r="EX154" s="140"/>
      <c r="EY154" s="140"/>
      <c r="EZ154" s="140"/>
      <c r="FA154" s="140"/>
      <c r="FB154" s="140"/>
      <c r="FC154" s="140"/>
      <c r="FD154" s="140"/>
      <c r="FE154" s="140"/>
      <c r="FF154" s="140"/>
      <c r="FG154" s="140"/>
      <c r="FH154" s="140"/>
      <c r="FI154" s="140"/>
      <c r="FJ154" s="140"/>
      <c r="FK154" s="140"/>
      <c r="FL154" s="140"/>
      <c r="FM154" s="140"/>
      <c r="FN154" s="140"/>
      <c r="FO154" s="140"/>
      <c r="FP154" s="140"/>
      <c r="FQ154" s="140"/>
      <c r="FR154" s="140"/>
      <c r="FS154" s="140"/>
      <c r="FT154" s="140"/>
      <c r="FU154" s="140"/>
      <c r="FV154" s="140"/>
      <c r="FW154" s="140"/>
      <c r="FX154" s="140"/>
      <c r="FY154" s="140"/>
      <c r="FZ154" s="140"/>
      <c r="GA154" s="140"/>
      <c r="GB154" s="140"/>
      <c r="GC154" s="140"/>
      <c r="GD154" s="140"/>
      <c r="GE154" s="140"/>
      <c r="GF154" s="140"/>
      <c r="GG154" s="140"/>
      <c r="GH154" s="140"/>
      <c r="GI154" s="140"/>
      <c r="GJ154" s="140"/>
      <c r="GK154" s="140"/>
      <c r="GL154" s="140"/>
      <c r="GM154" s="140"/>
      <c r="GN154" s="140"/>
      <c r="GO154" s="140"/>
      <c r="GP154" s="140"/>
      <c r="GQ154" s="140"/>
      <c r="GR154" s="140"/>
      <c r="GS154" s="140"/>
    </row>
    <row r="155" spans="1:201" s="92" customFormat="1" ht="24" hidden="1" customHeight="1" outlineLevel="1">
      <c r="A155" s="121" t="s">
        <v>1606</v>
      </c>
      <c r="B155" s="154" t="s">
        <v>55</v>
      </c>
      <c r="C155" s="156" t="s">
        <v>134</v>
      </c>
      <c r="D155" s="157"/>
      <c r="E155" s="157" t="s">
        <v>57</v>
      </c>
      <c r="F155" s="157" t="s">
        <v>58</v>
      </c>
      <c r="G155" s="157" t="s">
        <v>59</v>
      </c>
      <c r="H155" s="164"/>
      <c r="I155" s="149"/>
      <c r="J155" s="150">
        <f>I155-H155</f>
        <v>0</v>
      </c>
      <c r="K155" s="392">
        <v>1</v>
      </c>
      <c r="L155" s="393"/>
      <c r="M155" s="394"/>
      <c r="N155" s="341"/>
      <c r="O155" s="413"/>
      <c r="P155" s="140"/>
      <c r="Q155" s="140"/>
      <c r="R155" s="140"/>
      <c r="S155" s="140"/>
      <c r="T155" s="140"/>
      <c r="U155" s="140"/>
      <c r="V155" s="140"/>
      <c r="W155" s="140"/>
      <c r="X155" s="140"/>
      <c r="Y155" s="140"/>
      <c r="Z155" s="140"/>
      <c r="AA155" s="140"/>
      <c r="AB155" s="140"/>
      <c r="AC155" s="140"/>
      <c r="AD155" s="140"/>
      <c r="AE155" s="140"/>
      <c r="AF155" s="140"/>
      <c r="AG155" s="140"/>
      <c r="AH155" s="140"/>
      <c r="AI155" s="140"/>
      <c r="AJ155" s="140"/>
      <c r="AK155" s="140"/>
      <c r="AL155" s="140"/>
      <c r="AM155" s="140"/>
      <c r="AN155" s="140"/>
      <c r="AO155" s="140"/>
      <c r="AP155" s="140"/>
      <c r="AQ155" s="140"/>
      <c r="AR155" s="140"/>
      <c r="AS155" s="140"/>
      <c r="AT155" s="140"/>
      <c r="AU155" s="140"/>
      <c r="AV155" s="140"/>
      <c r="AW155" s="140"/>
      <c r="AX155" s="140"/>
      <c r="AY155" s="140"/>
      <c r="AZ155" s="140"/>
      <c r="BA155" s="140"/>
      <c r="BB155" s="140"/>
      <c r="BC155" s="140"/>
      <c r="BD155" s="140"/>
      <c r="BE155" s="140"/>
      <c r="BF155" s="140"/>
      <c r="BG155" s="140"/>
      <c r="BH155" s="140"/>
      <c r="BI155" s="140"/>
      <c r="BJ155" s="140"/>
      <c r="BK155" s="140"/>
      <c r="BL155" s="140"/>
      <c r="BM155" s="140"/>
      <c r="BN155" s="140"/>
      <c r="BO155" s="140"/>
      <c r="BP155" s="140"/>
      <c r="BQ155" s="140"/>
      <c r="BR155" s="140"/>
      <c r="BS155" s="140"/>
      <c r="BT155" s="140"/>
      <c r="BU155" s="140"/>
      <c r="BV155" s="140"/>
      <c r="BW155" s="140"/>
      <c r="BX155" s="140"/>
      <c r="BY155" s="140"/>
      <c r="BZ155" s="140"/>
      <c r="CA155" s="140"/>
      <c r="CB155" s="140"/>
      <c r="CC155" s="140"/>
      <c r="CD155" s="140"/>
      <c r="CE155" s="140"/>
      <c r="CF155" s="140"/>
      <c r="CG155" s="140"/>
      <c r="CH155" s="140"/>
      <c r="CI155" s="140"/>
      <c r="CJ155" s="140"/>
      <c r="CK155" s="140"/>
      <c r="CL155" s="140"/>
      <c r="CM155" s="140"/>
      <c r="CN155" s="140"/>
      <c r="CO155" s="140"/>
      <c r="CP155" s="140"/>
      <c r="CQ155" s="140"/>
      <c r="CR155" s="140"/>
      <c r="CS155" s="140"/>
      <c r="CT155" s="140"/>
      <c r="CU155" s="140"/>
      <c r="CV155" s="140"/>
      <c r="CW155" s="140"/>
      <c r="CX155" s="140"/>
      <c r="CY155" s="140"/>
      <c r="CZ155" s="140"/>
      <c r="DA155" s="140"/>
      <c r="DB155" s="140"/>
      <c r="DC155" s="140"/>
      <c r="DD155" s="140"/>
      <c r="DE155" s="140"/>
      <c r="DF155" s="140"/>
      <c r="DG155" s="140"/>
      <c r="DH155" s="140"/>
      <c r="DI155" s="140"/>
      <c r="DJ155" s="140"/>
      <c r="DK155" s="140"/>
      <c r="DL155" s="140"/>
      <c r="DM155" s="140"/>
      <c r="DN155" s="140"/>
      <c r="DO155" s="140"/>
      <c r="DP155" s="140"/>
      <c r="DQ155" s="140"/>
      <c r="DR155" s="140"/>
      <c r="DS155" s="140"/>
      <c r="DT155" s="140"/>
      <c r="DU155" s="140"/>
      <c r="DV155" s="140"/>
      <c r="DW155" s="140"/>
      <c r="DX155" s="140"/>
      <c r="DY155" s="140"/>
      <c r="DZ155" s="140"/>
      <c r="EA155" s="140"/>
      <c r="EB155" s="140"/>
      <c r="EC155" s="140"/>
      <c r="ED155" s="140"/>
      <c r="EE155" s="140"/>
      <c r="EF155" s="140"/>
      <c r="EG155" s="140"/>
      <c r="EH155" s="140"/>
      <c r="EI155" s="140"/>
      <c r="EJ155" s="140"/>
      <c r="EK155" s="140"/>
      <c r="EL155" s="140"/>
      <c r="EM155" s="140"/>
      <c r="EN155" s="140"/>
      <c r="EO155" s="140"/>
      <c r="EP155" s="140"/>
      <c r="EQ155" s="140"/>
      <c r="ER155" s="140"/>
      <c r="ES155" s="140"/>
      <c r="ET155" s="140"/>
      <c r="EU155" s="140"/>
      <c r="EV155" s="140"/>
      <c r="EW155" s="140"/>
      <c r="EX155" s="140"/>
      <c r="EY155" s="140"/>
      <c r="EZ155" s="140"/>
      <c r="FA155" s="140"/>
      <c r="FB155" s="140"/>
      <c r="FC155" s="140"/>
      <c r="FD155" s="140"/>
      <c r="FE155" s="140"/>
      <c r="FF155" s="140"/>
      <c r="FG155" s="140"/>
      <c r="FH155" s="140"/>
      <c r="FI155" s="140"/>
      <c r="FJ155" s="140"/>
      <c r="FK155" s="140"/>
      <c r="FL155" s="140"/>
      <c r="FM155" s="140"/>
      <c r="FN155" s="140"/>
      <c r="FO155" s="140"/>
      <c r="FP155" s="140"/>
      <c r="FQ155" s="140"/>
      <c r="FR155" s="140"/>
      <c r="FS155" s="140"/>
      <c r="FT155" s="140"/>
      <c r="FU155" s="140"/>
      <c r="FV155" s="140"/>
      <c r="FW155" s="140"/>
      <c r="FX155" s="140"/>
      <c r="FY155" s="140"/>
      <c r="FZ155" s="140"/>
      <c r="GA155" s="140"/>
      <c r="GB155" s="140"/>
      <c r="GC155" s="140"/>
      <c r="GD155" s="140"/>
      <c r="GE155" s="140"/>
      <c r="GF155" s="140"/>
      <c r="GG155" s="140"/>
      <c r="GH155" s="140"/>
      <c r="GI155" s="140"/>
      <c r="GJ155" s="140"/>
      <c r="GK155" s="140"/>
      <c r="GL155" s="140"/>
      <c r="GM155" s="140"/>
      <c r="GN155" s="140"/>
      <c r="GO155" s="140"/>
      <c r="GP155" s="140"/>
      <c r="GQ155" s="140"/>
      <c r="GR155" s="140"/>
      <c r="GS155" s="140"/>
    </row>
    <row r="156" spans="1:201" s="111" customFormat="1" ht="24" customHeight="1" collapsed="1">
      <c r="A156" s="300">
        <v>2.2999999999999998</v>
      </c>
      <c r="B156" s="301"/>
      <c r="C156" s="308" t="s">
        <v>135</v>
      </c>
      <c r="D156" s="305"/>
      <c r="E156" s="301"/>
      <c r="F156" s="301"/>
      <c r="G156" s="301"/>
      <c r="H156" s="307" t="s">
        <v>118</v>
      </c>
      <c r="I156" s="399">
        <f>AVERAGE(J157:J158)</f>
        <v>0</v>
      </c>
      <c r="J156" s="400"/>
      <c r="K156" s="407">
        <f>AVERAGE(K157:M158)</f>
        <v>1</v>
      </c>
      <c r="L156" s="408"/>
      <c r="M156" s="409"/>
      <c r="N156" s="339"/>
      <c r="O156" s="413"/>
      <c r="P156" s="140"/>
      <c r="Q156" s="140"/>
      <c r="R156" s="140"/>
      <c r="S156" s="140"/>
      <c r="T156" s="140"/>
      <c r="U156" s="140"/>
      <c r="V156" s="140"/>
      <c r="W156" s="140"/>
      <c r="X156" s="140"/>
      <c r="Y156" s="140"/>
      <c r="Z156" s="140"/>
      <c r="AA156" s="140"/>
      <c r="AB156" s="140"/>
      <c r="AC156" s="140"/>
      <c r="AD156" s="140"/>
      <c r="AE156" s="140"/>
      <c r="AF156" s="140"/>
      <c r="AG156" s="140"/>
      <c r="AH156" s="140"/>
      <c r="AI156" s="140"/>
      <c r="AJ156" s="140"/>
      <c r="AK156" s="140"/>
      <c r="AL156" s="140"/>
      <c r="AM156" s="140"/>
      <c r="AN156" s="140"/>
      <c r="AO156" s="140"/>
      <c r="AP156" s="140"/>
      <c r="AQ156" s="140"/>
      <c r="AR156" s="140"/>
      <c r="AS156" s="140"/>
      <c r="AT156" s="140"/>
      <c r="AU156" s="140"/>
      <c r="AV156" s="140"/>
      <c r="AW156" s="140"/>
      <c r="AX156" s="140"/>
      <c r="AY156" s="140"/>
      <c r="AZ156" s="140"/>
      <c r="BA156" s="140"/>
      <c r="BB156" s="140"/>
      <c r="BC156" s="140"/>
      <c r="BD156" s="140"/>
      <c r="BE156" s="140"/>
      <c r="BF156" s="140"/>
      <c r="BG156" s="140"/>
      <c r="BH156" s="140"/>
      <c r="BI156" s="140"/>
      <c r="BJ156" s="140"/>
      <c r="BK156" s="140"/>
      <c r="BL156" s="140"/>
      <c r="BM156" s="140"/>
      <c r="BN156" s="140"/>
      <c r="BO156" s="140"/>
      <c r="BP156" s="140"/>
      <c r="BQ156" s="140"/>
      <c r="BR156" s="140"/>
      <c r="BS156" s="140"/>
      <c r="BT156" s="140"/>
      <c r="BU156" s="140"/>
      <c r="BV156" s="140"/>
      <c r="BW156" s="140"/>
      <c r="BX156" s="140"/>
      <c r="BY156" s="140"/>
      <c r="BZ156" s="140"/>
      <c r="CA156" s="140"/>
      <c r="CB156" s="140"/>
      <c r="CC156" s="140"/>
      <c r="CD156" s="140"/>
      <c r="CE156" s="140"/>
      <c r="CF156" s="140"/>
      <c r="CG156" s="140"/>
      <c r="CH156" s="140"/>
      <c r="CI156" s="140"/>
      <c r="CJ156" s="140"/>
      <c r="CK156" s="140"/>
      <c r="CL156" s="140"/>
      <c r="CM156" s="140"/>
      <c r="CN156" s="140"/>
      <c r="CO156" s="140"/>
      <c r="CP156" s="140"/>
      <c r="CQ156" s="140"/>
      <c r="CR156" s="140"/>
      <c r="CS156" s="140"/>
      <c r="CT156" s="140"/>
      <c r="CU156" s="140"/>
      <c r="CV156" s="140"/>
      <c r="CW156" s="140"/>
      <c r="CX156" s="140"/>
      <c r="CY156" s="140"/>
      <c r="CZ156" s="140"/>
      <c r="DA156" s="140"/>
      <c r="DB156" s="140"/>
      <c r="DC156" s="140"/>
      <c r="DD156" s="140"/>
      <c r="DE156" s="140"/>
      <c r="DF156" s="140"/>
      <c r="DG156" s="140"/>
      <c r="DH156" s="140"/>
      <c r="DI156" s="140"/>
      <c r="DJ156" s="140"/>
      <c r="DK156" s="140"/>
      <c r="DL156" s="140"/>
      <c r="DM156" s="140"/>
      <c r="DN156" s="140"/>
      <c r="DO156" s="140"/>
      <c r="DP156" s="140"/>
      <c r="DQ156" s="140"/>
      <c r="DR156" s="140"/>
      <c r="DS156" s="140"/>
      <c r="DT156" s="140"/>
      <c r="DU156" s="140"/>
      <c r="DV156" s="140"/>
      <c r="DW156" s="140"/>
      <c r="DX156" s="140"/>
      <c r="DY156" s="140"/>
      <c r="DZ156" s="140"/>
      <c r="EA156" s="140"/>
      <c r="EB156" s="140"/>
      <c r="EC156" s="140"/>
      <c r="ED156" s="140"/>
      <c r="EE156" s="140"/>
      <c r="EF156" s="140"/>
      <c r="EG156" s="140"/>
      <c r="EH156" s="140"/>
      <c r="EI156" s="140"/>
      <c r="EJ156" s="140"/>
      <c r="EK156" s="140"/>
      <c r="EL156" s="140"/>
      <c r="EM156" s="140"/>
      <c r="EN156" s="140"/>
      <c r="EO156" s="140"/>
      <c r="EP156" s="140"/>
      <c r="EQ156" s="140"/>
      <c r="ER156" s="140"/>
      <c r="ES156" s="140"/>
      <c r="ET156" s="140"/>
      <c r="EU156" s="140"/>
      <c r="EV156" s="140"/>
      <c r="EW156" s="140"/>
      <c r="EX156" s="140"/>
      <c r="EY156" s="140"/>
      <c r="EZ156" s="140"/>
      <c r="FA156" s="140"/>
      <c r="FB156" s="140"/>
      <c r="FC156" s="140"/>
      <c r="FD156" s="140"/>
      <c r="FE156" s="140"/>
      <c r="FF156" s="140"/>
      <c r="FG156" s="140"/>
      <c r="FH156" s="140"/>
      <c r="FI156" s="140"/>
      <c r="FJ156" s="140"/>
      <c r="FK156" s="140"/>
      <c r="FL156" s="140"/>
      <c r="FM156" s="140"/>
      <c r="FN156" s="140"/>
      <c r="FO156" s="140"/>
      <c r="FP156" s="140"/>
      <c r="FQ156" s="140"/>
      <c r="FR156" s="140"/>
      <c r="FS156" s="140"/>
      <c r="FT156" s="140"/>
      <c r="FU156" s="140"/>
      <c r="FV156" s="140"/>
      <c r="FW156" s="140"/>
      <c r="FX156" s="140"/>
      <c r="FY156" s="140"/>
      <c r="FZ156" s="140"/>
      <c r="GA156" s="140"/>
      <c r="GB156" s="140"/>
      <c r="GC156" s="140"/>
      <c r="GD156" s="140"/>
      <c r="GE156" s="140"/>
      <c r="GF156" s="140"/>
      <c r="GG156" s="140"/>
      <c r="GH156" s="140"/>
      <c r="GI156" s="140"/>
      <c r="GJ156" s="140"/>
      <c r="GK156" s="140"/>
      <c r="GL156" s="140"/>
      <c r="GM156" s="140"/>
      <c r="GN156" s="140"/>
      <c r="GO156" s="140"/>
      <c r="GP156" s="140"/>
      <c r="GQ156" s="140"/>
      <c r="GR156" s="140"/>
      <c r="GS156" s="140"/>
    </row>
    <row r="157" spans="1:201" s="111" customFormat="1" ht="24" hidden="1" customHeight="1" outlineLevel="1">
      <c r="A157" s="121" t="s">
        <v>1607</v>
      </c>
      <c r="B157" s="154" t="s">
        <v>55</v>
      </c>
      <c r="C157" s="156" t="s">
        <v>137</v>
      </c>
      <c r="D157" s="157"/>
      <c r="E157" s="157" t="s">
        <v>122</v>
      </c>
      <c r="F157" s="154" t="s">
        <v>123</v>
      </c>
      <c r="G157" s="154" t="s">
        <v>81</v>
      </c>
      <c r="H157" s="164"/>
      <c r="I157" s="164"/>
      <c r="J157" s="208">
        <f>I157-H157</f>
        <v>0</v>
      </c>
      <c r="K157" s="392">
        <v>1</v>
      </c>
      <c r="L157" s="393"/>
      <c r="M157" s="394"/>
      <c r="N157" s="341"/>
      <c r="O157" s="413"/>
      <c r="P157" s="140"/>
      <c r="Q157" s="140"/>
      <c r="R157" s="140"/>
      <c r="S157" s="140"/>
      <c r="T157" s="140"/>
      <c r="U157" s="140"/>
      <c r="V157" s="140"/>
      <c r="W157" s="140"/>
      <c r="X157" s="140"/>
      <c r="Y157" s="140"/>
      <c r="Z157" s="140"/>
      <c r="AA157" s="140"/>
      <c r="AB157" s="140"/>
      <c r="AC157" s="140"/>
      <c r="AD157" s="140"/>
      <c r="AE157" s="140"/>
      <c r="AF157" s="140"/>
      <c r="AG157" s="140"/>
      <c r="AH157" s="140"/>
      <c r="AI157" s="140"/>
      <c r="AJ157" s="140"/>
      <c r="AK157" s="140"/>
      <c r="AL157" s="140"/>
      <c r="AM157" s="140"/>
      <c r="AN157" s="140"/>
      <c r="AO157" s="140"/>
      <c r="AP157" s="140"/>
      <c r="AQ157" s="140"/>
      <c r="AR157" s="140"/>
      <c r="AS157" s="140"/>
      <c r="AT157" s="140"/>
      <c r="AU157" s="140"/>
      <c r="AV157" s="140"/>
      <c r="AW157" s="140"/>
      <c r="AX157" s="140"/>
      <c r="AY157" s="140"/>
      <c r="AZ157" s="140"/>
      <c r="BA157" s="140"/>
      <c r="BB157" s="140"/>
      <c r="BC157" s="140"/>
      <c r="BD157" s="140"/>
      <c r="BE157" s="140"/>
      <c r="BF157" s="140"/>
      <c r="BG157" s="140"/>
      <c r="BH157" s="140"/>
      <c r="BI157" s="140"/>
      <c r="BJ157" s="140"/>
      <c r="BK157" s="140"/>
      <c r="BL157" s="140"/>
      <c r="BM157" s="140"/>
      <c r="BN157" s="140"/>
      <c r="BO157" s="140"/>
      <c r="BP157" s="140"/>
      <c r="BQ157" s="140"/>
      <c r="BR157" s="140"/>
      <c r="BS157" s="140"/>
      <c r="BT157" s="140"/>
      <c r="BU157" s="140"/>
      <c r="BV157" s="140"/>
      <c r="BW157" s="140"/>
      <c r="BX157" s="140"/>
      <c r="BY157" s="140"/>
      <c r="BZ157" s="140"/>
      <c r="CA157" s="140"/>
      <c r="CB157" s="140"/>
      <c r="CC157" s="140"/>
      <c r="CD157" s="140"/>
      <c r="CE157" s="140"/>
      <c r="CF157" s="140"/>
      <c r="CG157" s="140"/>
      <c r="CH157" s="140"/>
      <c r="CI157" s="140"/>
      <c r="CJ157" s="140"/>
      <c r="CK157" s="140"/>
      <c r="CL157" s="140"/>
      <c r="CM157" s="140"/>
      <c r="CN157" s="140"/>
      <c r="CO157" s="140"/>
      <c r="CP157" s="140"/>
      <c r="CQ157" s="140"/>
      <c r="CR157" s="140"/>
      <c r="CS157" s="140"/>
      <c r="CT157" s="140"/>
      <c r="CU157" s="140"/>
      <c r="CV157" s="140"/>
      <c r="CW157" s="140"/>
      <c r="CX157" s="140"/>
      <c r="CY157" s="140"/>
      <c r="CZ157" s="140"/>
      <c r="DA157" s="140"/>
      <c r="DB157" s="140"/>
      <c r="DC157" s="140"/>
      <c r="DD157" s="140"/>
      <c r="DE157" s="140"/>
      <c r="DF157" s="140"/>
      <c r="DG157" s="140"/>
      <c r="DH157" s="140"/>
      <c r="DI157" s="140"/>
      <c r="DJ157" s="140"/>
      <c r="DK157" s="140"/>
      <c r="DL157" s="140"/>
      <c r="DM157" s="140"/>
      <c r="DN157" s="140"/>
      <c r="DO157" s="140"/>
      <c r="DP157" s="140"/>
      <c r="DQ157" s="140"/>
      <c r="DR157" s="140"/>
      <c r="DS157" s="140"/>
      <c r="DT157" s="140"/>
      <c r="DU157" s="140"/>
      <c r="DV157" s="140"/>
      <c r="DW157" s="140"/>
      <c r="DX157" s="140"/>
      <c r="DY157" s="140"/>
      <c r="DZ157" s="140"/>
      <c r="EA157" s="140"/>
      <c r="EB157" s="140"/>
      <c r="EC157" s="140"/>
      <c r="ED157" s="140"/>
      <c r="EE157" s="140"/>
      <c r="EF157" s="140"/>
      <c r="EG157" s="140"/>
      <c r="EH157" s="140"/>
      <c r="EI157" s="140"/>
      <c r="EJ157" s="140"/>
      <c r="EK157" s="140"/>
      <c r="EL157" s="140"/>
      <c r="EM157" s="140"/>
      <c r="EN157" s="140"/>
      <c r="EO157" s="140"/>
      <c r="EP157" s="140"/>
      <c r="EQ157" s="140"/>
      <c r="ER157" s="140"/>
      <c r="ES157" s="140"/>
      <c r="ET157" s="140"/>
      <c r="EU157" s="140"/>
      <c r="EV157" s="140"/>
      <c r="EW157" s="140"/>
      <c r="EX157" s="140"/>
      <c r="EY157" s="140"/>
      <c r="EZ157" s="140"/>
      <c r="FA157" s="140"/>
      <c r="FB157" s="140"/>
      <c r="FC157" s="140"/>
      <c r="FD157" s="140"/>
      <c r="FE157" s="140"/>
      <c r="FF157" s="140"/>
      <c r="FG157" s="140"/>
      <c r="FH157" s="140"/>
      <c r="FI157" s="140"/>
      <c r="FJ157" s="140"/>
      <c r="FK157" s="140"/>
      <c r="FL157" s="140"/>
      <c r="FM157" s="140"/>
      <c r="FN157" s="140"/>
      <c r="FO157" s="140"/>
      <c r="FP157" s="140"/>
      <c r="FQ157" s="140"/>
      <c r="FR157" s="140"/>
      <c r="FS157" s="140"/>
      <c r="FT157" s="140"/>
      <c r="FU157" s="140"/>
      <c r="FV157" s="140"/>
      <c r="FW157" s="140"/>
      <c r="FX157" s="140"/>
      <c r="FY157" s="140"/>
      <c r="FZ157" s="140"/>
      <c r="GA157" s="140"/>
      <c r="GB157" s="140"/>
      <c r="GC157" s="140"/>
      <c r="GD157" s="140"/>
      <c r="GE157" s="140"/>
      <c r="GF157" s="140"/>
      <c r="GG157" s="140"/>
      <c r="GH157" s="140"/>
      <c r="GI157" s="140"/>
      <c r="GJ157" s="140"/>
      <c r="GK157" s="140"/>
      <c r="GL157" s="140"/>
      <c r="GM157" s="140"/>
      <c r="GN157" s="140"/>
      <c r="GO157" s="140"/>
      <c r="GP157" s="140"/>
      <c r="GQ157" s="140"/>
      <c r="GR157" s="140"/>
      <c r="GS157" s="140"/>
    </row>
    <row r="158" spans="1:201" s="111" customFormat="1" ht="24" hidden="1" customHeight="1" outlineLevel="1">
      <c r="A158" s="121" t="s">
        <v>1608</v>
      </c>
      <c r="B158" s="154" t="s">
        <v>55</v>
      </c>
      <c r="C158" s="156" t="s">
        <v>133</v>
      </c>
      <c r="D158" s="157"/>
      <c r="E158" s="157" t="s">
        <v>122</v>
      </c>
      <c r="F158" s="154" t="s">
        <v>123</v>
      </c>
      <c r="G158" s="154" t="s">
        <v>81</v>
      </c>
      <c r="H158" s="164"/>
      <c r="I158" s="164"/>
      <c r="J158" s="208">
        <f>I158-H158</f>
        <v>0</v>
      </c>
      <c r="K158" s="392">
        <v>1</v>
      </c>
      <c r="L158" s="393"/>
      <c r="M158" s="394"/>
      <c r="N158" s="341"/>
      <c r="O158" s="413"/>
      <c r="P158" s="140"/>
      <c r="Q158" s="140"/>
      <c r="R158" s="140"/>
      <c r="S158" s="140"/>
      <c r="T158" s="140"/>
      <c r="U158" s="140"/>
      <c r="V158" s="140"/>
      <c r="W158" s="140"/>
      <c r="X158" s="140"/>
      <c r="Y158" s="140"/>
      <c r="Z158" s="140"/>
      <c r="AA158" s="140"/>
      <c r="AB158" s="140"/>
      <c r="AC158" s="140"/>
      <c r="AD158" s="140"/>
      <c r="AE158" s="140"/>
      <c r="AF158" s="140"/>
      <c r="AG158" s="140"/>
      <c r="AH158" s="140"/>
      <c r="AI158" s="140"/>
      <c r="AJ158" s="140"/>
      <c r="AK158" s="140"/>
      <c r="AL158" s="140"/>
      <c r="AM158" s="140"/>
      <c r="AN158" s="140"/>
      <c r="AO158" s="140"/>
      <c r="AP158" s="140"/>
      <c r="AQ158" s="140"/>
      <c r="AR158" s="140"/>
      <c r="AS158" s="140"/>
      <c r="AT158" s="140"/>
      <c r="AU158" s="140"/>
      <c r="AV158" s="140"/>
      <c r="AW158" s="140"/>
      <c r="AX158" s="140"/>
      <c r="AY158" s="140"/>
      <c r="AZ158" s="140"/>
      <c r="BA158" s="140"/>
      <c r="BB158" s="140"/>
      <c r="BC158" s="140"/>
      <c r="BD158" s="140"/>
      <c r="BE158" s="140"/>
      <c r="BF158" s="140"/>
      <c r="BG158" s="140"/>
      <c r="BH158" s="140"/>
      <c r="BI158" s="140"/>
      <c r="BJ158" s="140"/>
      <c r="BK158" s="140"/>
      <c r="BL158" s="140"/>
      <c r="BM158" s="140"/>
      <c r="BN158" s="140"/>
      <c r="BO158" s="140"/>
      <c r="BP158" s="140"/>
      <c r="BQ158" s="140"/>
      <c r="BR158" s="140"/>
      <c r="BS158" s="140"/>
      <c r="BT158" s="140"/>
      <c r="BU158" s="140"/>
      <c r="BV158" s="140"/>
      <c r="BW158" s="140"/>
      <c r="BX158" s="140"/>
      <c r="BY158" s="140"/>
      <c r="BZ158" s="140"/>
      <c r="CA158" s="140"/>
      <c r="CB158" s="140"/>
      <c r="CC158" s="140"/>
      <c r="CD158" s="140"/>
      <c r="CE158" s="140"/>
      <c r="CF158" s="140"/>
      <c r="CG158" s="140"/>
      <c r="CH158" s="140"/>
      <c r="CI158" s="140"/>
      <c r="CJ158" s="140"/>
      <c r="CK158" s="140"/>
      <c r="CL158" s="140"/>
      <c r="CM158" s="140"/>
      <c r="CN158" s="140"/>
      <c r="CO158" s="140"/>
      <c r="CP158" s="140"/>
      <c r="CQ158" s="140"/>
      <c r="CR158" s="140"/>
      <c r="CS158" s="140"/>
      <c r="CT158" s="140"/>
      <c r="CU158" s="140"/>
      <c r="CV158" s="140"/>
      <c r="CW158" s="140"/>
      <c r="CX158" s="140"/>
      <c r="CY158" s="140"/>
      <c r="CZ158" s="140"/>
      <c r="DA158" s="140"/>
      <c r="DB158" s="140"/>
      <c r="DC158" s="140"/>
      <c r="DD158" s="140"/>
      <c r="DE158" s="140"/>
      <c r="DF158" s="140"/>
      <c r="DG158" s="140"/>
      <c r="DH158" s="140"/>
      <c r="DI158" s="140"/>
      <c r="DJ158" s="140"/>
      <c r="DK158" s="140"/>
      <c r="DL158" s="140"/>
      <c r="DM158" s="140"/>
      <c r="DN158" s="140"/>
      <c r="DO158" s="140"/>
      <c r="DP158" s="140"/>
      <c r="DQ158" s="140"/>
      <c r="DR158" s="140"/>
      <c r="DS158" s="140"/>
      <c r="DT158" s="140"/>
      <c r="DU158" s="140"/>
      <c r="DV158" s="140"/>
      <c r="DW158" s="140"/>
      <c r="DX158" s="140"/>
      <c r="DY158" s="140"/>
      <c r="DZ158" s="140"/>
      <c r="EA158" s="140"/>
      <c r="EB158" s="140"/>
      <c r="EC158" s="140"/>
      <c r="ED158" s="140"/>
      <c r="EE158" s="140"/>
      <c r="EF158" s="140"/>
      <c r="EG158" s="140"/>
      <c r="EH158" s="140"/>
      <c r="EI158" s="140"/>
      <c r="EJ158" s="140"/>
      <c r="EK158" s="140"/>
      <c r="EL158" s="140"/>
      <c r="EM158" s="140"/>
      <c r="EN158" s="140"/>
      <c r="EO158" s="140"/>
      <c r="EP158" s="140"/>
      <c r="EQ158" s="140"/>
      <c r="ER158" s="140"/>
      <c r="ES158" s="140"/>
      <c r="ET158" s="140"/>
      <c r="EU158" s="140"/>
      <c r="EV158" s="140"/>
      <c r="EW158" s="140"/>
      <c r="EX158" s="140"/>
      <c r="EY158" s="140"/>
      <c r="EZ158" s="140"/>
      <c r="FA158" s="140"/>
      <c r="FB158" s="140"/>
      <c r="FC158" s="140"/>
      <c r="FD158" s="140"/>
      <c r="FE158" s="140"/>
      <c r="FF158" s="140"/>
      <c r="FG158" s="140"/>
      <c r="FH158" s="140"/>
      <c r="FI158" s="140"/>
      <c r="FJ158" s="140"/>
      <c r="FK158" s="140"/>
      <c r="FL158" s="140"/>
      <c r="FM158" s="140"/>
      <c r="FN158" s="140"/>
      <c r="FO158" s="140"/>
      <c r="FP158" s="140"/>
      <c r="FQ158" s="140"/>
      <c r="FR158" s="140"/>
      <c r="FS158" s="140"/>
      <c r="FT158" s="140"/>
      <c r="FU158" s="140"/>
      <c r="FV158" s="140"/>
      <c r="FW158" s="140"/>
      <c r="FX158" s="140"/>
      <c r="FY158" s="140"/>
      <c r="FZ158" s="140"/>
      <c r="GA158" s="140"/>
      <c r="GB158" s="140"/>
      <c r="GC158" s="140"/>
      <c r="GD158" s="140"/>
      <c r="GE158" s="140"/>
      <c r="GF158" s="140"/>
      <c r="GG158" s="140"/>
      <c r="GH158" s="140"/>
      <c r="GI158" s="140"/>
      <c r="GJ158" s="140"/>
      <c r="GK158" s="140"/>
      <c r="GL158" s="140"/>
      <c r="GM158" s="140"/>
      <c r="GN158" s="140"/>
      <c r="GO158" s="140"/>
      <c r="GP158" s="140"/>
      <c r="GQ158" s="140"/>
      <c r="GR158" s="140"/>
      <c r="GS158" s="140"/>
    </row>
    <row r="159" spans="1:201" s="89" customFormat="1" ht="24" customHeight="1" collapsed="1">
      <c r="A159" s="300">
        <v>2.4</v>
      </c>
      <c r="B159" s="301"/>
      <c r="C159" s="302" t="s">
        <v>138</v>
      </c>
      <c r="D159" s="305"/>
      <c r="E159" s="301"/>
      <c r="F159" s="301"/>
      <c r="G159" s="301"/>
      <c r="H159" s="307" t="s">
        <v>118</v>
      </c>
      <c r="I159" s="399">
        <f>AVERAGE(J160:J162)</f>
        <v>0</v>
      </c>
      <c r="J159" s="400"/>
      <c r="K159" s="407">
        <f>AVERAGE(K160:M162)</f>
        <v>1</v>
      </c>
      <c r="L159" s="408"/>
      <c r="M159" s="409"/>
      <c r="N159" s="339"/>
      <c r="O159" s="413"/>
      <c r="P159" s="140"/>
      <c r="Q159" s="140"/>
      <c r="R159" s="140"/>
      <c r="S159" s="140"/>
      <c r="T159" s="140"/>
      <c r="U159" s="140"/>
      <c r="V159" s="140"/>
      <c r="W159" s="140"/>
      <c r="X159" s="140"/>
      <c r="Y159" s="140"/>
      <c r="Z159" s="140"/>
      <c r="AA159" s="140"/>
      <c r="AB159" s="140"/>
      <c r="AC159" s="140"/>
      <c r="AD159" s="140"/>
      <c r="AE159" s="140"/>
      <c r="AF159" s="140"/>
      <c r="AG159" s="140"/>
      <c r="AH159" s="140"/>
      <c r="AI159" s="140"/>
      <c r="AJ159" s="140"/>
      <c r="AK159" s="140"/>
      <c r="AL159" s="140"/>
      <c r="AM159" s="140"/>
      <c r="AN159" s="140"/>
      <c r="AO159" s="140"/>
      <c r="AP159" s="140"/>
      <c r="AQ159" s="140"/>
      <c r="AR159" s="140"/>
      <c r="AS159" s="140"/>
      <c r="AT159" s="140"/>
      <c r="AU159" s="140"/>
      <c r="AV159" s="140"/>
      <c r="AW159" s="140"/>
      <c r="AX159" s="140"/>
      <c r="AY159" s="140"/>
      <c r="AZ159" s="140"/>
      <c r="BA159" s="140"/>
      <c r="BB159" s="140"/>
      <c r="BC159" s="140"/>
      <c r="BD159" s="140"/>
      <c r="BE159" s="140"/>
      <c r="BF159" s="140"/>
      <c r="BG159" s="140"/>
      <c r="BH159" s="140"/>
      <c r="BI159" s="140"/>
      <c r="BJ159" s="140"/>
      <c r="BK159" s="140"/>
      <c r="BL159" s="140"/>
      <c r="BM159" s="140"/>
      <c r="BN159" s="140"/>
      <c r="BO159" s="140"/>
      <c r="BP159" s="140"/>
      <c r="BQ159" s="140"/>
      <c r="BR159" s="140"/>
      <c r="BS159" s="140"/>
      <c r="BT159" s="140"/>
      <c r="BU159" s="140"/>
      <c r="BV159" s="140"/>
      <c r="BW159" s="140"/>
      <c r="BX159" s="140"/>
      <c r="BY159" s="140"/>
      <c r="BZ159" s="140"/>
      <c r="CA159" s="140"/>
      <c r="CB159" s="140"/>
      <c r="CC159" s="140"/>
      <c r="CD159" s="140"/>
      <c r="CE159" s="140"/>
      <c r="CF159" s="140"/>
      <c r="CG159" s="140"/>
      <c r="CH159" s="140"/>
      <c r="CI159" s="140"/>
      <c r="CJ159" s="140"/>
      <c r="CK159" s="140"/>
      <c r="CL159" s="140"/>
      <c r="CM159" s="140"/>
      <c r="CN159" s="140"/>
      <c r="CO159" s="140"/>
      <c r="CP159" s="140"/>
      <c r="CQ159" s="140"/>
      <c r="CR159" s="140"/>
      <c r="CS159" s="140"/>
      <c r="CT159" s="140"/>
      <c r="CU159" s="140"/>
      <c r="CV159" s="140"/>
      <c r="CW159" s="140"/>
      <c r="CX159" s="140"/>
      <c r="CY159" s="140"/>
      <c r="CZ159" s="140"/>
      <c r="DA159" s="140"/>
      <c r="DB159" s="140"/>
      <c r="DC159" s="140"/>
      <c r="DD159" s="140"/>
      <c r="DE159" s="140"/>
      <c r="DF159" s="140"/>
      <c r="DG159" s="140"/>
      <c r="DH159" s="140"/>
      <c r="DI159" s="140"/>
      <c r="DJ159" s="140"/>
      <c r="DK159" s="140"/>
      <c r="DL159" s="140"/>
      <c r="DM159" s="140"/>
      <c r="DN159" s="140"/>
      <c r="DO159" s="140"/>
      <c r="DP159" s="140"/>
      <c r="DQ159" s="140"/>
      <c r="DR159" s="140"/>
      <c r="DS159" s="140"/>
      <c r="DT159" s="140"/>
      <c r="DU159" s="140"/>
      <c r="DV159" s="140"/>
      <c r="DW159" s="140"/>
      <c r="DX159" s="140"/>
      <c r="DY159" s="140"/>
      <c r="DZ159" s="140"/>
      <c r="EA159" s="140"/>
      <c r="EB159" s="140"/>
      <c r="EC159" s="140"/>
      <c r="ED159" s="140"/>
      <c r="EE159" s="140"/>
      <c r="EF159" s="140"/>
      <c r="EG159" s="140"/>
      <c r="EH159" s="140"/>
      <c r="EI159" s="140"/>
      <c r="EJ159" s="140"/>
      <c r="EK159" s="140"/>
      <c r="EL159" s="140"/>
      <c r="EM159" s="140"/>
      <c r="EN159" s="140"/>
      <c r="EO159" s="140"/>
      <c r="EP159" s="140"/>
      <c r="EQ159" s="140"/>
      <c r="ER159" s="140"/>
      <c r="ES159" s="140"/>
      <c r="ET159" s="140"/>
      <c r="EU159" s="140"/>
      <c r="EV159" s="140"/>
      <c r="EW159" s="140"/>
      <c r="EX159" s="140"/>
      <c r="EY159" s="140"/>
      <c r="EZ159" s="140"/>
      <c r="FA159" s="140"/>
      <c r="FB159" s="140"/>
      <c r="FC159" s="140"/>
      <c r="FD159" s="140"/>
      <c r="FE159" s="140"/>
      <c r="FF159" s="140"/>
      <c r="FG159" s="140"/>
      <c r="FH159" s="140"/>
      <c r="FI159" s="140"/>
      <c r="FJ159" s="140"/>
      <c r="FK159" s="140"/>
      <c r="FL159" s="140"/>
      <c r="FM159" s="140"/>
      <c r="FN159" s="140"/>
      <c r="FO159" s="140"/>
      <c r="FP159" s="140"/>
      <c r="FQ159" s="140"/>
      <c r="FR159" s="140"/>
      <c r="FS159" s="140"/>
      <c r="FT159" s="140"/>
      <c r="FU159" s="140"/>
      <c r="FV159" s="140"/>
      <c r="FW159" s="140"/>
      <c r="FX159" s="140"/>
      <c r="FY159" s="140"/>
      <c r="FZ159" s="140"/>
      <c r="GA159" s="140"/>
      <c r="GB159" s="140"/>
      <c r="GC159" s="140"/>
      <c r="GD159" s="140"/>
      <c r="GE159" s="140"/>
      <c r="GF159" s="140"/>
      <c r="GG159" s="140"/>
      <c r="GH159" s="140"/>
      <c r="GI159" s="140"/>
      <c r="GJ159" s="140"/>
      <c r="GK159" s="140"/>
      <c r="GL159" s="140"/>
      <c r="GM159" s="140"/>
      <c r="GN159" s="140"/>
      <c r="GO159" s="140"/>
      <c r="GP159" s="140"/>
      <c r="GQ159" s="140"/>
      <c r="GR159" s="140"/>
      <c r="GS159" s="140"/>
    </row>
    <row r="160" spans="1:201" s="89" customFormat="1" ht="24" hidden="1" customHeight="1" outlineLevel="1">
      <c r="A160" s="121" t="s">
        <v>1462</v>
      </c>
      <c r="B160" s="154" t="s">
        <v>55</v>
      </c>
      <c r="C160" s="156" t="s">
        <v>134</v>
      </c>
      <c r="D160" s="157"/>
      <c r="E160" s="157" t="s">
        <v>57</v>
      </c>
      <c r="F160" s="157" t="s">
        <v>58</v>
      </c>
      <c r="G160" s="157" t="s">
        <v>59</v>
      </c>
      <c r="H160" s="164"/>
      <c r="I160" s="164"/>
      <c r="J160" s="208">
        <f>I160-H160</f>
        <v>0</v>
      </c>
      <c r="K160" s="392">
        <v>1</v>
      </c>
      <c r="L160" s="393"/>
      <c r="M160" s="394"/>
      <c r="N160" s="341"/>
      <c r="O160" s="413"/>
      <c r="P160" s="140"/>
      <c r="Q160" s="140"/>
      <c r="R160" s="140"/>
      <c r="S160" s="140"/>
      <c r="T160" s="140"/>
      <c r="U160" s="140"/>
      <c r="V160" s="140"/>
      <c r="W160" s="140"/>
      <c r="X160" s="140"/>
      <c r="Y160" s="140"/>
      <c r="Z160" s="140"/>
      <c r="AA160" s="140"/>
      <c r="AB160" s="140"/>
      <c r="AC160" s="140"/>
      <c r="AD160" s="140"/>
      <c r="AE160" s="140"/>
      <c r="AF160" s="140"/>
      <c r="AG160" s="140"/>
      <c r="AH160" s="140"/>
      <c r="AI160" s="140"/>
      <c r="AJ160" s="140"/>
      <c r="AK160" s="140"/>
      <c r="AL160" s="140"/>
      <c r="AM160" s="140"/>
      <c r="AN160" s="140"/>
      <c r="AO160" s="140"/>
      <c r="AP160" s="140"/>
      <c r="AQ160" s="140"/>
      <c r="AR160" s="140"/>
      <c r="AS160" s="140"/>
      <c r="AT160" s="140"/>
      <c r="AU160" s="140"/>
      <c r="AV160" s="140"/>
      <c r="AW160" s="140"/>
      <c r="AX160" s="140"/>
      <c r="AY160" s="140"/>
      <c r="AZ160" s="140"/>
      <c r="BA160" s="140"/>
      <c r="BB160" s="140"/>
      <c r="BC160" s="140"/>
      <c r="BD160" s="140"/>
      <c r="BE160" s="140"/>
      <c r="BF160" s="140"/>
      <c r="BG160" s="140"/>
      <c r="BH160" s="140"/>
      <c r="BI160" s="140"/>
      <c r="BJ160" s="140"/>
      <c r="BK160" s="140"/>
      <c r="BL160" s="140"/>
      <c r="BM160" s="140"/>
      <c r="BN160" s="140"/>
      <c r="BO160" s="140"/>
      <c r="BP160" s="140"/>
      <c r="BQ160" s="140"/>
      <c r="BR160" s="140"/>
      <c r="BS160" s="140"/>
      <c r="BT160" s="140"/>
      <c r="BU160" s="140"/>
      <c r="BV160" s="140"/>
      <c r="BW160" s="140"/>
      <c r="BX160" s="140"/>
      <c r="BY160" s="140"/>
      <c r="BZ160" s="140"/>
      <c r="CA160" s="140"/>
      <c r="CB160" s="140"/>
      <c r="CC160" s="140"/>
      <c r="CD160" s="140"/>
      <c r="CE160" s="140"/>
      <c r="CF160" s="140"/>
      <c r="CG160" s="140"/>
      <c r="CH160" s="140"/>
      <c r="CI160" s="140"/>
      <c r="CJ160" s="140"/>
      <c r="CK160" s="140"/>
      <c r="CL160" s="140"/>
      <c r="CM160" s="140"/>
      <c r="CN160" s="140"/>
      <c r="CO160" s="140"/>
      <c r="CP160" s="140"/>
      <c r="CQ160" s="140"/>
      <c r="CR160" s="140"/>
      <c r="CS160" s="140"/>
      <c r="CT160" s="140"/>
      <c r="CU160" s="140"/>
      <c r="CV160" s="140"/>
      <c r="CW160" s="140"/>
      <c r="CX160" s="140"/>
      <c r="CY160" s="140"/>
      <c r="CZ160" s="140"/>
      <c r="DA160" s="140"/>
      <c r="DB160" s="140"/>
      <c r="DC160" s="140"/>
      <c r="DD160" s="140"/>
      <c r="DE160" s="140"/>
      <c r="DF160" s="140"/>
      <c r="DG160" s="140"/>
      <c r="DH160" s="140"/>
      <c r="DI160" s="140"/>
      <c r="DJ160" s="140"/>
      <c r="DK160" s="140"/>
      <c r="DL160" s="140"/>
      <c r="DM160" s="140"/>
      <c r="DN160" s="140"/>
      <c r="DO160" s="140"/>
      <c r="DP160" s="140"/>
      <c r="DQ160" s="140"/>
      <c r="DR160" s="140"/>
      <c r="DS160" s="140"/>
      <c r="DT160" s="140"/>
      <c r="DU160" s="140"/>
      <c r="DV160" s="140"/>
      <c r="DW160" s="140"/>
      <c r="DX160" s="140"/>
      <c r="DY160" s="140"/>
      <c r="DZ160" s="140"/>
      <c r="EA160" s="140"/>
      <c r="EB160" s="140"/>
      <c r="EC160" s="140"/>
      <c r="ED160" s="140"/>
      <c r="EE160" s="140"/>
      <c r="EF160" s="140"/>
      <c r="EG160" s="140"/>
      <c r="EH160" s="140"/>
      <c r="EI160" s="140"/>
      <c r="EJ160" s="140"/>
      <c r="EK160" s="140"/>
      <c r="EL160" s="140"/>
      <c r="EM160" s="140"/>
      <c r="EN160" s="140"/>
      <c r="EO160" s="140"/>
      <c r="EP160" s="140"/>
      <c r="EQ160" s="140"/>
      <c r="ER160" s="140"/>
      <c r="ES160" s="140"/>
      <c r="ET160" s="140"/>
      <c r="EU160" s="140"/>
      <c r="EV160" s="140"/>
      <c r="EW160" s="140"/>
      <c r="EX160" s="140"/>
      <c r="EY160" s="140"/>
      <c r="EZ160" s="140"/>
      <c r="FA160" s="140"/>
      <c r="FB160" s="140"/>
      <c r="FC160" s="140"/>
      <c r="FD160" s="140"/>
      <c r="FE160" s="140"/>
      <c r="FF160" s="140"/>
      <c r="FG160" s="140"/>
      <c r="FH160" s="140"/>
      <c r="FI160" s="140"/>
      <c r="FJ160" s="140"/>
      <c r="FK160" s="140"/>
      <c r="FL160" s="140"/>
      <c r="FM160" s="140"/>
      <c r="FN160" s="140"/>
      <c r="FO160" s="140"/>
      <c r="FP160" s="140"/>
      <c r="FQ160" s="140"/>
      <c r="FR160" s="140"/>
      <c r="FS160" s="140"/>
      <c r="FT160" s="140"/>
      <c r="FU160" s="140"/>
      <c r="FV160" s="140"/>
      <c r="FW160" s="140"/>
      <c r="FX160" s="140"/>
      <c r="FY160" s="140"/>
      <c r="FZ160" s="140"/>
      <c r="GA160" s="140"/>
      <c r="GB160" s="140"/>
      <c r="GC160" s="140"/>
      <c r="GD160" s="140"/>
      <c r="GE160" s="140"/>
      <c r="GF160" s="140"/>
      <c r="GG160" s="140"/>
      <c r="GH160" s="140"/>
      <c r="GI160" s="140"/>
      <c r="GJ160" s="140"/>
      <c r="GK160" s="140"/>
      <c r="GL160" s="140"/>
      <c r="GM160" s="140"/>
      <c r="GN160" s="140"/>
      <c r="GO160" s="140"/>
      <c r="GP160" s="140"/>
      <c r="GQ160" s="140"/>
      <c r="GR160" s="140"/>
      <c r="GS160" s="140"/>
    </row>
    <row r="161" spans="1:201" s="89" customFormat="1" ht="24" hidden="1" customHeight="1" outlineLevel="1">
      <c r="A161" s="121" t="s">
        <v>1463</v>
      </c>
      <c r="B161" s="154" t="s">
        <v>55</v>
      </c>
      <c r="C161" s="156" t="s">
        <v>133</v>
      </c>
      <c r="D161" s="157"/>
      <c r="E161" s="157" t="s">
        <v>57</v>
      </c>
      <c r="F161" s="157" t="s">
        <v>58</v>
      </c>
      <c r="G161" s="157" t="s">
        <v>59</v>
      </c>
      <c r="H161" s="164"/>
      <c r="I161" s="164"/>
      <c r="J161" s="208">
        <f>I161-H161</f>
        <v>0</v>
      </c>
      <c r="K161" s="392">
        <v>1</v>
      </c>
      <c r="L161" s="393"/>
      <c r="M161" s="394"/>
      <c r="N161" s="341"/>
      <c r="O161" s="413"/>
      <c r="P161" s="140"/>
      <c r="Q161" s="140"/>
      <c r="R161" s="140"/>
      <c r="S161" s="140"/>
      <c r="T161" s="140"/>
      <c r="U161" s="140"/>
      <c r="V161" s="140"/>
      <c r="W161" s="140"/>
      <c r="X161" s="140"/>
      <c r="Y161" s="140"/>
      <c r="Z161" s="140"/>
      <c r="AA161" s="140"/>
      <c r="AB161" s="140"/>
      <c r="AC161" s="140"/>
      <c r="AD161" s="140"/>
      <c r="AE161" s="140"/>
      <c r="AF161" s="140"/>
      <c r="AG161" s="140"/>
      <c r="AH161" s="140"/>
      <c r="AI161" s="140"/>
      <c r="AJ161" s="140"/>
      <c r="AK161" s="140"/>
      <c r="AL161" s="140"/>
      <c r="AM161" s="140"/>
      <c r="AN161" s="140"/>
      <c r="AO161" s="140"/>
      <c r="AP161" s="140"/>
      <c r="AQ161" s="140"/>
      <c r="AR161" s="140"/>
      <c r="AS161" s="140"/>
      <c r="AT161" s="140"/>
      <c r="AU161" s="140"/>
      <c r="AV161" s="140"/>
      <c r="AW161" s="140"/>
      <c r="AX161" s="140"/>
      <c r="AY161" s="140"/>
      <c r="AZ161" s="140"/>
      <c r="BA161" s="140"/>
      <c r="BB161" s="140"/>
      <c r="BC161" s="140"/>
      <c r="BD161" s="140"/>
      <c r="BE161" s="140"/>
      <c r="BF161" s="140"/>
      <c r="BG161" s="140"/>
      <c r="BH161" s="140"/>
      <c r="BI161" s="140"/>
      <c r="BJ161" s="140"/>
      <c r="BK161" s="140"/>
      <c r="BL161" s="140"/>
      <c r="BM161" s="140"/>
      <c r="BN161" s="140"/>
      <c r="BO161" s="140"/>
      <c r="BP161" s="140"/>
      <c r="BQ161" s="140"/>
      <c r="BR161" s="140"/>
      <c r="BS161" s="140"/>
      <c r="BT161" s="140"/>
      <c r="BU161" s="140"/>
      <c r="BV161" s="140"/>
      <c r="BW161" s="140"/>
      <c r="BX161" s="140"/>
      <c r="BY161" s="140"/>
      <c r="BZ161" s="140"/>
      <c r="CA161" s="140"/>
      <c r="CB161" s="140"/>
      <c r="CC161" s="140"/>
      <c r="CD161" s="140"/>
      <c r="CE161" s="140"/>
      <c r="CF161" s="140"/>
      <c r="CG161" s="140"/>
      <c r="CH161" s="140"/>
      <c r="CI161" s="140"/>
      <c r="CJ161" s="140"/>
      <c r="CK161" s="140"/>
      <c r="CL161" s="140"/>
      <c r="CM161" s="140"/>
      <c r="CN161" s="140"/>
      <c r="CO161" s="140"/>
      <c r="CP161" s="140"/>
      <c r="CQ161" s="140"/>
      <c r="CR161" s="140"/>
      <c r="CS161" s="140"/>
      <c r="CT161" s="140"/>
      <c r="CU161" s="140"/>
      <c r="CV161" s="140"/>
      <c r="CW161" s="140"/>
      <c r="CX161" s="140"/>
      <c r="CY161" s="140"/>
      <c r="CZ161" s="140"/>
      <c r="DA161" s="140"/>
      <c r="DB161" s="140"/>
      <c r="DC161" s="140"/>
      <c r="DD161" s="140"/>
      <c r="DE161" s="140"/>
      <c r="DF161" s="140"/>
      <c r="DG161" s="140"/>
      <c r="DH161" s="140"/>
      <c r="DI161" s="140"/>
      <c r="DJ161" s="140"/>
      <c r="DK161" s="140"/>
      <c r="DL161" s="140"/>
      <c r="DM161" s="140"/>
      <c r="DN161" s="140"/>
      <c r="DO161" s="140"/>
      <c r="DP161" s="140"/>
      <c r="DQ161" s="140"/>
      <c r="DR161" s="140"/>
      <c r="DS161" s="140"/>
      <c r="DT161" s="140"/>
      <c r="DU161" s="140"/>
      <c r="DV161" s="140"/>
      <c r="DW161" s="140"/>
      <c r="DX161" s="140"/>
      <c r="DY161" s="140"/>
      <c r="DZ161" s="140"/>
      <c r="EA161" s="140"/>
      <c r="EB161" s="140"/>
      <c r="EC161" s="140"/>
      <c r="ED161" s="140"/>
      <c r="EE161" s="140"/>
      <c r="EF161" s="140"/>
      <c r="EG161" s="140"/>
      <c r="EH161" s="140"/>
      <c r="EI161" s="140"/>
      <c r="EJ161" s="140"/>
      <c r="EK161" s="140"/>
      <c r="EL161" s="140"/>
      <c r="EM161" s="140"/>
      <c r="EN161" s="140"/>
      <c r="EO161" s="140"/>
      <c r="EP161" s="140"/>
      <c r="EQ161" s="140"/>
      <c r="ER161" s="140"/>
      <c r="ES161" s="140"/>
      <c r="ET161" s="140"/>
      <c r="EU161" s="140"/>
      <c r="EV161" s="140"/>
      <c r="EW161" s="140"/>
      <c r="EX161" s="140"/>
      <c r="EY161" s="140"/>
      <c r="EZ161" s="140"/>
      <c r="FA161" s="140"/>
      <c r="FB161" s="140"/>
      <c r="FC161" s="140"/>
      <c r="FD161" s="140"/>
      <c r="FE161" s="140"/>
      <c r="FF161" s="140"/>
      <c r="FG161" s="140"/>
      <c r="FH161" s="140"/>
      <c r="FI161" s="140"/>
      <c r="FJ161" s="140"/>
      <c r="FK161" s="140"/>
      <c r="FL161" s="140"/>
      <c r="FM161" s="140"/>
      <c r="FN161" s="140"/>
      <c r="FO161" s="140"/>
      <c r="FP161" s="140"/>
      <c r="FQ161" s="140"/>
      <c r="FR161" s="140"/>
      <c r="FS161" s="140"/>
      <c r="FT161" s="140"/>
      <c r="FU161" s="140"/>
      <c r="FV161" s="140"/>
      <c r="FW161" s="140"/>
      <c r="FX161" s="140"/>
      <c r="FY161" s="140"/>
      <c r="FZ161" s="140"/>
      <c r="GA161" s="140"/>
      <c r="GB161" s="140"/>
      <c r="GC161" s="140"/>
      <c r="GD161" s="140"/>
      <c r="GE161" s="140"/>
      <c r="GF161" s="140"/>
      <c r="GG161" s="140"/>
      <c r="GH161" s="140"/>
      <c r="GI161" s="140"/>
      <c r="GJ161" s="140"/>
      <c r="GK161" s="140"/>
      <c r="GL161" s="140"/>
      <c r="GM161" s="140"/>
      <c r="GN161" s="140"/>
      <c r="GO161" s="140"/>
      <c r="GP161" s="140"/>
      <c r="GQ161" s="140"/>
      <c r="GR161" s="140"/>
      <c r="GS161" s="140"/>
    </row>
    <row r="162" spans="1:201" s="111" customFormat="1" ht="24" hidden="1" customHeight="1" outlineLevel="1">
      <c r="A162" s="121" t="s">
        <v>1464</v>
      </c>
      <c r="B162" s="154" t="s">
        <v>55</v>
      </c>
      <c r="C162" s="156" t="s">
        <v>139</v>
      </c>
      <c r="D162" s="157"/>
      <c r="E162" s="157" t="s">
        <v>57</v>
      </c>
      <c r="F162" s="157" t="s">
        <v>58</v>
      </c>
      <c r="G162" s="157" t="s">
        <v>59</v>
      </c>
      <c r="H162" s="164"/>
      <c r="I162" s="164"/>
      <c r="J162" s="208">
        <f>I162-H162</f>
        <v>0</v>
      </c>
      <c r="K162" s="392">
        <v>1</v>
      </c>
      <c r="L162" s="393"/>
      <c r="M162" s="394"/>
      <c r="N162" s="341"/>
      <c r="O162" s="413"/>
      <c r="P162" s="140"/>
      <c r="Q162" s="140"/>
      <c r="R162" s="140"/>
      <c r="S162" s="140"/>
      <c r="T162" s="140"/>
      <c r="U162" s="140"/>
      <c r="V162" s="140"/>
      <c r="W162" s="140"/>
      <c r="X162" s="140"/>
      <c r="Y162" s="140"/>
      <c r="Z162" s="140"/>
      <c r="AA162" s="140"/>
      <c r="AB162" s="140"/>
      <c r="AC162" s="140"/>
      <c r="AD162" s="140"/>
      <c r="AE162" s="140"/>
      <c r="AF162" s="140"/>
      <c r="AG162" s="140"/>
      <c r="AH162" s="140"/>
      <c r="AI162" s="140"/>
      <c r="AJ162" s="140"/>
      <c r="AK162" s="140"/>
      <c r="AL162" s="140"/>
      <c r="AM162" s="140"/>
      <c r="AN162" s="140"/>
      <c r="AO162" s="140"/>
      <c r="AP162" s="140"/>
      <c r="AQ162" s="140"/>
      <c r="AR162" s="140"/>
      <c r="AS162" s="140"/>
      <c r="AT162" s="140"/>
      <c r="AU162" s="140"/>
      <c r="AV162" s="140"/>
      <c r="AW162" s="140"/>
      <c r="AX162" s="140"/>
      <c r="AY162" s="140"/>
      <c r="AZ162" s="140"/>
      <c r="BA162" s="140"/>
      <c r="BB162" s="140"/>
      <c r="BC162" s="140"/>
      <c r="BD162" s="140"/>
      <c r="BE162" s="140"/>
      <c r="BF162" s="140"/>
      <c r="BG162" s="140"/>
      <c r="BH162" s="140"/>
      <c r="BI162" s="140"/>
      <c r="BJ162" s="140"/>
      <c r="BK162" s="140"/>
      <c r="BL162" s="140"/>
      <c r="BM162" s="140"/>
      <c r="BN162" s="140"/>
      <c r="BO162" s="140"/>
      <c r="BP162" s="140"/>
      <c r="BQ162" s="140"/>
      <c r="BR162" s="140"/>
      <c r="BS162" s="140"/>
      <c r="BT162" s="140"/>
      <c r="BU162" s="140"/>
      <c r="BV162" s="140"/>
      <c r="BW162" s="140"/>
      <c r="BX162" s="140"/>
      <c r="BY162" s="140"/>
      <c r="BZ162" s="140"/>
      <c r="CA162" s="140"/>
      <c r="CB162" s="140"/>
      <c r="CC162" s="140"/>
      <c r="CD162" s="140"/>
      <c r="CE162" s="140"/>
      <c r="CF162" s="140"/>
      <c r="CG162" s="140"/>
      <c r="CH162" s="140"/>
      <c r="CI162" s="140"/>
      <c r="CJ162" s="140"/>
      <c r="CK162" s="140"/>
      <c r="CL162" s="140"/>
      <c r="CM162" s="140"/>
      <c r="CN162" s="140"/>
      <c r="CO162" s="140"/>
      <c r="CP162" s="140"/>
      <c r="CQ162" s="140"/>
      <c r="CR162" s="140"/>
      <c r="CS162" s="140"/>
      <c r="CT162" s="140"/>
      <c r="CU162" s="140"/>
      <c r="CV162" s="140"/>
      <c r="CW162" s="140"/>
      <c r="CX162" s="140"/>
      <c r="CY162" s="140"/>
      <c r="CZ162" s="140"/>
      <c r="DA162" s="140"/>
      <c r="DB162" s="140"/>
      <c r="DC162" s="140"/>
      <c r="DD162" s="140"/>
      <c r="DE162" s="140"/>
      <c r="DF162" s="140"/>
      <c r="DG162" s="140"/>
      <c r="DH162" s="140"/>
      <c r="DI162" s="140"/>
      <c r="DJ162" s="140"/>
      <c r="DK162" s="140"/>
      <c r="DL162" s="140"/>
      <c r="DM162" s="140"/>
      <c r="DN162" s="140"/>
      <c r="DO162" s="140"/>
      <c r="DP162" s="140"/>
      <c r="DQ162" s="140"/>
      <c r="DR162" s="140"/>
      <c r="DS162" s="140"/>
      <c r="DT162" s="140"/>
      <c r="DU162" s="140"/>
      <c r="DV162" s="140"/>
      <c r="DW162" s="140"/>
      <c r="DX162" s="140"/>
      <c r="DY162" s="140"/>
      <c r="DZ162" s="140"/>
      <c r="EA162" s="140"/>
      <c r="EB162" s="140"/>
      <c r="EC162" s="140"/>
      <c r="ED162" s="140"/>
      <c r="EE162" s="140"/>
      <c r="EF162" s="140"/>
      <c r="EG162" s="140"/>
      <c r="EH162" s="140"/>
      <c r="EI162" s="140"/>
      <c r="EJ162" s="140"/>
      <c r="EK162" s="140"/>
      <c r="EL162" s="140"/>
      <c r="EM162" s="140"/>
      <c r="EN162" s="140"/>
      <c r="EO162" s="140"/>
      <c r="EP162" s="140"/>
      <c r="EQ162" s="140"/>
      <c r="ER162" s="140"/>
      <c r="ES162" s="140"/>
      <c r="ET162" s="140"/>
      <c r="EU162" s="140"/>
      <c r="EV162" s="140"/>
      <c r="EW162" s="140"/>
      <c r="EX162" s="140"/>
      <c r="EY162" s="140"/>
      <c r="EZ162" s="140"/>
      <c r="FA162" s="140"/>
      <c r="FB162" s="140"/>
      <c r="FC162" s="140"/>
      <c r="FD162" s="140"/>
      <c r="FE162" s="140"/>
      <c r="FF162" s="140"/>
      <c r="FG162" s="140"/>
      <c r="FH162" s="140"/>
      <c r="FI162" s="140"/>
      <c r="FJ162" s="140"/>
      <c r="FK162" s="140"/>
      <c r="FL162" s="140"/>
      <c r="FM162" s="140"/>
      <c r="FN162" s="140"/>
      <c r="FO162" s="140"/>
      <c r="FP162" s="140"/>
      <c r="FQ162" s="140"/>
      <c r="FR162" s="140"/>
      <c r="FS162" s="140"/>
      <c r="FT162" s="140"/>
      <c r="FU162" s="140"/>
      <c r="FV162" s="140"/>
      <c r="FW162" s="140"/>
      <c r="FX162" s="140"/>
      <c r="FY162" s="140"/>
      <c r="FZ162" s="140"/>
      <c r="GA162" s="140"/>
      <c r="GB162" s="140"/>
      <c r="GC162" s="140"/>
      <c r="GD162" s="140"/>
      <c r="GE162" s="140"/>
      <c r="GF162" s="140"/>
      <c r="GG162" s="140"/>
      <c r="GH162" s="140"/>
      <c r="GI162" s="140"/>
      <c r="GJ162" s="140"/>
      <c r="GK162" s="140"/>
      <c r="GL162" s="140"/>
      <c r="GM162" s="140"/>
      <c r="GN162" s="140"/>
      <c r="GO162" s="140"/>
      <c r="GP162" s="140"/>
      <c r="GQ162" s="140"/>
      <c r="GR162" s="140"/>
      <c r="GS162" s="140"/>
    </row>
    <row r="163" spans="1:201" s="89" customFormat="1" ht="24" customHeight="1" collapsed="1">
      <c r="A163" s="300">
        <v>2.5</v>
      </c>
      <c r="B163" s="301"/>
      <c r="C163" s="302" t="s">
        <v>140</v>
      </c>
      <c r="D163" s="305"/>
      <c r="E163" s="301"/>
      <c r="F163" s="301"/>
      <c r="G163" s="301"/>
      <c r="H163" s="307" t="s">
        <v>118</v>
      </c>
      <c r="I163" s="399">
        <f>AVERAGE(J164:J166)</f>
        <v>0</v>
      </c>
      <c r="J163" s="400"/>
      <c r="K163" s="407">
        <f>AVERAGE(K164:M166)</f>
        <v>1</v>
      </c>
      <c r="L163" s="408"/>
      <c r="M163" s="409"/>
      <c r="N163" s="339"/>
      <c r="O163" s="413"/>
      <c r="P163" s="140"/>
      <c r="Q163" s="140"/>
      <c r="R163" s="140"/>
      <c r="S163" s="140"/>
      <c r="T163" s="140"/>
      <c r="U163" s="140"/>
      <c r="V163" s="140"/>
      <c r="W163" s="140"/>
      <c r="X163" s="140"/>
      <c r="Y163" s="140"/>
      <c r="Z163" s="140"/>
      <c r="AA163" s="140"/>
      <c r="AB163" s="140"/>
      <c r="AC163" s="140"/>
      <c r="AD163" s="140"/>
      <c r="AE163" s="140"/>
      <c r="AF163" s="140"/>
      <c r="AG163" s="140"/>
      <c r="AH163" s="140"/>
      <c r="AI163" s="140"/>
      <c r="AJ163" s="140"/>
      <c r="AK163" s="140"/>
      <c r="AL163" s="140"/>
      <c r="AM163" s="140"/>
      <c r="AN163" s="140"/>
      <c r="AO163" s="140"/>
      <c r="AP163" s="140"/>
      <c r="AQ163" s="140"/>
      <c r="AR163" s="140"/>
      <c r="AS163" s="140"/>
      <c r="AT163" s="140"/>
      <c r="AU163" s="140"/>
      <c r="AV163" s="140"/>
      <c r="AW163" s="140"/>
      <c r="AX163" s="140"/>
      <c r="AY163" s="140"/>
      <c r="AZ163" s="140"/>
      <c r="BA163" s="140"/>
      <c r="BB163" s="140"/>
      <c r="BC163" s="140"/>
      <c r="BD163" s="140"/>
      <c r="BE163" s="140"/>
      <c r="BF163" s="140"/>
      <c r="BG163" s="140"/>
      <c r="BH163" s="140"/>
      <c r="BI163" s="140"/>
      <c r="BJ163" s="140"/>
      <c r="BK163" s="140"/>
      <c r="BL163" s="140"/>
      <c r="BM163" s="140"/>
      <c r="BN163" s="140"/>
      <c r="BO163" s="140"/>
      <c r="BP163" s="140"/>
      <c r="BQ163" s="140"/>
      <c r="BR163" s="140"/>
      <c r="BS163" s="140"/>
      <c r="BT163" s="140"/>
      <c r="BU163" s="140"/>
      <c r="BV163" s="140"/>
      <c r="BW163" s="140"/>
      <c r="BX163" s="140"/>
      <c r="BY163" s="140"/>
      <c r="BZ163" s="140"/>
      <c r="CA163" s="140"/>
      <c r="CB163" s="140"/>
      <c r="CC163" s="140"/>
      <c r="CD163" s="140"/>
      <c r="CE163" s="140"/>
      <c r="CF163" s="140"/>
      <c r="CG163" s="140"/>
      <c r="CH163" s="140"/>
      <c r="CI163" s="140"/>
      <c r="CJ163" s="140"/>
      <c r="CK163" s="140"/>
      <c r="CL163" s="140"/>
      <c r="CM163" s="140"/>
      <c r="CN163" s="140"/>
      <c r="CO163" s="140"/>
      <c r="CP163" s="140"/>
      <c r="CQ163" s="140"/>
      <c r="CR163" s="140"/>
      <c r="CS163" s="140"/>
      <c r="CT163" s="140"/>
      <c r="CU163" s="140"/>
      <c r="CV163" s="140"/>
      <c r="CW163" s="140"/>
      <c r="CX163" s="140"/>
      <c r="CY163" s="140"/>
      <c r="CZ163" s="140"/>
      <c r="DA163" s="140"/>
      <c r="DB163" s="140"/>
      <c r="DC163" s="140"/>
      <c r="DD163" s="140"/>
      <c r="DE163" s="140"/>
      <c r="DF163" s="140"/>
      <c r="DG163" s="140"/>
      <c r="DH163" s="140"/>
      <c r="DI163" s="140"/>
      <c r="DJ163" s="140"/>
      <c r="DK163" s="140"/>
      <c r="DL163" s="140"/>
      <c r="DM163" s="140"/>
      <c r="DN163" s="140"/>
      <c r="DO163" s="140"/>
      <c r="DP163" s="140"/>
      <c r="DQ163" s="140"/>
      <c r="DR163" s="140"/>
      <c r="DS163" s="140"/>
      <c r="DT163" s="140"/>
      <c r="DU163" s="140"/>
      <c r="DV163" s="140"/>
      <c r="DW163" s="140"/>
      <c r="DX163" s="140"/>
      <c r="DY163" s="140"/>
      <c r="DZ163" s="140"/>
      <c r="EA163" s="140"/>
      <c r="EB163" s="140"/>
      <c r="EC163" s="140"/>
      <c r="ED163" s="140"/>
      <c r="EE163" s="140"/>
      <c r="EF163" s="140"/>
      <c r="EG163" s="140"/>
      <c r="EH163" s="140"/>
      <c r="EI163" s="140"/>
      <c r="EJ163" s="140"/>
      <c r="EK163" s="140"/>
      <c r="EL163" s="140"/>
      <c r="EM163" s="140"/>
      <c r="EN163" s="140"/>
      <c r="EO163" s="140"/>
      <c r="EP163" s="140"/>
      <c r="EQ163" s="140"/>
      <c r="ER163" s="140"/>
      <c r="ES163" s="140"/>
      <c r="ET163" s="140"/>
      <c r="EU163" s="140"/>
      <c r="EV163" s="140"/>
      <c r="EW163" s="140"/>
      <c r="EX163" s="140"/>
      <c r="EY163" s="140"/>
      <c r="EZ163" s="140"/>
      <c r="FA163" s="140"/>
      <c r="FB163" s="140"/>
      <c r="FC163" s="140"/>
      <c r="FD163" s="140"/>
      <c r="FE163" s="140"/>
      <c r="FF163" s="140"/>
      <c r="FG163" s="140"/>
      <c r="FH163" s="140"/>
      <c r="FI163" s="140"/>
      <c r="FJ163" s="140"/>
      <c r="FK163" s="140"/>
      <c r="FL163" s="140"/>
      <c r="FM163" s="140"/>
      <c r="FN163" s="140"/>
      <c r="FO163" s="140"/>
      <c r="FP163" s="140"/>
      <c r="FQ163" s="140"/>
      <c r="FR163" s="140"/>
      <c r="FS163" s="140"/>
      <c r="FT163" s="140"/>
      <c r="FU163" s="140"/>
      <c r="FV163" s="140"/>
      <c r="FW163" s="140"/>
      <c r="FX163" s="140"/>
      <c r="FY163" s="140"/>
      <c r="FZ163" s="140"/>
      <c r="GA163" s="140"/>
      <c r="GB163" s="140"/>
      <c r="GC163" s="140"/>
      <c r="GD163" s="140"/>
      <c r="GE163" s="140"/>
      <c r="GF163" s="140"/>
      <c r="GG163" s="140"/>
      <c r="GH163" s="140"/>
      <c r="GI163" s="140"/>
      <c r="GJ163" s="140"/>
      <c r="GK163" s="140"/>
      <c r="GL163" s="140"/>
      <c r="GM163" s="140"/>
      <c r="GN163" s="140"/>
      <c r="GO163" s="140"/>
      <c r="GP163" s="140"/>
      <c r="GQ163" s="140"/>
      <c r="GR163" s="140"/>
      <c r="GS163" s="140"/>
    </row>
    <row r="164" spans="1:201" s="89" customFormat="1" ht="24" hidden="1" customHeight="1" outlineLevel="1">
      <c r="A164" s="121" t="s">
        <v>1482</v>
      </c>
      <c r="B164" s="154" t="s">
        <v>43</v>
      </c>
      <c r="C164" s="156" t="s">
        <v>133</v>
      </c>
      <c r="D164" s="157"/>
      <c r="E164" s="157" t="s">
        <v>79</v>
      </c>
      <c r="F164" s="157" t="s">
        <v>80</v>
      </c>
      <c r="G164" s="157" t="s">
        <v>81</v>
      </c>
      <c r="H164" s="164"/>
      <c r="I164" s="164"/>
      <c r="J164" s="208">
        <f>I164-H164</f>
        <v>0</v>
      </c>
      <c r="K164" s="392">
        <v>1</v>
      </c>
      <c r="L164" s="393"/>
      <c r="M164" s="394"/>
      <c r="N164" s="341"/>
      <c r="O164" s="413"/>
      <c r="P164" s="140"/>
      <c r="Q164" s="140"/>
      <c r="R164" s="140"/>
      <c r="S164" s="140"/>
      <c r="T164" s="140"/>
      <c r="U164" s="140"/>
      <c r="V164" s="140"/>
      <c r="W164" s="140"/>
      <c r="X164" s="140"/>
      <c r="Y164" s="140"/>
      <c r="Z164" s="140"/>
      <c r="AA164" s="140"/>
      <c r="AB164" s="140"/>
      <c r="AC164" s="140"/>
      <c r="AD164" s="140"/>
      <c r="AE164" s="140"/>
      <c r="AF164" s="140"/>
      <c r="AG164" s="140"/>
      <c r="AH164" s="140"/>
      <c r="AI164" s="140"/>
      <c r="AJ164" s="140"/>
      <c r="AK164" s="140"/>
      <c r="AL164" s="140"/>
      <c r="AM164" s="140"/>
      <c r="AN164" s="140"/>
      <c r="AO164" s="140"/>
      <c r="AP164" s="140"/>
      <c r="AQ164" s="140"/>
      <c r="AR164" s="140"/>
      <c r="AS164" s="140"/>
      <c r="AT164" s="140"/>
      <c r="AU164" s="140"/>
      <c r="AV164" s="140"/>
      <c r="AW164" s="140"/>
      <c r="AX164" s="140"/>
      <c r="AY164" s="140"/>
      <c r="AZ164" s="140"/>
      <c r="BA164" s="140"/>
      <c r="BB164" s="140"/>
      <c r="BC164" s="140"/>
      <c r="BD164" s="140"/>
      <c r="BE164" s="140"/>
      <c r="BF164" s="140"/>
      <c r="BG164" s="140"/>
      <c r="BH164" s="140"/>
      <c r="BI164" s="140"/>
      <c r="BJ164" s="140"/>
      <c r="BK164" s="140"/>
      <c r="BL164" s="140"/>
      <c r="BM164" s="140"/>
      <c r="BN164" s="140"/>
      <c r="BO164" s="140"/>
      <c r="BP164" s="140"/>
      <c r="BQ164" s="140"/>
      <c r="BR164" s="140"/>
      <c r="BS164" s="140"/>
      <c r="BT164" s="140"/>
      <c r="BU164" s="140"/>
      <c r="BV164" s="140"/>
      <c r="BW164" s="140"/>
      <c r="BX164" s="140"/>
      <c r="BY164" s="140"/>
      <c r="BZ164" s="140"/>
      <c r="CA164" s="140"/>
      <c r="CB164" s="140"/>
      <c r="CC164" s="140"/>
      <c r="CD164" s="140"/>
      <c r="CE164" s="140"/>
      <c r="CF164" s="140"/>
      <c r="CG164" s="140"/>
      <c r="CH164" s="140"/>
      <c r="CI164" s="140"/>
      <c r="CJ164" s="140"/>
      <c r="CK164" s="140"/>
      <c r="CL164" s="140"/>
      <c r="CM164" s="140"/>
      <c r="CN164" s="140"/>
      <c r="CO164" s="140"/>
      <c r="CP164" s="140"/>
      <c r="CQ164" s="140"/>
      <c r="CR164" s="140"/>
      <c r="CS164" s="140"/>
      <c r="CT164" s="140"/>
      <c r="CU164" s="140"/>
      <c r="CV164" s="140"/>
      <c r="CW164" s="140"/>
      <c r="CX164" s="140"/>
      <c r="CY164" s="140"/>
      <c r="CZ164" s="140"/>
      <c r="DA164" s="140"/>
      <c r="DB164" s="140"/>
      <c r="DC164" s="140"/>
      <c r="DD164" s="140"/>
      <c r="DE164" s="140"/>
      <c r="DF164" s="140"/>
      <c r="DG164" s="140"/>
      <c r="DH164" s="140"/>
      <c r="DI164" s="140"/>
      <c r="DJ164" s="140"/>
      <c r="DK164" s="140"/>
      <c r="DL164" s="140"/>
      <c r="DM164" s="140"/>
      <c r="DN164" s="140"/>
      <c r="DO164" s="140"/>
      <c r="DP164" s="140"/>
      <c r="DQ164" s="140"/>
      <c r="DR164" s="140"/>
      <c r="DS164" s="140"/>
      <c r="DT164" s="140"/>
      <c r="DU164" s="140"/>
      <c r="DV164" s="140"/>
      <c r="DW164" s="140"/>
      <c r="DX164" s="140"/>
      <c r="DY164" s="140"/>
      <c r="DZ164" s="140"/>
      <c r="EA164" s="140"/>
      <c r="EB164" s="140"/>
      <c r="EC164" s="140"/>
      <c r="ED164" s="140"/>
      <c r="EE164" s="140"/>
      <c r="EF164" s="140"/>
      <c r="EG164" s="140"/>
      <c r="EH164" s="140"/>
      <c r="EI164" s="140"/>
      <c r="EJ164" s="140"/>
      <c r="EK164" s="140"/>
      <c r="EL164" s="140"/>
      <c r="EM164" s="140"/>
      <c r="EN164" s="140"/>
      <c r="EO164" s="140"/>
      <c r="EP164" s="140"/>
      <c r="EQ164" s="140"/>
      <c r="ER164" s="140"/>
      <c r="ES164" s="140"/>
      <c r="ET164" s="140"/>
      <c r="EU164" s="140"/>
      <c r="EV164" s="140"/>
      <c r="EW164" s="140"/>
      <c r="EX164" s="140"/>
      <c r="EY164" s="140"/>
      <c r="EZ164" s="140"/>
      <c r="FA164" s="140"/>
      <c r="FB164" s="140"/>
      <c r="FC164" s="140"/>
      <c r="FD164" s="140"/>
      <c r="FE164" s="140"/>
      <c r="FF164" s="140"/>
      <c r="FG164" s="140"/>
      <c r="FH164" s="140"/>
      <c r="FI164" s="140"/>
      <c r="FJ164" s="140"/>
      <c r="FK164" s="140"/>
      <c r="FL164" s="140"/>
      <c r="FM164" s="140"/>
      <c r="FN164" s="140"/>
      <c r="FO164" s="140"/>
      <c r="FP164" s="140"/>
      <c r="FQ164" s="140"/>
      <c r="FR164" s="140"/>
      <c r="FS164" s="140"/>
      <c r="FT164" s="140"/>
      <c r="FU164" s="140"/>
      <c r="FV164" s="140"/>
      <c r="FW164" s="140"/>
      <c r="FX164" s="140"/>
      <c r="FY164" s="140"/>
      <c r="FZ164" s="140"/>
      <c r="GA164" s="140"/>
      <c r="GB164" s="140"/>
      <c r="GC164" s="140"/>
      <c r="GD164" s="140"/>
      <c r="GE164" s="140"/>
      <c r="GF164" s="140"/>
      <c r="GG164" s="140"/>
      <c r="GH164" s="140"/>
      <c r="GI164" s="140"/>
      <c r="GJ164" s="140"/>
      <c r="GK164" s="140"/>
      <c r="GL164" s="140"/>
      <c r="GM164" s="140"/>
      <c r="GN164" s="140"/>
      <c r="GO164" s="140"/>
      <c r="GP164" s="140"/>
      <c r="GQ164" s="140"/>
      <c r="GR164" s="140"/>
      <c r="GS164" s="140"/>
    </row>
    <row r="165" spans="1:201" s="140" customFormat="1" ht="24" hidden="1" customHeight="1" outlineLevel="1">
      <c r="A165" s="121" t="s">
        <v>1483</v>
      </c>
      <c r="B165" s="154" t="s">
        <v>55</v>
      </c>
      <c r="C165" s="156" t="s">
        <v>141</v>
      </c>
      <c r="D165" s="157"/>
      <c r="E165" s="157" t="s">
        <v>142</v>
      </c>
      <c r="F165" s="157" t="s">
        <v>115</v>
      </c>
      <c r="G165" s="157" t="s">
        <v>143</v>
      </c>
      <c r="H165" s="164"/>
      <c r="I165" s="164"/>
      <c r="J165" s="208">
        <f>I165-H165</f>
        <v>0</v>
      </c>
      <c r="K165" s="392">
        <v>1</v>
      </c>
      <c r="L165" s="393"/>
      <c r="M165" s="394"/>
      <c r="N165" s="341"/>
      <c r="O165" s="413"/>
    </row>
    <row r="166" spans="1:201" s="94" customFormat="1" ht="24" hidden="1" customHeight="1" outlineLevel="1">
      <c r="A166" s="121" t="s">
        <v>1484</v>
      </c>
      <c r="B166" s="154" t="s">
        <v>55</v>
      </c>
      <c r="C166" s="156" t="s">
        <v>144</v>
      </c>
      <c r="D166" s="157"/>
      <c r="E166" s="157" t="s">
        <v>79</v>
      </c>
      <c r="F166" s="157" t="s">
        <v>80</v>
      </c>
      <c r="G166" s="157" t="s">
        <v>81</v>
      </c>
      <c r="H166" s="164"/>
      <c r="I166" s="164"/>
      <c r="J166" s="208">
        <f>I166-H166</f>
        <v>0</v>
      </c>
      <c r="K166" s="392">
        <v>1</v>
      </c>
      <c r="L166" s="393"/>
      <c r="M166" s="394"/>
      <c r="N166" s="341"/>
      <c r="O166" s="413"/>
      <c r="P166" s="140"/>
      <c r="Q166" s="140"/>
      <c r="R166" s="140"/>
      <c r="S166" s="140"/>
      <c r="T166" s="140"/>
      <c r="U166" s="140"/>
      <c r="V166" s="140"/>
      <c r="W166" s="140"/>
      <c r="X166" s="140"/>
      <c r="Y166" s="140"/>
      <c r="Z166" s="140"/>
      <c r="AA166" s="140"/>
      <c r="AB166" s="140"/>
      <c r="AC166" s="140"/>
      <c r="AD166" s="140"/>
      <c r="AE166" s="140"/>
      <c r="AF166" s="140"/>
      <c r="AG166" s="140"/>
      <c r="AH166" s="140"/>
      <c r="AI166" s="140"/>
      <c r="AJ166" s="140"/>
      <c r="AK166" s="140"/>
      <c r="AL166" s="140"/>
      <c r="AM166" s="140"/>
      <c r="AN166" s="140"/>
      <c r="AO166" s="140"/>
      <c r="AP166" s="140"/>
      <c r="AQ166" s="140"/>
      <c r="AR166" s="140"/>
      <c r="AS166" s="140"/>
      <c r="AT166" s="140"/>
      <c r="AU166" s="140"/>
      <c r="AV166" s="140"/>
      <c r="AW166" s="140"/>
      <c r="AX166" s="140"/>
      <c r="AY166" s="140"/>
      <c r="AZ166" s="140"/>
      <c r="BA166" s="140"/>
      <c r="BB166" s="140"/>
      <c r="BC166" s="140"/>
      <c r="BD166" s="140"/>
      <c r="BE166" s="140"/>
      <c r="BF166" s="140"/>
      <c r="BG166" s="140"/>
      <c r="BH166" s="140"/>
      <c r="BI166" s="140"/>
      <c r="BJ166" s="140"/>
      <c r="BK166" s="140"/>
      <c r="BL166" s="140"/>
      <c r="BM166" s="140"/>
      <c r="BN166" s="140"/>
      <c r="BO166" s="140"/>
      <c r="BP166" s="140"/>
      <c r="BQ166" s="140"/>
      <c r="BR166" s="140"/>
      <c r="BS166" s="140"/>
      <c r="BT166" s="140"/>
      <c r="BU166" s="140"/>
      <c r="BV166" s="140"/>
      <c r="BW166" s="140"/>
      <c r="BX166" s="140"/>
      <c r="BY166" s="140"/>
      <c r="BZ166" s="140"/>
      <c r="CA166" s="140"/>
      <c r="CB166" s="140"/>
      <c r="CC166" s="140"/>
      <c r="CD166" s="140"/>
      <c r="CE166" s="140"/>
      <c r="CF166" s="140"/>
      <c r="CG166" s="140"/>
      <c r="CH166" s="140"/>
      <c r="CI166" s="140"/>
      <c r="CJ166" s="140"/>
      <c r="CK166" s="140"/>
      <c r="CL166" s="140"/>
      <c r="CM166" s="140"/>
      <c r="CN166" s="140"/>
      <c r="CO166" s="140"/>
      <c r="CP166" s="140"/>
      <c r="CQ166" s="140"/>
      <c r="CR166" s="140"/>
      <c r="CS166" s="140"/>
      <c r="CT166" s="140"/>
      <c r="CU166" s="140"/>
      <c r="CV166" s="140"/>
      <c r="CW166" s="140"/>
      <c r="CX166" s="140"/>
      <c r="CY166" s="140"/>
      <c r="CZ166" s="140"/>
      <c r="DA166" s="140"/>
      <c r="DB166" s="140"/>
      <c r="DC166" s="140"/>
      <c r="DD166" s="140"/>
      <c r="DE166" s="140"/>
      <c r="DF166" s="140"/>
      <c r="DG166" s="140"/>
      <c r="DH166" s="140"/>
      <c r="DI166" s="140"/>
      <c r="DJ166" s="140"/>
      <c r="DK166" s="140"/>
      <c r="DL166" s="140"/>
      <c r="DM166" s="140"/>
      <c r="DN166" s="140"/>
      <c r="DO166" s="140"/>
      <c r="DP166" s="140"/>
      <c r="DQ166" s="140"/>
      <c r="DR166" s="140"/>
      <c r="DS166" s="140"/>
      <c r="DT166" s="140"/>
      <c r="DU166" s="140"/>
      <c r="DV166" s="140"/>
      <c r="DW166" s="140"/>
      <c r="DX166" s="140"/>
      <c r="DY166" s="140"/>
      <c r="DZ166" s="140"/>
      <c r="EA166" s="140"/>
      <c r="EB166" s="140"/>
      <c r="EC166" s="140"/>
      <c r="ED166" s="140"/>
      <c r="EE166" s="140"/>
      <c r="EF166" s="140"/>
      <c r="EG166" s="140"/>
      <c r="EH166" s="140"/>
      <c r="EI166" s="140"/>
      <c r="EJ166" s="140"/>
      <c r="EK166" s="140"/>
      <c r="EL166" s="140"/>
      <c r="EM166" s="140"/>
      <c r="EN166" s="140"/>
      <c r="EO166" s="140"/>
      <c r="EP166" s="140"/>
      <c r="EQ166" s="140"/>
      <c r="ER166" s="140"/>
      <c r="ES166" s="140"/>
      <c r="ET166" s="140"/>
      <c r="EU166" s="140"/>
      <c r="EV166" s="140"/>
      <c r="EW166" s="140"/>
      <c r="EX166" s="140"/>
      <c r="EY166" s="140"/>
      <c r="EZ166" s="140"/>
      <c r="FA166" s="140"/>
      <c r="FB166" s="140"/>
      <c r="FC166" s="140"/>
      <c r="FD166" s="140"/>
      <c r="FE166" s="140"/>
      <c r="FF166" s="140"/>
      <c r="FG166" s="140"/>
      <c r="FH166" s="140"/>
      <c r="FI166" s="140"/>
      <c r="FJ166" s="140"/>
      <c r="FK166" s="140"/>
      <c r="FL166" s="140"/>
      <c r="FM166" s="140"/>
      <c r="FN166" s="140"/>
      <c r="FO166" s="140"/>
      <c r="FP166" s="140"/>
      <c r="FQ166" s="140"/>
      <c r="FR166" s="140"/>
      <c r="FS166" s="140"/>
      <c r="FT166" s="140"/>
      <c r="FU166" s="140"/>
      <c r="FV166" s="140"/>
      <c r="FW166" s="140"/>
      <c r="FX166" s="140"/>
      <c r="FY166" s="140"/>
      <c r="FZ166" s="140"/>
      <c r="GA166" s="140"/>
      <c r="GB166" s="140"/>
      <c r="GC166" s="140"/>
      <c r="GD166" s="140"/>
      <c r="GE166" s="140"/>
      <c r="GF166" s="140"/>
      <c r="GG166" s="140"/>
      <c r="GH166" s="140"/>
      <c r="GI166" s="140"/>
      <c r="GJ166" s="140"/>
      <c r="GK166" s="140"/>
      <c r="GL166" s="140"/>
      <c r="GM166" s="140"/>
      <c r="GN166" s="140"/>
      <c r="GO166" s="140"/>
      <c r="GP166" s="140"/>
      <c r="GQ166" s="140"/>
      <c r="GR166" s="140"/>
      <c r="GS166" s="140"/>
    </row>
    <row r="167" spans="1:201" s="111" customFormat="1" ht="24" customHeight="1" collapsed="1">
      <c r="A167" s="300">
        <v>2.6</v>
      </c>
      <c r="B167" s="309"/>
      <c r="C167" s="302" t="s">
        <v>145</v>
      </c>
      <c r="D167" s="305"/>
      <c r="E167" s="301"/>
      <c r="F167" s="301"/>
      <c r="G167" s="309"/>
      <c r="H167" s="307" t="s">
        <v>118</v>
      </c>
      <c r="I167" s="399">
        <f>AVERAGE(J168:J170)</f>
        <v>0</v>
      </c>
      <c r="J167" s="400"/>
      <c r="K167" s="407">
        <f>AVERAGE(K168:M170)</f>
        <v>1</v>
      </c>
      <c r="L167" s="408"/>
      <c r="M167" s="409"/>
      <c r="N167" s="339"/>
      <c r="O167" s="413"/>
      <c r="P167" s="140"/>
      <c r="Q167" s="140"/>
      <c r="R167" s="140"/>
      <c r="S167" s="140"/>
      <c r="T167" s="140"/>
      <c r="U167" s="140"/>
      <c r="V167" s="140"/>
      <c r="W167" s="140"/>
      <c r="X167" s="140"/>
      <c r="Y167" s="140"/>
      <c r="Z167" s="140"/>
      <c r="AA167" s="140"/>
      <c r="AB167" s="140"/>
      <c r="AC167" s="140"/>
      <c r="AD167" s="140"/>
      <c r="AE167" s="140"/>
      <c r="AF167" s="140"/>
      <c r="AG167" s="140"/>
      <c r="AH167" s="140"/>
      <c r="AI167" s="140"/>
      <c r="AJ167" s="140"/>
      <c r="AK167" s="140"/>
      <c r="AL167" s="140"/>
      <c r="AM167" s="140"/>
      <c r="AN167" s="140"/>
      <c r="AO167" s="140"/>
      <c r="AP167" s="140"/>
      <c r="AQ167" s="140"/>
      <c r="AR167" s="140"/>
      <c r="AS167" s="140"/>
      <c r="AT167" s="140"/>
      <c r="AU167" s="140"/>
      <c r="AV167" s="140"/>
      <c r="AW167" s="140"/>
      <c r="AX167" s="140"/>
      <c r="AY167" s="140"/>
      <c r="AZ167" s="140"/>
      <c r="BA167" s="140"/>
      <c r="BB167" s="140"/>
      <c r="BC167" s="140"/>
      <c r="BD167" s="140"/>
      <c r="BE167" s="140"/>
      <c r="BF167" s="140"/>
      <c r="BG167" s="140"/>
      <c r="BH167" s="140"/>
      <c r="BI167" s="140"/>
      <c r="BJ167" s="140"/>
      <c r="BK167" s="140"/>
      <c r="BL167" s="140"/>
      <c r="BM167" s="140"/>
      <c r="BN167" s="140"/>
      <c r="BO167" s="140"/>
      <c r="BP167" s="140"/>
      <c r="BQ167" s="140"/>
      <c r="BR167" s="140"/>
      <c r="BS167" s="140"/>
      <c r="BT167" s="140"/>
      <c r="BU167" s="140"/>
      <c r="BV167" s="140"/>
      <c r="BW167" s="140"/>
      <c r="BX167" s="140"/>
      <c r="BY167" s="140"/>
      <c r="BZ167" s="140"/>
      <c r="CA167" s="140"/>
      <c r="CB167" s="140"/>
      <c r="CC167" s="140"/>
      <c r="CD167" s="140"/>
      <c r="CE167" s="140"/>
      <c r="CF167" s="140"/>
      <c r="CG167" s="140"/>
      <c r="CH167" s="140"/>
      <c r="CI167" s="140"/>
      <c r="CJ167" s="140"/>
      <c r="CK167" s="140"/>
      <c r="CL167" s="140"/>
      <c r="CM167" s="140"/>
      <c r="CN167" s="140"/>
      <c r="CO167" s="140"/>
      <c r="CP167" s="140"/>
      <c r="CQ167" s="140"/>
      <c r="CR167" s="140"/>
      <c r="CS167" s="140"/>
      <c r="CT167" s="140"/>
      <c r="CU167" s="140"/>
      <c r="CV167" s="140"/>
      <c r="CW167" s="140"/>
      <c r="CX167" s="140"/>
      <c r="CY167" s="140"/>
      <c r="CZ167" s="140"/>
      <c r="DA167" s="140"/>
      <c r="DB167" s="140"/>
      <c r="DC167" s="140"/>
      <c r="DD167" s="140"/>
      <c r="DE167" s="140"/>
      <c r="DF167" s="140"/>
      <c r="DG167" s="140"/>
      <c r="DH167" s="140"/>
      <c r="DI167" s="140"/>
      <c r="DJ167" s="140"/>
      <c r="DK167" s="140"/>
      <c r="DL167" s="140"/>
      <c r="DM167" s="140"/>
      <c r="DN167" s="140"/>
      <c r="DO167" s="140"/>
      <c r="DP167" s="140"/>
      <c r="DQ167" s="140"/>
      <c r="DR167" s="140"/>
      <c r="DS167" s="140"/>
      <c r="DT167" s="140"/>
      <c r="DU167" s="140"/>
      <c r="DV167" s="140"/>
      <c r="DW167" s="140"/>
      <c r="DX167" s="140"/>
      <c r="DY167" s="140"/>
      <c r="DZ167" s="140"/>
      <c r="EA167" s="140"/>
      <c r="EB167" s="140"/>
      <c r="EC167" s="140"/>
      <c r="ED167" s="140"/>
      <c r="EE167" s="140"/>
      <c r="EF167" s="140"/>
      <c r="EG167" s="140"/>
      <c r="EH167" s="140"/>
      <c r="EI167" s="140"/>
      <c r="EJ167" s="140"/>
      <c r="EK167" s="140"/>
      <c r="EL167" s="140"/>
      <c r="EM167" s="140"/>
      <c r="EN167" s="140"/>
      <c r="EO167" s="140"/>
      <c r="EP167" s="140"/>
      <c r="EQ167" s="140"/>
      <c r="ER167" s="140"/>
      <c r="ES167" s="140"/>
      <c r="ET167" s="140"/>
      <c r="EU167" s="140"/>
      <c r="EV167" s="140"/>
      <c r="EW167" s="140"/>
      <c r="EX167" s="140"/>
      <c r="EY167" s="140"/>
      <c r="EZ167" s="140"/>
      <c r="FA167" s="140"/>
      <c r="FB167" s="140"/>
      <c r="FC167" s="140"/>
      <c r="FD167" s="140"/>
      <c r="FE167" s="140"/>
      <c r="FF167" s="140"/>
      <c r="FG167" s="140"/>
      <c r="FH167" s="140"/>
      <c r="FI167" s="140"/>
      <c r="FJ167" s="140"/>
      <c r="FK167" s="140"/>
      <c r="FL167" s="140"/>
      <c r="FM167" s="140"/>
      <c r="FN167" s="140"/>
      <c r="FO167" s="140"/>
      <c r="FP167" s="140"/>
      <c r="FQ167" s="140"/>
      <c r="FR167" s="140"/>
      <c r="FS167" s="140"/>
      <c r="FT167" s="140"/>
      <c r="FU167" s="140"/>
      <c r="FV167" s="140"/>
      <c r="FW167" s="140"/>
      <c r="FX167" s="140"/>
      <c r="FY167" s="140"/>
      <c r="FZ167" s="140"/>
      <c r="GA167" s="140"/>
      <c r="GB167" s="140"/>
      <c r="GC167" s="140"/>
      <c r="GD167" s="140"/>
      <c r="GE167" s="140"/>
      <c r="GF167" s="140"/>
      <c r="GG167" s="140"/>
      <c r="GH167" s="140"/>
      <c r="GI167" s="140"/>
      <c r="GJ167" s="140"/>
      <c r="GK167" s="140"/>
      <c r="GL167" s="140"/>
      <c r="GM167" s="140"/>
      <c r="GN167" s="140"/>
      <c r="GO167" s="140"/>
      <c r="GP167" s="140"/>
      <c r="GQ167" s="140"/>
      <c r="GR167" s="140"/>
      <c r="GS167" s="140"/>
    </row>
    <row r="168" spans="1:201" s="111" customFormat="1" ht="24" hidden="1" customHeight="1" outlineLevel="1">
      <c r="A168" s="121" t="s">
        <v>1609</v>
      </c>
      <c r="B168" s="154" t="s">
        <v>55</v>
      </c>
      <c r="C168" s="156" t="s">
        <v>146</v>
      </c>
      <c r="D168" s="157"/>
      <c r="E168" s="157" t="s">
        <v>147</v>
      </c>
      <c r="F168" s="157" t="s">
        <v>174</v>
      </c>
      <c r="G168" s="157" t="s">
        <v>174</v>
      </c>
      <c r="H168" s="164"/>
      <c r="I168" s="164"/>
      <c r="J168" s="208">
        <f>I168-H168</f>
        <v>0</v>
      </c>
      <c r="K168" s="392">
        <v>1</v>
      </c>
      <c r="L168" s="393"/>
      <c r="M168" s="394"/>
      <c r="N168" s="341"/>
      <c r="O168" s="413"/>
      <c r="P168" s="140"/>
      <c r="Q168" s="140"/>
      <c r="R168" s="140"/>
      <c r="S168" s="140"/>
      <c r="T168" s="140"/>
      <c r="U168" s="140"/>
      <c r="V168" s="140"/>
      <c r="W168" s="140"/>
      <c r="X168" s="140"/>
      <c r="Y168" s="140"/>
      <c r="Z168" s="140"/>
      <c r="AA168" s="140"/>
      <c r="AB168" s="140"/>
      <c r="AC168" s="140"/>
      <c r="AD168" s="140"/>
      <c r="AE168" s="140"/>
      <c r="AF168" s="140"/>
      <c r="AG168" s="140"/>
      <c r="AH168" s="140"/>
      <c r="AI168" s="140"/>
      <c r="AJ168" s="140"/>
      <c r="AK168" s="140"/>
      <c r="AL168" s="140"/>
      <c r="AM168" s="140"/>
      <c r="AN168" s="140"/>
      <c r="AO168" s="140"/>
      <c r="AP168" s="140"/>
      <c r="AQ168" s="140"/>
      <c r="AR168" s="140"/>
      <c r="AS168" s="140"/>
      <c r="AT168" s="140"/>
      <c r="AU168" s="140"/>
      <c r="AV168" s="140"/>
      <c r="AW168" s="140"/>
      <c r="AX168" s="140"/>
      <c r="AY168" s="140"/>
      <c r="AZ168" s="140"/>
      <c r="BA168" s="140"/>
      <c r="BB168" s="140"/>
      <c r="BC168" s="140"/>
      <c r="BD168" s="140"/>
      <c r="BE168" s="140"/>
      <c r="BF168" s="140"/>
      <c r="BG168" s="140"/>
      <c r="BH168" s="140"/>
      <c r="BI168" s="140"/>
      <c r="BJ168" s="140"/>
      <c r="BK168" s="140"/>
      <c r="BL168" s="140"/>
      <c r="BM168" s="140"/>
      <c r="BN168" s="140"/>
      <c r="BO168" s="140"/>
      <c r="BP168" s="140"/>
      <c r="BQ168" s="140"/>
      <c r="BR168" s="140"/>
      <c r="BS168" s="140"/>
      <c r="BT168" s="140"/>
      <c r="BU168" s="140"/>
      <c r="BV168" s="140"/>
      <c r="BW168" s="140"/>
      <c r="BX168" s="140"/>
      <c r="BY168" s="140"/>
      <c r="BZ168" s="140"/>
      <c r="CA168" s="140"/>
      <c r="CB168" s="140"/>
      <c r="CC168" s="140"/>
      <c r="CD168" s="140"/>
      <c r="CE168" s="140"/>
      <c r="CF168" s="140"/>
      <c r="CG168" s="140"/>
      <c r="CH168" s="140"/>
      <c r="CI168" s="140"/>
      <c r="CJ168" s="140"/>
      <c r="CK168" s="140"/>
      <c r="CL168" s="140"/>
      <c r="CM168" s="140"/>
      <c r="CN168" s="140"/>
      <c r="CO168" s="140"/>
      <c r="CP168" s="140"/>
      <c r="CQ168" s="140"/>
      <c r="CR168" s="140"/>
      <c r="CS168" s="140"/>
      <c r="CT168" s="140"/>
      <c r="CU168" s="140"/>
      <c r="CV168" s="140"/>
      <c r="CW168" s="140"/>
      <c r="CX168" s="140"/>
      <c r="CY168" s="140"/>
      <c r="CZ168" s="140"/>
      <c r="DA168" s="140"/>
      <c r="DB168" s="140"/>
      <c r="DC168" s="140"/>
      <c r="DD168" s="140"/>
      <c r="DE168" s="140"/>
      <c r="DF168" s="140"/>
      <c r="DG168" s="140"/>
      <c r="DH168" s="140"/>
      <c r="DI168" s="140"/>
      <c r="DJ168" s="140"/>
      <c r="DK168" s="140"/>
      <c r="DL168" s="140"/>
      <c r="DM168" s="140"/>
      <c r="DN168" s="140"/>
      <c r="DO168" s="140"/>
      <c r="DP168" s="140"/>
      <c r="DQ168" s="140"/>
      <c r="DR168" s="140"/>
      <c r="DS168" s="140"/>
      <c r="DT168" s="140"/>
      <c r="DU168" s="140"/>
      <c r="DV168" s="140"/>
      <c r="DW168" s="140"/>
      <c r="DX168" s="140"/>
      <c r="DY168" s="140"/>
      <c r="DZ168" s="140"/>
      <c r="EA168" s="140"/>
      <c r="EB168" s="140"/>
      <c r="EC168" s="140"/>
      <c r="ED168" s="140"/>
      <c r="EE168" s="140"/>
      <c r="EF168" s="140"/>
      <c r="EG168" s="140"/>
      <c r="EH168" s="140"/>
      <c r="EI168" s="140"/>
      <c r="EJ168" s="140"/>
      <c r="EK168" s="140"/>
      <c r="EL168" s="140"/>
      <c r="EM168" s="140"/>
      <c r="EN168" s="140"/>
      <c r="EO168" s="140"/>
      <c r="EP168" s="140"/>
      <c r="EQ168" s="140"/>
      <c r="ER168" s="140"/>
      <c r="ES168" s="140"/>
      <c r="ET168" s="140"/>
      <c r="EU168" s="140"/>
      <c r="EV168" s="140"/>
      <c r="EW168" s="140"/>
      <c r="EX168" s="140"/>
      <c r="EY168" s="140"/>
      <c r="EZ168" s="140"/>
      <c r="FA168" s="140"/>
      <c r="FB168" s="140"/>
      <c r="FC168" s="140"/>
      <c r="FD168" s="140"/>
      <c r="FE168" s="140"/>
      <c r="FF168" s="140"/>
      <c r="FG168" s="140"/>
      <c r="FH168" s="140"/>
      <c r="FI168" s="140"/>
      <c r="FJ168" s="140"/>
      <c r="FK168" s="140"/>
      <c r="FL168" s="140"/>
      <c r="FM168" s="140"/>
      <c r="FN168" s="140"/>
      <c r="FO168" s="140"/>
      <c r="FP168" s="140"/>
      <c r="FQ168" s="140"/>
      <c r="FR168" s="140"/>
      <c r="FS168" s="140"/>
      <c r="FT168" s="140"/>
      <c r="FU168" s="140"/>
      <c r="FV168" s="140"/>
      <c r="FW168" s="140"/>
      <c r="FX168" s="140"/>
      <c r="FY168" s="140"/>
      <c r="FZ168" s="140"/>
      <c r="GA168" s="140"/>
      <c r="GB168" s="140"/>
      <c r="GC168" s="140"/>
      <c r="GD168" s="140"/>
      <c r="GE168" s="140"/>
      <c r="GF168" s="140"/>
      <c r="GG168" s="140"/>
      <c r="GH168" s="140"/>
      <c r="GI168" s="140"/>
      <c r="GJ168" s="140"/>
      <c r="GK168" s="140"/>
      <c r="GL168" s="140"/>
      <c r="GM168" s="140"/>
      <c r="GN168" s="140"/>
      <c r="GO168" s="140"/>
      <c r="GP168" s="140"/>
      <c r="GQ168" s="140"/>
      <c r="GR168" s="140"/>
      <c r="GS168" s="140"/>
    </row>
    <row r="169" spans="1:201" s="111" customFormat="1" ht="36" hidden="1" customHeight="1" outlineLevel="1">
      <c r="A169" s="121" t="s">
        <v>1610</v>
      </c>
      <c r="B169" s="154" t="s">
        <v>55</v>
      </c>
      <c r="C169" s="156" t="s">
        <v>150</v>
      </c>
      <c r="D169" s="157"/>
      <c r="E169" s="157" t="s">
        <v>151</v>
      </c>
      <c r="F169" s="157" t="s">
        <v>152</v>
      </c>
      <c r="G169" s="157"/>
      <c r="H169" s="164"/>
      <c r="I169" s="164"/>
      <c r="J169" s="208">
        <f>I169-H169</f>
        <v>0</v>
      </c>
      <c r="K169" s="392">
        <v>1</v>
      </c>
      <c r="L169" s="393"/>
      <c r="M169" s="394"/>
      <c r="N169" s="341"/>
      <c r="O169" s="413"/>
      <c r="P169" s="140"/>
      <c r="Q169" s="140"/>
      <c r="R169" s="140"/>
      <c r="S169" s="140"/>
      <c r="T169" s="140"/>
      <c r="U169" s="140"/>
      <c r="V169" s="140"/>
      <c r="W169" s="140"/>
      <c r="X169" s="140"/>
      <c r="Y169" s="140"/>
      <c r="Z169" s="140"/>
      <c r="AA169" s="140"/>
      <c r="AB169" s="140"/>
      <c r="AC169" s="140"/>
      <c r="AD169" s="140"/>
      <c r="AE169" s="140"/>
      <c r="AF169" s="140"/>
      <c r="AG169" s="140"/>
      <c r="AH169" s="140"/>
      <c r="AI169" s="140"/>
      <c r="AJ169" s="140"/>
      <c r="AK169" s="140"/>
      <c r="AL169" s="140"/>
      <c r="AM169" s="140"/>
      <c r="AN169" s="140"/>
      <c r="AO169" s="140"/>
      <c r="AP169" s="140"/>
      <c r="AQ169" s="140"/>
      <c r="AR169" s="140"/>
      <c r="AS169" s="140"/>
      <c r="AT169" s="140"/>
      <c r="AU169" s="140"/>
      <c r="AV169" s="140"/>
      <c r="AW169" s="140"/>
      <c r="AX169" s="140"/>
      <c r="AY169" s="140"/>
      <c r="AZ169" s="140"/>
      <c r="BA169" s="140"/>
      <c r="BB169" s="140"/>
      <c r="BC169" s="140"/>
      <c r="BD169" s="140"/>
      <c r="BE169" s="140"/>
      <c r="BF169" s="140"/>
      <c r="BG169" s="140"/>
      <c r="BH169" s="140"/>
      <c r="BI169" s="140"/>
      <c r="BJ169" s="140"/>
      <c r="BK169" s="140"/>
      <c r="BL169" s="140"/>
      <c r="BM169" s="140"/>
      <c r="BN169" s="140"/>
      <c r="BO169" s="140"/>
      <c r="BP169" s="140"/>
      <c r="BQ169" s="140"/>
      <c r="BR169" s="140"/>
      <c r="BS169" s="140"/>
      <c r="BT169" s="140"/>
      <c r="BU169" s="140"/>
      <c r="BV169" s="140"/>
      <c r="BW169" s="140"/>
      <c r="BX169" s="140"/>
      <c r="BY169" s="140"/>
      <c r="BZ169" s="140"/>
      <c r="CA169" s="140"/>
      <c r="CB169" s="140"/>
      <c r="CC169" s="140"/>
      <c r="CD169" s="140"/>
      <c r="CE169" s="140"/>
      <c r="CF169" s="140"/>
      <c r="CG169" s="140"/>
      <c r="CH169" s="140"/>
      <c r="CI169" s="140"/>
      <c r="CJ169" s="140"/>
      <c r="CK169" s="140"/>
      <c r="CL169" s="140"/>
      <c r="CM169" s="140"/>
      <c r="CN169" s="140"/>
      <c r="CO169" s="140"/>
      <c r="CP169" s="140"/>
      <c r="CQ169" s="140"/>
      <c r="CR169" s="140"/>
      <c r="CS169" s="140"/>
      <c r="CT169" s="140"/>
      <c r="CU169" s="140"/>
      <c r="CV169" s="140"/>
      <c r="CW169" s="140"/>
      <c r="CX169" s="140"/>
      <c r="CY169" s="140"/>
      <c r="CZ169" s="140"/>
      <c r="DA169" s="140"/>
      <c r="DB169" s="140"/>
      <c r="DC169" s="140"/>
      <c r="DD169" s="140"/>
      <c r="DE169" s="140"/>
      <c r="DF169" s="140"/>
      <c r="DG169" s="140"/>
      <c r="DH169" s="140"/>
      <c r="DI169" s="140"/>
      <c r="DJ169" s="140"/>
      <c r="DK169" s="140"/>
      <c r="DL169" s="140"/>
      <c r="DM169" s="140"/>
      <c r="DN169" s="140"/>
      <c r="DO169" s="140"/>
      <c r="DP169" s="140"/>
      <c r="DQ169" s="140"/>
      <c r="DR169" s="140"/>
      <c r="DS169" s="140"/>
      <c r="DT169" s="140"/>
      <c r="DU169" s="140"/>
      <c r="DV169" s="140"/>
      <c r="DW169" s="140"/>
      <c r="DX169" s="140"/>
      <c r="DY169" s="140"/>
      <c r="DZ169" s="140"/>
      <c r="EA169" s="140"/>
      <c r="EB169" s="140"/>
      <c r="EC169" s="140"/>
      <c r="ED169" s="140"/>
      <c r="EE169" s="140"/>
      <c r="EF169" s="140"/>
      <c r="EG169" s="140"/>
      <c r="EH169" s="140"/>
      <c r="EI169" s="140"/>
      <c r="EJ169" s="140"/>
      <c r="EK169" s="140"/>
      <c r="EL169" s="140"/>
      <c r="EM169" s="140"/>
      <c r="EN169" s="140"/>
      <c r="EO169" s="140"/>
      <c r="EP169" s="140"/>
      <c r="EQ169" s="140"/>
      <c r="ER169" s="140"/>
      <c r="ES169" s="140"/>
      <c r="ET169" s="140"/>
      <c r="EU169" s="140"/>
      <c r="EV169" s="140"/>
      <c r="EW169" s="140"/>
      <c r="EX169" s="140"/>
      <c r="EY169" s="140"/>
      <c r="EZ169" s="140"/>
      <c r="FA169" s="140"/>
      <c r="FB169" s="140"/>
      <c r="FC169" s="140"/>
      <c r="FD169" s="140"/>
      <c r="FE169" s="140"/>
      <c r="FF169" s="140"/>
      <c r="FG169" s="140"/>
      <c r="FH169" s="140"/>
      <c r="FI169" s="140"/>
      <c r="FJ169" s="140"/>
      <c r="FK169" s="140"/>
      <c r="FL169" s="140"/>
      <c r="FM169" s="140"/>
      <c r="FN169" s="140"/>
      <c r="FO169" s="140"/>
      <c r="FP169" s="140"/>
      <c r="FQ169" s="140"/>
      <c r="FR169" s="140"/>
      <c r="FS169" s="140"/>
      <c r="FT169" s="140"/>
      <c r="FU169" s="140"/>
      <c r="FV169" s="140"/>
      <c r="FW169" s="140"/>
      <c r="FX169" s="140"/>
      <c r="FY169" s="140"/>
      <c r="FZ169" s="140"/>
      <c r="GA169" s="140"/>
      <c r="GB169" s="140"/>
      <c r="GC169" s="140"/>
      <c r="GD169" s="140"/>
      <c r="GE169" s="140"/>
      <c r="GF169" s="140"/>
      <c r="GG169" s="140"/>
      <c r="GH169" s="140"/>
      <c r="GI169" s="140"/>
      <c r="GJ169" s="140"/>
      <c r="GK169" s="140"/>
      <c r="GL169" s="140"/>
      <c r="GM169" s="140"/>
      <c r="GN169" s="140"/>
      <c r="GO169" s="140"/>
      <c r="GP169" s="140"/>
      <c r="GQ169" s="140"/>
      <c r="GR169" s="140"/>
      <c r="GS169" s="140"/>
    </row>
    <row r="170" spans="1:201" s="129" customFormat="1" ht="24" hidden="1" customHeight="1" outlineLevel="1">
      <c r="A170" s="121" t="s">
        <v>1611</v>
      </c>
      <c r="B170" s="154" t="s">
        <v>55</v>
      </c>
      <c r="C170" s="156" t="s">
        <v>153</v>
      </c>
      <c r="D170" s="157"/>
      <c r="E170" s="157" t="s">
        <v>147</v>
      </c>
      <c r="F170" s="157" t="s">
        <v>148</v>
      </c>
      <c r="G170" s="157" t="s">
        <v>149</v>
      </c>
      <c r="H170" s="164"/>
      <c r="I170" s="164"/>
      <c r="J170" s="208">
        <f>I170-H170</f>
        <v>0</v>
      </c>
      <c r="K170" s="392">
        <v>1</v>
      </c>
      <c r="L170" s="393"/>
      <c r="M170" s="394"/>
      <c r="N170" s="341"/>
      <c r="O170" s="413"/>
      <c r="P170" s="140"/>
      <c r="Q170" s="140"/>
      <c r="R170" s="140"/>
      <c r="S170" s="140"/>
      <c r="T170" s="140"/>
      <c r="U170" s="140"/>
      <c r="V170" s="140"/>
      <c r="W170" s="140"/>
      <c r="X170" s="140"/>
      <c r="Y170" s="140"/>
      <c r="Z170" s="140"/>
      <c r="AA170" s="140"/>
      <c r="AB170" s="140"/>
      <c r="AC170" s="140"/>
      <c r="AD170" s="140"/>
      <c r="AE170" s="140"/>
      <c r="AF170" s="140"/>
      <c r="AG170" s="140"/>
      <c r="AH170" s="140"/>
      <c r="AI170" s="140"/>
      <c r="AJ170" s="140"/>
      <c r="AK170" s="140"/>
      <c r="AL170" s="140"/>
      <c r="AM170" s="140"/>
      <c r="AN170" s="140"/>
      <c r="AO170" s="140"/>
      <c r="AP170" s="140"/>
      <c r="AQ170" s="140"/>
      <c r="AR170" s="140"/>
      <c r="AS170" s="140"/>
      <c r="AT170" s="140"/>
      <c r="AU170" s="140"/>
      <c r="AV170" s="140"/>
      <c r="AW170" s="140"/>
      <c r="AX170" s="140"/>
      <c r="AY170" s="140"/>
      <c r="AZ170" s="140"/>
      <c r="BA170" s="140"/>
      <c r="BB170" s="140"/>
      <c r="BC170" s="140"/>
      <c r="BD170" s="140"/>
      <c r="BE170" s="140"/>
      <c r="BF170" s="140"/>
      <c r="BG170" s="140"/>
      <c r="BH170" s="140"/>
      <c r="BI170" s="140"/>
      <c r="BJ170" s="140"/>
      <c r="BK170" s="140"/>
      <c r="BL170" s="140"/>
      <c r="BM170" s="140"/>
      <c r="BN170" s="140"/>
      <c r="BO170" s="140"/>
      <c r="BP170" s="140"/>
      <c r="BQ170" s="140"/>
      <c r="BR170" s="140"/>
      <c r="BS170" s="140"/>
      <c r="BT170" s="140"/>
      <c r="BU170" s="140"/>
      <c r="BV170" s="140"/>
      <c r="BW170" s="140"/>
      <c r="BX170" s="140"/>
      <c r="BY170" s="140"/>
      <c r="BZ170" s="140"/>
      <c r="CA170" s="140"/>
      <c r="CB170" s="140"/>
      <c r="CC170" s="140"/>
      <c r="CD170" s="140"/>
      <c r="CE170" s="140"/>
      <c r="CF170" s="140"/>
      <c r="CG170" s="140"/>
      <c r="CH170" s="140"/>
      <c r="CI170" s="140"/>
      <c r="CJ170" s="140"/>
      <c r="CK170" s="140"/>
      <c r="CL170" s="140"/>
      <c r="CM170" s="140"/>
      <c r="CN170" s="140"/>
      <c r="CO170" s="140"/>
      <c r="CP170" s="140"/>
      <c r="CQ170" s="140"/>
      <c r="CR170" s="140"/>
      <c r="CS170" s="140"/>
      <c r="CT170" s="140"/>
      <c r="CU170" s="140"/>
      <c r="CV170" s="140"/>
      <c r="CW170" s="140"/>
      <c r="CX170" s="140"/>
      <c r="CY170" s="140"/>
      <c r="CZ170" s="140"/>
      <c r="DA170" s="140"/>
      <c r="DB170" s="140"/>
      <c r="DC170" s="140"/>
      <c r="DD170" s="140"/>
      <c r="DE170" s="140"/>
      <c r="DF170" s="140"/>
      <c r="DG170" s="140"/>
      <c r="DH170" s="140"/>
      <c r="DI170" s="140"/>
      <c r="DJ170" s="140"/>
      <c r="DK170" s="140"/>
      <c r="DL170" s="140"/>
      <c r="DM170" s="140"/>
      <c r="DN170" s="140"/>
      <c r="DO170" s="140"/>
      <c r="DP170" s="140"/>
      <c r="DQ170" s="140"/>
      <c r="DR170" s="140"/>
      <c r="DS170" s="140"/>
      <c r="DT170" s="140"/>
      <c r="DU170" s="140"/>
      <c r="DV170" s="140"/>
      <c r="DW170" s="140"/>
      <c r="DX170" s="140"/>
      <c r="DY170" s="140"/>
      <c r="DZ170" s="140"/>
      <c r="EA170" s="140"/>
      <c r="EB170" s="140"/>
      <c r="EC170" s="140"/>
      <c r="ED170" s="140"/>
      <c r="EE170" s="140"/>
      <c r="EF170" s="140"/>
      <c r="EG170" s="140"/>
      <c r="EH170" s="140"/>
      <c r="EI170" s="140"/>
      <c r="EJ170" s="140"/>
      <c r="EK170" s="140"/>
      <c r="EL170" s="140"/>
      <c r="EM170" s="140"/>
      <c r="EN170" s="140"/>
      <c r="EO170" s="140"/>
      <c r="EP170" s="140"/>
      <c r="EQ170" s="140"/>
      <c r="ER170" s="140"/>
      <c r="ES170" s="140"/>
      <c r="ET170" s="140"/>
      <c r="EU170" s="140"/>
      <c r="EV170" s="140"/>
      <c r="EW170" s="140"/>
      <c r="EX170" s="140"/>
      <c r="EY170" s="140"/>
      <c r="EZ170" s="140"/>
      <c r="FA170" s="140"/>
      <c r="FB170" s="140"/>
      <c r="FC170" s="140"/>
      <c r="FD170" s="140"/>
      <c r="FE170" s="140"/>
      <c r="FF170" s="140"/>
      <c r="FG170" s="140"/>
      <c r="FH170" s="140"/>
      <c r="FI170" s="140"/>
      <c r="FJ170" s="140"/>
      <c r="FK170" s="140"/>
      <c r="FL170" s="140"/>
      <c r="FM170" s="140"/>
      <c r="FN170" s="140"/>
      <c r="FO170" s="140"/>
      <c r="FP170" s="140"/>
      <c r="FQ170" s="140"/>
      <c r="FR170" s="140"/>
      <c r="FS170" s="140"/>
      <c r="FT170" s="140"/>
      <c r="FU170" s="140"/>
      <c r="FV170" s="140"/>
      <c r="FW170" s="140"/>
      <c r="FX170" s="140"/>
      <c r="FY170" s="140"/>
      <c r="FZ170" s="140"/>
      <c r="GA170" s="140"/>
      <c r="GB170" s="140"/>
      <c r="GC170" s="140"/>
      <c r="GD170" s="140"/>
      <c r="GE170" s="140"/>
      <c r="GF170" s="140"/>
      <c r="GG170" s="140"/>
      <c r="GH170" s="140"/>
      <c r="GI170" s="140"/>
      <c r="GJ170" s="140"/>
      <c r="GK170" s="140"/>
      <c r="GL170" s="140"/>
      <c r="GM170" s="140"/>
      <c r="GN170" s="140"/>
      <c r="GO170" s="140"/>
      <c r="GP170" s="140"/>
      <c r="GQ170" s="140"/>
      <c r="GR170" s="140"/>
      <c r="GS170" s="140"/>
    </row>
    <row r="171" spans="1:201" s="89" customFormat="1" ht="24" customHeight="1" collapsed="1">
      <c r="A171" s="300">
        <v>2.7</v>
      </c>
      <c r="B171" s="301"/>
      <c r="C171" s="302" t="s">
        <v>154</v>
      </c>
      <c r="D171" s="305"/>
      <c r="E171" s="301"/>
      <c r="F171" s="301"/>
      <c r="G171" s="301"/>
      <c r="H171" s="307" t="s">
        <v>118</v>
      </c>
      <c r="I171" s="399">
        <f>AVERAGE(J172,J174)</f>
        <v>0</v>
      </c>
      <c r="J171" s="400"/>
      <c r="K171" s="407">
        <f>AVERAGE(K172,K174)</f>
        <v>1</v>
      </c>
      <c r="L171" s="408"/>
      <c r="M171" s="409"/>
      <c r="N171" s="339"/>
      <c r="O171" s="413"/>
      <c r="P171" s="140"/>
      <c r="Q171" s="140"/>
      <c r="R171" s="140"/>
      <c r="S171" s="140"/>
      <c r="T171" s="140"/>
      <c r="U171" s="140"/>
      <c r="V171" s="140"/>
      <c r="W171" s="140"/>
      <c r="X171" s="140"/>
      <c r="Y171" s="140"/>
      <c r="Z171" s="140"/>
      <c r="AA171" s="140"/>
      <c r="AB171" s="140"/>
      <c r="AC171" s="140"/>
      <c r="AD171" s="140"/>
      <c r="AE171" s="140"/>
      <c r="AF171" s="140"/>
      <c r="AG171" s="140"/>
      <c r="AH171" s="140"/>
      <c r="AI171" s="140"/>
      <c r="AJ171" s="140"/>
      <c r="AK171" s="140"/>
      <c r="AL171" s="140"/>
      <c r="AM171" s="140"/>
      <c r="AN171" s="140"/>
      <c r="AO171" s="140"/>
      <c r="AP171" s="140"/>
      <c r="AQ171" s="140"/>
      <c r="AR171" s="140"/>
      <c r="AS171" s="140"/>
      <c r="AT171" s="140"/>
      <c r="AU171" s="140"/>
      <c r="AV171" s="140"/>
      <c r="AW171" s="140"/>
      <c r="AX171" s="140"/>
      <c r="AY171" s="140"/>
      <c r="AZ171" s="140"/>
      <c r="BA171" s="140"/>
      <c r="BB171" s="140"/>
      <c r="BC171" s="140"/>
      <c r="BD171" s="140"/>
      <c r="BE171" s="140"/>
      <c r="BF171" s="140"/>
      <c r="BG171" s="140"/>
      <c r="BH171" s="140"/>
      <c r="BI171" s="140"/>
      <c r="BJ171" s="140"/>
      <c r="BK171" s="140"/>
      <c r="BL171" s="140"/>
      <c r="BM171" s="140"/>
      <c r="BN171" s="140"/>
      <c r="BO171" s="140"/>
      <c r="BP171" s="140"/>
      <c r="BQ171" s="140"/>
      <c r="BR171" s="140"/>
      <c r="BS171" s="140"/>
      <c r="BT171" s="140"/>
      <c r="BU171" s="140"/>
      <c r="BV171" s="140"/>
      <c r="BW171" s="140"/>
      <c r="BX171" s="140"/>
      <c r="BY171" s="140"/>
      <c r="BZ171" s="140"/>
      <c r="CA171" s="140"/>
      <c r="CB171" s="140"/>
      <c r="CC171" s="140"/>
      <c r="CD171" s="140"/>
      <c r="CE171" s="140"/>
      <c r="CF171" s="140"/>
      <c r="CG171" s="140"/>
      <c r="CH171" s="140"/>
      <c r="CI171" s="140"/>
      <c r="CJ171" s="140"/>
      <c r="CK171" s="140"/>
      <c r="CL171" s="140"/>
      <c r="CM171" s="140"/>
      <c r="CN171" s="140"/>
      <c r="CO171" s="140"/>
      <c r="CP171" s="140"/>
      <c r="CQ171" s="140"/>
      <c r="CR171" s="140"/>
      <c r="CS171" s="140"/>
      <c r="CT171" s="140"/>
      <c r="CU171" s="140"/>
      <c r="CV171" s="140"/>
      <c r="CW171" s="140"/>
      <c r="CX171" s="140"/>
      <c r="CY171" s="140"/>
      <c r="CZ171" s="140"/>
      <c r="DA171" s="140"/>
      <c r="DB171" s="140"/>
      <c r="DC171" s="140"/>
      <c r="DD171" s="140"/>
      <c r="DE171" s="140"/>
      <c r="DF171" s="140"/>
      <c r="DG171" s="140"/>
      <c r="DH171" s="140"/>
      <c r="DI171" s="140"/>
      <c r="DJ171" s="140"/>
      <c r="DK171" s="140"/>
      <c r="DL171" s="140"/>
      <c r="DM171" s="140"/>
      <c r="DN171" s="140"/>
      <c r="DO171" s="140"/>
      <c r="DP171" s="140"/>
      <c r="DQ171" s="140"/>
      <c r="DR171" s="140"/>
      <c r="DS171" s="140"/>
      <c r="DT171" s="140"/>
      <c r="DU171" s="140"/>
      <c r="DV171" s="140"/>
      <c r="DW171" s="140"/>
      <c r="DX171" s="140"/>
      <c r="DY171" s="140"/>
      <c r="DZ171" s="140"/>
      <c r="EA171" s="140"/>
      <c r="EB171" s="140"/>
      <c r="EC171" s="140"/>
      <c r="ED171" s="140"/>
      <c r="EE171" s="140"/>
      <c r="EF171" s="140"/>
      <c r="EG171" s="140"/>
      <c r="EH171" s="140"/>
      <c r="EI171" s="140"/>
      <c r="EJ171" s="140"/>
      <c r="EK171" s="140"/>
      <c r="EL171" s="140"/>
      <c r="EM171" s="140"/>
      <c r="EN171" s="140"/>
      <c r="EO171" s="140"/>
      <c r="EP171" s="140"/>
      <c r="EQ171" s="140"/>
      <c r="ER171" s="140"/>
      <c r="ES171" s="140"/>
      <c r="ET171" s="140"/>
      <c r="EU171" s="140"/>
      <c r="EV171" s="140"/>
      <c r="EW171" s="140"/>
      <c r="EX171" s="140"/>
      <c r="EY171" s="140"/>
      <c r="EZ171" s="140"/>
      <c r="FA171" s="140"/>
      <c r="FB171" s="140"/>
      <c r="FC171" s="140"/>
      <c r="FD171" s="140"/>
      <c r="FE171" s="140"/>
      <c r="FF171" s="140"/>
      <c r="FG171" s="140"/>
      <c r="FH171" s="140"/>
      <c r="FI171" s="140"/>
      <c r="FJ171" s="140"/>
      <c r="FK171" s="140"/>
      <c r="FL171" s="140"/>
      <c r="FM171" s="140"/>
      <c r="FN171" s="140"/>
      <c r="FO171" s="140"/>
      <c r="FP171" s="140"/>
      <c r="FQ171" s="140"/>
      <c r="FR171" s="140"/>
      <c r="FS171" s="140"/>
      <c r="FT171" s="140"/>
      <c r="FU171" s="140"/>
      <c r="FV171" s="140"/>
      <c r="FW171" s="140"/>
      <c r="FX171" s="140"/>
      <c r="FY171" s="140"/>
      <c r="FZ171" s="140"/>
      <c r="GA171" s="140"/>
      <c r="GB171" s="140"/>
      <c r="GC171" s="140"/>
      <c r="GD171" s="140"/>
      <c r="GE171" s="140"/>
      <c r="GF171" s="140"/>
      <c r="GG171" s="140"/>
      <c r="GH171" s="140"/>
      <c r="GI171" s="140"/>
      <c r="GJ171" s="140"/>
      <c r="GK171" s="140"/>
      <c r="GL171" s="140"/>
      <c r="GM171" s="140"/>
      <c r="GN171" s="140"/>
      <c r="GO171" s="140"/>
      <c r="GP171" s="140"/>
      <c r="GQ171" s="140"/>
      <c r="GR171" s="140"/>
      <c r="GS171" s="140"/>
    </row>
    <row r="172" spans="1:201" s="89" customFormat="1" ht="24" hidden="1" customHeight="1" outlineLevel="1">
      <c r="A172" s="121" t="s">
        <v>1527</v>
      </c>
      <c r="B172" s="154" t="s">
        <v>43</v>
      </c>
      <c r="C172" s="156" t="s">
        <v>155</v>
      </c>
      <c r="D172" s="157"/>
      <c r="E172" s="157" t="s">
        <v>57</v>
      </c>
      <c r="F172" s="157" t="s">
        <v>58</v>
      </c>
      <c r="G172" s="157" t="s">
        <v>59</v>
      </c>
      <c r="H172" s="164"/>
      <c r="I172" s="164"/>
      <c r="J172" s="208">
        <f>I172-H172</f>
        <v>0</v>
      </c>
      <c r="K172" s="392">
        <v>1</v>
      </c>
      <c r="L172" s="393"/>
      <c r="M172" s="394"/>
      <c r="N172" s="341"/>
      <c r="O172" s="413"/>
      <c r="P172" s="140"/>
      <c r="Q172" s="140"/>
      <c r="R172" s="140"/>
      <c r="S172" s="140"/>
      <c r="T172" s="140"/>
      <c r="U172" s="140"/>
      <c r="V172" s="140"/>
      <c r="W172" s="140"/>
      <c r="X172" s="140"/>
      <c r="Y172" s="140"/>
      <c r="Z172" s="140"/>
      <c r="AA172" s="140"/>
      <c r="AB172" s="140"/>
      <c r="AC172" s="140"/>
      <c r="AD172" s="140"/>
      <c r="AE172" s="140"/>
      <c r="AF172" s="140"/>
      <c r="AG172" s="140"/>
      <c r="AH172" s="140"/>
      <c r="AI172" s="140"/>
      <c r="AJ172" s="140"/>
      <c r="AK172" s="140"/>
      <c r="AL172" s="140"/>
      <c r="AM172" s="140"/>
      <c r="AN172" s="140"/>
      <c r="AO172" s="140"/>
      <c r="AP172" s="140"/>
      <c r="AQ172" s="140"/>
      <c r="AR172" s="140"/>
      <c r="AS172" s="140"/>
      <c r="AT172" s="140"/>
      <c r="AU172" s="140"/>
      <c r="AV172" s="140"/>
      <c r="AW172" s="140"/>
      <c r="AX172" s="140"/>
      <c r="AY172" s="140"/>
      <c r="AZ172" s="140"/>
      <c r="BA172" s="140"/>
      <c r="BB172" s="140"/>
      <c r="BC172" s="140"/>
      <c r="BD172" s="140"/>
      <c r="BE172" s="140"/>
      <c r="BF172" s="140"/>
      <c r="BG172" s="140"/>
      <c r="BH172" s="140"/>
      <c r="BI172" s="140"/>
      <c r="BJ172" s="140"/>
      <c r="BK172" s="140"/>
      <c r="BL172" s="140"/>
      <c r="BM172" s="140"/>
      <c r="BN172" s="140"/>
      <c r="BO172" s="140"/>
      <c r="BP172" s="140"/>
      <c r="BQ172" s="140"/>
      <c r="BR172" s="140"/>
      <c r="BS172" s="140"/>
      <c r="BT172" s="140"/>
      <c r="BU172" s="140"/>
      <c r="BV172" s="140"/>
      <c r="BW172" s="140"/>
      <c r="BX172" s="140"/>
      <c r="BY172" s="140"/>
      <c r="BZ172" s="140"/>
      <c r="CA172" s="140"/>
      <c r="CB172" s="140"/>
      <c r="CC172" s="140"/>
      <c r="CD172" s="140"/>
      <c r="CE172" s="140"/>
      <c r="CF172" s="140"/>
      <c r="CG172" s="140"/>
      <c r="CH172" s="140"/>
      <c r="CI172" s="140"/>
      <c r="CJ172" s="140"/>
      <c r="CK172" s="140"/>
      <c r="CL172" s="140"/>
      <c r="CM172" s="140"/>
      <c r="CN172" s="140"/>
      <c r="CO172" s="140"/>
      <c r="CP172" s="140"/>
      <c r="CQ172" s="140"/>
      <c r="CR172" s="140"/>
      <c r="CS172" s="140"/>
      <c r="CT172" s="140"/>
      <c r="CU172" s="140"/>
      <c r="CV172" s="140"/>
      <c r="CW172" s="140"/>
      <c r="CX172" s="140"/>
      <c r="CY172" s="140"/>
      <c r="CZ172" s="140"/>
      <c r="DA172" s="140"/>
      <c r="DB172" s="140"/>
      <c r="DC172" s="140"/>
      <c r="DD172" s="140"/>
      <c r="DE172" s="140"/>
      <c r="DF172" s="140"/>
      <c r="DG172" s="140"/>
      <c r="DH172" s="140"/>
      <c r="DI172" s="140"/>
      <c r="DJ172" s="140"/>
      <c r="DK172" s="140"/>
      <c r="DL172" s="140"/>
      <c r="DM172" s="140"/>
      <c r="DN172" s="140"/>
      <c r="DO172" s="140"/>
      <c r="DP172" s="140"/>
      <c r="DQ172" s="140"/>
      <c r="DR172" s="140"/>
      <c r="DS172" s="140"/>
      <c r="DT172" s="140"/>
      <c r="DU172" s="140"/>
      <c r="DV172" s="140"/>
      <c r="DW172" s="140"/>
      <c r="DX172" s="140"/>
      <c r="DY172" s="140"/>
      <c r="DZ172" s="140"/>
      <c r="EA172" s="140"/>
      <c r="EB172" s="140"/>
      <c r="EC172" s="140"/>
      <c r="ED172" s="140"/>
      <c r="EE172" s="140"/>
      <c r="EF172" s="140"/>
      <c r="EG172" s="140"/>
      <c r="EH172" s="140"/>
      <c r="EI172" s="140"/>
      <c r="EJ172" s="140"/>
      <c r="EK172" s="140"/>
      <c r="EL172" s="140"/>
      <c r="EM172" s="140"/>
      <c r="EN172" s="140"/>
      <c r="EO172" s="140"/>
      <c r="EP172" s="140"/>
      <c r="EQ172" s="140"/>
      <c r="ER172" s="140"/>
      <c r="ES172" s="140"/>
      <c r="ET172" s="140"/>
      <c r="EU172" s="140"/>
      <c r="EV172" s="140"/>
      <c r="EW172" s="140"/>
      <c r="EX172" s="140"/>
      <c r="EY172" s="140"/>
      <c r="EZ172" s="140"/>
      <c r="FA172" s="140"/>
      <c r="FB172" s="140"/>
      <c r="FC172" s="140"/>
      <c r="FD172" s="140"/>
      <c r="FE172" s="140"/>
      <c r="FF172" s="140"/>
      <c r="FG172" s="140"/>
      <c r="FH172" s="140"/>
      <c r="FI172" s="140"/>
      <c r="FJ172" s="140"/>
      <c r="FK172" s="140"/>
      <c r="FL172" s="140"/>
      <c r="FM172" s="140"/>
      <c r="FN172" s="140"/>
      <c r="FO172" s="140"/>
      <c r="FP172" s="140"/>
      <c r="FQ172" s="140"/>
      <c r="FR172" s="140"/>
      <c r="FS172" s="140"/>
      <c r="FT172" s="140"/>
      <c r="FU172" s="140"/>
      <c r="FV172" s="140"/>
      <c r="FW172" s="140"/>
      <c r="FX172" s="140"/>
      <c r="FY172" s="140"/>
      <c r="FZ172" s="140"/>
      <c r="GA172" s="140"/>
      <c r="GB172" s="140"/>
      <c r="GC172" s="140"/>
      <c r="GD172" s="140"/>
      <c r="GE172" s="140"/>
      <c r="GF172" s="140"/>
      <c r="GG172" s="140"/>
      <c r="GH172" s="140"/>
      <c r="GI172" s="140"/>
      <c r="GJ172" s="140"/>
      <c r="GK172" s="140"/>
      <c r="GL172" s="140"/>
      <c r="GM172" s="140"/>
      <c r="GN172" s="140"/>
      <c r="GO172" s="140"/>
      <c r="GP172" s="140"/>
      <c r="GQ172" s="140"/>
      <c r="GR172" s="140"/>
      <c r="GS172" s="140"/>
    </row>
    <row r="173" spans="1:201" s="94" customFormat="1" ht="24" hidden="1" customHeight="1" outlineLevel="1">
      <c r="A173" s="121" t="s">
        <v>1528</v>
      </c>
      <c r="B173" s="154" t="s">
        <v>156</v>
      </c>
      <c r="C173" s="156" t="s">
        <v>157</v>
      </c>
      <c r="D173" s="157"/>
      <c r="E173" s="157" t="s">
        <v>57</v>
      </c>
      <c r="F173" s="157" t="s">
        <v>58</v>
      </c>
      <c r="G173" s="157" t="s">
        <v>59</v>
      </c>
      <c r="H173" s="164"/>
      <c r="I173" s="164"/>
      <c r="J173" s="208">
        <f>I173-H173</f>
        <v>0</v>
      </c>
      <c r="K173" s="392">
        <v>1</v>
      </c>
      <c r="L173" s="393"/>
      <c r="M173" s="394"/>
      <c r="N173" s="341"/>
      <c r="O173" s="413"/>
      <c r="P173" s="140"/>
      <c r="Q173" s="140"/>
      <c r="R173" s="140"/>
      <c r="S173" s="140"/>
      <c r="T173" s="140"/>
      <c r="U173" s="140"/>
      <c r="V173" s="140"/>
      <c r="W173" s="140"/>
      <c r="X173" s="140"/>
      <c r="Y173" s="140"/>
      <c r="Z173" s="140"/>
      <c r="AA173" s="140"/>
      <c r="AB173" s="140"/>
      <c r="AC173" s="140"/>
      <c r="AD173" s="140"/>
      <c r="AE173" s="140"/>
      <c r="AF173" s="140"/>
      <c r="AG173" s="140"/>
      <c r="AH173" s="140"/>
      <c r="AI173" s="140"/>
      <c r="AJ173" s="140"/>
      <c r="AK173" s="140"/>
      <c r="AL173" s="140"/>
      <c r="AM173" s="140"/>
      <c r="AN173" s="140"/>
      <c r="AO173" s="140"/>
      <c r="AP173" s="140"/>
      <c r="AQ173" s="140"/>
      <c r="AR173" s="140"/>
      <c r="AS173" s="140"/>
      <c r="AT173" s="140"/>
      <c r="AU173" s="140"/>
      <c r="AV173" s="140"/>
      <c r="AW173" s="140"/>
      <c r="AX173" s="140"/>
      <c r="AY173" s="140"/>
      <c r="AZ173" s="140"/>
      <c r="BA173" s="140"/>
      <c r="BB173" s="140"/>
      <c r="BC173" s="140"/>
      <c r="BD173" s="140"/>
      <c r="BE173" s="140"/>
      <c r="BF173" s="140"/>
      <c r="BG173" s="140"/>
      <c r="BH173" s="140"/>
      <c r="BI173" s="140"/>
      <c r="BJ173" s="140"/>
      <c r="BK173" s="140"/>
      <c r="BL173" s="140"/>
      <c r="BM173" s="140"/>
      <c r="BN173" s="140"/>
      <c r="BO173" s="140"/>
      <c r="BP173" s="140"/>
      <c r="BQ173" s="140"/>
      <c r="BR173" s="140"/>
      <c r="BS173" s="140"/>
      <c r="BT173" s="140"/>
      <c r="BU173" s="140"/>
      <c r="BV173" s="140"/>
      <c r="BW173" s="140"/>
      <c r="BX173" s="140"/>
      <c r="BY173" s="140"/>
      <c r="BZ173" s="140"/>
      <c r="CA173" s="140"/>
      <c r="CB173" s="140"/>
      <c r="CC173" s="140"/>
      <c r="CD173" s="140"/>
      <c r="CE173" s="140"/>
      <c r="CF173" s="140"/>
      <c r="CG173" s="140"/>
      <c r="CH173" s="140"/>
      <c r="CI173" s="140"/>
      <c r="CJ173" s="140"/>
      <c r="CK173" s="140"/>
      <c r="CL173" s="140"/>
      <c r="CM173" s="140"/>
      <c r="CN173" s="140"/>
      <c r="CO173" s="140"/>
      <c r="CP173" s="140"/>
      <c r="CQ173" s="140"/>
      <c r="CR173" s="140"/>
      <c r="CS173" s="140"/>
      <c r="CT173" s="140"/>
      <c r="CU173" s="140"/>
      <c r="CV173" s="140"/>
      <c r="CW173" s="140"/>
      <c r="CX173" s="140"/>
      <c r="CY173" s="140"/>
      <c r="CZ173" s="140"/>
      <c r="DA173" s="140"/>
      <c r="DB173" s="140"/>
      <c r="DC173" s="140"/>
      <c r="DD173" s="140"/>
      <c r="DE173" s="140"/>
      <c r="DF173" s="140"/>
      <c r="DG173" s="140"/>
      <c r="DH173" s="140"/>
      <c r="DI173" s="140"/>
      <c r="DJ173" s="140"/>
      <c r="DK173" s="140"/>
      <c r="DL173" s="140"/>
      <c r="DM173" s="140"/>
      <c r="DN173" s="140"/>
      <c r="DO173" s="140"/>
      <c r="DP173" s="140"/>
      <c r="DQ173" s="140"/>
      <c r="DR173" s="140"/>
      <c r="DS173" s="140"/>
      <c r="DT173" s="140"/>
      <c r="DU173" s="140"/>
      <c r="DV173" s="140"/>
      <c r="DW173" s="140"/>
      <c r="DX173" s="140"/>
      <c r="DY173" s="140"/>
      <c r="DZ173" s="140"/>
      <c r="EA173" s="140"/>
      <c r="EB173" s="140"/>
      <c r="EC173" s="140"/>
      <c r="ED173" s="140"/>
      <c r="EE173" s="140"/>
      <c r="EF173" s="140"/>
      <c r="EG173" s="140"/>
      <c r="EH173" s="140"/>
      <c r="EI173" s="140"/>
      <c r="EJ173" s="140"/>
      <c r="EK173" s="140"/>
      <c r="EL173" s="140"/>
      <c r="EM173" s="140"/>
      <c r="EN173" s="140"/>
      <c r="EO173" s="140"/>
      <c r="EP173" s="140"/>
      <c r="EQ173" s="140"/>
      <c r="ER173" s="140"/>
      <c r="ES173" s="140"/>
      <c r="ET173" s="140"/>
      <c r="EU173" s="140"/>
      <c r="EV173" s="140"/>
      <c r="EW173" s="140"/>
      <c r="EX173" s="140"/>
      <c r="EY173" s="140"/>
      <c r="EZ173" s="140"/>
      <c r="FA173" s="140"/>
      <c r="FB173" s="140"/>
      <c r="FC173" s="140"/>
      <c r="FD173" s="140"/>
      <c r="FE173" s="140"/>
      <c r="FF173" s="140"/>
      <c r="FG173" s="140"/>
      <c r="FH173" s="140"/>
      <c r="FI173" s="140"/>
      <c r="FJ173" s="140"/>
      <c r="FK173" s="140"/>
      <c r="FL173" s="140"/>
      <c r="FM173" s="140"/>
      <c r="FN173" s="140"/>
      <c r="FO173" s="140"/>
      <c r="FP173" s="140"/>
      <c r="FQ173" s="140"/>
      <c r="FR173" s="140"/>
      <c r="FS173" s="140"/>
      <c r="FT173" s="140"/>
      <c r="FU173" s="140"/>
      <c r="FV173" s="140"/>
      <c r="FW173" s="140"/>
      <c r="FX173" s="140"/>
      <c r="FY173" s="140"/>
      <c r="FZ173" s="140"/>
      <c r="GA173" s="140"/>
      <c r="GB173" s="140"/>
      <c r="GC173" s="140"/>
      <c r="GD173" s="140"/>
      <c r="GE173" s="140"/>
      <c r="GF173" s="140"/>
      <c r="GG173" s="140"/>
      <c r="GH173" s="140"/>
      <c r="GI173" s="140"/>
      <c r="GJ173" s="140"/>
      <c r="GK173" s="140"/>
      <c r="GL173" s="140"/>
      <c r="GM173" s="140"/>
      <c r="GN173" s="140"/>
      <c r="GO173" s="140"/>
      <c r="GP173" s="140"/>
      <c r="GQ173" s="140"/>
      <c r="GR173" s="140"/>
      <c r="GS173" s="140"/>
    </row>
    <row r="174" spans="1:201" s="89" customFormat="1" ht="24" hidden="1" customHeight="1" outlineLevel="1">
      <c r="A174" s="121" t="s">
        <v>1612</v>
      </c>
      <c r="B174" s="154" t="s">
        <v>55</v>
      </c>
      <c r="C174" s="156" t="s">
        <v>158</v>
      </c>
      <c r="D174" s="157"/>
      <c r="E174" s="157" t="s">
        <v>57</v>
      </c>
      <c r="F174" s="157" t="s">
        <v>58</v>
      </c>
      <c r="G174" s="157" t="s">
        <v>59</v>
      </c>
      <c r="H174" s="164"/>
      <c r="I174" s="164"/>
      <c r="J174" s="208">
        <f>I174-H174</f>
        <v>0</v>
      </c>
      <c r="K174" s="392">
        <v>1</v>
      </c>
      <c r="L174" s="393"/>
      <c r="M174" s="394"/>
      <c r="N174" s="341"/>
      <c r="O174" s="413"/>
      <c r="P174" s="140"/>
      <c r="Q174" s="140"/>
      <c r="R174" s="140"/>
      <c r="S174" s="140"/>
      <c r="T174" s="140"/>
      <c r="U174" s="140"/>
      <c r="V174" s="140"/>
      <c r="W174" s="140"/>
      <c r="X174" s="140"/>
      <c r="Y174" s="140"/>
      <c r="Z174" s="140"/>
      <c r="AA174" s="140"/>
      <c r="AB174" s="140"/>
      <c r="AC174" s="140"/>
      <c r="AD174" s="140"/>
      <c r="AE174" s="140"/>
      <c r="AF174" s="140"/>
      <c r="AG174" s="140"/>
      <c r="AH174" s="140"/>
      <c r="AI174" s="140"/>
      <c r="AJ174" s="140"/>
      <c r="AK174" s="140"/>
      <c r="AL174" s="140"/>
      <c r="AM174" s="140"/>
      <c r="AN174" s="140"/>
      <c r="AO174" s="140"/>
      <c r="AP174" s="140"/>
      <c r="AQ174" s="140"/>
      <c r="AR174" s="140"/>
      <c r="AS174" s="140"/>
      <c r="AT174" s="140"/>
      <c r="AU174" s="140"/>
      <c r="AV174" s="140"/>
      <c r="AW174" s="140"/>
      <c r="AX174" s="140"/>
      <c r="AY174" s="140"/>
      <c r="AZ174" s="140"/>
      <c r="BA174" s="140"/>
      <c r="BB174" s="140"/>
      <c r="BC174" s="140"/>
      <c r="BD174" s="140"/>
      <c r="BE174" s="140"/>
      <c r="BF174" s="140"/>
      <c r="BG174" s="140"/>
      <c r="BH174" s="140"/>
      <c r="BI174" s="140"/>
      <c r="BJ174" s="140"/>
      <c r="BK174" s="140"/>
      <c r="BL174" s="140"/>
      <c r="BM174" s="140"/>
      <c r="BN174" s="140"/>
      <c r="BO174" s="140"/>
      <c r="BP174" s="140"/>
      <c r="BQ174" s="140"/>
      <c r="BR174" s="140"/>
      <c r="BS174" s="140"/>
      <c r="BT174" s="140"/>
      <c r="BU174" s="140"/>
      <c r="BV174" s="140"/>
      <c r="BW174" s="140"/>
      <c r="BX174" s="140"/>
      <c r="BY174" s="140"/>
      <c r="BZ174" s="140"/>
      <c r="CA174" s="140"/>
      <c r="CB174" s="140"/>
      <c r="CC174" s="140"/>
      <c r="CD174" s="140"/>
      <c r="CE174" s="140"/>
      <c r="CF174" s="140"/>
      <c r="CG174" s="140"/>
      <c r="CH174" s="140"/>
      <c r="CI174" s="140"/>
      <c r="CJ174" s="140"/>
      <c r="CK174" s="140"/>
      <c r="CL174" s="140"/>
      <c r="CM174" s="140"/>
      <c r="CN174" s="140"/>
      <c r="CO174" s="140"/>
      <c r="CP174" s="140"/>
      <c r="CQ174" s="140"/>
      <c r="CR174" s="140"/>
      <c r="CS174" s="140"/>
      <c r="CT174" s="140"/>
      <c r="CU174" s="140"/>
      <c r="CV174" s="140"/>
      <c r="CW174" s="140"/>
      <c r="CX174" s="140"/>
      <c r="CY174" s="140"/>
      <c r="CZ174" s="140"/>
      <c r="DA174" s="140"/>
      <c r="DB174" s="140"/>
      <c r="DC174" s="140"/>
      <c r="DD174" s="140"/>
      <c r="DE174" s="140"/>
      <c r="DF174" s="140"/>
      <c r="DG174" s="140"/>
      <c r="DH174" s="140"/>
      <c r="DI174" s="140"/>
      <c r="DJ174" s="140"/>
      <c r="DK174" s="140"/>
      <c r="DL174" s="140"/>
      <c r="DM174" s="140"/>
      <c r="DN174" s="140"/>
      <c r="DO174" s="140"/>
      <c r="DP174" s="140"/>
      <c r="DQ174" s="140"/>
      <c r="DR174" s="140"/>
      <c r="DS174" s="140"/>
      <c r="DT174" s="140"/>
      <c r="DU174" s="140"/>
      <c r="DV174" s="140"/>
      <c r="DW174" s="140"/>
      <c r="DX174" s="140"/>
      <c r="DY174" s="140"/>
      <c r="DZ174" s="140"/>
      <c r="EA174" s="140"/>
      <c r="EB174" s="140"/>
      <c r="EC174" s="140"/>
      <c r="ED174" s="140"/>
      <c r="EE174" s="140"/>
      <c r="EF174" s="140"/>
      <c r="EG174" s="140"/>
      <c r="EH174" s="140"/>
      <c r="EI174" s="140"/>
      <c r="EJ174" s="140"/>
      <c r="EK174" s="140"/>
      <c r="EL174" s="140"/>
      <c r="EM174" s="140"/>
      <c r="EN174" s="140"/>
      <c r="EO174" s="140"/>
      <c r="EP174" s="140"/>
      <c r="EQ174" s="140"/>
      <c r="ER174" s="140"/>
      <c r="ES174" s="140"/>
      <c r="ET174" s="140"/>
      <c r="EU174" s="140"/>
      <c r="EV174" s="140"/>
      <c r="EW174" s="140"/>
      <c r="EX174" s="140"/>
      <c r="EY174" s="140"/>
      <c r="EZ174" s="140"/>
      <c r="FA174" s="140"/>
      <c r="FB174" s="140"/>
      <c r="FC174" s="140"/>
      <c r="FD174" s="140"/>
      <c r="FE174" s="140"/>
      <c r="FF174" s="140"/>
      <c r="FG174" s="140"/>
      <c r="FH174" s="140"/>
      <c r="FI174" s="140"/>
      <c r="FJ174" s="140"/>
      <c r="FK174" s="140"/>
      <c r="FL174" s="140"/>
      <c r="FM174" s="140"/>
      <c r="FN174" s="140"/>
      <c r="FO174" s="140"/>
      <c r="FP174" s="140"/>
      <c r="FQ174" s="140"/>
      <c r="FR174" s="140"/>
      <c r="FS174" s="140"/>
      <c r="FT174" s="140"/>
      <c r="FU174" s="140"/>
      <c r="FV174" s="140"/>
      <c r="FW174" s="140"/>
      <c r="FX174" s="140"/>
      <c r="FY174" s="140"/>
      <c r="FZ174" s="140"/>
      <c r="GA174" s="140"/>
      <c r="GB174" s="140"/>
      <c r="GC174" s="140"/>
      <c r="GD174" s="140"/>
      <c r="GE174" s="140"/>
      <c r="GF174" s="140"/>
      <c r="GG174" s="140"/>
      <c r="GH174" s="140"/>
      <c r="GI174" s="140"/>
      <c r="GJ174" s="140"/>
      <c r="GK174" s="140"/>
      <c r="GL174" s="140"/>
      <c r="GM174" s="140"/>
      <c r="GN174" s="140"/>
      <c r="GO174" s="140"/>
      <c r="GP174" s="140"/>
      <c r="GQ174" s="140"/>
      <c r="GR174" s="140"/>
      <c r="GS174" s="140"/>
    </row>
    <row r="175" spans="1:201" s="89" customFormat="1" ht="24" customHeight="1" collapsed="1">
      <c r="A175" s="310">
        <v>2.8</v>
      </c>
      <c r="B175" s="311"/>
      <c r="C175" s="312" t="s">
        <v>159</v>
      </c>
      <c r="D175" s="313"/>
      <c r="E175" s="311"/>
      <c r="F175" s="311"/>
      <c r="G175" s="311"/>
      <c r="H175" s="307" t="s">
        <v>118</v>
      </c>
      <c r="I175" s="399">
        <f>AVERAGE(J176:J177)</f>
        <v>0</v>
      </c>
      <c r="J175" s="400"/>
      <c r="K175" s="423">
        <f>AVERAGE(K176:M177)</f>
        <v>1</v>
      </c>
      <c r="L175" s="424"/>
      <c r="M175" s="425"/>
      <c r="N175" s="249"/>
      <c r="O175" s="413"/>
      <c r="P175" s="140"/>
      <c r="Q175" s="140"/>
      <c r="R175" s="140"/>
      <c r="S175" s="140"/>
      <c r="T175" s="140"/>
      <c r="U175" s="140"/>
      <c r="V175" s="140"/>
      <c r="W175" s="140"/>
      <c r="X175" s="140"/>
      <c r="Y175" s="140"/>
      <c r="Z175" s="140"/>
      <c r="AA175" s="140"/>
      <c r="AB175" s="140"/>
      <c r="AC175" s="140"/>
      <c r="AD175" s="140"/>
      <c r="AE175" s="140"/>
      <c r="AF175" s="140"/>
      <c r="AG175" s="140"/>
      <c r="AH175" s="140"/>
      <c r="AI175" s="140"/>
      <c r="AJ175" s="140"/>
      <c r="AK175" s="140"/>
      <c r="AL175" s="140"/>
      <c r="AM175" s="140"/>
      <c r="AN175" s="140"/>
      <c r="AO175" s="140"/>
      <c r="AP175" s="140"/>
      <c r="AQ175" s="140"/>
      <c r="AR175" s="140"/>
      <c r="AS175" s="140"/>
      <c r="AT175" s="140"/>
      <c r="AU175" s="140"/>
      <c r="AV175" s="140"/>
      <c r="AW175" s="140"/>
      <c r="AX175" s="140"/>
      <c r="AY175" s="140"/>
      <c r="AZ175" s="140"/>
      <c r="BA175" s="140"/>
      <c r="BB175" s="140"/>
      <c r="BC175" s="140"/>
      <c r="BD175" s="140"/>
      <c r="BE175" s="140"/>
      <c r="BF175" s="140"/>
      <c r="BG175" s="140"/>
      <c r="BH175" s="140"/>
      <c r="BI175" s="140"/>
      <c r="BJ175" s="140"/>
      <c r="BK175" s="140"/>
      <c r="BL175" s="140"/>
      <c r="BM175" s="140"/>
      <c r="BN175" s="140"/>
      <c r="BO175" s="140"/>
      <c r="BP175" s="140"/>
      <c r="BQ175" s="140"/>
      <c r="BR175" s="140"/>
      <c r="BS175" s="140"/>
      <c r="BT175" s="140"/>
      <c r="BU175" s="140"/>
      <c r="BV175" s="140"/>
      <c r="BW175" s="140"/>
      <c r="BX175" s="140"/>
      <c r="BY175" s="140"/>
      <c r="BZ175" s="140"/>
      <c r="CA175" s="140"/>
      <c r="CB175" s="140"/>
      <c r="CC175" s="140"/>
      <c r="CD175" s="140"/>
      <c r="CE175" s="140"/>
      <c r="CF175" s="140"/>
      <c r="CG175" s="140"/>
      <c r="CH175" s="140"/>
      <c r="CI175" s="140"/>
      <c r="CJ175" s="140"/>
      <c r="CK175" s="140"/>
      <c r="CL175" s="140"/>
      <c r="CM175" s="140"/>
      <c r="CN175" s="140"/>
      <c r="CO175" s="140"/>
      <c r="CP175" s="140"/>
      <c r="CQ175" s="140"/>
      <c r="CR175" s="140"/>
      <c r="CS175" s="140"/>
      <c r="CT175" s="140"/>
      <c r="CU175" s="140"/>
      <c r="CV175" s="140"/>
      <c r="CW175" s="140"/>
      <c r="CX175" s="140"/>
      <c r="CY175" s="140"/>
      <c r="CZ175" s="140"/>
      <c r="DA175" s="140"/>
      <c r="DB175" s="140"/>
      <c r="DC175" s="140"/>
      <c r="DD175" s="140"/>
      <c r="DE175" s="140"/>
      <c r="DF175" s="140"/>
      <c r="DG175" s="140"/>
      <c r="DH175" s="140"/>
      <c r="DI175" s="140"/>
      <c r="DJ175" s="140"/>
      <c r="DK175" s="140"/>
      <c r="DL175" s="140"/>
      <c r="DM175" s="140"/>
      <c r="DN175" s="140"/>
      <c r="DO175" s="140"/>
      <c r="DP175" s="140"/>
      <c r="DQ175" s="140"/>
      <c r="DR175" s="140"/>
      <c r="DS175" s="140"/>
      <c r="DT175" s="140"/>
      <c r="DU175" s="140"/>
      <c r="DV175" s="140"/>
      <c r="DW175" s="140"/>
      <c r="DX175" s="140"/>
      <c r="DY175" s="140"/>
      <c r="DZ175" s="140"/>
      <c r="EA175" s="140"/>
      <c r="EB175" s="140"/>
      <c r="EC175" s="140"/>
      <c r="ED175" s="140"/>
      <c r="EE175" s="140"/>
      <c r="EF175" s="140"/>
      <c r="EG175" s="140"/>
      <c r="EH175" s="140"/>
      <c r="EI175" s="140"/>
      <c r="EJ175" s="140"/>
      <c r="EK175" s="140"/>
      <c r="EL175" s="140"/>
      <c r="EM175" s="140"/>
      <c r="EN175" s="140"/>
      <c r="EO175" s="140"/>
      <c r="EP175" s="140"/>
      <c r="EQ175" s="140"/>
      <c r="ER175" s="140"/>
      <c r="ES175" s="140"/>
      <c r="ET175" s="140"/>
      <c r="EU175" s="140"/>
      <c r="EV175" s="140"/>
      <c r="EW175" s="140"/>
      <c r="EX175" s="140"/>
      <c r="EY175" s="140"/>
      <c r="EZ175" s="140"/>
      <c r="FA175" s="140"/>
      <c r="FB175" s="140"/>
      <c r="FC175" s="140"/>
      <c r="FD175" s="140"/>
      <c r="FE175" s="140"/>
      <c r="FF175" s="140"/>
      <c r="FG175" s="140"/>
      <c r="FH175" s="140"/>
      <c r="FI175" s="140"/>
      <c r="FJ175" s="140"/>
      <c r="FK175" s="140"/>
      <c r="FL175" s="140"/>
      <c r="FM175" s="140"/>
      <c r="FN175" s="140"/>
      <c r="FO175" s="140"/>
      <c r="FP175" s="140"/>
      <c r="FQ175" s="140"/>
      <c r="FR175" s="140"/>
      <c r="FS175" s="140"/>
      <c r="FT175" s="140"/>
      <c r="FU175" s="140"/>
      <c r="FV175" s="140"/>
      <c r="FW175" s="140"/>
      <c r="FX175" s="140"/>
      <c r="FY175" s="140"/>
      <c r="FZ175" s="140"/>
      <c r="GA175" s="140"/>
      <c r="GB175" s="140"/>
      <c r="GC175" s="140"/>
      <c r="GD175" s="140"/>
      <c r="GE175" s="140"/>
      <c r="GF175" s="140"/>
      <c r="GG175" s="140"/>
      <c r="GH175" s="140"/>
      <c r="GI175" s="140"/>
      <c r="GJ175" s="140"/>
      <c r="GK175" s="140"/>
      <c r="GL175" s="140"/>
      <c r="GM175" s="140"/>
      <c r="GN175" s="140"/>
      <c r="GO175" s="140"/>
      <c r="GP175" s="140"/>
      <c r="GQ175" s="140"/>
      <c r="GR175" s="140"/>
      <c r="GS175" s="140"/>
    </row>
    <row r="176" spans="1:201" s="89" customFormat="1" ht="24" hidden="1" customHeight="1" outlineLevel="1">
      <c r="A176" s="154" t="s">
        <v>1537</v>
      </c>
      <c r="B176" s="154" t="s">
        <v>55</v>
      </c>
      <c r="C176" s="156" t="s">
        <v>146</v>
      </c>
      <c r="D176" s="157"/>
      <c r="E176" s="157" t="s">
        <v>147</v>
      </c>
      <c r="F176" s="157" t="s">
        <v>148</v>
      </c>
      <c r="G176" s="157" t="s">
        <v>149</v>
      </c>
      <c r="H176" s="164"/>
      <c r="I176" s="164"/>
      <c r="J176" s="208">
        <f>I176-H176</f>
        <v>0</v>
      </c>
      <c r="K176" s="392">
        <v>1</v>
      </c>
      <c r="L176" s="393"/>
      <c r="M176" s="394"/>
      <c r="N176" s="342"/>
      <c r="O176" s="413"/>
      <c r="P176" s="140"/>
      <c r="Q176" s="140"/>
      <c r="R176" s="140"/>
      <c r="S176" s="140"/>
      <c r="T176" s="140"/>
      <c r="U176" s="140"/>
      <c r="V176" s="140"/>
      <c r="W176" s="140"/>
      <c r="X176" s="140"/>
      <c r="Y176" s="140"/>
      <c r="Z176" s="140"/>
      <c r="AA176" s="140"/>
      <c r="AB176" s="140"/>
      <c r="AC176" s="140"/>
      <c r="AD176" s="140"/>
      <c r="AE176" s="140"/>
      <c r="AF176" s="140"/>
      <c r="AG176" s="140"/>
      <c r="AH176" s="140"/>
      <c r="AI176" s="140"/>
      <c r="AJ176" s="140"/>
      <c r="AK176" s="140"/>
      <c r="AL176" s="140"/>
      <c r="AM176" s="140"/>
      <c r="AN176" s="140"/>
      <c r="AO176" s="140"/>
      <c r="AP176" s="140"/>
      <c r="AQ176" s="140"/>
      <c r="AR176" s="140"/>
      <c r="AS176" s="140"/>
      <c r="AT176" s="140"/>
      <c r="AU176" s="140"/>
      <c r="AV176" s="140"/>
      <c r="AW176" s="140"/>
      <c r="AX176" s="140"/>
      <c r="AY176" s="140"/>
      <c r="AZ176" s="140"/>
      <c r="BA176" s="140"/>
      <c r="BB176" s="140"/>
      <c r="BC176" s="140"/>
      <c r="BD176" s="140"/>
      <c r="BE176" s="140"/>
      <c r="BF176" s="140"/>
      <c r="BG176" s="140"/>
      <c r="BH176" s="140"/>
      <c r="BI176" s="140"/>
      <c r="BJ176" s="140"/>
      <c r="BK176" s="140"/>
      <c r="BL176" s="140"/>
      <c r="BM176" s="140"/>
      <c r="BN176" s="140"/>
      <c r="BO176" s="140"/>
      <c r="BP176" s="140"/>
      <c r="BQ176" s="140"/>
      <c r="BR176" s="140"/>
      <c r="BS176" s="140"/>
      <c r="BT176" s="140"/>
      <c r="BU176" s="140"/>
      <c r="BV176" s="140"/>
      <c r="BW176" s="140"/>
      <c r="BX176" s="140"/>
      <c r="BY176" s="140"/>
      <c r="BZ176" s="140"/>
      <c r="CA176" s="140"/>
      <c r="CB176" s="140"/>
      <c r="CC176" s="140"/>
      <c r="CD176" s="140"/>
      <c r="CE176" s="140"/>
      <c r="CF176" s="140"/>
      <c r="CG176" s="140"/>
      <c r="CH176" s="140"/>
      <c r="CI176" s="140"/>
      <c r="CJ176" s="140"/>
      <c r="CK176" s="140"/>
      <c r="CL176" s="140"/>
      <c r="CM176" s="140"/>
      <c r="CN176" s="140"/>
      <c r="CO176" s="140"/>
      <c r="CP176" s="140"/>
      <c r="CQ176" s="140"/>
      <c r="CR176" s="140"/>
      <c r="CS176" s="140"/>
      <c r="CT176" s="140"/>
      <c r="CU176" s="140"/>
      <c r="CV176" s="140"/>
      <c r="CW176" s="140"/>
      <c r="CX176" s="140"/>
      <c r="CY176" s="140"/>
      <c r="CZ176" s="140"/>
      <c r="DA176" s="140"/>
      <c r="DB176" s="140"/>
      <c r="DC176" s="140"/>
      <c r="DD176" s="140"/>
      <c r="DE176" s="140"/>
      <c r="DF176" s="140"/>
      <c r="DG176" s="140"/>
      <c r="DH176" s="140"/>
      <c r="DI176" s="140"/>
      <c r="DJ176" s="140"/>
      <c r="DK176" s="140"/>
      <c r="DL176" s="140"/>
      <c r="DM176" s="140"/>
      <c r="DN176" s="140"/>
      <c r="DO176" s="140"/>
      <c r="DP176" s="140"/>
      <c r="DQ176" s="140"/>
      <c r="DR176" s="140"/>
      <c r="DS176" s="140"/>
      <c r="DT176" s="140"/>
      <c r="DU176" s="140"/>
      <c r="DV176" s="140"/>
      <c r="DW176" s="140"/>
      <c r="DX176" s="140"/>
      <c r="DY176" s="140"/>
      <c r="DZ176" s="140"/>
      <c r="EA176" s="140"/>
      <c r="EB176" s="140"/>
      <c r="EC176" s="140"/>
      <c r="ED176" s="140"/>
      <c r="EE176" s="140"/>
      <c r="EF176" s="140"/>
      <c r="EG176" s="140"/>
      <c r="EH176" s="140"/>
      <c r="EI176" s="140"/>
      <c r="EJ176" s="140"/>
      <c r="EK176" s="140"/>
      <c r="EL176" s="140"/>
      <c r="EM176" s="140"/>
      <c r="EN176" s="140"/>
      <c r="EO176" s="140"/>
      <c r="EP176" s="140"/>
      <c r="EQ176" s="140"/>
      <c r="ER176" s="140"/>
      <c r="ES176" s="140"/>
      <c r="ET176" s="140"/>
      <c r="EU176" s="140"/>
      <c r="EV176" s="140"/>
      <c r="EW176" s="140"/>
      <c r="EX176" s="140"/>
      <c r="EY176" s="140"/>
      <c r="EZ176" s="140"/>
      <c r="FA176" s="140"/>
      <c r="FB176" s="140"/>
      <c r="FC176" s="140"/>
      <c r="FD176" s="140"/>
      <c r="FE176" s="140"/>
      <c r="FF176" s="140"/>
      <c r="FG176" s="140"/>
      <c r="FH176" s="140"/>
      <c r="FI176" s="140"/>
      <c r="FJ176" s="140"/>
      <c r="FK176" s="140"/>
      <c r="FL176" s="140"/>
      <c r="FM176" s="140"/>
      <c r="FN176" s="140"/>
      <c r="FO176" s="140"/>
      <c r="FP176" s="140"/>
      <c r="FQ176" s="140"/>
      <c r="FR176" s="140"/>
      <c r="FS176" s="140"/>
      <c r="FT176" s="140"/>
      <c r="FU176" s="140"/>
      <c r="FV176" s="140"/>
      <c r="FW176" s="140"/>
      <c r="FX176" s="140"/>
      <c r="FY176" s="140"/>
      <c r="FZ176" s="140"/>
      <c r="GA176" s="140"/>
      <c r="GB176" s="140"/>
      <c r="GC176" s="140"/>
      <c r="GD176" s="140"/>
      <c r="GE176" s="140"/>
      <c r="GF176" s="140"/>
      <c r="GG176" s="140"/>
      <c r="GH176" s="140"/>
      <c r="GI176" s="140"/>
      <c r="GJ176" s="140"/>
      <c r="GK176" s="140"/>
      <c r="GL176" s="140"/>
      <c r="GM176" s="140"/>
      <c r="GN176" s="140"/>
      <c r="GO176" s="140"/>
      <c r="GP176" s="140"/>
      <c r="GQ176" s="140"/>
      <c r="GR176" s="140"/>
      <c r="GS176" s="140"/>
    </row>
    <row r="177" spans="1:201" s="129" customFormat="1" ht="24" hidden="1" customHeight="1" outlineLevel="1">
      <c r="A177" s="154" t="s">
        <v>1538</v>
      </c>
      <c r="B177" s="154" t="s">
        <v>55</v>
      </c>
      <c r="C177" s="156" t="s">
        <v>153</v>
      </c>
      <c r="D177" s="157"/>
      <c r="E177" s="157" t="s">
        <v>147</v>
      </c>
      <c r="F177" s="157" t="s">
        <v>148</v>
      </c>
      <c r="G177" s="157" t="s">
        <v>149</v>
      </c>
      <c r="H177" s="164"/>
      <c r="I177" s="164"/>
      <c r="J177" s="208">
        <f>I177-H177</f>
        <v>0</v>
      </c>
      <c r="K177" s="392">
        <v>1</v>
      </c>
      <c r="L177" s="393"/>
      <c r="M177" s="394"/>
      <c r="N177" s="342"/>
      <c r="O177" s="413"/>
      <c r="P177" s="140"/>
      <c r="Q177" s="140"/>
      <c r="R177" s="140"/>
      <c r="S177" s="140"/>
      <c r="T177" s="140"/>
      <c r="U177" s="140"/>
      <c r="V177" s="140"/>
      <c r="W177" s="140"/>
      <c r="X177" s="140"/>
      <c r="Y177" s="140"/>
      <c r="Z177" s="140"/>
      <c r="AA177" s="140"/>
      <c r="AB177" s="140"/>
      <c r="AC177" s="140"/>
      <c r="AD177" s="140"/>
      <c r="AE177" s="140"/>
      <c r="AF177" s="140"/>
      <c r="AG177" s="140"/>
      <c r="AH177" s="140"/>
      <c r="AI177" s="140"/>
      <c r="AJ177" s="140"/>
      <c r="AK177" s="140"/>
      <c r="AL177" s="140"/>
      <c r="AM177" s="140"/>
      <c r="AN177" s="140"/>
      <c r="AO177" s="140"/>
      <c r="AP177" s="140"/>
      <c r="AQ177" s="140"/>
      <c r="AR177" s="140"/>
      <c r="AS177" s="140"/>
      <c r="AT177" s="140"/>
      <c r="AU177" s="140"/>
      <c r="AV177" s="140"/>
      <c r="AW177" s="140"/>
      <c r="AX177" s="140"/>
      <c r="AY177" s="140"/>
      <c r="AZ177" s="140"/>
      <c r="BA177" s="140"/>
      <c r="BB177" s="140"/>
      <c r="BC177" s="140"/>
      <c r="BD177" s="140"/>
      <c r="BE177" s="140"/>
      <c r="BF177" s="140"/>
      <c r="BG177" s="140"/>
      <c r="BH177" s="140"/>
      <c r="BI177" s="140"/>
      <c r="BJ177" s="140"/>
      <c r="BK177" s="140"/>
      <c r="BL177" s="140"/>
      <c r="BM177" s="140"/>
      <c r="BN177" s="140"/>
      <c r="BO177" s="140"/>
      <c r="BP177" s="140"/>
      <c r="BQ177" s="140"/>
      <c r="BR177" s="140"/>
      <c r="BS177" s="140"/>
      <c r="BT177" s="140"/>
      <c r="BU177" s="140"/>
      <c r="BV177" s="140"/>
      <c r="BW177" s="140"/>
      <c r="BX177" s="140"/>
      <c r="BY177" s="140"/>
      <c r="BZ177" s="140"/>
      <c r="CA177" s="140"/>
      <c r="CB177" s="140"/>
      <c r="CC177" s="140"/>
      <c r="CD177" s="140"/>
      <c r="CE177" s="140"/>
      <c r="CF177" s="140"/>
      <c r="CG177" s="140"/>
      <c r="CH177" s="140"/>
      <c r="CI177" s="140"/>
      <c r="CJ177" s="140"/>
      <c r="CK177" s="140"/>
      <c r="CL177" s="140"/>
      <c r="CM177" s="140"/>
      <c r="CN177" s="140"/>
      <c r="CO177" s="140"/>
      <c r="CP177" s="140"/>
      <c r="CQ177" s="140"/>
      <c r="CR177" s="140"/>
      <c r="CS177" s="140"/>
      <c r="CT177" s="140"/>
      <c r="CU177" s="140"/>
      <c r="CV177" s="140"/>
      <c r="CW177" s="140"/>
      <c r="CX177" s="140"/>
      <c r="CY177" s="140"/>
      <c r="CZ177" s="140"/>
      <c r="DA177" s="140"/>
      <c r="DB177" s="140"/>
      <c r="DC177" s="140"/>
      <c r="DD177" s="140"/>
      <c r="DE177" s="140"/>
      <c r="DF177" s="140"/>
      <c r="DG177" s="140"/>
      <c r="DH177" s="140"/>
      <c r="DI177" s="140"/>
      <c r="DJ177" s="140"/>
      <c r="DK177" s="140"/>
      <c r="DL177" s="140"/>
      <c r="DM177" s="140"/>
      <c r="DN177" s="140"/>
      <c r="DO177" s="140"/>
      <c r="DP177" s="140"/>
      <c r="DQ177" s="140"/>
      <c r="DR177" s="140"/>
      <c r="DS177" s="140"/>
      <c r="DT177" s="140"/>
      <c r="DU177" s="140"/>
      <c r="DV177" s="140"/>
      <c r="DW177" s="140"/>
      <c r="DX177" s="140"/>
      <c r="DY177" s="140"/>
      <c r="DZ177" s="140"/>
      <c r="EA177" s="140"/>
      <c r="EB177" s="140"/>
      <c r="EC177" s="140"/>
      <c r="ED177" s="140"/>
      <c r="EE177" s="140"/>
      <c r="EF177" s="140"/>
      <c r="EG177" s="140"/>
      <c r="EH177" s="140"/>
      <c r="EI177" s="140"/>
      <c r="EJ177" s="140"/>
      <c r="EK177" s="140"/>
      <c r="EL177" s="140"/>
      <c r="EM177" s="140"/>
      <c r="EN177" s="140"/>
      <c r="EO177" s="140"/>
      <c r="EP177" s="140"/>
      <c r="EQ177" s="140"/>
      <c r="ER177" s="140"/>
      <c r="ES177" s="140"/>
      <c r="ET177" s="140"/>
      <c r="EU177" s="140"/>
      <c r="EV177" s="140"/>
      <c r="EW177" s="140"/>
      <c r="EX177" s="140"/>
      <c r="EY177" s="140"/>
      <c r="EZ177" s="140"/>
      <c r="FA177" s="140"/>
      <c r="FB177" s="140"/>
      <c r="FC177" s="140"/>
      <c r="FD177" s="140"/>
      <c r="FE177" s="140"/>
      <c r="FF177" s="140"/>
      <c r="FG177" s="140"/>
      <c r="FH177" s="140"/>
      <c r="FI177" s="140"/>
      <c r="FJ177" s="140"/>
      <c r="FK177" s="140"/>
      <c r="FL177" s="140"/>
      <c r="FM177" s="140"/>
      <c r="FN177" s="140"/>
      <c r="FO177" s="140"/>
      <c r="FP177" s="140"/>
      <c r="FQ177" s="140"/>
      <c r="FR177" s="140"/>
      <c r="FS177" s="140"/>
      <c r="FT177" s="140"/>
      <c r="FU177" s="140"/>
      <c r="FV177" s="140"/>
      <c r="FW177" s="140"/>
      <c r="FX177" s="140"/>
      <c r="FY177" s="140"/>
      <c r="FZ177" s="140"/>
      <c r="GA177" s="140"/>
      <c r="GB177" s="140"/>
      <c r="GC177" s="140"/>
      <c r="GD177" s="140"/>
      <c r="GE177" s="140"/>
      <c r="GF177" s="140"/>
      <c r="GG177" s="140"/>
      <c r="GH177" s="140"/>
      <c r="GI177" s="140"/>
      <c r="GJ177" s="140"/>
      <c r="GK177" s="140"/>
      <c r="GL177" s="140"/>
      <c r="GM177" s="140"/>
      <c r="GN177" s="140"/>
      <c r="GO177" s="140"/>
      <c r="GP177" s="140"/>
      <c r="GQ177" s="140"/>
      <c r="GR177" s="140"/>
      <c r="GS177" s="140"/>
    </row>
    <row r="178" spans="1:201" s="140" customFormat="1" ht="24" customHeight="1" collapsed="1" thickBot="1">
      <c r="A178" s="301">
        <v>2.9</v>
      </c>
      <c r="B178" s="301"/>
      <c r="C178" s="312" t="s">
        <v>90</v>
      </c>
      <c r="D178" s="313"/>
      <c r="E178" s="301"/>
      <c r="F178" s="301"/>
      <c r="G178" s="311"/>
      <c r="H178" s="307" t="s">
        <v>118</v>
      </c>
      <c r="I178" s="399">
        <f>AVERAGE(J179:J180)</f>
        <v>0</v>
      </c>
      <c r="J178" s="400"/>
      <c r="K178" s="423">
        <f>AVERAGE(K179:M179)</f>
        <v>1</v>
      </c>
      <c r="L178" s="424"/>
      <c r="M178" s="425"/>
      <c r="N178" s="249"/>
      <c r="O178" s="413"/>
      <c r="S178" s="141"/>
      <c r="T178" s="141"/>
    </row>
    <row r="179" spans="1:201" s="140" customFormat="1" ht="24" hidden="1" customHeight="1" outlineLevel="1" thickBot="1">
      <c r="A179" s="152" t="s">
        <v>1546</v>
      </c>
      <c r="B179" s="245" t="s">
        <v>55</v>
      </c>
      <c r="C179" s="200" t="s">
        <v>160</v>
      </c>
      <c r="D179" s="243"/>
      <c r="E179" s="243" t="s">
        <v>57</v>
      </c>
      <c r="F179" s="244" t="s">
        <v>58</v>
      </c>
      <c r="G179" s="158" t="s">
        <v>59</v>
      </c>
      <c r="H179" s="250"/>
      <c r="I179" s="164"/>
      <c r="J179" s="208">
        <f>I179-H179</f>
        <v>0</v>
      </c>
      <c r="K179" s="404">
        <v>1</v>
      </c>
      <c r="L179" s="405"/>
      <c r="M179" s="406"/>
      <c r="N179" s="343"/>
      <c r="O179" s="414"/>
      <c r="S179" s="232"/>
      <c r="T179" s="232"/>
    </row>
    <row r="180" spans="1:201" s="94" customFormat="1" ht="24" customHeight="1" collapsed="1" thickTop="1">
      <c r="A180" s="344">
        <v>2.1</v>
      </c>
      <c r="B180" s="314"/>
      <c r="C180" s="297" t="s">
        <v>161</v>
      </c>
      <c r="D180" s="315"/>
      <c r="E180" s="316"/>
      <c r="F180" s="317"/>
      <c r="G180" s="318"/>
      <c r="H180" s="319" t="s">
        <v>118</v>
      </c>
      <c r="I180" s="402">
        <f>AVERAGE(J181:J183)</f>
        <v>0</v>
      </c>
      <c r="J180" s="402"/>
      <c r="K180" s="418">
        <f>AVERAGE(K181:M183)</f>
        <v>1</v>
      </c>
      <c r="L180" s="419"/>
      <c r="M180" s="420"/>
      <c r="N180" s="340"/>
      <c r="O180" s="412" t="s">
        <v>25</v>
      </c>
      <c r="P180" s="140"/>
      <c r="Q180" s="140"/>
      <c r="R180" s="140"/>
      <c r="S180" s="232"/>
      <c r="T180" s="232"/>
      <c r="U180" s="140"/>
      <c r="V180" s="140"/>
      <c r="W180" s="140"/>
      <c r="X180" s="140"/>
      <c r="Y180" s="140"/>
      <c r="Z180" s="140"/>
      <c r="AA180" s="140"/>
      <c r="AB180" s="140"/>
      <c r="AC180" s="140"/>
      <c r="AD180" s="140"/>
      <c r="AE180" s="140"/>
      <c r="AF180" s="140"/>
      <c r="AG180" s="140"/>
      <c r="AH180" s="140"/>
      <c r="AI180" s="140"/>
      <c r="AJ180" s="140"/>
      <c r="AK180" s="140"/>
      <c r="AL180" s="140"/>
      <c r="AM180" s="140"/>
      <c r="AN180" s="140"/>
      <c r="AO180" s="140"/>
      <c r="AP180" s="140"/>
      <c r="AQ180" s="140"/>
      <c r="AR180" s="140"/>
      <c r="AS180" s="140"/>
      <c r="AT180" s="140"/>
      <c r="AU180" s="140"/>
      <c r="AV180" s="140"/>
      <c r="AW180" s="140"/>
      <c r="AX180" s="140"/>
      <c r="AY180" s="140"/>
      <c r="AZ180" s="140"/>
      <c r="BA180" s="140"/>
      <c r="BB180" s="140"/>
      <c r="BC180" s="140"/>
      <c r="BD180" s="140"/>
      <c r="BE180" s="140"/>
      <c r="BF180" s="140"/>
      <c r="BG180" s="140"/>
      <c r="BH180" s="140"/>
      <c r="BI180" s="140"/>
      <c r="BJ180" s="140"/>
      <c r="BK180" s="140"/>
      <c r="BL180" s="140"/>
      <c r="BM180" s="140"/>
      <c r="BN180" s="140"/>
      <c r="BO180" s="140"/>
      <c r="BP180" s="140"/>
      <c r="BQ180" s="140"/>
      <c r="BR180" s="140"/>
      <c r="BS180" s="140"/>
      <c r="BT180" s="140"/>
      <c r="BU180" s="140"/>
      <c r="BV180" s="140"/>
      <c r="BW180" s="140"/>
      <c r="BX180" s="140"/>
      <c r="BY180" s="140"/>
      <c r="BZ180" s="140"/>
      <c r="CA180" s="140"/>
      <c r="CB180" s="140"/>
      <c r="CC180" s="140"/>
      <c r="CD180" s="140"/>
      <c r="CE180" s="140"/>
      <c r="CF180" s="140"/>
      <c r="CG180" s="140"/>
      <c r="CH180" s="140"/>
      <c r="CI180" s="140"/>
      <c r="CJ180" s="140"/>
      <c r="CK180" s="140"/>
      <c r="CL180" s="140"/>
      <c r="CM180" s="140"/>
      <c r="CN180" s="140"/>
      <c r="CO180" s="140"/>
      <c r="CP180" s="140"/>
      <c r="CQ180" s="140"/>
      <c r="CR180" s="140"/>
      <c r="CS180" s="140"/>
      <c r="CT180" s="140"/>
      <c r="CU180" s="140"/>
      <c r="CV180" s="140"/>
      <c r="CW180" s="140"/>
      <c r="CX180" s="140"/>
      <c r="CY180" s="140"/>
      <c r="CZ180" s="140"/>
      <c r="DA180" s="140"/>
      <c r="DB180" s="140"/>
      <c r="DC180" s="140"/>
      <c r="DD180" s="140"/>
      <c r="DE180" s="140"/>
      <c r="DF180" s="140"/>
      <c r="DG180" s="140"/>
      <c r="DH180" s="140"/>
      <c r="DI180" s="140"/>
      <c r="DJ180" s="140"/>
      <c r="DK180" s="140"/>
      <c r="DL180" s="140"/>
      <c r="DM180" s="140"/>
      <c r="DN180" s="140"/>
      <c r="DO180" s="140"/>
      <c r="DP180" s="140"/>
      <c r="DQ180" s="140"/>
      <c r="DR180" s="140"/>
      <c r="DS180" s="140"/>
      <c r="DT180" s="140"/>
      <c r="DU180" s="140"/>
      <c r="DV180" s="140"/>
      <c r="DW180" s="140"/>
      <c r="DX180" s="140"/>
      <c r="DY180" s="140"/>
      <c r="DZ180" s="140"/>
      <c r="EA180" s="140"/>
      <c r="EB180" s="140"/>
      <c r="EC180" s="140"/>
      <c r="ED180" s="140"/>
      <c r="EE180" s="140"/>
      <c r="EF180" s="140"/>
      <c r="EG180" s="140"/>
      <c r="EH180" s="140"/>
      <c r="EI180" s="140"/>
      <c r="EJ180" s="140"/>
      <c r="EK180" s="140"/>
      <c r="EL180" s="140"/>
      <c r="EM180" s="140"/>
      <c r="EN180" s="140"/>
      <c r="EO180" s="140"/>
      <c r="EP180" s="140"/>
      <c r="EQ180" s="140"/>
      <c r="ER180" s="140"/>
      <c r="ES180" s="140"/>
      <c r="ET180" s="140"/>
      <c r="EU180" s="140"/>
      <c r="EV180" s="140"/>
      <c r="EW180" s="140"/>
      <c r="EX180" s="140"/>
      <c r="EY180" s="140"/>
      <c r="EZ180" s="140"/>
      <c r="FA180" s="140"/>
      <c r="FB180" s="140"/>
      <c r="FC180" s="140"/>
      <c r="FD180" s="140"/>
      <c r="FE180" s="140"/>
      <c r="FF180" s="140"/>
      <c r="FG180" s="140"/>
      <c r="FH180" s="140"/>
      <c r="FI180" s="140"/>
      <c r="FJ180" s="140"/>
      <c r="FK180" s="140"/>
      <c r="FL180" s="140"/>
      <c r="FM180" s="140"/>
      <c r="FN180" s="140"/>
      <c r="FO180" s="140"/>
      <c r="FP180" s="140"/>
      <c r="FQ180" s="140"/>
      <c r="FR180" s="140"/>
      <c r="FS180" s="140"/>
      <c r="FT180" s="140"/>
      <c r="FU180" s="140"/>
      <c r="FV180" s="140"/>
      <c r="FW180" s="140"/>
      <c r="FX180" s="140"/>
      <c r="FY180" s="140"/>
      <c r="FZ180" s="140"/>
      <c r="GA180" s="140"/>
      <c r="GB180" s="140"/>
      <c r="GC180" s="140"/>
      <c r="GD180" s="140"/>
      <c r="GE180" s="140"/>
      <c r="GF180" s="140"/>
      <c r="GG180" s="140"/>
      <c r="GH180" s="140"/>
      <c r="GI180" s="140"/>
      <c r="GJ180" s="140"/>
      <c r="GK180" s="140"/>
      <c r="GL180" s="140"/>
      <c r="GM180" s="140"/>
      <c r="GN180" s="140"/>
      <c r="GO180" s="140"/>
      <c r="GP180" s="140"/>
      <c r="GQ180" s="140"/>
      <c r="GR180" s="140"/>
      <c r="GS180" s="140"/>
    </row>
    <row r="181" spans="1:201" s="100" customFormat="1" ht="24" hidden="1" customHeight="1" outlineLevel="1">
      <c r="A181" s="154" t="s">
        <v>1613</v>
      </c>
      <c r="B181" s="154" t="s">
        <v>43</v>
      </c>
      <c r="C181" s="116" t="s">
        <v>132</v>
      </c>
      <c r="D181" s="117"/>
      <c r="E181" s="157" t="s">
        <v>57</v>
      </c>
      <c r="F181" s="157" t="s">
        <v>58</v>
      </c>
      <c r="G181" s="117" t="s">
        <v>59</v>
      </c>
      <c r="H181" s="164"/>
      <c r="I181" s="164"/>
      <c r="J181" s="208">
        <f>I181-H181</f>
        <v>0</v>
      </c>
      <c r="K181" s="404">
        <v>1</v>
      </c>
      <c r="L181" s="405"/>
      <c r="M181" s="406"/>
      <c r="N181" s="341"/>
      <c r="O181" s="413"/>
      <c r="P181" s="140"/>
      <c r="Q181" s="140"/>
      <c r="R181" s="140"/>
      <c r="S181" s="232"/>
      <c r="T181" s="232"/>
      <c r="U181" s="140"/>
      <c r="V181" s="140"/>
      <c r="W181" s="140"/>
      <c r="X181" s="140"/>
      <c r="Y181" s="140"/>
      <c r="Z181" s="140"/>
      <c r="AA181" s="140"/>
      <c r="AB181" s="140"/>
      <c r="AC181" s="140"/>
      <c r="AD181" s="140"/>
      <c r="AE181" s="140"/>
      <c r="AF181" s="140"/>
      <c r="AG181" s="140"/>
      <c r="AH181" s="140"/>
      <c r="AI181" s="140"/>
      <c r="AJ181" s="140"/>
      <c r="AK181" s="140"/>
      <c r="AL181" s="140"/>
      <c r="AM181" s="140"/>
      <c r="AN181" s="140"/>
      <c r="AO181" s="140"/>
      <c r="AP181" s="140"/>
      <c r="AQ181" s="140"/>
      <c r="AR181" s="140"/>
      <c r="AS181" s="140"/>
      <c r="AT181" s="140"/>
      <c r="AU181" s="140"/>
      <c r="AV181" s="140"/>
      <c r="AW181" s="140"/>
      <c r="AX181" s="140"/>
      <c r="AY181" s="140"/>
      <c r="AZ181" s="140"/>
      <c r="BA181" s="140"/>
      <c r="BB181" s="140"/>
      <c r="BC181" s="140"/>
      <c r="BD181" s="140"/>
      <c r="BE181" s="140"/>
      <c r="BF181" s="140"/>
      <c r="BG181" s="140"/>
      <c r="BH181" s="140"/>
      <c r="BI181" s="140"/>
      <c r="BJ181" s="140"/>
      <c r="BK181" s="140"/>
      <c r="BL181" s="140"/>
      <c r="BM181" s="140"/>
      <c r="BN181" s="140"/>
      <c r="BO181" s="140"/>
      <c r="BP181" s="140"/>
      <c r="BQ181" s="140"/>
      <c r="BR181" s="140"/>
      <c r="BS181" s="140"/>
      <c r="BT181" s="140"/>
      <c r="BU181" s="140"/>
      <c r="BV181" s="140"/>
      <c r="BW181" s="140"/>
      <c r="BX181" s="140"/>
      <c r="BY181" s="140"/>
      <c r="BZ181" s="140"/>
      <c r="CA181" s="140"/>
      <c r="CB181" s="140"/>
      <c r="CC181" s="140"/>
      <c r="CD181" s="140"/>
      <c r="CE181" s="140"/>
      <c r="CF181" s="140"/>
      <c r="CG181" s="140"/>
      <c r="CH181" s="140"/>
      <c r="CI181" s="140"/>
      <c r="CJ181" s="140"/>
      <c r="CK181" s="140"/>
      <c r="CL181" s="140"/>
      <c r="CM181" s="140"/>
      <c r="CN181" s="140"/>
      <c r="CO181" s="140"/>
      <c r="CP181" s="140"/>
      <c r="CQ181" s="140"/>
      <c r="CR181" s="140"/>
      <c r="CS181" s="140"/>
      <c r="CT181" s="140"/>
      <c r="CU181" s="140"/>
      <c r="CV181" s="140"/>
      <c r="CW181" s="140"/>
      <c r="CX181" s="140"/>
      <c r="CY181" s="140"/>
      <c r="CZ181" s="140"/>
      <c r="DA181" s="140"/>
      <c r="DB181" s="140"/>
      <c r="DC181" s="140"/>
      <c r="DD181" s="140"/>
      <c r="DE181" s="140"/>
      <c r="DF181" s="140"/>
      <c r="DG181" s="140"/>
      <c r="DH181" s="140"/>
      <c r="DI181" s="140"/>
      <c r="DJ181" s="140"/>
      <c r="DK181" s="140"/>
      <c r="DL181" s="140"/>
      <c r="DM181" s="140"/>
      <c r="DN181" s="140"/>
      <c r="DO181" s="140"/>
      <c r="DP181" s="140"/>
      <c r="DQ181" s="140"/>
      <c r="DR181" s="140"/>
      <c r="DS181" s="140"/>
      <c r="DT181" s="140"/>
      <c r="DU181" s="140"/>
      <c r="DV181" s="140"/>
      <c r="DW181" s="140"/>
      <c r="DX181" s="140"/>
      <c r="DY181" s="140"/>
      <c r="DZ181" s="140"/>
      <c r="EA181" s="140"/>
      <c r="EB181" s="140"/>
      <c r="EC181" s="140"/>
      <c r="ED181" s="140"/>
      <c r="EE181" s="140"/>
      <c r="EF181" s="140"/>
      <c r="EG181" s="140"/>
      <c r="EH181" s="140"/>
      <c r="EI181" s="140"/>
      <c r="EJ181" s="140"/>
      <c r="EK181" s="140"/>
      <c r="EL181" s="140"/>
      <c r="EM181" s="140"/>
      <c r="EN181" s="140"/>
      <c r="EO181" s="140"/>
      <c r="EP181" s="140"/>
      <c r="EQ181" s="140"/>
      <c r="ER181" s="140"/>
      <c r="ES181" s="140"/>
      <c r="ET181" s="140"/>
      <c r="EU181" s="140"/>
      <c r="EV181" s="140"/>
      <c r="EW181" s="140"/>
      <c r="EX181" s="140"/>
      <c r="EY181" s="140"/>
      <c r="EZ181" s="140"/>
      <c r="FA181" s="140"/>
      <c r="FB181" s="140"/>
      <c r="FC181" s="140"/>
      <c r="FD181" s="140"/>
      <c r="FE181" s="140"/>
      <c r="FF181" s="140"/>
      <c r="FG181" s="140"/>
      <c r="FH181" s="140"/>
      <c r="FI181" s="140"/>
      <c r="FJ181" s="140"/>
      <c r="FK181" s="140"/>
      <c r="FL181" s="140"/>
      <c r="FM181" s="140"/>
      <c r="FN181" s="140"/>
      <c r="FO181" s="140"/>
      <c r="FP181" s="140"/>
      <c r="FQ181" s="140"/>
      <c r="FR181" s="140"/>
      <c r="FS181" s="140"/>
      <c r="FT181" s="140"/>
      <c r="FU181" s="140"/>
      <c r="FV181" s="140"/>
      <c r="FW181" s="140"/>
      <c r="FX181" s="140"/>
      <c r="FY181" s="140"/>
      <c r="FZ181" s="140"/>
      <c r="GA181" s="140"/>
      <c r="GB181" s="140"/>
      <c r="GC181" s="140"/>
      <c r="GD181" s="140"/>
      <c r="GE181" s="140"/>
      <c r="GF181" s="140"/>
      <c r="GG181" s="140"/>
      <c r="GH181" s="140"/>
      <c r="GI181" s="140"/>
      <c r="GJ181" s="140"/>
      <c r="GK181" s="140"/>
      <c r="GL181" s="140"/>
      <c r="GM181" s="140"/>
      <c r="GN181" s="140"/>
      <c r="GO181" s="140"/>
      <c r="GP181" s="140"/>
      <c r="GQ181" s="140"/>
      <c r="GR181" s="140"/>
      <c r="GS181" s="140"/>
    </row>
    <row r="182" spans="1:201" s="94" customFormat="1" ht="24" hidden="1" customHeight="1" outlineLevel="1">
      <c r="A182" s="154" t="s">
        <v>1614</v>
      </c>
      <c r="B182" s="154" t="s">
        <v>43</v>
      </c>
      <c r="C182" s="156" t="s">
        <v>133</v>
      </c>
      <c r="D182" s="157"/>
      <c r="E182" s="157" t="s">
        <v>57</v>
      </c>
      <c r="F182" s="157" t="s">
        <v>58</v>
      </c>
      <c r="G182" s="157" t="s">
        <v>59</v>
      </c>
      <c r="H182" s="164"/>
      <c r="I182" s="164"/>
      <c r="J182" s="150">
        <f>I182-H182</f>
        <v>0</v>
      </c>
      <c r="K182" s="404">
        <v>1</v>
      </c>
      <c r="L182" s="405"/>
      <c r="M182" s="406"/>
      <c r="N182" s="341"/>
      <c r="O182" s="413"/>
      <c r="P182" s="140"/>
      <c r="Q182" s="140"/>
      <c r="R182" s="140"/>
      <c r="S182" s="232"/>
      <c r="T182" s="232"/>
      <c r="U182" s="140"/>
      <c r="V182" s="140"/>
      <c r="W182" s="140"/>
      <c r="X182" s="140"/>
      <c r="Y182" s="140"/>
      <c r="Z182" s="140"/>
      <c r="AA182" s="140"/>
      <c r="AB182" s="140"/>
      <c r="AC182" s="140"/>
      <c r="AD182" s="140"/>
      <c r="AE182" s="140"/>
      <c r="AF182" s="140"/>
      <c r="AG182" s="140"/>
      <c r="AH182" s="140"/>
      <c r="AI182" s="140"/>
      <c r="AJ182" s="140"/>
      <c r="AK182" s="140"/>
      <c r="AL182" s="140"/>
      <c r="AM182" s="140"/>
      <c r="AN182" s="140"/>
      <c r="AO182" s="140"/>
      <c r="AP182" s="140"/>
      <c r="AQ182" s="140"/>
      <c r="AR182" s="140"/>
      <c r="AS182" s="140"/>
      <c r="AT182" s="140"/>
      <c r="AU182" s="140"/>
      <c r="AV182" s="140"/>
      <c r="AW182" s="140"/>
      <c r="AX182" s="140"/>
      <c r="AY182" s="140"/>
      <c r="AZ182" s="140"/>
      <c r="BA182" s="140"/>
      <c r="BB182" s="140"/>
      <c r="BC182" s="140"/>
      <c r="BD182" s="140"/>
      <c r="BE182" s="140"/>
      <c r="BF182" s="140"/>
      <c r="BG182" s="140"/>
      <c r="BH182" s="140"/>
      <c r="BI182" s="140"/>
      <c r="BJ182" s="140"/>
      <c r="BK182" s="140"/>
      <c r="BL182" s="140"/>
      <c r="BM182" s="140"/>
      <c r="BN182" s="140"/>
      <c r="BO182" s="140"/>
      <c r="BP182" s="140"/>
      <c r="BQ182" s="140"/>
      <c r="BR182" s="140"/>
      <c r="BS182" s="140"/>
      <c r="BT182" s="140"/>
      <c r="BU182" s="140"/>
      <c r="BV182" s="140"/>
      <c r="BW182" s="140"/>
      <c r="BX182" s="140"/>
      <c r="BY182" s="140"/>
      <c r="BZ182" s="140"/>
      <c r="CA182" s="140"/>
      <c r="CB182" s="140"/>
      <c r="CC182" s="140"/>
      <c r="CD182" s="140"/>
      <c r="CE182" s="140"/>
      <c r="CF182" s="140"/>
      <c r="CG182" s="140"/>
      <c r="CH182" s="140"/>
      <c r="CI182" s="140"/>
      <c r="CJ182" s="140"/>
      <c r="CK182" s="140"/>
      <c r="CL182" s="140"/>
      <c r="CM182" s="140"/>
      <c r="CN182" s="140"/>
      <c r="CO182" s="140"/>
      <c r="CP182" s="140"/>
      <c r="CQ182" s="140"/>
      <c r="CR182" s="140"/>
      <c r="CS182" s="140"/>
      <c r="CT182" s="140"/>
      <c r="CU182" s="140"/>
      <c r="CV182" s="140"/>
      <c r="CW182" s="140"/>
      <c r="CX182" s="140"/>
      <c r="CY182" s="140"/>
      <c r="CZ182" s="140"/>
      <c r="DA182" s="140"/>
      <c r="DB182" s="140"/>
      <c r="DC182" s="140"/>
      <c r="DD182" s="140"/>
      <c r="DE182" s="140"/>
      <c r="DF182" s="140"/>
      <c r="DG182" s="140"/>
      <c r="DH182" s="140"/>
      <c r="DI182" s="140"/>
      <c r="DJ182" s="140"/>
      <c r="DK182" s="140"/>
      <c r="DL182" s="140"/>
      <c r="DM182" s="140"/>
      <c r="DN182" s="140"/>
      <c r="DO182" s="140"/>
      <c r="DP182" s="140"/>
      <c r="DQ182" s="140"/>
      <c r="DR182" s="140"/>
      <c r="DS182" s="140"/>
      <c r="DT182" s="140"/>
      <c r="DU182" s="140"/>
      <c r="DV182" s="140"/>
      <c r="DW182" s="140"/>
      <c r="DX182" s="140"/>
      <c r="DY182" s="140"/>
      <c r="DZ182" s="140"/>
      <c r="EA182" s="140"/>
      <c r="EB182" s="140"/>
      <c r="EC182" s="140"/>
      <c r="ED182" s="140"/>
      <c r="EE182" s="140"/>
      <c r="EF182" s="140"/>
      <c r="EG182" s="140"/>
      <c r="EH182" s="140"/>
      <c r="EI182" s="140"/>
      <c r="EJ182" s="140"/>
      <c r="EK182" s="140"/>
      <c r="EL182" s="140"/>
      <c r="EM182" s="140"/>
      <c r="EN182" s="140"/>
      <c r="EO182" s="140"/>
      <c r="EP182" s="140"/>
      <c r="EQ182" s="140"/>
      <c r="ER182" s="140"/>
      <c r="ES182" s="140"/>
      <c r="ET182" s="140"/>
      <c r="EU182" s="140"/>
      <c r="EV182" s="140"/>
      <c r="EW182" s="140"/>
      <c r="EX182" s="140"/>
      <c r="EY182" s="140"/>
      <c r="EZ182" s="140"/>
      <c r="FA182" s="140"/>
      <c r="FB182" s="140"/>
      <c r="FC182" s="140"/>
      <c r="FD182" s="140"/>
      <c r="FE182" s="140"/>
      <c r="FF182" s="140"/>
      <c r="FG182" s="140"/>
      <c r="FH182" s="140"/>
      <c r="FI182" s="140"/>
      <c r="FJ182" s="140"/>
      <c r="FK182" s="140"/>
      <c r="FL182" s="140"/>
      <c r="FM182" s="140"/>
      <c r="FN182" s="140"/>
      <c r="FO182" s="140"/>
      <c r="FP182" s="140"/>
      <c r="FQ182" s="140"/>
      <c r="FR182" s="140"/>
      <c r="FS182" s="140"/>
      <c r="FT182" s="140"/>
      <c r="FU182" s="140"/>
      <c r="FV182" s="140"/>
      <c r="FW182" s="140"/>
      <c r="FX182" s="140"/>
      <c r="FY182" s="140"/>
      <c r="FZ182" s="140"/>
      <c r="GA182" s="140"/>
      <c r="GB182" s="140"/>
      <c r="GC182" s="140"/>
      <c r="GD182" s="140"/>
      <c r="GE182" s="140"/>
      <c r="GF182" s="140"/>
      <c r="GG182" s="140"/>
      <c r="GH182" s="140"/>
      <c r="GI182" s="140"/>
      <c r="GJ182" s="140"/>
      <c r="GK182" s="140"/>
      <c r="GL182" s="140"/>
      <c r="GM182" s="140"/>
      <c r="GN182" s="140"/>
      <c r="GO182" s="140"/>
      <c r="GP182" s="140"/>
      <c r="GQ182" s="140"/>
      <c r="GR182" s="140"/>
      <c r="GS182" s="140"/>
    </row>
    <row r="183" spans="1:201" s="94" customFormat="1" ht="24" hidden="1" customHeight="1" outlineLevel="1">
      <c r="A183" s="154" t="s">
        <v>1615</v>
      </c>
      <c r="B183" s="154" t="s">
        <v>43</v>
      </c>
      <c r="C183" s="156" t="s">
        <v>134</v>
      </c>
      <c r="D183" s="157"/>
      <c r="E183" s="157" t="s">
        <v>57</v>
      </c>
      <c r="F183" s="157" t="s">
        <v>58</v>
      </c>
      <c r="G183" s="157" t="s">
        <v>59</v>
      </c>
      <c r="H183" s="164"/>
      <c r="I183" s="164"/>
      <c r="J183" s="150">
        <f>I183-H183</f>
        <v>0</v>
      </c>
      <c r="K183" s="393">
        <v>1</v>
      </c>
      <c r="L183" s="393"/>
      <c r="M183" s="394"/>
      <c r="N183" s="341"/>
      <c r="O183" s="413"/>
      <c r="P183" s="140"/>
      <c r="Q183" s="140"/>
      <c r="R183" s="140"/>
      <c r="S183" s="232"/>
      <c r="T183" s="232"/>
      <c r="U183" s="140"/>
      <c r="V183" s="140"/>
      <c r="W183" s="140"/>
      <c r="X183" s="140"/>
      <c r="Y183" s="140"/>
      <c r="Z183" s="140"/>
      <c r="AA183" s="140"/>
      <c r="AB183" s="140"/>
      <c r="AC183" s="140"/>
      <c r="AD183" s="140"/>
      <c r="AE183" s="140"/>
      <c r="AF183" s="140"/>
      <c r="AG183" s="140"/>
      <c r="AH183" s="140"/>
      <c r="AI183" s="140"/>
      <c r="AJ183" s="140"/>
      <c r="AK183" s="140"/>
      <c r="AL183" s="140"/>
      <c r="AM183" s="140"/>
      <c r="AN183" s="140"/>
      <c r="AO183" s="140"/>
      <c r="AP183" s="140"/>
      <c r="AQ183" s="140"/>
      <c r="AR183" s="140"/>
      <c r="AS183" s="140"/>
      <c r="AT183" s="140"/>
      <c r="AU183" s="140"/>
      <c r="AV183" s="140"/>
      <c r="AW183" s="140"/>
      <c r="AX183" s="140"/>
      <c r="AY183" s="140"/>
      <c r="AZ183" s="140"/>
      <c r="BA183" s="140"/>
      <c r="BB183" s="140"/>
      <c r="BC183" s="140"/>
      <c r="BD183" s="140"/>
      <c r="BE183" s="140"/>
      <c r="BF183" s="140"/>
      <c r="BG183" s="140"/>
      <c r="BH183" s="140"/>
      <c r="BI183" s="140"/>
      <c r="BJ183" s="140"/>
      <c r="BK183" s="140"/>
      <c r="BL183" s="140"/>
      <c r="BM183" s="140"/>
      <c r="BN183" s="140"/>
      <c r="BO183" s="140"/>
      <c r="BP183" s="140"/>
      <c r="BQ183" s="140"/>
      <c r="BR183" s="140"/>
      <c r="BS183" s="140"/>
      <c r="BT183" s="140"/>
      <c r="BU183" s="140"/>
      <c r="BV183" s="140"/>
      <c r="BW183" s="140"/>
      <c r="BX183" s="140"/>
      <c r="BY183" s="140"/>
      <c r="BZ183" s="140"/>
      <c r="CA183" s="140"/>
      <c r="CB183" s="140"/>
      <c r="CC183" s="140"/>
      <c r="CD183" s="140"/>
      <c r="CE183" s="140"/>
      <c r="CF183" s="140"/>
      <c r="CG183" s="140"/>
      <c r="CH183" s="140"/>
      <c r="CI183" s="140"/>
      <c r="CJ183" s="140"/>
      <c r="CK183" s="140"/>
      <c r="CL183" s="140"/>
      <c r="CM183" s="140"/>
      <c r="CN183" s="140"/>
      <c r="CO183" s="140"/>
      <c r="CP183" s="140"/>
      <c r="CQ183" s="140"/>
      <c r="CR183" s="140"/>
      <c r="CS183" s="140"/>
      <c r="CT183" s="140"/>
      <c r="CU183" s="140"/>
      <c r="CV183" s="140"/>
      <c r="CW183" s="140"/>
      <c r="CX183" s="140"/>
      <c r="CY183" s="140"/>
      <c r="CZ183" s="140"/>
      <c r="DA183" s="140"/>
      <c r="DB183" s="140"/>
      <c r="DC183" s="140"/>
      <c r="DD183" s="140"/>
      <c r="DE183" s="140"/>
      <c r="DF183" s="140"/>
      <c r="DG183" s="140"/>
      <c r="DH183" s="140"/>
      <c r="DI183" s="140"/>
      <c r="DJ183" s="140"/>
      <c r="DK183" s="140"/>
      <c r="DL183" s="140"/>
      <c r="DM183" s="140"/>
      <c r="DN183" s="140"/>
      <c r="DO183" s="140"/>
      <c r="DP183" s="140"/>
      <c r="DQ183" s="140"/>
      <c r="DR183" s="140"/>
      <c r="DS183" s="140"/>
      <c r="DT183" s="140"/>
      <c r="DU183" s="140"/>
      <c r="DV183" s="140"/>
      <c r="DW183" s="140"/>
      <c r="DX183" s="140"/>
      <c r="DY183" s="140"/>
      <c r="DZ183" s="140"/>
      <c r="EA183" s="140"/>
      <c r="EB183" s="140"/>
      <c r="EC183" s="140"/>
      <c r="ED183" s="140"/>
      <c r="EE183" s="140"/>
      <c r="EF183" s="140"/>
      <c r="EG183" s="140"/>
      <c r="EH183" s="140"/>
      <c r="EI183" s="140"/>
      <c r="EJ183" s="140"/>
      <c r="EK183" s="140"/>
      <c r="EL183" s="140"/>
      <c r="EM183" s="140"/>
      <c r="EN183" s="140"/>
      <c r="EO183" s="140"/>
      <c r="EP183" s="140"/>
      <c r="EQ183" s="140"/>
      <c r="ER183" s="140"/>
      <c r="ES183" s="140"/>
      <c r="ET183" s="140"/>
      <c r="EU183" s="140"/>
      <c r="EV183" s="140"/>
      <c r="EW183" s="140"/>
      <c r="EX183" s="140"/>
      <c r="EY183" s="140"/>
      <c r="EZ183" s="140"/>
      <c r="FA183" s="140"/>
      <c r="FB183" s="140"/>
      <c r="FC183" s="140"/>
      <c r="FD183" s="140"/>
      <c r="FE183" s="140"/>
      <c r="FF183" s="140"/>
      <c r="FG183" s="140"/>
      <c r="FH183" s="140"/>
      <c r="FI183" s="140"/>
      <c r="FJ183" s="140"/>
      <c r="FK183" s="140"/>
      <c r="FL183" s="140"/>
      <c r="FM183" s="140"/>
      <c r="FN183" s="140"/>
      <c r="FO183" s="140"/>
      <c r="FP183" s="140"/>
      <c r="FQ183" s="140"/>
      <c r="FR183" s="140"/>
      <c r="FS183" s="140"/>
      <c r="FT183" s="140"/>
      <c r="FU183" s="140"/>
      <c r="FV183" s="140"/>
      <c r="FW183" s="140"/>
      <c r="FX183" s="140"/>
      <c r="FY183" s="140"/>
      <c r="FZ183" s="140"/>
      <c r="GA183" s="140"/>
      <c r="GB183" s="140"/>
      <c r="GC183" s="140"/>
      <c r="GD183" s="140"/>
      <c r="GE183" s="140"/>
      <c r="GF183" s="140"/>
      <c r="GG183" s="140"/>
      <c r="GH183" s="140"/>
      <c r="GI183" s="140"/>
      <c r="GJ183" s="140"/>
      <c r="GK183" s="140"/>
      <c r="GL183" s="140"/>
      <c r="GM183" s="140"/>
      <c r="GN183" s="140"/>
      <c r="GO183" s="140"/>
      <c r="GP183" s="140"/>
      <c r="GQ183" s="140"/>
      <c r="GR183" s="140"/>
      <c r="GS183" s="140"/>
    </row>
    <row r="184" spans="1:201" s="140" customFormat="1" ht="24" customHeight="1" collapsed="1">
      <c r="A184" s="301">
        <v>2.11</v>
      </c>
      <c r="B184" s="320"/>
      <c r="C184" s="308" t="s">
        <v>162</v>
      </c>
      <c r="D184" s="305"/>
      <c r="E184" s="301"/>
      <c r="F184" s="301"/>
      <c r="G184" s="321"/>
      <c r="H184" s="322" t="s">
        <v>118</v>
      </c>
      <c r="I184" s="401">
        <f>AVERAGE(J185:J187)</f>
        <v>0</v>
      </c>
      <c r="J184" s="401"/>
      <c r="K184" s="441">
        <f>AVERAGE(K185)</f>
        <v>1</v>
      </c>
      <c r="L184" s="442"/>
      <c r="M184" s="443"/>
      <c r="N184" s="339"/>
      <c r="O184" s="413"/>
      <c r="S184" s="232"/>
      <c r="T184" s="232"/>
    </row>
    <row r="185" spans="1:201" s="140" customFormat="1" ht="24" hidden="1" customHeight="1" outlineLevel="1">
      <c r="A185" s="251" t="s">
        <v>1616</v>
      </c>
      <c r="B185" s="154" t="s">
        <v>43</v>
      </c>
      <c r="C185" s="156" t="s">
        <v>137</v>
      </c>
      <c r="D185" s="157"/>
      <c r="E185" s="157" t="s">
        <v>122</v>
      </c>
      <c r="F185" s="154" t="s">
        <v>123</v>
      </c>
      <c r="G185" s="154" t="s">
        <v>81</v>
      </c>
      <c r="H185" s="164"/>
      <c r="I185" s="164"/>
      <c r="J185" s="252">
        <f>I185-H185</f>
        <v>0</v>
      </c>
      <c r="K185" s="415">
        <v>1</v>
      </c>
      <c r="L185" s="416"/>
      <c r="M185" s="417"/>
      <c r="N185" s="341"/>
      <c r="O185" s="413"/>
      <c r="S185" s="232"/>
      <c r="T185" s="232"/>
    </row>
    <row r="186" spans="1:201" s="140" customFormat="1" ht="24" hidden="1" customHeight="1" outlineLevel="1">
      <c r="A186" s="154" t="s">
        <v>1617</v>
      </c>
      <c r="B186" s="154" t="s">
        <v>43</v>
      </c>
      <c r="C186" s="156" t="s">
        <v>133</v>
      </c>
      <c r="D186" s="157"/>
      <c r="E186" s="157" t="s">
        <v>122</v>
      </c>
      <c r="F186" s="154" t="s">
        <v>123</v>
      </c>
      <c r="G186" s="154" t="s">
        <v>81</v>
      </c>
      <c r="H186" s="164"/>
      <c r="I186" s="164"/>
      <c r="J186" s="208">
        <f>I186-H186</f>
        <v>0</v>
      </c>
      <c r="K186" s="415">
        <v>1</v>
      </c>
      <c r="L186" s="416"/>
      <c r="M186" s="417"/>
      <c r="N186" s="341"/>
      <c r="O186" s="413"/>
      <c r="S186" s="232"/>
      <c r="T186" s="232"/>
    </row>
    <row r="187" spans="1:201" s="94" customFormat="1" ht="24" customHeight="1" collapsed="1">
      <c r="A187" s="300">
        <v>2.12</v>
      </c>
      <c r="B187" s="301"/>
      <c r="C187" s="302" t="s">
        <v>163</v>
      </c>
      <c r="D187" s="305"/>
      <c r="E187" s="301"/>
      <c r="F187" s="301"/>
      <c r="G187" s="301"/>
      <c r="H187" s="307" t="s">
        <v>118</v>
      </c>
      <c r="I187" s="399">
        <f>AVERAGE(J188:J190)</f>
        <v>0</v>
      </c>
      <c r="J187" s="400"/>
      <c r="K187" s="407">
        <f>AVERAGE(K188:M190)</f>
        <v>1</v>
      </c>
      <c r="L187" s="408"/>
      <c r="M187" s="409"/>
      <c r="N187" s="339"/>
      <c r="O187" s="413"/>
      <c r="P187" s="140"/>
      <c r="Q187" s="140"/>
      <c r="R187" s="140"/>
      <c r="S187" s="232"/>
      <c r="T187" s="232"/>
      <c r="U187" s="140"/>
      <c r="V187" s="140"/>
      <c r="W187" s="140"/>
      <c r="X187" s="140"/>
      <c r="Y187" s="140"/>
      <c r="Z187" s="140"/>
      <c r="AA187" s="140"/>
      <c r="AB187" s="140"/>
      <c r="AC187" s="140"/>
      <c r="AD187" s="140"/>
      <c r="AE187" s="140"/>
      <c r="AF187" s="140"/>
      <c r="AG187" s="140"/>
      <c r="AH187" s="140"/>
      <c r="AI187" s="140"/>
      <c r="AJ187" s="140"/>
      <c r="AK187" s="140"/>
      <c r="AL187" s="140"/>
      <c r="AM187" s="140"/>
      <c r="AN187" s="140"/>
      <c r="AO187" s="140"/>
      <c r="AP187" s="140"/>
      <c r="AQ187" s="140"/>
      <c r="AR187" s="140"/>
      <c r="AS187" s="140"/>
      <c r="AT187" s="140"/>
      <c r="AU187" s="140"/>
      <c r="AV187" s="140"/>
      <c r="AW187" s="140"/>
      <c r="AX187" s="140"/>
      <c r="AY187" s="140"/>
      <c r="AZ187" s="140"/>
      <c r="BA187" s="140"/>
      <c r="BB187" s="140"/>
      <c r="BC187" s="140"/>
      <c r="BD187" s="140"/>
      <c r="BE187" s="140"/>
      <c r="BF187" s="140"/>
      <c r="BG187" s="140"/>
      <c r="BH187" s="140"/>
      <c r="BI187" s="140"/>
      <c r="BJ187" s="140"/>
      <c r="BK187" s="140"/>
      <c r="BL187" s="140"/>
      <c r="BM187" s="140"/>
      <c r="BN187" s="140"/>
      <c r="BO187" s="140"/>
      <c r="BP187" s="140"/>
      <c r="BQ187" s="140"/>
      <c r="BR187" s="140"/>
      <c r="BS187" s="140"/>
      <c r="BT187" s="140"/>
      <c r="BU187" s="140"/>
      <c r="BV187" s="140"/>
      <c r="BW187" s="140"/>
      <c r="BX187" s="140"/>
      <c r="BY187" s="140"/>
      <c r="BZ187" s="140"/>
      <c r="CA187" s="140"/>
      <c r="CB187" s="140"/>
      <c r="CC187" s="140"/>
      <c r="CD187" s="140"/>
      <c r="CE187" s="140"/>
      <c r="CF187" s="140"/>
      <c r="CG187" s="140"/>
      <c r="CH187" s="140"/>
      <c r="CI187" s="140"/>
      <c r="CJ187" s="140"/>
      <c r="CK187" s="140"/>
      <c r="CL187" s="140"/>
      <c r="CM187" s="140"/>
      <c r="CN187" s="140"/>
      <c r="CO187" s="140"/>
      <c r="CP187" s="140"/>
      <c r="CQ187" s="140"/>
      <c r="CR187" s="140"/>
      <c r="CS187" s="140"/>
      <c r="CT187" s="140"/>
      <c r="CU187" s="140"/>
      <c r="CV187" s="140"/>
      <c r="CW187" s="140"/>
      <c r="CX187" s="140"/>
      <c r="CY187" s="140"/>
      <c r="CZ187" s="140"/>
      <c r="DA187" s="140"/>
      <c r="DB187" s="140"/>
      <c r="DC187" s="140"/>
      <c r="DD187" s="140"/>
      <c r="DE187" s="140"/>
      <c r="DF187" s="140"/>
      <c r="DG187" s="140"/>
      <c r="DH187" s="140"/>
      <c r="DI187" s="140"/>
      <c r="DJ187" s="140"/>
      <c r="DK187" s="140"/>
      <c r="DL187" s="140"/>
      <c r="DM187" s="140"/>
      <c r="DN187" s="140"/>
      <c r="DO187" s="140"/>
      <c r="DP187" s="140"/>
      <c r="DQ187" s="140"/>
      <c r="DR187" s="140"/>
      <c r="DS187" s="140"/>
      <c r="DT187" s="140"/>
      <c r="DU187" s="140"/>
      <c r="DV187" s="140"/>
      <c r="DW187" s="140"/>
      <c r="DX187" s="140"/>
      <c r="DY187" s="140"/>
      <c r="DZ187" s="140"/>
      <c r="EA187" s="140"/>
      <c r="EB187" s="140"/>
      <c r="EC187" s="140"/>
      <c r="ED187" s="140"/>
      <c r="EE187" s="140"/>
      <c r="EF187" s="140"/>
      <c r="EG187" s="140"/>
      <c r="EH187" s="140"/>
      <c r="EI187" s="140"/>
      <c r="EJ187" s="140"/>
      <c r="EK187" s="140"/>
      <c r="EL187" s="140"/>
      <c r="EM187" s="140"/>
      <c r="EN187" s="140"/>
      <c r="EO187" s="140"/>
      <c r="EP187" s="140"/>
      <c r="EQ187" s="140"/>
      <c r="ER187" s="140"/>
      <c r="ES187" s="140"/>
      <c r="ET187" s="140"/>
      <c r="EU187" s="140"/>
      <c r="EV187" s="140"/>
      <c r="EW187" s="140"/>
      <c r="EX187" s="140"/>
      <c r="EY187" s="140"/>
      <c r="EZ187" s="140"/>
      <c r="FA187" s="140"/>
      <c r="FB187" s="140"/>
      <c r="FC187" s="140"/>
      <c r="FD187" s="140"/>
      <c r="FE187" s="140"/>
      <c r="FF187" s="140"/>
      <c r="FG187" s="140"/>
      <c r="FH187" s="140"/>
      <c r="FI187" s="140"/>
      <c r="FJ187" s="140"/>
      <c r="FK187" s="140"/>
      <c r="FL187" s="140"/>
      <c r="FM187" s="140"/>
      <c r="FN187" s="140"/>
      <c r="FO187" s="140"/>
      <c r="FP187" s="140"/>
      <c r="FQ187" s="140"/>
      <c r="FR187" s="140"/>
      <c r="FS187" s="140"/>
      <c r="FT187" s="140"/>
      <c r="FU187" s="140"/>
      <c r="FV187" s="140"/>
      <c r="FW187" s="140"/>
      <c r="FX187" s="140"/>
      <c r="FY187" s="140"/>
      <c r="FZ187" s="140"/>
      <c r="GA187" s="140"/>
      <c r="GB187" s="140"/>
      <c r="GC187" s="140"/>
      <c r="GD187" s="140"/>
      <c r="GE187" s="140"/>
      <c r="GF187" s="140"/>
      <c r="GG187" s="140"/>
      <c r="GH187" s="140"/>
      <c r="GI187" s="140"/>
      <c r="GJ187" s="140"/>
      <c r="GK187" s="140"/>
      <c r="GL187" s="140"/>
      <c r="GM187" s="140"/>
      <c r="GN187" s="140"/>
      <c r="GO187" s="140"/>
      <c r="GP187" s="140"/>
      <c r="GQ187" s="140"/>
      <c r="GR187" s="140"/>
      <c r="GS187" s="140"/>
    </row>
    <row r="188" spans="1:201" s="94" customFormat="1" ht="24" hidden="1" customHeight="1" outlineLevel="1">
      <c r="A188" s="121" t="s">
        <v>1618</v>
      </c>
      <c r="B188" s="154" t="s">
        <v>43</v>
      </c>
      <c r="C188" s="156" t="s">
        <v>133</v>
      </c>
      <c r="D188" s="157"/>
      <c r="E188" s="157" t="s">
        <v>57</v>
      </c>
      <c r="F188" s="157" t="s">
        <v>58</v>
      </c>
      <c r="G188" s="157" t="s">
        <v>59</v>
      </c>
      <c r="H188" s="164"/>
      <c r="I188" s="164"/>
      <c r="J188" s="208">
        <f>I188-H188</f>
        <v>0</v>
      </c>
      <c r="K188" s="404">
        <v>1</v>
      </c>
      <c r="L188" s="405"/>
      <c r="M188" s="406"/>
      <c r="N188" s="341"/>
      <c r="O188" s="413"/>
      <c r="P188" s="140"/>
      <c r="Q188" s="140"/>
      <c r="R188" s="140"/>
      <c r="S188" s="232"/>
      <c r="T188" s="232"/>
      <c r="U188" s="140"/>
      <c r="V188" s="140"/>
      <c r="W188" s="140"/>
      <c r="X188" s="140"/>
      <c r="Y188" s="140"/>
      <c r="Z188" s="140"/>
      <c r="AA188" s="140"/>
      <c r="AB188" s="140"/>
      <c r="AC188" s="140"/>
      <c r="AD188" s="140"/>
      <c r="AE188" s="140"/>
      <c r="AF188" s="140"/>
      <c r="AG188" s="140"/>
      <c r="AH188" s="140"/>
      <c r="AI188" s="140"/>
      <c r="AJ188" s="140"/>
      <c r="AK188" s="140"/>
      <c r="AL188" s="140"/>
      <c r="AM188" s="140"/>
      <c r="AN188" s="140"/>
      <c r="AO188" s="140"/>
      <c r="AP188" s="140"/>
      <c r="AQ188" s="140"/>
      <c r="AR188" s="140"/>
      <c r="AS188" s="140"/>
      <c r="AT188" s="140"/>
      <c r="AU188" s="140"/>
      <c r="AV188" s="140"/>
      <c r="AW188" s="140"/>
      <c r="AX188" s="140"/>
      <c r="AY188" s="140"/>
      <c r="AZ188" s="140"/>
      <c r="BA188" s="140"/>
      <c r="BB188" s="140"/>
      <c r="BC188" s="140"/>
      <c r="BD188" s="140"/>
      <c r="BE188" s="140"/>
      <c r="BF188" s="140"/>
      <c r="BG188" s="140"/>
      <c r="BH188" s="140"/>
      <c r="BI188" s="140"/>
      <c r="BJ188" s="140"/>
      <c r="BK188" s="140"/>
      <c r="BL188" s="140"/>
      <c r="BM188" s="140"/>
      <c r="BN188" s="140"/>
      <c r="BO188" s="140"/>
      <c r="BP188" s="140"/>
      <c r="BQ188" s="140"/>
      <c r="BR188" s="140"/>
      <c r="BS188" s="140"/>
      <c r="BT188" s="140"/>
      <c r="BU188" s="140"/>
      <c r="BV188" s="140"/>
      <c r="BW188" s="140"/>
      <c r="BX188" s="140"/>
      <c r="BY188" s="140"/>
      <c r="BZ188" s="140"/>
      <c r="CA188" s="140"/>
      <c r="CB188" s="140"/>
      <c r="CC188" s="140"/>
      <c r="CD188" s="140"/>
      <c r="CE188" s="140"/>
      <c r="CF188" s="140"/>
      <c r="CG188" s="140"/>
      <c r="CH188" s="140"/>
      <c r="CI188" s="140"/>
      <c r="CJ188" s="140"/>
      <c r="CK188" s="140"/>
      <c r="CL188" s="140"/>
      <c r="CM188" s="140"/>
      <c r="CN188" s="140"/>
      <c r="CO188" s="140"/>
      <c r="CP188" s="140"/>
      <c r="CQ188" s="140"/>
      <c r="CR188" s="140"/>
      <c r="CS188" s="140"/>
      <c r="CT188" s="140"/>
      <c r="CU188" s="140"/>
      <c r="CV188" s="140"/>
      <c r="CW188" s="140"/>
      <c r="CX188" s="140"/>
      <c r="CY188" s="140"/>
      <c r="CZ188" s="140"/>
      <c r="DA188" s="140"/>
      <c r="DB188" s="140"/>
      <c r="DC188" s="140"/>
      <c r="DD188" s="140"/>
      <c r="DE188" s="140"/>
      <c r="DF188" s="140"/>
      <c r="DG188" s="140"/>
      <c r="DH188" s="140"/>
      <c r="DI188" s="140"/>
      <c r="DJ188" s="140"/>
      <c r="DK188" s="140"/>
      <c r="DL188" s="140"/>
      <c r="DM188" s="140"/>
      <c r="DN188" s="140"/>
      <c r="DO188" s="140"/>
      <c r="DP188" s="140"/>
      <c r="DQ188" s="140"/>
      <c r="DR188" s="140"/>
      <c r="DS188" s="140"/>
      <c r="DT188" s="140"/>
      <c r="DU188" s="140"/>
      <c r="DV188" s="140"/>
      <c r="DW188" s="140"/>
      <c r="DX188" s="140"/>
      <c r="DY188" s="140"/>
      <c r="DZ188" s="140"/>
      <c r="EA188" s="140"/>
      <c r="EB188" s="140"/>
      <c r="EC188" s="140"/>
      <c r="ED188" s="140"/>
      <c r="EE188" s="140"/>
      <c r="EF188" s="140"/>
      <c r="EG188" s="140"/>
      <c r="EH188" s="140"/>
      <c r="EI188" s="140"/>
      <c r="EJ188" s="140"/>
      <c r="EK188" s="140"/>
      <c r="EL188" s="140"/>
      <c r="EM188" s="140"/>
      <c r="EN188" s="140"/>
      <c r="EO188" s="140"/>
      <c r="EP188" s="140"/>
      <c r="EQ188" s="140"/>
      <c r="ER188" s="140"/>
      <c r="ES188" s="140"/>
      <c r="ET188" s="140"/>
      <c r="EU188" s="140"/>
      <c r="EV188" s="140"/>
      <c r="EW188" s="140"/>
      <c r="EX188" s="140"/>
      <c r="EY188" s="140"/>
      <c r="EZ188" s="140"/>
      <c r="FA188" s="140"/>
      <c r="FB188" s="140"/>
      <c r="FC188" s="140"/>
      <c r="FD188" s="140"/>
      <c r="FE188" s="140"/>
      <c r="FF188" s="140"/>
      <c r="FG188" s="140"/>
      <c r="FH188" s="140"/>
      <c r="FI188" s="140"/>
      <c r="FJ188" s="140"/>
      <c r="FK188" s="140"/>
      <c r="FL188" s="140"/>
      <c r="FM188" s="140"/>
      <c r="FN188" s="140"/>
      <c r="FO188" s="140"/>
      <c r="FP188" s="140"/>
      <c r="FQ188" s="140"/>
      <c r="FR188" s="140"/>
      <c r="FS188" s="140"/>
      <c r="FT188" s="140"/>
      <c r="FU188" s="140"/>
      <c r="FV188" s="140"/>
      <c r="FW188" s="140"/>
      <c r="FX188" s="140"/>
      <c r="FY188" s="140"/>
      <c r="FZ188" s="140"/>
      <c r="GA188" s="140"/>
      <c r="GB188" s="140"/>
      <c r="GC188" s="140"/>
      <c r="GD188" s="140"/>
      <c r="GE188" s="140"/>
      <c r="GF188" s="140"/>
      <c r="GG188" s="140"/>
      <c r="GH188" s="140"/>
      <c r="GI188" s="140"/>
      <c r="GJ188" s="140"/>
      <c r="GK188" s="140"/>
      <c r="GL188" s="140"/>
      <c r="GM188" s="140"/>
      <c r="GN188" s="140"/>
      <c r="GO188" s="140"/>
      <c r="GP188" s="140"/>
      <c r="GQ188" s="140"/>
      <c r="GR188" s="140"/>
      <c r="GS188" s="140"/>
    </row>
    <row r="189" spans="1:201" s="94" customFormat="1" ht="24" hidden="1" customHeight="1" outlineLevel="1">
      <c r="A189" s="121" t="s">
        <v>1619</v>
      </c>
      <c r="B189" s="154" t="s">
        <v>43</v>
      </c>
      <c r="C189" s="156" t="s">
        <v>139</v>
      </c>
      <c r="D189" s="157"/>
      <c r="E189" s="157" t="s">
        <v>57</v>
      </c>
      <c r="F189" s="157" t="s">
        <v>58</v>
      </c>
      <c r="G189" s="157" t="s">
        <v>59</v>
      </c>
      <c r="H189" s="164"/>
      <c r="I189" s="164"/>
      <c r="J189" s="208">
        <f>I189-H189</f>
        <v>0</v>
      </c>
      <c r="K189" s="404">
        <v>1</v>
      </c>
      <c r="L189" s="405"/>
      <c r="M189" s="406"/>
      <c r="N189" s="341"/>
      <c r="O189" s="413"/>
      <c r="P189" s="140"/>
      <c r="Q189" s="140"/>
      <c r="R189" s="140"/>
      <c r="S189" s="232"/>
      <c r="T189" s="232"/>
      <c r="U189" s="140"/>
      <c r="V189" s="140"/>
      <c r="W189" s="140"/>
      <c r="X189" s="140"/>
      <c r="Y189" s="140"/>
      <c r="Z189" s="140"/>
      <c r="AA189" s="140"/>
      <c r="AB189" s="140"/>
      <c r="AC189" s="140"/>
      <c r="AD189" s="140"/>
      <c r="AE189" s="140"/>
      <c r="AF189" s="140"/>
      <c r="AG189" s="140"/>
      <c r="AH189" s="140"/>
      <c r="AI189" s="140"/>
      <c r="AJ189" s="140"/>
      <c r="AK189" s="140"/>
      <c r="AL189" s="140"/>
      <c r="AM189" s="140"/>
      <c r="AN189" s="140"/>
      <c r="AO189" s="140"/>
      <c r="AP189" s="140"/>
      <c r="AQ189" s="140"/>
      <c r="AR189" s="140"/>
      <c r="AS189" s="140"/>
      <c r="AT189" s="140"/>
      <c r="AU189" s="140"/>
      <c r="AV189" s="140"/>
      <c r="AW189" s="140"/>
      <c r="AX189" s="140"/>
      <c r="AY189" s="140"/>
      <c r="AZ189" s="140"/>
      <c r="BA189" s="140"/>
      <c r="BB189" s="140"/>
      <c r="BC189" s="140"/>
      <c r="BD189" s="140"/>
      <c r="BE189" s="140"/>
      <c r="BF189" s="140"/>
      <c r="BG189" s="140"/>
      <c r="BH189" s="140"/>
      <c r="BI189" s="140"/>
      <c r="BJ189" s="140"/>
      <c r="BK189" s="140"/>
      <c r="BL189" s="140"/>
      <c r="BM189" s="140"/>
      <c r="BN189" s="140"/>
      <c r="BO189" s="140"/>
      <c r="BP189" s="140"/>
      <c r="BQ189" s="140"/>
      <c r="BR189" s="140"/>
      <c r="BS189" s="140"/>
      <c r="BT189" s="140"/>
      <c r="BU189" s="140"/>
      <c r="BV189" s="140"/>
      <c r="BW189" s="140"/>
      <c r="BX189" s="140"/>
      <c r="BY189" s="140"/>
      <c r="BZ189" s="140"/>
      <c r="CA189" s="140"/>
      <c r="CB189" s="140"/>
      <c r="CC189" s="140"/>
      <c r="CD189" s="140"/>
      <c r="CE189" s="140"/>
      <c r="CF189" s="140"/>
      <c r="CG189" s="140"/>
      <c r="CH189" s="140"/>
      <c r="CI189" s="140"/>
      <c r="CJ189" s="140"/>
      <c r="CK189" s="140"/>
      <c r="CL189" s="140"/>
      <c r="CM189" s="140"/>
      <c r="CN189" s="140"/>
      <c r="CO189" s="140"/>
      <c r="CP189" s="140"/>
      <c r="CQ189" s="140"/>
      <c r="CR189" s="140"/>
      <c r="CS189" s="140"/>
      <c r="CT189" s="140"/>
      <c r="CU189" s="140"/>
      <c r="CV189" s="140"/>
      <c r="CW189" s="140"/>
      <c r="CX189" s="140"/>
      <c r="CY189" s="140"/>
      <c r="CZ189" s="140"/>
      <c r="DA189" s="140"/>
      <c r="DB189" s="140"/>
      <c r="DC189" s="140"/>
      <c r="DD189" s="140"/>
      <c r="DE189" s="140"/>
      <c r="DF189" s="140"/>
      <c r="DG189" s="140"/>
      <c r="DH189" s="140"/>
      <c r="DI189" s="140"/>
      <c r="DJ189" s="140"/>
      <c r="DK189" s="140"/>
      <c r="DL189" s="140"/>
      <c r="DM189" s="140"/>
      <c r="DN189" s="140"/>
      <c r="DO189" s="140"/>
      <c r="DP189" s="140"/>
      <c r="DQ189" s="140"/>
      <c r="DR189" s="140"/>
      <c r="DS189" s="140"/>
      <c r="DT189" s="140"/>
      <c r="DU189" s="140"/>
      <c r="DV189" s="140"/>
      <c r="DW189" s="140"/>
      <c r="DX189" s="140"/>
      <c r="DY189" s="140"/>
      <c r="DZ189" s="140"/>
      <c r="EA189" s="140"/>
      <c r="EB189" s="140"/>
      <c r="EC189" s="140"/>
      <c r="ED189" s="140"/>
      <c r="EE189" s="140"/>
      <c r="EF189" s="140"/>
      <c r="EG189" s="140"/>
      <c r="EH189" s="140"/>
      <c r="EI189" s="140"/>
      <c r="EJ189" s="140"/>
      <c r="EK189" s="140"/>
      <c r="EL189" s="140"/>
      <c r="EM189" s="140"/>
      <c r="EN189" s="140"/>
      <c r="EO189" s="140"/>
      <c r="EP189" s="140"/>
      <c r="EQ189" s="140"/>
      <c r="ER189" s="140"/>
      <c r="ES189" s="140"/>
      <c r="ET189" s="140"/>
      <c r="EU189" s="140"/>
      <c r="EV189" s="140"/>
      <c r="EW189" s="140"/>
      <c r="EX189" s="140"/>
      <c r="EY189" s="140"/>
      <c r="EZ189" s="140"/>
      <c r="FA189" s="140"/>
      <c r="FB189" s="140"/>
      <c r="FC189" s="140"/>
      <c r="FD189" s="140"/>
      <c r="FE189" s="140"/>
      <c r="FF189" s="140"/>
      <c r="FG189" s="140"/>
      <c r="FH189" s="140"/>
      <c r="FI189" s="140"/>
      <c r="FJ189" s="140"/>
      <c r="FK189" s="140"/>
      <c r="FL189" s="140"/>
      <c r="FM189" s="140"/>
      <c r="FN189" s="140"/>
      <c r="FO189" s="140"/>
      <c r="FP189" s="140"/>
      <c r="FQ189" s="140"/>
      <c r="FR189" s="140"/>
      <c r="FS189" s="140"/>
      <c r="FT189" s="140"/>
      <c r="FU189" s="140"/>
      <c r="FV189" s="140"/>
      <c r="FW189" s="140"/>
      <c r="FX189" s="140"/>
      <c r="FY189" s="140"/>
      <c r="FZ189" s="140"/>
      <c r="GA189" s="140"/>
      <c r="GB189" s="140"/>
      <c r="GC189" s="140"/>
      <c r="GD189" s="140"/>
      <c r="GE189" s="140"/>
      <c r="GF189" s="140"/>
      <c r="GG189" s="140"/>
      <c r="GH189" s="140"/>
      <c r="GI189" s="140"/>
      <c r="GJ189" s="140"/>
      <c r="GK189" s="140"/>
      <c r="GL189" s="140"/>
      <c r="GM189" s="140"/>
      <c r="GN189" s="140"/>
      <c r="GO189" s="140"/>
      <c r="GP189" s="140"/>
      <c r="GQ189" s="140"/>
      <c r="GR189" s="140"/>
      <c r="GS189" s="140"/>
    </row>
    <row r="190" spans="1:201" s="94" customFormat="1" ht="24" hidden="1" customHeight="1" outlineLevel="1">
      <c r="A190" s="121" t="s">
        <v>1620</v>
      </c>
      <c r="B190" s="154" t="s">
        <v>55</v>
      </c>
      <c r="C190" s="156" t="s">
        <v>134</v>
      </c>
      <c r="D190" s="157"/>
      <c r="E190" s="157" t="s">
        <v>57</v>
      </c>
      <c r="F190" s="157" t="s">
        <v>58</v>
      </c>
      <c r="G190" s="157" t="s">
        <v>59</v>
      </c>
      <c r="H190" s="164"/>
      <c r="I190" s="164"/>
      <c r="J190" s="208">
        <f>I190-H190</f>
        <v>0</v>
      </c>
      <c r="K190" s="404">
        <v>1</v>
      </c>
      <c r="L190" s="405"/>
      <c r="M190" s="406"/>
      <c r="N190" s="341"/>
      <c r="O190" s="413"/>
      <c r="P190" s="140"/>
      <c r="Q190" s="140"/>
      <c r="R190" s="140"/>
      <c r="S190" s="232"/>
      <c r="T190" s="232"/>
      <c r="U190" s="140"/>
      <c r="V190" s="140"/>
      <c r="W190" s="140"/>
      <c r="X190" s="140"/>
      <c r="Y190" s="140"/>
      <c r="Z190" s="140"/>
      <c r="AA190" s="140"/>
      <c r="AB190" s="140"/>
      <c r="AC190" s="140"/>
      <c r="AD190" s="140"/>
      <c r="AE190" s="140"/>
      <c r="AF190" s="140"/>
      <c r="AG190" s="140"/>
      <c r="AH190" s="140"/>
      <c r="AI190" s="140"/>
      <c r="AJ190" s="140"/>
      <c r="AK190" s="140"/>
      <c r="AL190" s="140"/>
      <c r="AM190" s="140"/>
      <c r="AN190" s="140"/>
      <c r="AO190" s="140"/>
      <c r="AP190" s="140"/>
      <c r="AQ190" s="140"/>
      <c r="AR190" s="140"/>
      <c r="AS190" s="140"/>
      <c r="AT190" s="140"/>
      <c r="AU190" s="140"/>
      <c r="AV190" s="140"/>
      <c r="AW190" s="140"/>
      <c r="AX190" s="140"/>
      <c r="AY190" s="140"/>
      <c r="AZ190" s="140"/>
      <c r="BA190" s="140"/>
      <c r="BB190" s="140"/>
      <c r="BC190" s="140"/>
      <c r="BD190" s="140"/>
      <c r="BE190" s="140"/>
      <c r="BF190" s="140"/>
      <c r="BG190" s="140"/>
      <c r="BH190" s="140"/>
      <c r="BI190" s="140"/>
      <c r="BJ190" s="140"/>
      <c r="BK190" s="140"/>
      <c r="BL190" s="140"/>
      <c r="BM190" s="140"/>
      <c r="BN190" s="140"/>
      <c r="BO190" s="140"/>
      <c r="BP190" s="140"/>
      <c r="BQ190" s="140"/>
      <c r="BR190" s="140"/>
      <c r="BS190" s="140"/>
      <c r="BT190" s="140"/>
      <c r="BU190" s="140"/>
      <c r="BV190" s="140"/>
      <c r="BW190" s="140"/>
      <c r="BX190" s="140"/>
      <c r="BY190" s="140"/>
      <c r="BZ190" s="140"/>
      <c r="CA190" s="140"/>
      <c r="CB190" s="140"/>
      <c r="CC190" s="140"/>
      <c r="CD190" s="140"/>
      <c r="CE190" s="140"/>
      <c r="CF190" s="140"/>
      <c r="CG190" s="140"/>
      <c r="CH190" s="140"/>
      <c r="CI190" s="140"/>
      <c r="CJ190" s="140"/>
      <c r="CK190" s="140"/>
      <c r="CL190" s="140"/>
      <c r="CM190" s="140"/>
      <c r="CN190" s="140"/>
      <c r="CO190" s="140"/>
      <c r="CP190" s="140"/>
      <c r="CQ190" s="140"/>
      <c r="CR190" s="140"/>
      <c r="CS190" s="140"/>
      <c r="CT190" s="140"/>
      <c r="CU190" s="140"/>
      <c r="CV190" s="140"/>
      <c r="CW190" s="140"/>
      <c r="CX190" s="140"/>
      <c r="CY190" s="140"/>
      <c r="CZ190" s="140"/>
      <c r="DA190" s="140"/>
      <c r="DB190" s="140"/>
      <c r="DC190" s="140"/>
      <c r="DD190" s="140"/>
      <c r="DE190" s="140"/>
      <c r="DF190" s="140"/>
      <c r="DG190" s="140"/>
      <c r="DH190" s="140"/>
      <c r="DI190" s="140"/>
      <c r="DJ190" s="140"/>
      <c r="DK190" s="140"/>
      <c r="DL190" s="140"/>
      <c r="DM190" s="140"/>
      <c r="DN190" s="140"/>
      <c r="DO190" s="140"/>
      <c r="DP190" s="140"/>
      <c r="DQ190" s="140"/>
      <c r="DR190" s="140"/>
      <c r="DS190" s="140"/>
      <c r="DT190" s="140"/>
      <c r="DU190" s="140"/>
      <c r="DV190" s="140"/>
      <c r="DW190" s="140"/>
      <c r="DX190" s="140"/>
      <c r="DY190" s="140"/>
      <c r="DZ190" s="140"/>
      <c r="EA190" s="140"/>
      <c r="EB190" s="140"/>
      <c r="EC190" s="140"/>
      <c r="ED190" s="140"/>
      <c r="EE190" s="140"/>
      <c r="EF190" s="140"/>
      <c r="EG190" s="140"/>
      <c r="EH190" s="140"/>
      <c r="EI190" s="140"/>
      <c r="EJ190" s="140"/>
      <c r="EK190" s="140"/>
      <c r="EL190" s="140"/>
      <c r="EM190" s="140"/>
      <c r="EN190" s="140"/>
      <c r="EO190" s="140"/>
      <c r="EP190" s="140"/>
      <c r="EQ190" s="140"/>
      <c r="ER190" s="140"/>
      <c r="ES190" s="140"/>
      <c r="ET190" s="140"/>
      <c r="EU190" s="140"/>
      <c r="EV190" s="140"/>
      <c r="EW190" s="140"/>
      <c r="EX190" s="140"/>
      <c r="EY190" s="140"/>
      <c r="EZ190" s="140"/>
      <c r="FA190" s="140"/>
      <c r="FB190" s="140"/>
      <c r="FC190" s="140"/>
      <c r="FD190" s="140"/>
      <c r="FE190" s="140"/>
      <c r="FF190" s="140"/>
      <c r="FG190" s="140"/>
      <c r="FH190" s="140"/>
      <c r="FI190" s="140"/>
      <c r="FJ190" s="140"/>
      <c r="FK190" s="140"/>
      <c r="FL190" s="140"/>
      <c r="FM190" s="140"/>
      <c r="FN190" s="140"/>
      <c r="FO190" s="140"/>
      <c r="FP190" s="140"/>
      <c r="FQ190" s="140"/>
      <c r="FR190" s="140"/>
      <c r="FS190" s="140"/>
      <c r="FT190" s="140"/>
      <c r="FU190" s="140"/>
      <c r="FV190" s="140"/>
      <c r="FW190" s="140"/>
      <c r="FX190" s="140"/>
      <c r="FY190" s="140"/>
      <c r="FZ190" s="140"/>
      <c r="GA190" s="140"/>
      <c r="GB190" s="140"/>
      <c r="GC190" s="140"/>
      <c r="GD190" s="140"/>
      <c r="GE190" s="140"/>
      <c r="GF190" s="140"/>
      <c r="GG190" s="140"/>
      <c r="GH190" s="140"/>
      <c r="GI190" s="140"/>
      <c r="GJ190" s="140"/>
      <c r="GK190" s="140"/>
      <c r="GL190" s="140"/>
      <c r="GM190" s="140"/>
      <c r="GN190" s="140"/>
      <c r="GO190" s="140"/>
      <c r="GP190" s="140"/>
      <c r="GQ190" s="140"/>
      <c r="GR190" s="140"/>
      <c r="GS190" s="140"/>
    </row>
    <row r="191" spans="1:201" s="94" customFormat="1" ht="24" customHeight="1" collapsed="1">
      <c r="A191" s="300">
        <v>2.13</v>
      </c>
      <c r="B191" s="301"/>
      <c r="C191" s="302" t="s">
        <v>164</v>
      </c>
      <c r="D191" s="305"/>
      <c r="E191" s="301"/>
      <c r="F191" s="301"/>
      <c r="G191" s="301"/>
      <c r="H191" s="307" t="s">
        <v>118</v>
      </c>
      <c r="I191" s="399">
        <f>AVERAGE(J192:J194)</f>
        <v>0</v>
      </c>
      <c r="J191" s="400"/>
      <c r="K191" s="407">
        <f>AVERAGE(K192:M194)</f>
        <v>1</v>
      </c>
      <c r="L191" s="408"/>
      <c r="M191" s="409"/>
      <c r="N191" s="339"/>
      <c r="O191" s="413"/>
      <c r="P191" s="140"/>
      <c r="Q191" s="140"/>
      <c r="R191" s="140"/>
      <c r="S191" s="232"/>
      <c r="T191" s="232"/>
      <c r="U191" s="140"/>
      <c r="V191" s="140"/>
      <c r="W191" s="140"/>
      <c r="X191" s="140"/>
      <c r="Y191" s="140"/>
      <c r="Z191" s="140"/>
      <c r="AA191" s="140"/>
      <c r="AB191" s="140"/>
      <c r="AC191" s="140"/>
      <c r="AD191" s="140"/>
      <c r="AE191" s="140"/>
      <c r="AF191" s="140"/>
      <c r="AG191" s="140"/>
      <c r="AH191" s="140"/>
      <c r="AI191" s="140"/>
      <c r="AJ191" s="140"/>
      <c r="AK191" s="140"/>
      <c r="AL191" s="140"/>
      <c r="AM191" s="140"/>
      <c r="AN191" s="140"/>
      <c r="AO191" s="140"/>
      <c r="AP191" s="140"/>
      <c r="AQ191" s="140"/>
      <c r="AR191" s="140"/>
      <c r="AS191" s="140"/>
      <c r="AT191" s="140"/>
      <c r="AU191" s="140"/>
      <c r="AV191" s="140"/>
      <c r="AW191" s="140"/>
      <c r="AX191" s="140"/>
      <c r="AY191" s="140"/>
      <c r="AZ191" s="140"/>
      <c r="BA191" s="140"/>
      <c r="BB191" s="140"/>
      <c r="BC191" s="140"/>
      <c r="BD191" s="140"/>
      <c r="BE191" s="140"/>
      <c r="BF191" s="140"/>
      <c r="BG191" s="140"/>
      <c r="BH191" s="140"/>
      <c r="BI191" s="140"/>
      <c r="BJ191" s="140"/>
      <c r="BK191" s="140"/>
      <c r="BL191" s="140"/>
      <c r="BM191" s="140"/>
      <c r="BN191" s="140"/>
      <c r="BO191" s="140"/>
      <c r="BP191" s="140"/>
      <c r="BQ191" s="140"/>
      <c r="BR191" s="140"/>
      <c r="BS191" s="140"/>
      <c r="BT191" s="140"/>
      <c r="BU191" s="140"/>
      <c r="BV191" s="140"/>
      <c r="BW191" s="140"/>
      <c r="BX191" s="140"/>
      <c r="BY191" s="140"/>
      <c r="BZ191" s="140"/>
      <c r="CA191" s="140"/>
      <c r="CB191" s="140"/>
      <c r="CC191" s="140"/>
      <c r="CD191" s="140"/>
      <c r="CE191" s="140"/>
      <c r="CF191" s="140"/>
      <c r="CG191" s="140"/>
      <c r="CH191" s="140"/>
      <c r="CI191" s="140"/>
      <c r="CJ191" s="140"/>
      <c r="CK191" s="140"/>
      <c r="CL191" s="140"/>
      <c r="CM191" s="140"/>
      <c r="CN191" s="140"/>
      <c r="CO191" s="140"/>
      <c r="CP191" s="140"/>
      <c r="CQ191" s="140"/>
      <c r="CR191" s="140"/>
      <c r="CS191" s="140"/>
      <c r="CT191" s="140"/>
      <c r="CU191" s="140"/>
      <c r="CV191" s="140"/>
      <c r="CW191" s="140"/>
      <c r="CX191" s="140"/>
      <c r="CY191" s="140"/>
      <c r="CZ191" s="140"/>
      <c r="DA191" s="140"/>
      <c r="DB191" s="140"/>
      <c r="DC191" s="140"/>
      <c r="DD191" s="140"/>
      <c r="DE191" s="140"/>
      <c r="DF191" s="140"/>
      <c r="DG191" s="140"/>
      <c r="DH191" s="140"/>
      <c r="DI191" s="140"/>
      <c r="DJ191" s="140"/>
      <c r="DK191" s="140"/>
      <c r="DL191" s="140"/>
      <c r="DM191" s="140"/>
      <c r="DN191" s="140"/>
      <c r="DO191" s="140"/>
      <c r="DP191" s="140"/>
      <c r="DQ191" s="140"/>
      <c r="DR191" s="140"/>
      <c r="DS191" s="140"/>
      <c r="DT191" s="140"/>
      <c r="DU191" s="140"/>
      <c r="DV191" s="140"/>
      <c r="DW191" s="140"/>
      <c r="DX191" s="140"/>
      <c r="DY191" s="140"/>
      <c r="DZ191" s="140"/>
      <c r="EA191" s="140"/>
      <c r="EB191" s="140"/>
      <c r="EC191" s="140"/>
      <c r="ED191" s="140"/>
      <c r="EE191" s="140"/>
      <c r="EF191" s="140"/>
      <c r="EG191" s="140"/>
      <c r="EH191" s="140"/>
      <c r="EI191" s="140"/>
      <c r="EJ191" s="140"/>
      <c r="EK191" s="140"/>
      <c r="EL191" s="140"/>
      <c r="EM191" s="140"/>
      <c r="EN191" s="140"/>
      <c r="EO191" s="140"/>
      <c r="EP191" s="140"/>
      <c r="EQ191" s="140"/>
      <c r="ER191" s="140"/>
      <c r="ES191" s="140"/>
      <c r="ET191" s="140"/>
      <c r="EU191" s="140"/>
      <c r="EV191" s="140"/>
      <c r="EW191" s="140"/>
      <c r="EX191" s="140"/>
      <c r="EY191" s="140"/>
      <c r="EZ191" s="140"/>
      <c r="FA191" s="140"/>
      <c r="FB191" s="140"/>
      <c r="FC191" s="140"/>
      <c r="FD191" s="140"/>
      <c r="FE191" s="140"/>
      <c r="FF191" s="140"/>
      <c r="FG191" s="140"/>
      <c r="FH191" s="140"/>
      <c r="FI191" s="140"/>
      <c r="FJ191" s="140"/>
      <c r="FK191" s="140"/>
      <c r="FL191" s="140"/>
      <c r="FM191" s="140"/>
      <c r="FN191" s="140"/>
      <c r="FO191" s="140"/>
      <c r="FP191" s="140"/>
      <c r="FQ191" s="140"/>
      <c r="FR191" s="140"/>
      <c r="FS191" s="140"/>
      <c r="FT191" s="140"/>
      <c r="FU191" s="140"/>
      <c r="FV191" s="140"/>
      <c r="FW191" s="140"/>
      <c r="FX191" s="140"/>
      <c r="FY191" s="140"/>
      <c r="FZ191" s="140"/>
      <c r="GA191" s="140"/>
      <c r="GB191" s="140"/>
      <c r="GC191" s="140"/>
      <c r="GD191" s="140"/>
      <c r="GE191" s="140"/>
      <c r="GF191" s="140"/>
      <c r="GG191" s="140"/>
      <c r="GH191" s="140"/>
      <c r="GI191" s="140"/>
      <c r="GJ191" s="140"/>
      <c r="GK191" s="140"/>
      <c r="GL191" s="140"/>
      <c r="GM191" s="140"/>
      <c r="GN191" s="140"/>
      <c r="GO191" s="140"/>
      <c r="GP191" s="140"/>
      <c r="GQ191" s="140"/>
      <c r="GR191" s="140"/>
      <c r="GS191" s="140"/>
    </row>
    <row r="192" spans="1:201" s="94" customFormat="1" ht="24" hidden="1" customHeight="1" outlineLevel="1">
      <c r="A192" s="121" t="s">
        <v>1621</v>
      </c>
      <c r="B192" s="154" t="s">
        <v>43</v>
      </c>
      <c r="C192" s="156" t="s">
        <v>133</v>
      </c>
      <c r="D192" s="157"/>
      <c r="E192" s="157" t="s">
        <v>79</v>
      </c>
      <c r="F192" s="157" t="s">
        <v>80</v>
      </c>
      <c r="G192" s="157" t="s">
        <v>81</v>
      </c>
      <c r="H192" s="164"/>
      <c r="I192" s="164"/>
      <c r="J192" s="208">
        <f>I192-H192</f>
        <v>0</v>
      </c>
      <c r="K192" s="404">
        <v>1</v>
      </c>
      <c r="L192" s="405"/>
      <c r="M192" s="406"/>
      <c r="N192" s="341"/>
      <c r="O192" s="413"/>
      <c r="P192" s="140"/>
      <c r="Q192" s="140"/>
      <c r="R192" s="140"/>
      <c r="S192" s="232"/>
      <c r="T192" s="232"/>
      <c r="U192" s="140"/>
      <c r="V192" s="140"/>
      <c r="W192" s="140"/>
      <c r="X192" s="140"/>
      <c r="Y192" s="140"/>
      <c r="Z192" s="140"/>
      <c r="AA192" s="140"/>
      <c r="AB192" s="140"/>
      <c r="AC192" s="140"/>
      <c r="AD192" s="140"/>
      <c r="AE192" s="140"/>
      <c r="AF192" s="140"/>
      <c r="AG192" s="140"/>
      <c r="AH192" s="140"/>
      <c r="AI192" s="140"/>
      <c r="AJ192" s="140"/>
      <c r="AK192" s="140"/>
      <c r="AL192" s="140"/>
      <c r="AM192" s="140"/>
      <c r="AN192" s="140"/>
      <c r="AO192" s="140"/>
      <c r="AP192" s="140"/>
      <c r="AQ192" s="140"/>
      <c r="AR192" s="140"/>
      <c r="AS192" s="140"/>
      <c r="AT192" s="140"/>
      <c r="AU192" s="140"/>
      <c r="AV192" s="140"/>
      <c r="AW192" s="140"/>
      <c r="AX192" s="140"/>
      <c r="AY192" s="140"/>
      <c r="AZ192" s="140"/>
      <c r="BA192" s="140"/>
      <c r="BB192" s="140"/>
      <c r="BC192" s="140"/>
      <c r="BD192" s="140"/>
      <c r="BE192" s="140"/>
      <c r="BF192" s="140"/>
      <c r="BG192" s="140"/>
      <c r="BH192" s="140"/>
      <c r="BI192" s="140"/>
      <c r="BJ192" s="140"/>
      <c r="BK192" s="140"/>
      <c r="BL192" s="140"/>
      <c r="BM192" s="140"/>
      <c r="BN192" s="140"/>
      <c r="BO192" s="140"/>
      <c r="BP192" s="140"/>
      <c r="BQ192" s="140"/>
      <c r="BR192" s="140"/>
      <c r="BS192" s="140"/>
      <c r="BT192" s="140"/>
      <c r="BU192" s="140"/>
      <c r="BV192" s="140"/>
      <c r="BW192" s="140"/>
      <c r="BX192" s="140"/>
      <c r="BY192" s="140"/>
      <c r="BZ192" s="140"/>
      <c r="CA192" s="140"/>
      <c r="CB192" s="140"/>
      <c r="CC192" s="140"/>
      <c r="CD192" s="140"/>
      <c r="CE192" s="140"/>
      <c r="CF192" s="140"/>
      <c r="CG192" s="140"/>
      <c r="CH192" s="140"/>
      <c r="CI192" s="140"/>
      <c r="CJ192" s="140"/>
      <c r="CK192" s="140"/>
      <c r="CL192" s="140"/>
      <c r="CM192" s="140"/>
      <c r="CN192" s="140"/>
      <c r="CO192" s="140"/>
      <c r="CP192" s="140"/>
      <c r="CQ192" s="140"/>
      <c r="CR192" s="140"/>
      <c r="CS192" s="140"/>
      <c r="CT192" s="140"/>
      <c r="CU192" s="140"/>
      <c r="CV192" s="140"/>
      <c r="CW192" s="140"/>
      <c r="CX192" s="140"/>
      <c r="CY192" s="140"/>
      <c r="CZ192" s="140"/>
      <c r="DA192" s="140"/>
      <c r="DB192" s="140"/>
      <c r="DC192" s="140"/>
      <c r="DD192" s="140"/>
      <c r="DE192" s="140"/>
      <c r="DF192" s="140"/>
      <c r="DG192" s="140"/>
      <c r="DH192" s="140"/>
      <c r="DI192" s="140"/>
      <c r="DJ192" s="140"/>
      <c r="DK192" s="140"/>
      <c r="DL192" s="140"/>
      <c r="DM192" s="140"/>
      <c r="DN192" s="140"/>
      <c r="DO192" s="140"/>
      <c r="DP192" s="140"/>
      <c r="DQ192" s="140"/>
      <c r="DR192" s="140"/>
      <c r="DS192" s="140"/>
      <c r="DT192" s="140"/>
      <c r="DU192" s="140"/>
      <c r="DV192" s="140"/>
      <c r="DW192" s="140"/>
      <c r="DX192" s="140"/>
      <c r="DY192" s="140"/>
      <c r="DZ192" s="140"/>
      <c r="EA192" s="140"/>
      <c r="EB192" s="140"/>
      <c r="EC192" s="140"/>
      <c r="ED192" s="140"/>
      <c r="EE192" s="140"/>
      <c r="EF192" s="140"/>
      <c r="EG192" s="140"/>
      <c r="EH192" s="140"/>
      <c r="EI192" s="140"/>
      <c r="EJ192" s="140"/>
      <c r="EK192" s="140"/>
      <c r="EL192" s="140"/>
      <c r="EM192" s="140"/>
      <c r="EN192" s="140"/>
      <c r="EO192" s="140"/>
      <c r="EP192" s="140"/>
      <c r="EQ192" s="140"/>
      <c r="ER192" s="140"/>
      <c r="ES192" s="140"/>
      <c r="ET192" s="140"/>
      <c r="EU192" s="140"/>
      <c r="EV192" s="140"/>
      <c r="EW192" s="140"/>
      <c r="EX192" s="140"/>
      <c r="EY192" s="140"/>
      <c r="EZ192" s="140"/>
      <c r="FA192" s="140"/>
      <c r="FB192" s="140"/>
      <c r="FC192" s="140"/>
      <c r="FD192" s="140"/>
      <c r="FE192" s="140"/>
      <c r="FF192" s="140"/>
      <c r="FG192" s="140"/>
      <c r="FH192" s="140"/>
      <c r="FI192" s="140"/>
      <c r="FJ192" s="140"/>
      <c r="FK192" s="140"/>
      <c r="FL192" s="140"/>
      <c r="FM192" s="140"/>
      <c r="FN192" s="140"/>
      <c r="FO192" s="140"/>
      <c r="FP192" s="140"/>
      <c r="FQ192" s="140"/>
      <c r="FR192" s="140"/>
      <c r="FS192" s="140"/>
      <c r="FT192" s="140"/>
      <c r="FU192" s="140"/>
      <c r="FV192" s="140"/>
      <c r="FW192" s="140"/>
      <c r="FX192" s="140"/>
      <c r="FY192" s="140"/>
      <c r="FZ192" s="140"/>
      <c r="GA192" s="140"/>
      <c r="GB192" s="140"/>
      <c r="GC192" s="140"/>
      <c r="GD192" s="140"/>
      <c r="GE192" s="140"/>
      <c r="GF192" s="140"/>
      <c r="GG192" s="140"/>
      <c r="GH192" s="140"/>
      <c r="GI192" s="140"/>
      <c r="GJ192" s="140"/>
      <c r="GK192" s="140"/>
      <c r="GL192" s="140"/>
      <c r="GM192" s="140"/>
      <c r="GN192" s="140"/>
      <c r="GO192" s="140"/>
      <c r="GP192" s="140"/>
      <c r="GQ192" s="140"/>
      <c r="GR192" s="140"/>
      <c r="GS192" s="140"/>
    </row>
    <row r="193" spans="1:201" s="94" customFormat="1" ht="24" hidden="1" customHeight="1" outlineLevel="1">
      <c r="A193" s="121" t="s">
        <v>1622</v>
      </c>
      <c r="B193" s="154" t="s">
        <v>55</v>
      </c>
      <c r="C193" s="156" t="s">
        <v>141</v>
      </c>
      <c r="D193" s="157"/>
      <c r="E193" s="157" t="s">
        <v>142</v>
      </c>
      <c r="F193" s="157" t="s">
        <v>115</v>
      </c>
      <c r="G193" s="157" t="s">
        <v>143</v>
      </c>
      <c r="H193" s="164"/>
      <c r="I193" s="164"/>
      <c r="J193" s="208">
        <f>I193-H193</f>
        <v>0</v>
      </c>
      <c r="K193" s="404">
        <v>1</v>
      </c>
      <c r="L193" s="405"/>
      <c r="M193" s="406"/>
      <c r="N193" s="341"/>
      <c r="O193" s="413"/>
      <c r="P193" s="140"/>
      <c r="Q193" s="140"/>
      <c r="R193" s="140"/>
      <c r="S193" s="232"/>
      <c r="T193" s="232"/>
      <c r="U193" s="140"/>
      <c r="V193" s="140"/>
      <c r="W193" s="140"/>
      <c r="X193" s="140"/>
      <c r="Y193" s="140"/>
      <c r="Z193" s="140"/>
      <c r="AA193" s="140"/>
      <c r="AB193" s="140"/>
      <c r="AC193" s="140"/>
      <c r="AD193" s="140"/>
      <c r="AE193" s="140"/>
      <c r="AF193" s="140"/>
      <c r="AG193" s="140"/>
      <c r="AH193" s="140"/>
      <c r="AI193" s="140"/>
      <c r="AJ193" s="140"/>
      <c r="AK193" s="140"/>
      <c r="AL193" s="140"/>
      <c r="AM193" s="140"/>
      <c r="AN193" s="140"/>
      <c r="AO193" s="140"/>
      <c r="AP193" s="140"/>
      <c r="AQ193" s="140"/>
      <c r="AR193" s="140"/>
      <c r="AS193" s="140"/>
      <c r="AT193" s="140"/>
      <c r="AU193" s="140"/>
      <c r="AV193" s="140"/>
      <c r="AW193" s="140"/>
      <c r="AX193" s="140"/>
      <c r="AY193" s="140"/>
      <c r="AZ193" s="140"/>
      <c r="BA193" s="140"/>
      <c r="BB193" s="140"/>
      <c r="BC193" s="140"/>
      <c r="BD193" s="140"/>
      <c r="BE193" s="140"/>
      <c r="BF193" s="140"/>
      <c r="BG193" s="140"/>
      <c r="BH193" s="140"/>
      <c r="BI193" s="140"/>
      <c r="BJ193" s="140"/>
      <c r="BK193" s="140"/>
      <c r="BL193" s="140"/>
      <c r="BM193" s="140"/>
      <c r="BN193" s="140"/>
      <c r="BO193" s="140"/>
      <c r="BP193" s="140"/>
      <c r="BQ193" s="140"/>
      <c r="BR193" s="140"/>
      <c r="BS193" s="140"/>
      <c r="BT193" s="140"/>
      <c r="BU193" s="140"/>
      <c r="BV193" s="140"/>
      <c r="BW193" s="140"/>
      <c r="BX193" s="140"/>
      <c r="BY193" s="140"/>
      <c r="BZ193" s="140"/>
      <c r="CA193" s="140"/>
      <c r="CB193" s="140"/>
      <c r="CC193" s="140"/>
      <c r="CD193" s="140"/>
      <c r="CE193" s="140"/>
      <c r="CF193" s="140"/>
      <c r="CG193" s="140"/>
      <c r="CH193" s="140"/>
      <c r="CI193" s="140"/>
      <c r="CJ193" s="140"/>
      <c r="CK193" s="140"/>
      <c r="CL193" s="140"/>
      <c r="CM193" s="140"/>
      <c r="CN193" s="140"/>
      <c r="CO193" s="140"/>
      <c r="CP193" s="140"/>
      <c r="CQ193" s="140"/>
      <c r="CR193" s="140"/>
      <c r="CS193" s="140"/>
      <c r="CT193" s="140"/>
      <c r="CU193" s="140"/>
      <c r="CV193" s="140"/>
      <c r="CW193" s="140"/>
      <c r="CX193" s="140"/>
      <c r="CY193" s="140"/>
      <c r="CZ193" s="140"/>
      <c r="DA193" s="140"/>
      <c r="DB193" s="140"/>
      <c r="DC193" s="140"/>
      <c r="DD193" s="140"/>
      <c r="DE193" s="140"/>
      <c r="DF193" s="140"/>
      <c r="DG193" s="140"/>
      <c r="DH193" s="140"/>
      <c r="DI193" s="140"/>
      <c r="DJ193" s="140"/>
      <c r="DK193" s="140"/>
      <c r="DL193" s="140"/>
      <c r="DM193" s="140"/>
      <c r="DN193" s="140"/>
      <c r="DO193" s="140"/>
      <c r="DP193" s="140"/>
      <c r="DQ193" s="140"/>
      <c r="DR193" s="140"/>
      <c r="DS193" s="140"/>
      <c r="DT193" s="140"/>
      <c r="DU193" s="140"/>
      <c r="DV193" s="140"/>
      <c r="DW193" s="140"/>
      <c r="DX193" s="140"/>
      <c r="DY193" s="140"/>
      <c r="DZ193" s="140"/>
      <c r="EA193" s="140"/>
      <c r="EB193" s="140"/>
      <c r="EC193" s="140"/>
      <c r="ED193" s="140"/>
      <c r="EE193" s="140"/>
      <c r="EF193" s="140"/>
      <c r="EG193" s="140"/>
      <c r="EH193" s="140"/>
      <c r="EI193" s="140"/>
      <c r="EJ193" s="140"/>
      <c r="EK193" s="140"/>
      <c r="EL193" s="140"/>
      <c r="EM193" s="140"/>
      <c r="EN193" s="140"/>
      <c r="EO193" s="140"/>
      <c r="EP193" s="140"/>
      <c r="EQ193" s="140"/>
      <c r="ER193" s="140"/>
      <c r="ES193" s="140"/>
      <c r="ET193" s="140"/>
      <c r="EU193" s="140"/>
      <c r="EV193" s="140"/>
      <c r="EW193" s="140"/>
      <c r="EX193" s="140"/>
      <c r="EY193" s="140"/>
      <c r="EZ193" s="140"/>
      <c r="FA193" s="140"/>
      <c r="FB193" s="140"/>
      <c r="FC193" s="140"/>
      <c r="FD193" s="140"/>
      <c r="FE193" s="140"/>
      <c r="FF193" s="140"/>
      <c r="FG193" s="140"/>
      <c r="FH193" s="140"/>
      <c r="FI193" s="140"/>
      <c r="FJ193" s="140"/>
      <c r="FK193" s="140"/>
      <c r="FL193" s="140"/>
      <c r="FM193" s="140"/>
      <c r="FN193" s="140"/>
      <c r="FO193" s="140"/>
      <c r="FP193" s="140"/>
      <c r="FQ193" s="140"/>
      <c r="FR193" s="140"/>
      <c r="FS193" s="140"/>
      <c r="FT193" s="140"/>
      <c r="FU193" s="140"/>
      <c r="FV193" s="140"/>
      <c r="FW193" s="140"/>
      <c r="FX193" s="140"/>
      <c r="FY193" s="140"/>
      <c r="FZ193" s="140"/>
      <c r="GA193" s="140"/>
      <c r="GB193" s="140"/>
      <c r="GC193" s="140"/>
      <c r="GD193" s="140"/>
      <c r="GE193" s="140"/>
      <c r="GF193" s="140"/>
      <c r="GG193" s="140"/>
      <c r="GH193" s="140"/>
      <c r="GI193" s="140"/>
      <c r="GJ193" s="140"/>
      <c r="GK193" s="140"/>
      <c r="GL193" s="140"/>
      <c r="GM193" s="140"/>
      <c r="GN193" s="140"/>
      <c r="GO193" s="140"/>
      <c r="GP193" s="140"/>
      <c r="GQ193" s="140"/>
      <c r="GR193" s="140"/>
      <c r="GS193" s="140"/>
    </row>
    <row r="194" spans="1:201" s="94" customFormat="1" ht="24" hidden="1" customHeight="1" outlineLevel="1">
      <c r="A194" s="121" t="s">
        <v>1623</v>
      </c>
      <c r="B194" s="154" t="s">
        <v>55</v>
      </c>
      <c r="C194" s="156" t="s">
        <v>144</v>
      </c>
      <c r="D194" s="157"/>
      <c r="E194" s="157" t="s">
        <v>79</v>
      </c>
      <c r="F194" s="157" t="s">
        <v>80</v>
      </c>
      <c r="G194" s="157" t="s">
        <v>81</v>
      </c>
      <c r="H194" s="164"/>
      <c r="I194" s="164"/>
      <c r="J194" s="150">
        <f>I194-H194</f>
        <v>0</v>
      </c>
      <c r="K194" s="404">
        <v>1</v>
      </c>
      <c r="L194" s="405"/>
      <c r="M194" s="406"/>
      <c r="N194" s="341"/>
      <c r="O194" s="413"/>
      <c r="P194" s="140"/>
      <c r="Q194" s="140"/>
      <c r="R194" s="140"/>
      <c r="S194" s="232"/>
      <c r="T194" s="232"/>
      <c r="U194" s="140"/>
      <c r="V194" s="140"/>
      <c r="W194" s="140"/>
      <c r="X194" s="140"/>
      <c r="Y194" s="140"/>
      <c r="Z194" s="140"/>
      <c r="AA194" s="140"/>
      <c r="AB194" s="140"/>
      <c r="AC194" s="140"/>
      <c r="AD194" s="140"/>
      <c r="AE194" s="140"/>
      <c r="AF194" s="140"/>
      <c r="AG194" s="140"/>
      <c r="AH194" s="140"/>
      <c r="AI194" s="140"/>
      <c r="AJ194" s="140"/>
      <c r="AK194" s="140"/>
      <c r="AL194" s="140"/>
      <c r="AM194" s="140"/>
      <c r="AN194" s="140"/>
      <c r="AO194" s="140"/>
      <c r="AP194" s="140"/>
      <c r="AQ194" s="140"/>
      <c r="AR194" s="140"/>
      <c r="AS194" s="140"/>
      <c r="AT194" s="140"/>
      <c r="AU194" s="140"/>
      <c r="AV194" s="140"/>
      <c r="AW194" s="140"/>
      <c r="AX194" s="140"/>
      <c r="AY194" s="140"/>
      <c r="AZ194" s="140"/>
      <c r="BA194" s="140"/>
      <c r="BB194" s="140"/>
      <c r="BC194" s="140"/>
      <c r="BD194" s="140"/>
      <c r="BE194" s="140"/>
      <c r="BF194" s="140"/>
      <c r="BG194" s="140"/>
      <c r="BH194" s="140"/>
      <c r="BI194" s="140"/>
      <c r="BJ194" s="140"/>
      <c r="BK194" s="140"/>
      <c r="BL194" s="140"/>
      <c r="BM194" s="140"/>
      <c r="BN194" s="140"/>
      <c r="BO194" s="140"/>
      <c r="BP194" s="140"/>
      <c r="BQ194" s="140"/>
      <c r="BR194" s="140"/>
      <c r="BS194" s="140"/>
      <c r="BT194" s="140"/>
      <c r="BU194" s="140"/>
      <c r="BV194" s="140"/>
      <c r="BW194" s="140"/>
      <c r="BX194" s="140"/>
      <c r="BY194" s="140"/>
      <c r="BZ194" s="140"/>
      <c r="CA194" s="140"/>
      <c r="CB194" s="140"/>
      <c r="CC194" s="140"/>
      <c r="CD194" s="140"/>
      <c r="CE194" s="140"/>
      <c r="CF194" s="140"/>
      <c r="CG194" s="140"/>
      <c r="CH194" s="140"/>
      <c r="CI194" s="140"/>
      <c r="CJ194" s="140"/>
      <c r="CK194" s="140"/>
      <c r="CL194" s="140"/>
      <c r="CM194" s="140"/>
      <c r="CN194" s="140"/>
      <c r="CO194" s="140"/>
      <c r="CP194" s="140"/>
      <c r="CQ194" s="140"/>
      <c r="CR194" s="140"/>
      <c r="CS194" s="140"/>
      <c r="CT194" s="140"/>
      <c r="CU194" s="140"/>
      <c r="CV194" s="140"/>
      <c r="CW194" s="140"/>
      <c r="CX194" s="140"/>
      <c r="CY194" s="140"/>
      <c r="CZ194" s="140"/>
      <c r="DA194" s="140"/>
      <c r="DB194" s="140"/>
      <c r="DC194" s="140"/>
      <c r="DD194" s="140"/>
      <c r="DE194" s="140"/>
      <c r="DF194" s="140"/>
      <c r="DG194" s="140"/>
      <c r="DH194" s="140"/>
      <c r="DI194" s="140"/>
      <c r="DJ194" s="140"/>
      <c r="DK194" s="140"/>
      <c r="DL194" s="140"/>
      <c r="DM194" s="140"/>
      <c r="DN194" s="140"/>
      <c r="DO194" s="140"/>
      <c r="DP194" s="140"/>
      <c r="DQ194" s="140"/>
      <c r="DR194" s="140"/>
      <c r="DS194" s="140"/>
      <c r="DT194" s="140"/>
      <c r="DU194" s="140"/>
      <c r="DV194" s="140"/>
      <c r="DW194" s="140"/>
      <c r="DX194" s="140"/>
      <c r="DY194" s="140"/>
      <c r="DZ194" s="140"/>
      <c r="EA194" s="140"/>
      <c r="EB194" s="140"/>
      <c r="EC194" s="140"/>
      <c r="ED194" s="140"/>
      <c r="EE194" s="140"/>
      <c r="EF194" s="140"/>
      <c r="EG194" s="140"/>
      <c r="EH194" s="140"/>
      <c r="EI194" s="140"/>
      <c r="EJ194" s="140"/>
      <c r="EK194" s="140"/>
      <c r="EL194" s="140"/>
      <c r="EM194" s="140"/>
      <c r="EN194" s="140"/>
      <c r="EO194" s="140"/>
      <c r="EP194" s="140"/>
      <c r="EQ194" s="140"/>
      <c r="ER194" s="140"/>
      <c r="ES194" s="140"/>
      <c r="ET194" s="140"/>
      <c r="EU194" s="140"/>
      <c r="EV194" s="140"/>
      <c r="EW194" s="140"/>
      <c r="EX194" s="140"/>
      <c r="EY194" s="140"/>
      <c r="EZ194" s="140"/>
      <c r="FA194" s="140"/>
      <c r="FB194" s="140"/>
      <c r="FC194" s="140"/>
      <c r="FD194" s="140"/>
      <c r="FE194" s="140"/>
      <c r="FF194" s="140"/>
      <c r="FG194" s="140"/>
      <c r="FH194" s="140"/>
      <c r="FI194" s="140"/>
      <c r="FJ194" s="140"/>
      <c r="FK194" s="140"/>
      <c r="FL194" s="140"/>
      <c r="FM194" s="140"/>
      <c r="FN194" s="140"/>
      <c r="FO194" s="140"/>
      <c r="FP194" s="140"/>
      <c r="FQ194" s="140"/>
      <c r="FR194" s="140"/>
      <c r="FS194" s="140"/>
      <c r="FT194" s="140"/>
      <c r="FU194" s="140"/>
      <c r="FV194" s="140"/>
      <c r="FW194" s="140"/>
      <c r="FX194" s="140"/>
      <c r="FY194" s="140"/>
      <c r="FZ194" s="140"/>
      <c r="GA194" s="140"/>
      <c r="GB194" s="140"/>
      <c r="GC194" s="140"/>
      <c r="GD194" s="140"/>
      <c r="GE194" s="140"/>
      <c r="GF194" s="140"/>
      <c r="GG194" s="140"/>
      <c r="GH194" s="140"/>
      <c r="GI194" s="140"/>
      <c r="GJ194" s="140"/>
      <c r="GK194" s="140"/>
      <c r="GL194" s="140"/>
      <c r="GM194" s="140"/>
      <c r="GN194" s="140"/>
      <c r="GO194" s="140"/>
      <c r="GP194" s="140"/>
      <c r="GQ194" s="140"/>
      <c r="GR194" s="140"/>
      <c r="GS194" s="140"/>
    </row>
    <row r="195" spans="1:201" s="111" customFormat="1" ht="24" customHeight="1" collapsed="1">
      <c r="A195" s="300">
        <v>2.14</v>
      </c>
      <c r="B195" s="309"/>
      <c r="C195" s="302" t="s">
        <v>165</v>
      </c>
      <c r="D195" s="305"/>
      <c r="E195" s="301"/>
      <c r="F195" s="301"/>
      <c r="G195" s="309"/>
      <c r="H195" s="307" t="s">
        <v>118</v>
      </c>
      <c r="I195" s="399">
        <f>AVERAGE(J196:J198)</f>
        <v>0</v>
      </c>
      <c r="J195" s="400"/>
      <c r="K195" s="407">
        <f>AVERAGE(K196:M198)</f>
        <v>1</v>
      </c>
      <c r="L195" s="408"/>
      <c r="M195" s="409"/>
      <c r="N195" s="339"/>
      <c r="O195" s="413"/>
      <c r="P195" s="140"/>
      <c r="Q195" s="140"/>
      <c r="R195" s="140"/>
      <c r="S195" s="232"/>
      <c r="T195" s="232"/>
      <c r="U195" s="140"/>
      <c r="V195" s="140"/>
      <c r="W195" s="140"/>
      <c r="X195" s="140"/>
      <c r="Y195" s="140"/>
      <c r="Z195" s="140"/>
      <c r="AA195" s="140"/>
      <c r="AB195" s="140"/>
      <c r="AC195" s="140"/>
      <c r="AD195" s="140"/>
      <c r="AE195" s="140"/>
      <c r="AF195" s="140"/>
      <c r="AG195" s="140"/>
      <c r="AH195" s="140"/>
      <c r="AI195" s="140"/>
      <c r="AJ195" s="140"/>
      <c r="AK195" s="140"/>
      <c r="AL195" s="140"/>
      <c r="AM195" s="140"/>
      <c r="AN195" s="140"/>
      <c r="AO195" s="140"/>
      <c r="AP195" s="140"/>
      <c r="AQ195" s="140"/>
      <c r="AR195" s="140"/>
      <c r="AS195" s="140"/>
      <c r="AT195" s="140"/>
      <c r="AU195" s="140"/>
      <c r="AV195" s="140"/>
      <c r="AW195" s="140"/>
      <c r="AX195" s="140"/>
      <c r="AY195" s="140"/>
      <c r="AZ195" s="140"/>
      <c r="BA195" s="140"/>
      <c r="BB195" s="140"/>
      <c r="BC195" s="140"/>
      <c r="BD195" s="140"/>
      <c r="BE195" s="140"/>
      <c r="BF195" s="140"/>
      <c r="BG195" s="140"/>
      <c r="BH195" s="140"/>
      <c r="BI195" s="140"/>
      <c r="BJ195" s="140"/>
      <c r="BK195" s="140"/>
      <c r="BL195" s="140"/>
      <c r="BM195" s="140"/>
      <c r="BN195" s="140"/>
      <c r="BO195" s="140"/>
      <c r="BP195" s="140"/>
      <c r="BQ195" s="140"/>
      <c r="BR195" s="140"/>
      <c r="BS195" s="140"/>
      <c r="BT195" s="140"/>
      <c r="BU195" s="140"/>
      <c r="BV195" s="140"/>
      <c r="BW195" s="140"/>
      <c r="BX195" s="140"/>
      <c r="BY195" s="140"/>
      <c r="BZ195" s="140"/>
      <c r="CA195" s="140"/>
      <c r="CB195" s="140"/>
      <c r="CC195" s="140"/>
      <c r="CD195" s="140"/>
      <c r="CE195" s="140"/>
      <c r="CF195" s="140"/>
      <c r="CG195" s="140"/>
      <c r="CH195" s="140"/>
      <c r="CI195" s="140"/>
      <c r="CJ195" s="140"/>
      <c r="CK195" s="140"/>
      <c r="CL195" s="140"/>
      <c r="CM195" s="140"/>
      <c r="CN195" s="140"/>
      <c r="CO195" s="140"/>
      <c r="CP195" s="140"/>
      <c r="CQ195" s="140"/>
      <c r="CR195" s="140"/>
      <c r="CS195" s="140"/>
      <c r="CT195" s="140"/>
      <c r="CU195" s="140"/>
      <c r="CV195" s="140"/>
      <c r="CW195" s="140"/>
      <c r="CX195" s="140"/>
      <c r="CY195" s="140"/>
      <c r="CZ195" s="140"/>
      <c r="DA195" s="140"/>
      <c r="DB195" s="140"/>
      <c r="DC195" s="140"/>
      <c r="DD195" s="140"/>
      <c r="DE195" s="140"/>
      <c r="DF195" s="140"/>
      <c r="DG195" s="140"/>
      <c r="DH195" s="140"/>
      <c r="DI195" s="140"/>
      <c r="DJ195" s="140"/>
      <c r="DK195" s="140"/>
      <c r="DL195" s="140"/>
      <c r="DM195" s="140"/>
      <c r="DN195" s="140"/>
      <c r="DO195" s="140"/>
      <c r="DP195" s="140"/>
      <c r="DQ195" s="140"/>
      <c r="DR195" s="140"/>
      <c r="DS195" s="140"/>
      <c r="DT195" s="140"/>
      <c r="DU195" s="140"/>
      <c r="DV195" s="140"/>
      <c r="DW195" s="140"/>
      <c r="DX195" s="140"/>
      <c r="DY195" s="140"/>
      <c r="DZ195" s="140"/>
      <c r="EA195" s="140"/>
      <c r="EB195" s="140"/>
      <c r="EC195" s="140"/>
      <c r="ED195" s="140"/>
      <c r="EE195" s="140"/>
      <c r="EF195" s="140"/>
      <c r="EG195" s="140"/>
      <c r="EH195" s="140"/>
      <c r="EI195" s="140"/>
      <c r="EJ195" s="140"/>
      <c r="EK195" s="140"/>
      <c r="EL195" s="140"/>
      <c r="EM195" s="140"/>
      <c r="EN195" s="140"/>
      <c r="EO195" s="140"/>
      <c r="EP195" s="140"/>
      <c r="EQ195" s="140"/>
      <c r="ER195" s="140"/>
      <c r="ES195" s="140"/>
      <c r="ET195" s="140"/>
      <c r="EU195" s="140"/>
      <c r="EV195" s="140"/>
      <c r="EW195" s="140"/>
      <c r="EX195" s="140"/>
      <c r="EY195" s="140"/>
      <c r="EZ195" s="140"/>
      <c r="FA195" s="140"/>
      <c r="FB195" s="140"/>
      <c r="FC195" s="140"/>
      <c r="FD195" s="140"/>
      <c r="FE195" s="140"/>
      <c r="FF195" s="140"/>
      <c r="FG195" s="140"/>
      <c r="FH195" s="140"/>
      <c r="FI195" s="140"/>
      <c r="FJ195" s="140"/>
      <c r="FK195" s="140"/>
      <c r="FL195" s="140"/>
      <c r="FM195" s="140"/>
      <c r="FN195" s="140"/>
      <c r="FO195" s="140"/>
      <c r="FP195" s="140"/>
      <c r="FQ195" s="140"/>
      <c r="FR195" s="140"/>
      <c r="FS195" s="140"/>
      <c r="FT195" s="140"/>
      <c r="FU195" s="140"/>
      <c r="FV195" s="140"/>
      <c r="FW195" s="140"/>
      <c r="FX195" s="140"/>
      <c r="FY195" s="140"/>
      <c r="FZ195" s="140"/>
      <c r="GA195" s="140"/>
      <c r="GB195" s="140"/>
      <c r="GC195" s="140"/>
      <c r="GD195" s="140"/>
      <c r="GE195" s="140"/>
      <c r="GF195" s="140"/>
      <c r="GG195" s="140"/>
      <c r="GH195" s="140"/>
      <c r="GI195" s="140"/>
      <c r="GJ195" s="140"/>
      <c r="GK195" s="140"/>
      <c r="GL195" s="140"/>
      <c r="GM195" s="140"/>
      <c r="GN195" s="140"/>
      <c r="GO195" s="140"/>
      <c r="GP195" s="140"/>
      <c r="GQ195" s="140"/>
      <c r="GR195" s="140"/>
      <c r="GS195" s="140"/>
    </row>
    <row r="196" spans="1:201" s="111" customFormat="1" ht="24" hidden="1" customHeight="1" outlineLevel="1">
      <c r="A196" s="121" t="s">
        <v>1624</v>
      </c>
      <c r="B196" s="154" t="s">
        <v>55</v>
      </c>
      <c r="C196" s="156" t="s">
        <v>146</v>
      </c>
      <c r="D196" s="157"/>
      <c r="E196" s="157" t="s">
        <v>147</v>
      </c>
      <c r="F196" s="157" t="s">
        <v>148</v>
      </c>
      <c r="G196" s="157" t="s">
        <v>149</v>
      </c>
      <c r="H196" s="164"/>
      <c r="I196" s="164"/>
      <c r="J196" s="208">
        <f>I196-H196</f>
        <v>0</v>
      </c>
      <c r="K196" s="404">
        <v>1</v>
      </c>
      <c r="L196" s="405"/>
      <c r="M196" s="406"/>
      <c r="N196" s="341"/>
      <c r="O196" s="413"/>
      <c r="P196" s="140"/>
      <c r="Q196" s="140"/>
      <c r="R196" s="140"/>
      <c r="S196" s="232"/>
      <c r="T196" s="232"/>
      <c r="U196" s="140"/>
      <c r="V196" s="140"/>
      <c r="W196" s="140"/>
      <c r="X196" s="140"/>
      <c r="Y196" s="140"/>
      <c r="Z196" s="140"/>
      <c r="AA196" s="140"/>
      <c r="AB196" s="140"/>
      <c r="AC196" s="140"/>
      <c r="AD196" s="140"/>
      <c r="AE196" s="140"/>
      <c r="AF196" s="140"/>
      <c r="AG196" s="140"/>
      <c r="AH196" s="140"/>
      <c r="AI196" s="140"/>
      <c r="AJ196" s="140"/>
      <c r="AK196" s="140"/>
      <c r="AL196" s="140"/>
      <c r="AM196" s="140"/>
      <c r="AN196" s="140"/>
      <c r="AO196" s="140"/>
      <c r="AP196" s="140"/>
      <c r="AQ196" s="140"/>
      <c r="AR196" s="140"/>
      <c r="AS196" s="140"/>
      <c r="AT196" s="140"/>
      <c r="AU196" s="140"/>
      <c r="AV196" s="140"/>
      <c r="AW196" s="140"/>
      <c r="AX196" s="140"/>
      <c r="AY196" s="140"/>
      <c r="AZ196" s="140"/>
      <c r="BA196" s="140"/>
      <c r="BB196" s="140"/>
      <c r="BC196" s="140"/>
      <c r="BD196" s="140"/>
      <c r="BE196" s="140"/>
      <c r="BF196" s="140"/>
      <c r="BG196" s="140"/>
      <c r="BH196" s="140"/>
      <c r="BI196" s="140"/>
      <c r="BJ196" s="140"/>
      <c r="BK196" s="140"/>
      <c r="BL196" s="140"/>
      <c r="BM196" s="140"/>
      <c r="BN196" s="140"/>
      <c r="BO196" s="140"/>
      <c r="BP196" s="140"/>
      <c r="BQ196" s="140"/>
      <c r="BR196" s="140"/>
      <c r="BS196" s="140"/>
      <c r="BT196" s="140"/>
      <c r="BU196" s="140"/>
      <c r="BV196" s="140"/>
      <c r="BW196" s="140"/>
      <c r="BX196" s="140"/>
      <c r="BY196" s="140"/>
      <c r="BZ196" s="140"/>
      <c r="CA196" s="140"/>
      <c r="CB196" s="140"/>
      <c r="CC196" s="140"/>
      <c r="CD196" s="140"/>
      <c r="CE196" s="140"/>
      <c r="CF196" s="140"/>
      <c r="CG196" s="140"/>
      <c r="CH196" s="140"/>
      <c r="CI196" s="140"/>
      <c r="CJ196" s="140"/>
      <c r="CK196" s="140"/>
      <c r="CL196" s="140"/>
      <c r="CM196" s="140"/>
      <c r="CN196" s="140"/>
      <c r="CO196" s="140"/>
      <c r="CP196" s="140"/>
      <c r="CQ196" s="140"/>
      <c r="CR196" s="140"/>
      <c r="CS196" s="140"/>
      <c r="CT196" s="140"/>
      <c r="CU196" s="140"/>
      <c r="CV196" s="140"/>
      <c r="CW196" s="140"/>
      <c r="CX196" s="140"/>
      <c r="CY196" s="140"/>
      <c r="CZ196" s="140"/>
      <c r="DA196" s="140"/>
      <c r="DB196" s="140"/>
      <c r="DC196" s="140"/>
      <c r="DD196" s="140"/>
      <c r="DE196" s="140"/>
      <c r="DF196" s="140"/>
      <c r="DG196" s="140"/>
      <c r="DH196" s="140"/>
      <c r="DI196" s="140"/>
      <c r="DJ196" s="140"/>
      <c r="DK196" s="140"/>
      <c r="DL196" s="140"/>
      <c r="DM196" s="140"/>
      <c r="DN196" s="140"/>
      <c r="DO196" s="140"/>
      <c r="DP196" s="140"/>
      <c r="DQ196" s="140"/>
      <c r="DR196" s="140"/>
      <c r="DS196" s="140"/>
      <c r="DT196" s="140"/>
      <c r="DU196" s="140"/>
      <c r="DV196" s="140"/>
      <c r="DW196" s="140"/>
      <c r="DX196" s="140"/>
      <c r="DY196" s="140"/>
      <c r="DZ196" s="140"/>
      <c r="EA196" s="140"/>
      <c r="EB196" s="140"/>
      <c r="EC196" s="140"/>
      <c r="ED196" s="140"/>
      <c r="EE196" s="140"/>
      <c r="EF196" s="140"/>
      <c r="EG196" s="140"/>
      <c r="EH196" s="140"/>
      <c r="EI196" s="140"/>
      <c r="EJ196" s="140"/>
      <c r="EK196" s="140"/>
      <c r="EL196" s="140"/>
      <c r="EM196" s="140"/>
      <c r="EN196" s="140"/>
      <c r="EO196" s="140"/>
      <c r="EP196" s="140"/>
      <c r="EQ196" s="140"/>
      <c r="ER196" s="140"/>
      <c r="ES196" s="140"/>
      <c r="ET196" s="140"/>
      <c r="EU196" s="140"/>
      <c r="EV196" s="140"/>
      <c r="EW196" s="140"/>
      <c r="EX196" s="140"/>
      <c r="EY196" s="140"/>
      <c r="EZ196" s="140"/>
      <c r="FA196" s="140"/>
      <c r="FB196" s="140"/>
      <c r="FC196" s="140"/>
      <c r="FD196" s="140"/>
      <c r="FE196" s="140"/>
      <c r="FF196" s="140"/>
      <c r="FG196" s="140"/>
      <c r="FH196" s="140"/>
      <c r="FI196" s="140"/>
      <c r="FJ196" s="140"/>
      <c r="FK196" s="140"/>
      <c r="FL196" s="140"/>
      <c r="FM196" s="140"/>
      <c r="FN196" s="140"/>
      <c r="FO196" s="140"/>
      <c r="FP196" s="140"/>
      <c r="FQ196" s="140"/>
      <c r="FR196" s="140"/>
      <c r="FS196" s="140"/>
      <c r="FT196" s="140"/>
      <c r="FU196" s="140"/>
      <c r="FV196" s="140"/>
      <c r="FW196" s="140"/>
      <c r="FX196" s="140"/>
      <c r="FY196" s="140"/>
      <c r="FZ196" s="140"/>
      <c r="GA196" s="140"/>
      <c r="GB196" s="140"/>
      <c r="GC196" s="140"/>
      <c r="GD196" s="140"/>
      <c r="GE196" s="140"/>
      <c r="GF196" s="140"/>
      <c r="GG196" s="140"/>
      <c r="GH196" s="140"/>
      <c r="GI196" s="140"/>
      <c r="GJ196" s="140"/>
      <c r="GK196" s="140"/>
      <c r="GL196" s="140"/>
      <c r="GM196" s="140"/>
      <c r="GN196" s="140"/>
      <c r="GO196" s="140"/>
      <c r="GP196" s="140"/>
      <c r="GQ196" s="140"/>
      <c r="GR196" s="140"/>
      <c r="GS196" s="140"/>
    </row>
    <row r="197" spans="1:201" s="111" customFormat="1" ht="23.25" hidden="1" customHeight="1" outlineLevel="1">
      <c r="A197" s="121" t="s">
        <v>1625</v>
      </c>
      <c r="B197" s="154" t="s">
        <v>55</v>
      </c>
      <c r="C197" s="156" t="s">
        <v>166</v>
      </c>
      <c r="D197" s="157"/>
      <c r="E197" s="157" t="s">
        <v>151</v>
      </c>
      <c r="F197" s="157" t="s">
        <v>152</v>
      </c>
      <c r="G197" s="157"/>
      <c r="H197" s="164"/>
      <c r="I197" s="164"/>
      <c r="J197" s="208">
        <f>I197-H197</f>
        <v>0</v>
      </c>
      <c r="K197" s="404">
        <v>1</v>
      </c>
      <c r="L197" s="405"/>
      <c r="M197" s="406"/>
      <c r="N197" s="341"/>
      <c r="O197" s="413"/>
      <c r="P197" s="140"/>
      <c r="Q197" s="140"/>
      <c r="R197" s="140"/>
      <c r="S197" s="232"/>
      <c r="T197" s="232"/>
      <c r="U197" s="140"/>
      <c r="V197" s="140"/>
      <c r="W197" s="140"/>
      <c r="X197" s="140"/>
      <c r="Y197" s="140"/>
      <c r="Z197" s="140"/>
      <c r="AA197" s="140"/>
      <c r="AB197" s="140"/>
      <c r="AC197" s="140"/>
      <c r="AD197" s="140"/>
      <c r="AE197" s="140"/>
      <c r="AF197" s="140"/>
      <c r="AG197" s="140"/>
      <c r="AH197" s="140"/>
      <c r="AI197" s="140"/>
      <c r="AJ197" s="140"/>
      <c r="AK197" s="140"/>
      <c r="AL197" s="140"/>
      <c r="AM197" s="140"/>
      <c r="AN197" s="140"/>
      <c r="AO197" s="140"/>
      <c r="AP197" s="140"/>
      <c r="AQ197" s="140"/>
      <c r="AR197" s="140"/>
      <c r="AS197" s="140"/>
      <c r="AT197" s="140"/>
      <c r="AU197" s="140"/>
      <c r="AV197" s="140"/>
      <c r="AW197" s="140"/>
      <c r="AX197" s="140"/>
      <c r="AY197" s="140"/>
      <c r="AZ197" s="140"/>
      <c r="BA197" s="140"/>
      <c r="BB197" s="140"/>
      <c r="BC197" s="140"/>
      <c r="BD197" s="140"/>
      <c r="BE197" s="140"/>
      <c r="BF197" s="140"/>
      <c r="BG197" s="140"/>
      <c r="BH197" s="140"/>
      <c r="BI197" s="140"/>
      <c r="BJ197" s="140"/>
      <c r="BK197" s="140"/>
      <c r="BL197" s="140"/>
      <c r="BM197" s="140"/>
      <c r="BN197" s="140"/>
      <c r="BO197" s="140"/>
      <c r="BP197" s="140"/>
      <c r="BQ197" s="140"/>
      <c r="BR197" s="140"/>
      <c r="BS197" s="140"/>
      <c r="BT197" s="140"/>
      <c r="BU197" s="140"/>
      <c r="BV197" s="140"/>
      <c r="BW197" s="140"/>
      <c r="BX197" s="140"/>
      <c r="BY197" s="140"/>
      <c r="BZ197" s="140"/>
      <c r="CA197" s="140"/>
      <c r="CB197" s="140"/>
      <c r="CC197" s="140"/>
      <c r="CD197" s="140"/>
      <c r="CE197" s="140"/>
      <c r="CF197" s="140"/>
      <c r="CG197" s="140"/>
      <c r="CH197" s="140"/>
      <c r="CI197" s="140"/>
      <c r="CJ197" s="140"/>
      <c r="CK197" s="140"/>
      <c r="CL197" s="140"/>
      <c r="CM197" s="140"/>
      <c r="CN197" s="140"/>
      <c r="CO197" s="140"/>
      <c r="CP197" s="140"/>
      <c r="CQ197" s="140"/>
      <c r="CR197" s="140"/>
      <c r="CS197" s="140"/>
      <c r="CT197" s="140"/>
      <c r="CU197" s="140"/>
      <c r="CV197" s="140"/>
      <c r="CW197" s="140"/>
      <c r="CX197" s="140"/>
      <c r="CY197" s="140"/>
      <c r="CZ197" s="140"/>
      <c r="DA197" s="140"/>
      <c r="DB197" s="140"/>
      <c r="DC197" s="140"/>
      <c r="DD197" s="140"/>
      <c r="DE197" s="140"/>
      <c r="DF197" s="140"/>
      <c r="DG197" s="140"/>
      <c r="DH197" s="140"/>
      <c r="DI197" s="140"/>
      <c r="DJ197" s="140"/>
      <c r="DK197" s="140"/>
      <c r="DL197" s="140"/>
      <c r="DM197" s="140"/>
      <c r="DN197" s="140"/>
      <c r="DO197" s="140"/>
      <c r="DP197" s="140"/>
      <c r="DQ197" s="140"/>
      <c r="DR197" s="140"/>
      <c r="DS197" s="140"/>
      <c r="DT197" s="140"/>
      <c r="DU197" s="140"/>
      <c r="DV197" s="140"/>
      <c r="DW197" s="140"/>
      <c r="DX197" s="140"/>
      <c r="DY197" s="140"/>
      <c r="DZ197" s="140"/>
      <c r="EA197" s="140"/>
      <c r="EB197" s="140"/>
      <c r="EC197" s="140"/>
      <c r="ED197" s="140"/>
      <c r="EE197" s="140"/>
      <c r="EF197" s="140"/>
      <c r="EG197" s="140"/>
      <c r="EH197" s="140"/>
      <c r="EI197" s="140"/>
      <c r="EJ197" s="140"/>
      <c r="EK197" s="140"/>
      <c r="EL197" s="140"/>
      <c r="EM197" s="140"/>
      <c r="EN197" s="140"/>
      <c r="EO197" s="140"/>
      <c r="EP197" s="140"/>
      <c r="EQ197" s="140"/>
      <c r="ER197" s="140"/>
      <c r="ES197" s="140"/>
      <c r="ET197" s="140"/>
      <c r="EU197" s="140"/>
      <c r="EV197" s="140"/>
      <c r="EW197" s="140"/>
      <c r="EX197" s="140"/>
      <c r="EY197" s="140"/>
      <c r="EZ197" s="140"/>
      <c r="FA197" s="140"/>
      <c r="FB197" s="140"/>
      <c r="FC197" s="140"/>
      <c r="FD197" s="140"/>
      <c r="FE197" s="140"/>
      <c r="FF197" s="140"/>
      <c r="FG197" s="140"/>
      <c r="FH197" s="140"/>
      <c r="FI197" s="140"/>
      <c r="FJ197" s="140"/>
      <c r="FK197" s="140"/>
      <c r="FL197" s="140"/>
      <c r="FM197" s="140"/>
      <c r="FN197" s="140"/>
      <c r="FO197" s="140"/>
      <c r="FP197" s="140"/>
      <c r="FQ197" s="140"/>
      <c r="FR197" s="140"/>
      <c r="FS197" s="140"/>
      <c r="FT197" s="140"/>
      <c r="FU197" s="140"/>
      <c r="FV197" s="140"/>
      <c r="FW197" s="140"/>
      <c r="FX197" s="140"/>
      <c r="FY197" s="140"/>
      <c r="FZ197" s="140"/>
      <c r="GA197" s="140"/>
      <c r="GB197" s="140"/>
      <c r="GC197" s="140"/>
      <c r="GD197" s="140"/>
      <c r="GE197" s="140"/>
      <c r="GF197" s="140"/>
      <c r="GG197" s="140"/>
      <c r="GH197" s="140"/>
      <c r="GI197" s="140"/>
      <c r="GJ197" s="140"/>
      <c r="GK197" s="140"/>
      <c r="GL197" s="140"/>
      <c r="GM197" s="140"/>
      <c r="GN197" s="140"/>
      <c r="GO197" s="140"/>
      <c r="GP197" s="140"/>
      <c r="GQ197" s="140"/>
      <c r="GR197" s="140"/>
      <c r="GS197" s="140"/>
    </row>
    <row r="198" spans="1:201" s="111" customFormat="1" ht="24" hidden="1" customHeight="1" outlineLevel="1">
      <c r="A198" s="121" t="s">
        <v>1772</v>
      </c>
      <c r="B198" s="154" t="s">
        <v>55</v>
      </c>
      <c r="C198" s="156" t="s">
        <v>153</v>
      </c>
      <c r="D198" s="157"/>
      <c r="E198" s="157" t="s">
        <v>147</v>
      </c>
      <c r="F198" s="157" t="s">
        <v>148</v>
      </c>
      <c r="G198" s="157" t="s">
        <v>149</v>
      </c>
      <c r="H198" s="164"/>
      <c r="I198" s="164"/>
      <c r="J198" s="150">
        <f>I198-H198</f>
        <v>0</v>
      </c>
      <c r="K198" s="404">
        <v>1</v>
      </c>
      <c r="L198" s="405"/>
      <c r="M198" s="406"/>
      <c r="N198" s="341"/>
      <c r="O198" s="413"/>
      <c r="P198" s="140"/>
      <c r="Q198" s="140"/>
      <c r="R198" s="140"/>
      <c r="S198" s="231"/>
      <c r="T198" s="231"/>
      <c r="U198" s="140"/>
      <c r="V198" s="140"/>
      <c r="W198" s="140"/>
      <c r="X198" s="140"/>
      <c r="Y198" s="140"/>
      <c r="Z198" s="140"/>
      <c r="AA198" s="140"/>
      <c r="AB198" s="140"/>
      <c r="AC198" s="140"/>
      <c r="AD198" s="140"/>
      <c r="AE198" s="140"/>
      <c r="AF198" s="140"/>
      <c r="AG198" s="140"/>
      <c r="AH198" s="140"/>
      <c r="AI198" s="140"/>
      <c r="AJ198" s="140"/>
      <c r="AK198" s="140"/>
      <c r="AL198" s="140"/>
      <c r="AM198" s="140"/>
      <c r="AN198" s="140"/>
      <c r="AO198" s="140"/>
      <c r="AP198" s="140"/>
      <c r="AQ198" s="140"/>
      <c r="AR198" s="140"/>
      <c r="AS198" s="140"/>
      <c r="AT198" s="140"/>
      <c r="AU198" s="140"/>
      <c r="AV198" s="140"/>
      <c r="AW198" s="140"/>
      <c r="AX198" s="140"/>
      <c r="AY198" s="140"/>
      <c r="AZ198" s="140"/>
      <c r="BA198" s="140"/>
      <c r="BB198" s="140"/>
      <c r="BC198" s="140"/>
      <c r="BD198" s="140"/>
      <c r="BE198" s="140"/>
      <c r="BF198" s="140"/>
      <c r="BG198" s="140"/>
      <c r="BH198" s="140"/>
      <c r="BI198" s="140"/>
      <c r="BJ198" s="140"/>
      <c r="BK198" s="140"/>
      <c r="BL198" s="140"/>
      <c r="BM198" s="140"/>
      <c r="BN198" s="140"/>
      <c r="BO198" s="140"/>
      <c r="BP198" s="140"/>
      <c r="BQ198" s="140"/>
      <c r="BR198" s="140"/>
      <c r="BS198" s="140"/>
      <c r="BT198" s="140"/>
      <c r="BU198" s="140"/>
      <c r="BV198" s="140"/>
      <c r="BW198" s="140"/>
      <c r="BX198" s="140"/>
      <c r="BY198" s="140"/>
      <c r="BZ198" s="140"/>
      <c r="CA198" s="140"/>
      <c r="CB198" s="140"/>
      <c r="CC198" s="140"/>
      <c r="CD198" s="140"/>
      <c r="CE198" s="140"/>
      <c r="CF198" s="140"/>
      <c r="CG198" s="140"/>
      <c r="CH198" s="140"/>
      <c r="CI198" s="140"/>
      <c r="CJ198" s="140"/>
      <c r="CK198" s="140"/>
      <c r="CL198" s="140"/>
      <c r="CM198" s="140"/>
      <c r="CN198" s="140"/>
      <c r="CO198" s="140"/>
      <c r="CP198" s="140"/>
      <c r="CQ198" s="140"/>
      <c r="CR198" s="140"/>
      <c r="CS198" s="140"/>
      <c r="CT198" s="140"/>
      <c r="CU198" s="140"/>
      <c r="CV198" s="140"/>
      <c r="CW198" s="140"/>
      <c r="CX198" s="140"/>
      <c r="CY198" s="140"/>
      <c r="CZ198" s="140"/>
      <c r="DA198" s="140"/>
      <c r="DB198" s="140"/>
      <c r="DC198" s="140"/>
      <c r="DD198" s="140"/>
      <c r="DE198" s="140"/>
      <c r="DF198" s="140"/>
      <c r="DG198" s="140"/>
      <c r="DH198" s="140"/>
      <c r="DI198" s="140"/>
      <c r="DJ198" s="140"/>
      <c r="DK198" s="140"/>
      <c r="DL198" s="140"/>
      <c r="DM198" s="140"/>
      <c r="DN198" s="140"/>
      <c r="DO198" s="140"/>
      <c r="DP198" s="140"/>
      <c r="DQ198" s="140"/>
      <c r="DR198" s="140"/>
      <c r="DS198" s="140"/>
      <c r="DT198" s="140"/>
      <c r="DU198" s="140"/>
      <c r="DV198" s="140"/>
      <c r="DW198" s="140"/>
      <c r="DX198" s="140"/>
      <c r="DY198" s="140"/>
      <c r="DZ198" s="140"/>
      <c r="EA198" s="140"/>
      <c r="EB198" s="140"/>
      <c r="EC198" s="140"/>
      <c r="ED198" s="140"/>
      <c r="EE198" s="140"/>
      <c r="EF198" s="140"/>
      <c r="EG198" s="140"/>
      <c r="EH198" s="140"/>
      <c r="EI198" s="140"/>
      <c r="EJ198" s="140"/>
      <c r="EK198" s="140"/>
      <c r="EL198" s="140"/>
      <c r="EM198" s="140"/>
      <c r="EN198" s="140"/>
      <c r="EO198" s="140"/>
      <c r="EP198" s="140"/>
      <c r="EQ198" s="140"/>
      <c r="ER198" s="140"/>
      <c r="ES198" s="140"/>
      <c r="ET198" s="140"/>
      <c r="EU198" s="140"/>
      <c r="EV198" s="140"/>
      <c r="EW198" s="140"/>
      <c r="EX198" s="140"/>
      <c r="EY198" s="140"/>
      <c r="EZ198" s="140"/>
      <c r="FA198" s="140"/>
      <c r="FB198" s="140"/>
      <c r="FC198" s="140"/>
      <c r="FD198" s="140"/>
      <c r="FE198" s="140"/>
      <c r="FF198" s="140"/>
      <c r="FG198" s="140"/>
      <c r="FH198" s="140"/>
      <c r="FI198" s="140"/>
      <c r="FJ198" s="140"/>
      <c r="FK198" s="140"/>
      <c r="FL198" s="140"/>
      <c r="FM198" s="140"/>
      <c r="FN198" s="140"/>
      <c r="FO198" s="140"/>
      <c r="FP198" s="140"/>
      <c r="FQ198" s="140"/>
      <c r="FR198" s="140"/>
      <c r="FS198" s="140"/>
      <c r="FT198" s="140"/>
      <c r="FU198" s="140"/>
      <c r="FV198" s="140"/>
      <c r="FW198" s="140"/>
      <c r="FX198" s="140"/>
      <c r="FY198" s="140"/>
      <c r="FZ198" s="140"/>
      <c r="GA198" s="140"/>
      <c r="GB198" s="140"/>
      <c r="GC198" s="140"/>
      <c r="GD198" s="140"/>
      <c r="GE198" s="140"/>
      <c r="GF198" s="140"/>
      <c r="GG198" s="140"/>
      <c r="GH198" s="140"/>
      <c r="GI198" s="140"/>
      <c r="GJ198" s="140"/>
      <c r="GK198" s="140"/>
      <c r="GL198" s="140"/>
      <c r="GM198" s="140"/>
      <c r="GN198" s="140"/>
      <c r="GO198" s="140"/>
      <c r="GP198" s="140"/>
      <c r="GQ198" s="140"/>
      <c r="GR198" s="140"/>
      <c r="GS198" s="140"/>
    </row>
    <row r="199" spans="1:201" s="94" customFormat="1" ht="24" customHeight="1" collapsed="1">
      <c r="A199" s="300">
        <v>2.15</v>
      </c>
      <c r="B199" s="301"/>
      <c r="C199" s="302" t="s">
        <v>167</v>
      </c>
      <c r="D199" s="305"/>
      <c r="E199" s="301"/>
      <c r="F199" s="301"/>
      <c r="G199" s="301"/>
      <c r="H199" s="307" t="s">
        <v>118</v>
      </c>
      <c r="I199" s="399">
        <f>AVERAGE(J200,J201)</f>
        <v>0</v>
      </c>
      <c r="J199" s="400"/>
      <c r="K199" s="407">
        <f>AVERAGE(K200,K201)</f>
        <v>1</v>
      </c>
      <c r="L199" s="408"/>
      <c r="M199" s="409"/>
      <c r="N199" s="339"/>
      <c r="O199" s="413"/>
      <c r="P199" s="140"/>
      <c r="Q199" s="140"/>
      <c r="R199" s="140"/>
      <c r="S199" s="140"/>
      <c r="T199" s="140"/>
      <c r="U199" s="140"/>
      <c r="V199" s="140"/>
      <c r="W199" s="140"/>
      <c r="X199" s="140"/>
      <c r="Y199" s="140"/>
      <c r="Z199" s="140"/>
      <c r="AA199" s="140"/>
      <c r="AB199" s="140"/>
      <c r="AC199" s="140"/>
      <c r="AD199" s="140"/>
      <c r="AE199" s="140"/>
      <c r="AF199" s="140"/>
      <c r="AG199" s="140"/>
      <c r="AH199" s="140"/>
      <c r="AI199" s="140"/>
      <c r="AJ199" s="140"/>
      <c r="AK199" s="140"/>
      <c r="AL199" s="140"/>
      <c r="AM199" s="140"/>
      <c r="AN199" s="140"/>
      <c r="AO199" s="140"/>
      <c r="AP199" s="140"/>
      <c r="AQ199" s="140"/>
      <c r="AR199" s="140"/>
      <c r="AS199" s="140"/>
      <c r="AT199" s="140"/>
      <c r="AU199" s="140"/>
      <c r="AV199" s="140"/>
      <c r="AW199" s="140"/>
      <c r="AX199" s="140"/>
      <c r="AY199" s="140"/>
      <c r="AZ199" s="140"/>
      <c r="BA199" s="140"/>
      <c r="BB199" s="140"/>
      <c r="BC199" s="140"/>
      <c r="BD199" s="140"/>
      <c r="BE199" s="140"/>
      <c r="BF199" s="140"/>
      <c r="BG199" s="140"/>
      <c r="BH199" s="140"/>
      <c r="BI199" s="140"/>
      <c r="BJ199" s="140"/>
      <c r="BK199" s="140"/>
      <c r="BL199" s="140"/>
      <c r="BM199" s="140"/>
      <c r="BN199" s="140"/>
      <c r="BO199" s="140"/>
      <c r="BP199" s="140"/>
      <c r="BQ199" s="140"/>
      <c r="BR199" s="140"/>
      <c r="BS199" s="140"/>
      <c r="BT199" s="140"/>
      <c r="BU199" s="140"/>
      <c r="BV199" s="140"/>
      <c r="BW199" s="140"/>
      <c r="BX199" s="140"/>
      <c r="BY199" s="140"/>
      <c r="BZ199" s="140"/>
      <c r="CA199" s="140"/>
      <c r="CB199" s="140"/>
      <c r="CC199" s="140"/>
      <c r="CD199" s="140"/>
      <c r="CE199" s="140"/>
      <c r="CF199" s="140"/>
      <c r="CG199" s="140"/>
      <c r="CH199" s="140"/>
      <c r="CI199" s="140"/>
      <c r="CJ199" s="140"/>
      <c r="CK199" s="140"/>
      <c r="CL199" s="140"/>
      <c r="CM199" s="140"/>
      <c r="CN199" s="140"/>
      <c r="CO199" s="140"/>
      <c r="CP199" s="140"/>
      <c r="CQ199" s="140"/>
      <c r="CR199" s="140"/>
      <c r="CS199" s="140"/>
      <c r="CT199" s="140"/>
      <c r="CU199" s="140"/>
      <c r="CV199" s="140"/>
      <c r="CW199" s="140"/>
      <c r="CX199" s="140"/>
      <c r="CY199" s="140"/>
      <c r="CZ199" s="140"/>
      <c r="DA199" s="140"/>
      <c r="DB199" s="140"/>
      <c r="DC199" s="140"/>
      <c r="DD199" s="140"/>
      <c r="DE199" s="140"/>
      <c r="DF199" s="140"/>
      <c r="DG199" s="140"/>
      <c r="DH199" s="140"/>
      <c r="DI199" s="140"/>
      <c r="DJ199" s="140"/>
      <c r="DK199" s="140"/>
      <c r="DL199" s="140"/>
      <c r="DM199" s="140"/>
      <c r="DN199" s="140"/>
      <c r="DO199" s="140"/>
      <c r="DP199" s="140"/>
      <c r="DQ199" s="140"/>
      <c r="DR199" s="140"/>
      <c r="DS199" s="140"/>
      <c r="DT199" s="140"/>
      <c r="DU199" s="140"/>
      <c r="DV199" s="140"/>
      <c r="DW199" s="140"/>
      <c r="DX199" s="140"/>
      <c r="DY199" s="140"/>
      <c r="DZ199" s="140"/>
      <c r="EA199" s="140"/>
      <c r="EB199" s="140"/>
      <c r="EC199" s="140"/>
      <c r="ED199" s="140"/>
      <c r="EE199" s="140"/>
      <c r="EF199" s="140"/>
      <c r="EG199" s="140"/>
      <c r="EH199" s="140"/>
      <c r="EI199" s="140"/>
      <c r="EJ199" s="140"/>
      <c r="EK199" s="140"/>
      <c r="EL199" s="140"/>
      <c r="EM199" s="140"/>
      <c r="EN199" s="140"/>
      <c r="EO199" s="140"/>
      <c r="EP199" s="140"/>
      <c r="EQ199" s="140"/>
      <c r="ER199" s="140"/>
      <c r="ES199" s="140"/>
      <c r="ET199" s="140"/>
      <c r="EU199" s="140"/>
      <c r="EV199" s="140"/>
      <c r="EW199" s="140"/>
      <c r="EX199" s="140"/>
      <c r="EY199" s="140"/>
      <c r="EZ199" s="140"/>
      <c r="FA199" s="140"/>
      <c r="FB199" s="140"/>
      <c r="FC199" s="140"/>
      <c r="FD199" s="140"/>
      <c r="FE199" s="140"/>
      <c r="FF199" s="140"/>
      <c r="FG199" s="140"/>
      <c r="FH199" s="140"/>
      <c r="FI199" s="140"/>
      <c r="FJ199" s="140"/>
      <c r="FK199" s="140"/>
      <c r="FL199" s="140"/>
      <c r="FM199" s="140"/>
      <c r="FN199" s="140"/>
      <c r="FO199" s="140"/>
      <c r="FP199" s="140"/>
      <c r="FQ199" s="140"/>
      <c r="FR199" s="140"/>
      <c r="FS199" s="140"/>
      <c r="FT199" s="140"/>
      <c r="FU199" s="140"/>
      <c r="FV199" s="140"/>
      <c r="FW199" s="140"/>
      <c r="FX199" s="140"/>
      <c r="FY199" s="140"/>
      <c r="FZ199" s="140"/>
      <c r="GA199" s="140"/>
      <c r="GB199" s="140"/>
      <c r="GC199" s="140"/>
      <c r="GD199" s="140"/>
      <c r="GE199" s="140"/>
      <c r="GF199" s="140"/>
      <c r="GG199" s="140"/>
      <c r="GH199" s="140"/>
      <c r="GI199" s="140"/>
      <c r="GJ199" s="140"/>
      <c r="GK199" s="140"/>
      <c r="GL199" s="140"/>
      <c r="GM199" s="140"/>
      <c r="GN199" s="140"/>
      <c r="GO199" s="140"/>
      <c r="GP199" s="140"/>
      <c r="GQ199" s="140"/>
      <c r="GR199" s="140"/>
      <c r="GS199" s="140"/>
    </row>
    <row r="200" spans="1:201" s="94" customFormat="1" ht="24" hidden="1" customHeight="1" outlineLevel="1">
      <c r="A200" s="121" t="s">
        <v>1626</v>
      </c>
      <c r="B200" s="154" t="s">
        <v>43</v>
      </c>
      <c r="C200" s="156" t="s">
        <v>155</v>
      </c>
      <c r="D200" s="157"/>
      <c r="E200" s="157" t="s">
        <v>57</v>
      </c>
      <c r="F200" s="157" t="s">
        <v>58</v>
      </c>
      <c r="G200" s="157" t="s">
        <v>59</v>
      </c>
      <c r="H200" s="164"/>
      <c r="I200" s="164"/>
      <c r="J200" s="208">
        <f>I200-H200</f>
        <v>0</v>
      </c>
      <c r="K200" s="404">
        <v>1</v>
      </c>
      <c r="L200" s="405"/>
      <c r="M200" s="406"/>
      <c r="N200" s="341"/>
      <c r="O200" s="413"/>
      <c r="P200" s="140"/>
      <c r="Q200" s="140"/>
      <c r="R200" s="140"/>
      <c r="S200" s="140"/>
      <c r="T200" s="140"/>
      <c r="U200" s="140"/>
      <c r="V200" s="140"/>
      <c r="W200" s="140"/>
      <c r="X200" s="140"/>
      <c r="Y200" s="140"/>
      <c r="Z200" s="140"/>
      <c r="AA200" s="140"/>
      <c r="AB200" s="140"/>
      <c r="AC200" s="140"/>
      <c r="AD200" s="140"/>
      <c r="AE200" s="140"/>
      <c r="AF200" s="140"/>
      <c r="AG200" s="140"/>
      <c r="AH200" s="140"/>
      <c r="AI200" s="140"/>
      <c r="AJ200" s="140"/>
      <c r="AK200" s="140"/>
      <c r="AL200" s="140"/>
      <c r="AM200" s="140"/>
      <c r="AN200" s="140"/>
      <c r="AO200" s="140"/>
      <c r="AP200" s="140"/>
      <c r="AQ200" s="140"/>
      <c r="AR200" s="140"/>
      <c r="AS200" s="140"/>
      <c r="AT200" s="140"/>
      <c r="AU200" s="140"/>
      <c r="AV200" s="140"/>
      <c r="AW200" s="140"/>
      <c r="AX200" s="140"/>
      <c r="AY200" s="140"/>
      <c r="AZ200" s="140"/>
      <c r="BA200" s="140"/>
      <c r="BB200" s="140"/>
      <c r="BC200" s="140"/>
      <c r="BD200" s="140"/>
      <c r="BE200" s="140"/>
      <c r="BF200" s="140"/>
      <c r="BG200" s="140"/>
      <c r="BH200" s="140"/>
      <c r="BI200" s="140"/>
      <c r="BJ200" s="140"/>
      <c r="BK200" s="140"/>
      <c r="BL200" s="140"/>
      <c r="BM200" s="140"/>
      <c r="BN200" s="140"/>
      <c r="BO200" s="140"/>
      <c r="BP200" s="140"/>
      <c r="BQ200" s="140"/>
      <c r="BR200" s="140"/>
      <c r="BS200" s="140"/>
      <c r="BT200" s="140"/>
      <c r="BU200" s="140"/>
      <c r="BV200" s="140"/>
      <c r="BW200" s="140"/>
      <c r="BX200" s="140"/>
      <c r="BY200" s="140"/>
      <c r="BZ200" s="140"/>
      <c r="CA200" s="140"/>
      <c r="CB200" s="140"/>
      <c r="CC200" s="140"/>
      <c r="CD200" s="140"/>
      <c r="CE200" s="140"/>
      <c r="CF200" s="140"/>
      <c r="CG200" s="140"/>
      <c r="CH200" s="140"/>
      <c r="CI200" s="140"/>
      <c r="CJ200" s="140"/>
      <c r="CK200" s="140"/>
      <c r="CL200" s="140"/>
      <c r="CM200" s="140"/>
      <c r="CN200" s="140"/>
      <c r="CO200" s="140"/>
      <c r="CP200" s="140"/>
      <c r="CQ200" s="140"/>
      <c r="CR200" s="140"/>
      <c r="CS200" s="140"/>
      <c r="CT200" s="140"/>
      <c r="CU200" s="140"/>
      <c r="CV200" s="140"/>
      <c r="CW200" s="140"/>
      <c r="CX200" s="140"/>
      <c r="CY200" s="140"/>
      <c r="CZ200" s="140"/>
      <c r="DA200" s="140"/>
      <c r="DB200" s="140"/>
      <c r="DC200" s="140"/>
      <c r="DD200" s="140"/>
      <c r="DE200" s="140"/>
      <c r="DF200" s="140"/>
      <c r="DG200" s="140"/>
      <c r="DH200" s="140"/>
      <c r="DI200" s="140"/>
      <c r="DJ200" s="140"/>
      <c r="DK200" s="140"/>
      <c r="DL200" s="140"/>
      <c r="DM200" s="140"/>
      <c r="DN200" s="140"/>
      <c r="DO200" s="140"/>
      <c r="DP200" s="140"/>
      <c r="DQ200" s="140"/>
      <c r="DR200" s="140"/>
      <c r="DS200" s="140"/>
      <c r="DT200" s="140"/>
      <c r="DU200" s="140"/>
      <c r="DV200" s="140"/>
      <c r="DW200" s="140"/>
      <c r="DX200" s="140"/>
      <c r="DY200" s="140"/>
      <c r="DZ200" s="140"/>
      <c r="EA200" s="140"/>
      <c r="EB200" s="140"/>
      <c r="EC200" s="140"/>
      <c r="ED200" s="140"/>
      <c r="EE200" s="140"/>
      <c r="EF200" s="140"/>
      <c r="EG200" s="140"/>
      <c r="EH200" s="140"/>
      <c r="EI200" s="140"/>
      <c r="EJ200" s="140"/>
      <c r="EK200" s="140"/>
      <c r="EL200" s="140"/>
      <c r="EM200" s="140"/>
      <c r="EN200" s="140"/>
      <c r="EO200" s="140"/>
      <c r="EP200" s="140"/>
      <c r="EQ200" s="140"/>
      <c r="ER200" s="140"/>
      <c r="ES200" s="140"/>
      <c r="ET200" s="140"/>
      <c r="EU200" s="140"/>
      <c r="EV200" s="140"/>
      <c r="EW200" s="140"/>
      <c r="EX200" s="140"/>
      <c r="EY200" s="140"/>
      <c r="EZ200" s="140"/>
      <c r="FA200" s="140"/>
      <c r="FB200" s="140"/>
      <c r="FC200" s="140"/>
      <c r="FD200" s="140"/>
      <c r="FE200" s="140"/>
      <c r="FF200" s="140"/>
      <c r="FG200" s="140"/>
      <c r="FH200" s="140"/>
      <c r="FI200" s="140"/>
      <c r="FJ200" s="140"/>
      <c r="FK200" s="140"/>
      <c r="FL200" s="140"/>
      <c r="FM200" s="140"/>
      <c r="FN200" s="140"/>
      <c r="FO200" s="140"/>
      <c r="FP200" s="140"/>
      <c r="FQ200" s="140"/>
      <c r="FR200" s="140"/>
      <c r="FS200" s="140"/>
      <c r="FT200" s="140"/>
      <c r="FU200" s="140"/>
      <c r="FV200" s="140"/>
      <c r="FW200" s="140"/>
      <c r="FX200" s="140"/>
      <c r="FY200" s="140"/>
      <c r="FZ200" s="140"/>
      <c r="GA200" s="140"/>
      <c r="GB200" s="140"/>
      <c r="GC200" s="140"/>
      <c r="GD200" s="140"/>
      <c r="GE200" s="140"/>
      <c r="GF200" s="140"/>
      <c r="GG200" s="140"/>
      <c r="GH200" s="140"/>
      <c r="GI200" s="140"/>
      <c r="GJ200" s="140"/>
      <c r="GK200" s="140"/>
      <c r="GL200" s="140"/>
      <c r="GM200" s="140"/>
      <c r="GN200" s="140"/>
      <c r="GO200" s="140"/>
      <c r="GP200" s="140"/>
      <c r="GQ200" s="140"/>
      <c r="GR200" s="140"/>
      <c r="GS200" s="140"/>
    </row>
    <row r="201" spans="1:201" s="94" customFormat="1" ht="24" hidden="1" customHeight="1" outlineLevel="1">
      <c r="A201" s="154" t="s">
        <v>1627</v>
      </c>
      <c r="B201" s="154" t="s">
        <v>55</v>
      </c>
      <c r="C201" s="156" t="s">
        <v>158</v>
      </c>
      <c r="D201" s="157"/>
      <c r="E201" s="157" t="s">
        <v>57</v>
      </c>
      <c r="F201" s="157" t="s">
        <v>58</v>
      </c>
      <c r="G201" s="157" t="s">
        <v>59</v>
      </c>
      <c r="H201" s="164"/>
      <c r="I201" s="164"/>
      <c r="J201" s="208">
        <f>I201-H201</f>
        <v>0</v>
      </c>
      <c r="K201" s="410">
        <v>1</v>
      </c>
      <c r="L201" s="410"/>
      <c r="M201" s="410"/>
      <c r="N201" s="341"/>
      <c r="O201" s="413"/>
      <c r="P201" s="140"/>
      <c r="Q201" s="140"/>
      <c r="R201" s="140"/>
      <c r="S201" s="140"/>
      <c r="T201" s="140"/>
      <c r="U201" s="140"/>
      <c r="V201" s="140"/>
      <c r="W201" s="140"/>
      <c r="X201" s="140"/>
      <c r="Y201" s="140"/>
      <c r="Z201" s="140"/>
      <c r="AA201" s="140"/>
      <c r="AB201" s="140"/>
      <c r="AC201" s="140"/>
      <c r="AD201" s="140"/>
      <c r="AE201" s="140"/>
      <c r="AF201" s="140"/>
      <c r="AG201" s="140"/>
      <c r="AH201" s="140"/>
      <c r="AI201" s="140"/>
      <c r="AJ201" s="140"/>
      <c r="AK201" s="140"/>
      <c r="AL201" s="140"/>
      <c r="AM201" s="140"/>
      <c r="AN201" s="140"/>
      <c r="AO201" s="140"/>
      <c r="AP201" s="140"/>
      <c r="AQ201" s="140"/>
      <c r="AR201" s="140"/>
      <c r="AS201" s="140"/>
      <c r="AT201" s="140"/>
      <c r="AU201" s="140"/>
      <c r="AV201" s="140"/>
      <c r="AW201" s="140"/>
      <c r="AX201" s="140"/>
      <c r="AY201" s="140"/>
      <c r="AZ201" s="140"/>
      <c r="BA201" s="140"/>
      <c r="BB201" s="140"/>
      <c r="BC201" s="140"/>
      <c r="BD201" s="140"/>
      <c r="BE201" s="140"/>
      <c r="BF201" s="140"/>
      <c r="BG201" s="140"/>
      <c r="BH201" s="140"/>
      <c r="BI201" s="140"/>
      <c r="BJ201" s="140"/>
      <c r="BK201" s="140"/>
      <c r="BL201" s="140"/>
      <c r="BM201" s="140"/>
      <c r="BN201" s="140"/>
      <c r="BO201" s="140"/>
      <c r="BP201" s="140"/>
      <c r="BQ201" s="140"/>
      <c r="BR201" s="140"/>
      <c r="BS201" s="140"/>
      <c r="BT201" s="140"/>
      <c r="BU201" s="140"/>
      <c r="BV201" s="140"/>
      <c r="BW201" s="140"/>
      <c r="BX201" s="140"/>
      <c r="BY201" s="140"/>
      <c r="BZ201" s="140"/>
      <c r="CA201" s="140"/>
      <c r="CB201" s="140"/>
      <c r="CC201" s="140"/>
      <c r="CD201" s="140"/>
      <c r="CE201" s="140"/>
      <c r="CF201" s="140"/>
      <c r="CG201" s="140"/>
      <c r="CH201" s="140"/>
      <c r="CI201" s="140"/>
      <c r="CJ201" s="140"/>
      <c r="CK201" s="140"/>
      <c r="CL201" s="140"/>
      <c r="CM201" s="140"/>
      <c r="CN201" s="140"/>
      <c r="CO201" s="140"/>
      <c r="CP201" s="140"/>
      <c r="CQ201" s="140"/>
      <c r="CR201" s="140"/>
      <c r="CS201" s="140"/>
      <c r="CT201" s="140"/>
      <c r="CU201" s="140"/>
      <c r="CV201" s="140"/>
      <c r="CW201" s="140"/>
      <c r="CX201" s="140"/>
      <c r="CY201" s="140"/>
      <c r="CZ201" s="140"/>
      <c r="DA201" s="140"/>
      <c r="DB201" s="140"/>
      <c r="DC201" s="140"/>
      <c r="DD201" s="140"/>
      <c r="DE201" s="140"/>
      <c r="DF201" s="140"/>
      <c r="DG201" s="140"/>
      <c r="DH201" s="140"/>
      <c r="DI201" s="140"/>
      <c r="DJ201" s="140"/>
      <c r="DK201" s="140"/>
      <c r="DL201" s="140"/>
      <c r="DM201" s="140"/>
      <c r="DN201" s="140"/>
      <c r="DO201" s="140"/>
      <c r="DP201" s="140"/>
      <c r="DQ201" s="140"/>
      <c r="DR201" s="140"/>
      <c r="DS201" s="140"/>
      <c r="DT201" s="140"/>
      <c r="DU201" s="140"/>
      <c r="DV201" s="140"/>
      <c r="DW201" s="140"/>
      <c r="DX201" s="140"/>
      <c r="DY201" s="140"/>
      <c r="DZ201" s="140"/>
      <c r="EA201" s="140"/>
      <c r="EB201" s="140"/>
      <c r="EC201" s="140"/>
      <c r="ED201" s="140"/>
      <c r="EE201" s="140"/>
      <c r="EF201" s="140"/>
      <c r="EG201" s="140"/>
      <c r="EH201" s="140"/>
      <c r="EI201" s="140"/>
      <c r="EJ201" s="140"/>
      <c r="EK201" s="140"/>
      <c r="EL201" s="140"/>
      <c r="EM201" s="140"/>
      <c r="EN201" s="140"/>
      <c r="EO201" s="140"/>
      <c r="EP201" s="140"/>
      <c r="EQ201" s="140"/>
      <c r="ER201" s="140"/>
      <c r="ES201" s="140"/>
      <c r="ET201" s="140"/>
      <c r="EU201" s="140"/>
      <c r="EV201" s="140"/>
      <c r="EW201" s="140"/>
      <c r="EX201" s="140"/>
      <c r="EY201" s="140"/>
      <c r="EZ201" s="140"/>
      <c r="FA201" s="140"/>
      <c r="FB201" s="140"/>
      <c r="FC201" s="140"/>
      <c r="FD201" s="140"/>
      <c r="FE201" s="140"/>
      <c r="FF201" s="140"/>
      <c r="FG201" s="140"/>
      <c r="FH201" s="140"/>
      <c r="FI201" s="140"/>
      <c r="FJ201" s="140"/>
      <c r="FK201" s="140"/>
      <c r="FL201" s="140"/>
      <c r="FM201" s="140"/>
      <c r="FN201" s="140"/>
      <c r="FO201" s="140"/>
      <c r="FP201" s="140"/>
      <c r="FQ201" s="140"/>
      <c r="FR201" s="140"/>
      <c r="FS201" s="140"/>
      <c r="FT201" s="140"/>
      <c r="FU201" s="140"/>
      <c r="FV201" s="140"/>
      <c r="FW201" s="140"/>
      <c r="FX201" s="140"/>
      <c r="FY201" s="140"/>
      <c r="FZ201" s="140"/>
      <c r="GA201" s="140"/>
      <c r="GB201" s="140"/>
      <c r="GC201" s="140"/>
      <c r="GD201" s="140"/>
      <c r="GE201" s="140"/>
      <c r="GF201" s="140"/>
      <c r="GG201" s="140"/>
      <c r="GH201" s="140"/>
      <c r="GI201" s="140"/>
      <c r="GJ201" s="140"/>
      <c r="GK201" s="140"/>
      <c r="GL201" s="140"/>
      <c r="GM201" s="140"/>
      <c r="GN201" s="140"/>
      <c r="GO201" s="140"/>
      <c r="GP201" s="140"/>
      <c r="GQ201" s="140"/>
      <c r="GR201" s="140"/>
      <c r="GS201" s="140"/>
    </row>
    <row r="202" spans="1:201" s="94" customFormat="1" ht="24" customHeight="1" collapsed="1">
      <c r="A202" s="301">
        <v>2.16</v>
      </c>
      <c r="B202" s="301"/>
      <c r="C202" s="302" t="s">
        <v>168</v>
      </c>
      <c r="D202" s="305"/>
      <c r="E202" s="301"/>
      <c r="F202" s="301"/>
      <c r="G202" s="301"/>
      <c r="H202" s="307" t="s">
        <v>118</v>
      </c>
      <c r="I202" s="401">
        <f>AVERAGE(J203:J204)</f>
        <v>0</v>
      </c>
      <c r="J202" s="401"/>
      <c r="K202" s="439">
        <f>AVERAGE(K203:M204)</f>
        <v>1</v>
      </c>
      <c r="L202" s="439"/>
      <c r="M202" s="439"/>
      <c r="N202" s="339"/>
      <c r="O202" s="413"/>
      <c r="P202" s="140"/>
      <c r="Q202" s="140"/>
      <c r="R202" s="140"/>
      <c r="S202" s="140"/>
      <c r="T202" s="140"/>
      <c r="U202" s="140"/>
      <c r="V202" s="140"/>
      <c r="W202" s="140"/>
      <c r="X202" s="140"/>
      <c r="Y202" s="140"/>
      <c r="Z202" s="140"/>
      <c r="AA202" s="140"/>
      <c r="AB202" s="140"/>
      <c r="AC202" s="140"/>
      <c r="AD202" s="140"/>
      <c r="AE202" s="140"/>
      <c r="AF202" s="140"/>
      <c r="AG202" s="140"/>
      <c r="AH202" s="140"/>
      <c r="AI202" s="140"/>
      <c r="AJ202" s="140"/>
      <c r="AK202" s="140"/>
      <c r="AL202" s="140"/>
      <c r="AM202" s="140"/>
      <c r="AN202" s="140"/>
      <c r="AO202" s="140"/>
      <c r="AP202" s="140"/>
      <c r="AQ202" s="140"/>
      <c r="AR202" s="140"/>
      <c r="AS202" s="140"/>
      <c r="AT202" s="140"/>
      <c r="AU202" s="140"/>
      <c r="AV202" s="140"/>
      <c r="AW202" s="140"/>
      <c r="AX202" s="140"/>
      <c r="AY202" s="140"/>
      <c r="AZ202" s="140"/>
      <c r="BA202" s="140"/>
      <c r="BB202" s="140"/>
      <c r="BC202" s="140"/>
      <c r="BD202" s="140"/>
      <c r="BE202" s="140"/>
      <c r="BF202" s="140"/>
      <c r="BG202" s="140"/>
      <c r="BH202" s="140"/>
      <c r="BI202" s="140"/>
      <c r="BJ202" s="140"/>
      <c r="BK202" s="140"/>
      <c r="BL202" s="140"/>
      <c r="BM202" s="140"/>
      <c r="BN202" s="140"/>
      <c r="BO202" s="140"/>
      <c r="BP202" s="140"/>
      <c r="BQ202" s="140"/>
      <c r="BR202" s="140"/>
      <c r="BS202" s="140"/>
      <c r="BT202" s="140"/>
      <c r="BU202" s="140"/>
      <c r="BV202" s="140"/>
      <c r="BW202" s="140"/>
      <c r="BX202" s="140"/>
      <c r="BY202" s="140"/>
      <c r="BZ202" s="140"/>
      <c r="CA202" s="140"/>
      <c r="CB202" s="140"/>
      <c r="CC202" s="140"/>
      <c r="CD202" s="140"/>
      <c r="CE202" s="140"/>
      <c r="CF202" s="140"/>
      <c r="CG202" s="140"/>
      <c r="CH202" s="140"/>
      <c r="CI202" s="140"/>
      <c r="CJ202" s="140"/>
      <c r="CK202" s="140"/>
      <c r="CL202" s="140"/>
      <c r="CM202" s="140"/>
      <c r="CN202" s="140"/>
      <c r="CO202" s="140"/>
      <c r="CP202" s="140"/>
      <c r="CQ202" s="140"/>
      <c r="CR202" s="140"/>
      <c r="CS202" s="140"/>
      <c r="CT202" s="140"/>
      <c r="CU202" s="140"/>
      <c r="CV202" s="140"/>
      <c r="CW202" s="140"/>
      <c r="CX202" s="140"/>
      <c r="CY202" s="140"/>
      <c r="CZ202" s="140"/>
      <c r="DA202" s="140"/>
      <c r="DB202" s="140"/>
      <c r="DC202" s="140"/>
      <c r="DD202" s="140"/>
      <c r="DE202" s="140"/>
      <c r="DF202" s="140"/>
      <c r="DG202" s="140"/>
      <c r="DH202" s="140"/>
      <c r="DI202" s="140"/>
      <c r="DJ202" s="140"/>
      <c r="DK202" s="140"/>
      <c r="DL202" s="140"/>
      <c r="DM202" s="140"/>
      <c r="DN202" s="140"/>
      <c r="DO202" s="140"/>
      <c r="DP202" s="140"/>
      <c r="DQ202" s="140"/>
      <c r="DR202" s="140"/>
      <c r="DS202" s="140"/>
      <c r="DT202" s="140"/>
      <c r="DU202" s="140"/>
      <c r="DV202" s="140"/>
      <c r="DW202" s="140"/>
      <c r="DX202" s="140"/>
      <c r="DY202" s="140"/>
      <c r="DZ202" s="140"/>
      <c r="EA202" s="140"/>
      <c r="EB202" s="140"/>
      <c r="EC202" s="140"/>
      <c r="ED202" s="140"/>
      <c r="EE202" s="140"/>
      <c r="EF202" s="140"/>
      <c r="EG202" s="140"/>
      <c r="EH202" s="140"/>
      <c r="EI202" s="140"/>
      <c r="EJ202" s="140"/>
      <c r="EK202" s="140"/>
      <c r="EL202" s="140"/>
      <c r="EM202" s="140"/>
      <c r="EN202" s="140"/>
      <c r="EO202" s="140"/>
      <c r="EP202" s="140"/>
      <c r="EQ202" s="140"/>
      <c r="ER202" s="140"/>
      <c r="ES202" s="140"/>
      <c r="ET202" s="140"/>
      <c r="EU202" s="140"/>
      <c r="EV202" s="140"/>
      <c r="EW202" s="140"/>
      <c r="EX202" s="140"/>
      <c r="EY202" s="140"/>
      <c r="EZ202" s="140"/>
      <c r="FA202" s="140"/>
      <c r="FB202" s="140"/>
      <c r="FC202" s="140"/>
      <c r="FD202" s="140"/>
      <c r="FE202" s="140"/>
      <c r="FF202" s="140"/>
      <c r="FG202" s="140"/>
      <c r="FH202" s="140"/>
      <c r="FI202" s="140"/>
      <c r="FJ202" s="140"/>
      <c r="FK202" s="140"/>
      <c r="FL202" s="140"/>
      <c r="FM202" s="140"/>
      <c r="FN202" s="140"/>
      <c r="FO202" s="140"/>
      <c r="FP202" s="140"/>
      <c r="FQ202" s="140"/>
      <c r="FR202" s="140"/>
      <c r="FS202" s="140"/>
      <c r="FT202" s="140"/>
      <c r="FU202" s="140"/>
      <c r="FV202" s="140"/>
      <c r="FW202" s="140"/>
      <c r="FX202" s="140"/>
      <c r="FY202" s="140"/>
      <c r="FZ202" s="140"/>
      <c r="GA202" s="140"/>
      <c r="GB202" s="140"/>
      <c r="GC202" s="140"/>
      <c r="GD202" s="140"/>
      <c r="GE202" s="140"/>
      <c r="GF202" s="140"/>
      <c r="GG202" s="140"/>
      <c r="GH202" s="140"/>
      <c r="GI202" s="140"/>
      <c r="GJ202" s="140"/>
      <c r="GK202" s="140"/>
      <c r="GL202" s="140"/>
      <c r="GM202" s="140"/>
      <c r="GN202" s="140"/>
      <c r="GO202" s="140"/>
      <c r="GP202" s="140"/>
      <c r="GQ202" s="140"/>
      <c r="GR202" s="140"/>
      <c r="GS202" s="140"/>
    </row>
    <row r="203" spans="1:201" s="94" customFormat="1" ht="24" hidden="1" customHeight="1" outlineLevel="1">
      <c r="A203" s="154" t="s">
        <v>1628</v>
      </c>
      <c r="B203" s="154" t="s">
        <v>43</v>
      </c>
      <c r="C203" s="156" t="s">
        <v>146</v>
      </c>
      <c r="D203" s="157"/>
      <c r="E203" s="157" t="s">
        <v>57</v>
      </c>
      <c r="F203" s="157" t="s">
        <v>169</v>
      </c>
      <c r="G203" s="157" t="s">
        <v>170</v>
      </c>
      <c r="H203" s="164"/>
      <c r="I203" s="164"/>
      <c r="J203" s="208">
        <f>I203-H203</f>
        <v>0</v>
      </c>
      <c r="K203" s="410">
        <v>1</v>
      </c>
      <c r="L203" s="410"/>
      <c r="M203" s="410"/>
      <c r="N203" s="341"/>
      <c r="O203" s="413"/>
      <c r="P203" s="140"/>
      <c r="Q203" s="140"/>
      <c r="R203" s="140"/>
      <c r="S203" s="140"/>
      <c r="T203" s="140"/>
      <c r="U203" s="140"/>
      <c r="V203" s="140"/>
      <c r="W203" s="140"/>
      <c r="X203" s="140"/>
      <c r="Y203" s="140"/>
      <c r="Z203" s="140"/>
      <c r="AA203" s="140"/>
      <c r="AB203" s="140"/>
      <c r="AC203" s="140"/>
      <c r="AD203" s="140"/>
      <c r="AE203" s="140"/>
      <c r="AF203" s="140"/>
      <c r="AG203" s="140"/>
      <c r="AH203" s="140"/>
      <c r="AI203" s="140"/>
      <c r="AJ203" s="140"/>
      <c r="AK203" s="140"/>
      <c r="AL203" s="140"/>
      <c r="AM203" s="140"/>
      <c r="AN203" s="140"/>
      <c r="AO203" s="140"/>
      <c r="AP203" s="140"/>
      <c r="AQ203" s="140"/>
      <c r="AR203" s="140"/>
      <c r="AS203" s="140"/>
      <c r="AT203" s="140"/>
      <c r="AU203" s="140"/>
      <c r="AV203" s="140"/>
      <c r="AW203" s="140"/>
      <c r="AX203" s="140"/>
      <c r="AY203" s="140"/>
      <c r="AZ203" s="140"/>
      <c r="BA203" s="140"/>
      <c r="BB203" s="140"/>
      <c r="BC203" s="140"/>
      <c r="BD203" s="140"/>
      <c r="BE203" s="140"/>
      <c r="BF203" s="140"/>
      <c r="BG203" s="140"/>
      <c r="BH203" s="140"/>
      <c r="BI203" s="140"/>
      <c r="BJ203" s="140"/>
      <c r="BK203" s="140"/>
      <c r="BL203" s="140"/>
      <c r="BM203" s="140"/>
      <c r="BN203" s="140"/>
      <c r="BO203" s="140"/>
      <c r="BP203" s="140"/>
      <c r="BQ203" s="140"/>
      <c r="BR203" s="140"/>
      <c r="BS203" s="140"/>
      <c r="BT203" s="140"/>
      <c r="BU203" s="140"/>
      <c r="BV203" s="140"/>
      <c r="BW203" s="140"/>
      <c r="BX203" s="140"/>
      <c r="BY203" s="140"/>
      <c r="BZ203" s="140"/>
      <c r="CA203" s="140"/>
      <c r="CB203" s="140"/>
      <c r="CC203" s="140"/>
      <c r="CD203" s="140"/>
      <c r="CE203" s="140"/>
      <c r="CF203" s="140"/>
      <c r="CG203" s="140"/>
      <c r="CH203" s="140"/>
      <c r="CI203" s="140"/>
      <c r="CJ203" s="140"/>
      <c r="CK203" s="140"/>
      <c r="CL203" s="140"/>
      <c r="CM203" s="140"/>
      <c r="CN203" s="140"/>
      <c r="CO203" s="140"/>
      <c r="CP203" s="140"/>
      <c r="CQ203" s="140"/>
      <c r="CR203" s="140"/>
      <c r="CS203" s="140"/>
      <c r="CT203" s="140"/>
      <c r="CU203" s="140"/>
      <c r="CV203" s="140"/>
      <c r="CW203" s="140"/>
      <c r="CX203" s="140"/>
      <c r="CY203" s="140"/>
      <c r="CZ203" s="140"/>
      <c r="DA203" s="140"/>
      <c r="DB203" s="140"/>
      <c r="DC203" s="140"/>
      <c r="DD203" s="140"/>
      <c r="DE203" s="140"/>
      <c r="DF203" s="140"/>
      <c r="DG203" s="140"/>
      <c r="DH203" s="140"/>
      <c r="DI203" s="140"/>
      <c r="DJ203" s="140"/>
      <c r="DK203" s="140"/>
      <c r="DL203" s="140"/>
      <c r="DM203" s="140"/>
      <c r="DN203" s="140"/>
      <c r="DO203" s="140"/>
      <c r="DP203" s="140"/>
      <c r="DQ203" s="140"/>
      <c r="DR203" s="140"/>
      <c r="DS203" s="140"/>
      <c r="DT203" s="140"/>
      <c r="DU203" s="140"/>
      <c r="DV203" s="140"/>
      <c r="DW203" s="140"/>
      <c r="DX203" s="140"/>
      <c r="DY203" s="140"/>
      <c r="DZ203" s="140"/>
      <c r="EA203" s="140"/>
      <c r="EB203" s="140"/>
      <c r="EC203" s="140"/>
      <c r="ED203" s="140"/>
      <c r="EE203" s="140"/>
      <c r="EF203" s="140"/>
      <c r="EG203" s="140"/>
      <c r="EH203" s="140"/>
      <c r="EI203" s="140"/>
      <c r="EJ203" s="140"/>
      <c r="EK203" s="140"/>
      <c r="EL203" s="140"/>
      <c r="EM203" s="140"/>
      <c r="EN203" s="140"/>
      <c r="EO203" s="140"/>
      <c r="EP203" s="140"/>
      <c r="EQ203" s="140"/>
      <c r="ER203" s="140"/>
      <c r="ES203" s="140"/>
      <c r="ET203" s="140"/>
      <c r="EU203" s="140"/>
      <c r="EV203" s="140"/>
      <c r="EW203" s="140"/>
      <c r="EX203" s="140"/>
      <c r="EY203" s="140"/>
      <c r="EZ203" s="140"/>
      <c r="FA203" s="140"/>
      <c r="FB203" s="140"/>
      <c r="FC203" s="140"/>
      <c r="FD203" s="140"/>
      <c r="FE203" s="140"/>
      <c r="FF203" s="140"/>
      <c r="FG203" s="140"/>
      <c r="FH203" s="140"/>
      <c r="FI203" s="140"/>
      <c r="FJ203" s="140"/>
      <c r="FK203" s="140"/>
      <c r="FL203" s="140"/>
      <c r="FM203" s="140"/>
      <c r="FN203" s="140"/>
      <c r="FO203" s="140"/>
      <c r="FP203" s="140"/>
      <c r="FQ203" s="140"/>
      <c r="FR203" s="140"/>
      <c r="FS203" s="140"/>
      <c r="FT203" s="140"/>
      <c r="FU203" s="140"/>
      <c r="FV203" s="140"/>
      <c r="FW203" s="140"/>
      <c r="FX203" s="140"/>
      <c r="FY203" s="140"/>
      <c r="FZ203" s="140"/>
      <c r="GA203" s="140"/>
      <c r="GB203" s="140"/>
      <c r="GC203" s="140"/>
      <c r="GD203" s="140"/>
      <c r="GE203" s="140"/>
      <c r="GF203" s="140"/>
      <c r="GG203" s="140"/>
      <c r="GH203" s="140"/>
      <c r="GI203" s="140"/>
      <c r="GJ203" s="140"/>
      <c r="GK203" s="140"/>
      <c r="GL203" s="140"/>
      <c r="GM203" s="140"/>
      <c r="GN203" s="140"/>
      <c r="GO203" s="140"/>
      <c r="GP203" s="140"/>
      <c r="GQ203" s="140"/>
      <c r="GR203" s="140"/>
      <c r="GS203" s="140"/>
    </row>
    <row r="204" spans="1:201" s="129" customFormat="1" ht="24" hidden="1" customHeight="1" outlineLevel="1">
      <c r="A204" s="154" t="s">
        <v>1629</v>
      </c>
      <c r="B204" s="154" t="s">
        <v>55</v>
      </c>
      <c r="C204" s="156" t="s">
        <v>153</v>
      </c>
      <c r="D204" s="157"/>
      <c r="E204" s="157" t="s">
        <v>57</v>
      </c>
      <c r="F204" s="157" t="s">
        <v>169</v>
      </c>
      <c r="G204" s="157" t="s">
        <v>170</v>
      </c>
      <c r="H204" s="164"/>
      <c r="I204" s="164"/>
      <c r="J204" s="208">
        <f>I204-H204</f>
        <v>0</v>
      </c>
      <c r="K204" s="410">
        <v>1</v>
      </c>
      <c r="L204" s="410"/>
      <c r="M204" s="410"/>
      <c r="N204" s="341"/>
      <c r="O204" s="413"/>
      <c r="P204" s="140"/>
      <c r="Q204" s="140"/>
      <c r="R204" s="140"/>
      <c r="S204" s="140"/>
      <c r="T204" s="140"/>
      <c r="U204" s="140"/>
      <c r="V204" s="140"/>
      <c r="W204" s="140"/>
      <c r="X204" s="140"/>
      <c r="Y204" s="140"/>
      <c r="Z204" s="140"/>
      <c r="AA204" s="140"/>
      <c r="AB204" s="140"/>
      <c r="AC204" s="140"/>
      <c r="AD204" s="140"/>
      <c r="AE204" s="140"/>
      <c r="AF204" s="140"/>
      <c r="AG204" s="140"/>
      <c r="AH204" s="140"/>
      <c r="AI204" s="140"/>
      <c r="AJ204" s="140"/>
      <c r="AK204" s="140"/>
      <c r="AL204" s="140"/>
      <c r="AM204" s="140"/>
      <c r="AN204" s="140"/>
      <c r="AO204" s="140"/>
      <c r="AP204" s="140"/>
      <c r="AQ204" s="140"/>
      <c r="AR204" s="140"/>
      <c r="AS204" s="140"/>
      <c r="AT204" s="140"/>
      <c r="AU204" s="140"/>
      <c r="AV204" s="140"/>
      <c r="AW204" s="140"/>
      <c r="AX204" s="140"/>
      <c r="AY204" s="140"/>
      <c r="AZ204" s="140"/>
      <c r="BA204" s="140"/>
      <c r="BB204" s="140"/>
      <c r="BC204" s="140"/>
      <c r="BD204" s="140"/>
      <c r="BE204" s="140"/>
      <c r="BF204" s="140"/>
      <c r="BG204" s="140"/>
      <c r="BH204" s="140"/>
      <c r="BI204" s="140"/>
      <c r="BJ204" s="140"/>
      <c r="BK204" s="140"/>
      <c r="BL204" s="140"/>
      <c r="BM204" s="140"/>
      <c r="BN204" s="140"/>
      <c r="BO204" s="140"/>
      <c r="BP204" s="140"/>
      <c r="BQ204" s="140"/>
      <c r="BR204" s="140"/>
      <c r="BS204" s="140"/>
      <c r="BT204" s="140"/>
      <c r="BU204" s="140"/>
      <c r="BV204" s="140"/>
      <c r="BW204" s="140"/>
      <c r="BX204" s="140"/>
      <c r="BY204" s="140"/>
      <c r="BZ204" s="140"/>
      <c r="CA204" s="140"/>
      <c r="CB204" s="140"/>
      <c r="CC204" s="140"/>
      <c r="CD204" s="140"/>
      <c r="CE204" s="140"/>
      <c r="CF204" s="140"/>
      <c r="CG204" s="140"/>
      <c r="CH204" s="140"/>
      <c r="CI204" s="140"/>
      <c r="CJ204" s="140"/>
      <c r="CK204" s="140"/>
      <c r="CL204" s="140"/>
      <c r="CM204" s="140"/>
      <c r="CN204" s="140"/>
      <c r="CO204" s="140"/>
      <c r="CP204" s="140"/>
      <c r="CQ204" s="140"/>
      <c r="CR204" s="140"/>
      <c r="CS204" s="140"/>
      <c r="CT204" s="140"/>
      <c r="CU204" s="140"/>
      <c r="CV204" s="140"/>
      <c r="CW204" s="140"/>
      <c r="CX204" s="140"/>
      <c r="CY204" s="140"/>
      <c r="CZ204" s="140"/>
      <c r="DA204" s="140"/>
      <c r="DB204" s="140"/>
      <c r="DC204" s="140"/>
      <c r="DD204" s="140"/>
      <c r="DE204" s="140"/>
      <c r="DF204" s="140"/>
      <c r="DG204" s="140"/>
      <c r="DH204" s="140"/>
      <c r="DI204" s="140"/>
      <c r="DJ204" s="140"/>
      <c r="DK204" s="140"/>
      <c r="DL204" s="140"/>
      <c r="DM204" s="140"/>
      <c r="DN204" s="140"/>
      <c r="DO204" s="140"/>
      <c r="DP204" s="140"/>
      <c r="DQ204" s="140"/>
      <c r="DR204" s="140"/>
      <c r="DS204" s="140"/>
      <c r="DT204" s="140"/>
      <c r="DU204" s="140"/>
      <c r="DV204" s="140"/>
      <c r="DW204" s="140"/>
      <c r="DX204" s="140"/>
      <c r="DY204" s="140"/>
      <c r="DZ204" s="140"/>
      <c r="EA204" s="140"/>
      <c r="EB204" s="140"/>
      <c r="EC204" s="140"/>
      <c r="ED204" s="140"/>
      <c r="EE204" s="140"/>
      <c r="EF204" s="140"/>
      <c r="EG204" s="140"/>
      <c r="EH204" s="140"/>
      <c r="EI204" s="140"/>
      <c r="EJ204" s="140"/>
      <c r="EK204" s="140"/>
      <c r="EL204" s="140"/>
      <c r="EM204" s="140"/>
      <c r="EN204" s="140"/>
      <c r="EO204" s="140"/>
      <c r="EP204" s="140"/>
      <c r="EQ204" s="140"/>
      <c r="ER204" s="140"/>
      <c r="ES204" s="140"/>
      <c r="ET204" s="140"/>
      <c r="EU204" s="140"/>
      <c r="EV204" s="140"/>
      <c r="EW204" s="140"/>
      <c r="EX204" s="140"/>
      <c r="EY204" s="140"/>
      <c r="EZ204" s="140"/>
      <c r="FA204" s="140"/>
      <c r="FB204" s="140"/>
      <c r="FC204" s="140"/>
      <c r="FD204" s="140"/>
      <c r="FE204" s="140"/>
      <c r="FF204" s="140"/>
      <c r="FG204" s="140"/>
      <c r="FH204" s="140"/>
      <c r="FI204" s="140"/>
      <c r="FJ204" s="140"/>
      <c r="FK204" s="140"/>
      <c r="FL204" s="140"/>
      <c r="FM204" s="140"/>
      <c r="FN204" s="140"/>
      <c r="FO204" s="140"/>
      <c r="FP204" s="140"/>
      <c r="FQ204" s="140"/>
      <c r="FR204" s="140"/>
      <c r="FS204" s="140"/>
      <c r="FT204" s="140"/>
      <c r="FU204" s="140"/>
      <c r="FV204" s="140"/>
      <c r="FW204" s="140"/>
      <c r="FX204" s="140"/>
      <c r="FY204" s="140"/>
      <c r="FZ204" s="140"/>
      <c r="GA204" s="140"/>
      <c r="GB204" s="140"/>
      <c r="GC204" s="140"/>
      <c r="GD204" s="140"/>
      <c r="GE204" s="140"/>
      <c r="GF204" s="140"/>
      <c r="GG204" s="140"/>
      <c r="GH204" s="140"/>
      <c r="GI204" s="140"/>
      <c r="GJ204" s="140"/>
      <c r="GK204" s="140"/>
      <c r="GL204" s="140"/>
      <c r="GM204" s="140"/>
      <c r="GN204" s="140"/>
      <c r="GO204" s="140"/>
      <c r="GP204" s="140"/>
      <c r="GQ204" s="140"/>
      <c r="GR204" s="140"/>
      <c r="GS204" s="140"/>
    </row>
    <row r="205" spans="1:201" s="111" customFormat="1" ht="24" customHeight="1" collapsed="1">
      <c r="A205" s="301">
        <v>2.17</v>
      </c>
      <c r="B205" s="301"/>
      <c r="C205" s="302" t="s">
        <v>171</v>
      </c>
      <c r="D205" s="305"/>
      <c r="E205" s="305"/>
      <c r="F205" s="301"/>
      <c r="G205" s="301"/>
      <c r="H205" s="307" t="s">
        <v>118</v>
      </c>
      <c r="I205" s="401">
        <f>AVERAGE(J206:J207)</f>
        <v>0</v>
      </c>
      <c r="J205" s="401"/>
      <c r="K205" s="403">
        <f>AVERAGE(K206:M207)</f>
        <v>1</v>
      </c>
      <c r="L205" s="403"/>
      <c r="M205" s="403"/>
      <c r="N205" s="339"/>
      <c r="O205" s="413"/>
      <c r="P205" s="140"/>
      <c r="Q205" s="140"/>
      <c r="R205" s="140"/>
      <c r="S205" s="140"/>
      <c r="T205" s="140"/>
      <c r="U205" s="140"/>
      <c r="V205" s="140"/>
      <c r="W205" s="140"/>
      <c r="X205" s="140"/>
      <c r="Y205" s="140"/>
      <c r="Z205" s="140"/>
      <c r="AA205" s="140"/>
      <c r="AB205" s="140"/>
      <c r="AC205" s="140"/>
      <c r="AD205" s="140"/>
      <c r="AE205" s="140"/>
      <c r="AF205" s="140"/>
      <c r="AG205" s="140"/>
      <c r="AH205" s="140"/>
      <c r="AI205" s="140"/>
      <c r="AJ205" s="140"/>
      <c r="AK205" s="140"/>
      <c r="AL205" s="140"/>
      <c r="AM205" s="140"/>
      <c r="AN205" s="140"/>
      <c r="AO205" s="140"/>
      <c r="AP205" s="140"/>
      <c r="AQ205" s="140"/>
      <c r="AR205" s="140"/>
      <c r="AS205" s="140"/>
      <c r="AT205" s="140"/>
      <c r="AU205" s="140"/>
      <c r="AV205" s="140"/>
      <c r="AW205" s="140"/>
      <c r="AX205" s="140"/>
      <c r="AY205" s="140"/>
      <c r="AZ205" s="140"/>
      <c r="BA205" s="140"/>
      <c r="BB205" s="140"/>
      <c r="BC205" s="140"/>
      <c r="BD205" s="140"/>
      <c r="BE205" s="140"/>
      <c r="BF205" s="140"/>
      <c r="BG205" s="140"/>
      <c r="BH205" s="140"/>
      <c r="BI205" s="140"/>
      <c r="BJ205" s="140"/>
      <c r="BK205" s="140"/>
      <c r="BL205" s="140"/>
      <c r="BM205" s="140"/>
      <c r="BN205" s="140"/>
      <c r="BO205" s="140"/>
      <c r="BP205" s="140"/>
      <c r="BQ205" s="140"/>
      <c r="BR205" s="140"/>
      <c r="BS205" s="140"/>
      <c r="BT205" s="140"/>
      <c r="BU205" s="140"/>
      <c r="BV205" s="140"/>
      <c r="BW205" s="140"/>
      <c r="BX205" s="140"/>
      <c r="BY205" s="140"/>
      <c r="BZ205" s="140"/>
      <c r="CA205" s="140"/>
      <c r="CB205" s="140"/>
      <c r="CC205" s="140"/>
      <c r="CD205" s="140"/>
      <c r="CE205" s="140"/>
      <c r="CF205" s="140"/>
      <c r="CG205" s="140"/>
      <c r="CH205" s="140"/>
      <c r="CI205" s="140"/>
      <c r="CJ205" s="140"/>
      <c r="CK205" s="140"/>
      <c r="CL205" s="140"/>
      <c r="CM205" s="140"/>
      <c r="CN205" s="140"/>
      <c r="CO205" s="140"/>
      <c r="CP205" s="140"/>
      <c r="CQ205" s="140"/>
      <c r="CR205" s="140"/>
      <c r="CS205" s="140"/>
      <c r="CT205" s="140"/>
      <c r="CU205" s="140"/>
      <c r="CV205" s="140"/>
      <c r="CW205" s="140"/>
      <c r="CX205" s="140"/>
      <c r="CY205" s="140"/>
      <c r="CZ205" s="140"/>
      <c r="DA205" s="140"/>
      <c r="DB205" s="140"/>
      <c r="DC205" s="140"/>
      <c r="DD205" s="140"/>
      <c r="DE205" s="140"/>
      <c r="DF205" s="140"/>
      <c r="DG205" s="140"/>
      <c r="DH205" s="140"/>
      <c r="DI205" s="140"/>
      <c r="DJ205" s="140"/>
      <c r="DK205" s="140"/>
      <c r="DL205" s="140"/>
      <c r="DM205" s="140"/>
      <c r="DN205" s="140"/>
      <c r="DO205" s="140"/>
      <c r="DP205" s="140"/>
      <c r="DQ205" s="140"/>
      <c r="DR205" s="140"/>
      <c r="DS205" s="140"/>
      <c r="DT205" s="140"/>
      <c r="DU205" s="140"/>
      <c r="DV205" s="140"/>
      <c r="DW205" s="140"/>
      <c r="DX205" s="140"/>
      <c r="DY205" s="140"/>
      <c r="DZ205" s="140"/>
      <c r="EA205" s="140"/>
      <c r="EB205" s="140"/>
      <c r="EC205" s="140"/>
      <c r="ED205" s="140"/>
      <c r="EE205" s="140"/>
      <c r="EF205" s="140"/>
      <c r="EG205" s="140"/>
      <c r="EH205" s="140"/>
      <c r="EI205" s="140"/>
      <c r="EJ205" s="140"/>
      <c r="EK205" s="140"/>
      <c r="EL205" s="140"/>
      <c r="EM205" s="140"/>
      <c r="EN205" s="140"/>
      <c r="EO205" s="140"/>
      <c r="EP205" s="140"/>
      <c r="EQ205" s="140"/>
      <c r="ER205" s="140"/>
      <c r="ES205" s="140"/>
      <c r="ET205" s="140"/>
      <c r="EU205" s="140"/>
      <c r="EV205" s="140"/>
      <c r="EW205" s="140"/>
      <c r="EX205" s="140"/>
      <c r="EY205" s="140"/>
      <c r="EZ205" s="140"/>
      <c r="FA205" s="140"/>
      <c r="FB205" s="140"/>
      <c r="FC205" s="140"/>
      <c r="FD205" s="140"/>
      <c r="FE205" s="140"/>
      <c r="FF205" s="140"/>
      <c r="FG205" s="140"/>
      <c r="FH205" s="140"/>
      <c r="FI205" s="140"/>
      <c r="FJ205" s="140"/>
      <c r="FK205" s="140"/>
      <c r="FL205" s="140"/>
      <c r="FM205" s="140"/>
      <c r="FN205" s="140"/>
      <c r="FO205" s="140"/>
      <c r="FP205" s="140"/>
      <c r="FQ205" s="140"/>
      <c r="FR205" s="140"/>
      <c r="FS205" s="140"/>
      <c r="FT205" s="140"/>
      <c r="FU205" s="140"/>
      <c r="FV205" s="140"/>
      <c r="FW205" s="140"/>
      <c r="FX205" s="140"/>
      <c r="FY205" s="140"/>
      <c r="FZ205" s="140"/>
      <c r="GA205" s="140"/>
      <c r="GB205" s="140"/>
      <c r="GC205" s="140"/>
      <c r="GD205" s="140"/>
      <c r="GE205" s="140"/>
      <c r="GF205" s="140"/>
      <c r="GG205" s="140"/>
      <c r="GH205" s="140"/>
      <c r="GI205" s="140"/>
      <c r="GJ205" s="140"/>
      <c r="GK205" s="140"/>
      <c r="GL205" s="140"/>
      <c r="GM205" s="140"/>
      <c r="GN205" s="140"/>
      <c r="GO205" s="140"/>
      <c r="GP205" s="140"/>
      <c r="GQ205" s="140"/>
      <c r="GR205" s="140"/>
      <c r="GS205" s="140"/>
    </row>
    <row r="206" spans="1:201" s="111" customFormat="1" ht="24" hidden="1" customHeight="1" outlineLevel="1">
      <c r="A206" s="157" t="s">
        <v>1773</v>
      </c>
      <c r="B206" s="157" t="s">
        <v>55</v>
      </c>
      <c r="C206" s="156" t="s">
        <v>172</v>
      </c>
      <c r="D206" s="157"/>
      <c r="E206" s="157" t="s">
        <v>57</v>
      </c>
      <c r="F206" s="157" t="s">
        <v>169</v>
      </c>
      <c r="G206" s="157" t="s">
        <v>170</v>
      </c>
      <c r="H206" s="164"/>
      <c r="I206" s="164"/>
      <c r="J206" s="208">
        <f>I206-H206</f>
        <v>0</v>
      </c>
      <c r="K206" s="410">
        <v>1</v>
      </c>
      <c r="L206" s="410"/>
      <c r="M206" s="410"/>
      <c r="N206" s="169"/>
      <c r="O206" s="413"/>
      <c r="P206" s="140"/>
      <c r="Q206" s="140"/>
      <c r="R206" s="140"/>
      <c r="S206" s="140"/>
      <c r="T206" s="140"/>
      <c r="U206" s="140"/>
      <c r="V206" s="140"/>
      <c r="W206" s="140"/>
      <c r="X206" s="140"/>
      <c r="Y206" s="140"/>
      <c r="Z206" s="140"/>
      <c r="AA206" s="140"/>
      <c r="AB206" s="140"/>
      <c r="AC206" s="140"/>
      <c r="AD206" s="140"/>
      <c r="AE206" s="140"/>
      <c r="AF206" s="140"/>
      <c r="AG206" s="140"/>
      <c r="AH206" s="140"/>
      <c r="AI206" s="140"/>
      <c r="AJ206" s="140"/>
      <c r="AK206" s="140"/>
      <c r="AL206" s="140"/>
      <c r="AM206" s="140"/>
      <c r="AN206" s="140"/>
      <c r="AO206" s="140"/>
      <c r="AP206" s="140"/>
      <c r="AQ206" s="140"/>
      <c r="AR206" s="140"/>
      <c r="AS206" s="140"/>
      <c r="AT206" s="140"/>
      <c r="AU206" s="140"/>
      <c r="AV206" s="140"/>
      <c r="AW206" s="140"/>
      <c r="AX206" s="140"/>
      <c r="AY206" s="140"/>
      <c r="AZ206" s="140"/>
      <c r="BA206" s="140"/>
      <c r="BB206" s="140"/>
      <c r="BC206" s="140"/>
      <c r="BD206" s="140"/>
      <c r="BE206" s="140"/>
      <c r="BF206" s="140"/>
      <c r="BG206" s="140"/>
      <c r="BH206" s="140"/>
      <c r="BI206" s="140"/>
      <c r="BJ206" s="140"/>
      <c r="BK206" s="140"/>
      <c r="BL206" s="140"/>
      <c r="BM206" s="140"/>
      <c r="BN206" s="140"/>
      <c r="BO206" s="140"/>
      <c r="BP206" s="140"/>
      <c r="BQ206" s="140"/>
      <c r="BR206" s="140"/>
      <c r="BS206" s="140"/>
      <c r="BT206" s="140"/>
      <c r="BU206" s="140"/>
      <c r="BV206" s="140"/>
      <c r="BW206" s="140"/>
      <c r="BX206" s="140"/>
      <c r="BY206" s="140"/>
      <c r="BZ206" s="140"/>
      <c r="CA206" s="140"/>
      <c r="CB206" s="140"/>
      <c r="CC206" s="140"/>
      <c r="CD206" s="140"/>
      <c r="CE206" s="140"/>
      <c r="CF206" s="140"/>
      <c r="CG206" s="140"/>
      <c r="CH206" s="140"/>
      <c r="CI206" s="140"/>
      <c r="CJ206" s="140"/>
      <c r="CK206" s="140"/>
      <c r="CL206" s="140"/>
      <c r="CM206" s="140"/>
      <c r="CN206" s="140"/>
      <c r="CO206" s="140"/>
      <c r="CP206" s="140"/>
      <c r="CQ206" s="140"/>
      <c r="CR206" s="140"/>
      <c r="CS206" s="140"/>
      <c r="CT206" s="140"/>
      <c r="CU206" s="140"/>
      <c r="CV206" s="140"/>
      <c r="CW206" s="140"/>
      <c r="CX206" s="140"/>
      <c r="CY206" s="140"/>
      <c r="CZ206" s="140"/>
      <c r="DA206" s="140"/>
      <c r="DB206" s="140"/>
      <c r="DC206" s="140"/>
      <c r="DD206" s="140"/>
      <c r="DE206" s="140"/>
      <c r="DF206" s="140"/>
      <c r="DG206" s="140"/>
      <c r="DH206" s="140"/>
      <c r="DI206" s="140"/>
      <c r="DJ206" s="140"/>
      <c r="DK206" s="140"/>
      <c r="DL206" s="140"/>
      <c r="DM206" s="140"/>
      <c r="DN206" s="140"/>
      <c r="DO206" s="140"/>
      <c r="DP206" s="140"/>
      <c r="DQ206" s="140"/>
      <c r="DR206" s="140"/>
      <c r="DS206" s="140"/>
      <c r="DT206" s="140"/>
      <c r="DU206" s="140"/>
      <c r="DV206" s="140"/>
      <c r="DW206" s="140"/>
      <c r="DX206" s="140"/>
      <c r="DY206" s="140"/>
      <c r="DZ206" s="140"/>
      <c r="EA206" s="140"/>
      <c r="EB206" s="140"/>
      <c r="EC206" s="140"/>
      <c r="ED206" s="140"/>
      <c r="EE206" s="140"/>
      <c r="EF206" s="140"/>
      <c r="EG206" s="140"/>
      <c r="EH206" s="140"/>
      <c r="EI206" s="140"/>
      <c r="EJ206" s="140"/>
      <c r="EK206" s="140"/>
      <c r="EL206" s="140"/>
      <c r="EM206" s="140"/>
      <c r="EN206" s="140"/>
      <c r="EO206" s="140"/>
      <c r="EP206" s="140"/>
      <c r="EQ206" s="140"/>
      <c r="ER206" s="140"/>
      <c r="ES206" s="140"/>
      <c r="ET206" s="140"/>
      <c r="EU206" s="140"/>
      <c r="EV206" s="140"/>
      <c r="EW206" s="140"/>
      <c r="EX206" s="140"/>
      <c r="EY206" s="140"/>
      <c r="EZ206" s="140"/>
      <c r="FA206" s="140"/>
      <c r="FB206" s="140"/>
      <c r="FC206" s="140"/>
      <c r="FD206" s="140"/>
      <c r="FE206" s="140"/>
      <c r="FF206" s="140"/>
      <c r="FG206" s="140"/>
      <c r="FH206" s="140"/>
      <c r="FI206" s="140"/>
      <c r="FJ206" s="140"/>
      <c r="FK206" s="140"/>
      <c r="FL206" s="140"/>
      <c r="FM206" s="140"/>
      <c r="FN206" s="140"/>
      <c r="FO206" s="140"/>
      <c r="FP206" s="140"/>
      <c r="FQ206" s="140"/>
      <c r="FR206" s="140"/>
      <c r="FS206" s="140"/>
      <c r="FT206" s="140"/>
      <c r="FU206" s="140"/>
      <c r="FV206" s="140"/>
      <c r="FW206" s="140"/>
      <c r="FX206" s="140"/>
      <c r="FY206" s="140"/>
      <c r="FZ206" s="140"/>
      <c r="GA206" s="140"/>
      <c r="GB206" s="140"/>
      <c r="GC206" s="140"/>
      <c r="GD206" s="140"/>
      <c r="GE206" s="140"/>
      <c r="GF206" s="140"/>
      <c r="GG206" s="140"/>
      <c r="GH206" s="140"/>
      <c r="GI206" s="140"/>
      <c r="GJ206" s="140"/>
      <c r="GK206" s="140"/>
      <c r="GL206" s="140"/>
      <c r="GM206" s="140"/>
      <c r="GN206" s="140"/>
      <c r="GO206" s="140"/>
      <c r="GP206" s="140"/>
      <c r="GQ206" s="140"/>
      <c r="GR206" s="140"/>
      <c r="GS206" s="140"/>
    </row>
    <row r="207" spans="1:201" s="111" customFormat="1" ht="24" hidden="1" customHeight="1" outlineLevel="1">
      <c r="A207" s="157" t="s">
        <v>1774</v>
      </c>
      <c r="B207" s="157" t="s">
        <v>55</v>
      </c>
      <c r="C207" s="156" t="s">
        <v>134</v>
      </c>
      <c r="D207" s="157"/>
      <c r="E207" s="157" t="s">
        <v>57</v>
      </c>
      <c r="F207" s="157" t="s">
        <v>169</v>
      </c>
      <c r="G207" s="157" t="s">
        <v>170</v>
      </c>
      <c r="H207" s="164"/>
      <c r="I207" s="164"/>
      <c r="J207" s="208">
        <f>I207-H207</f>
        <v>0</v>
      </c>
      <c r="K207" s="410">
        <v>1</v>
      </c>
      <c r="L207" s="410"/>
      <c r="M207" s="410"/>
      <c r="N207" s="169"/>
      <c r="O207" s="413"/>
      <c r="P207" s="140"/>
      <c r="Q207" s="140"/>
      <c r="R207" s="140"/>
      <c r="S207" s="140"/>
      <c r="T207" s="140"/>
      <c r="U207" s="140"/>
      <c r="V207" s="140"/>
      <c r="W207" s="140"/>
      <c r="X207" s="140"/>
      <c r="Y207" s="140"/>
      <c r="Z207" s="140"/>
      <c r="AA207" s="140"/>
      <c r="AB207" s="140"/>
      <c r="AC207" s="140"/>
      <c r="AD207" s="140"/>
      <c r="AE207" s="140"/>
      <c r="AF207" s="140"/>
      <c r="AG207" s="140"/>
      <c r="AH207" s="140"/>
      <c r="AI207" s="140"/>
      <c r="AJ207" s="140"/>
      <c r="AK207" s="140"/>
      <c r="AL207" s="140"/>
      <c r="AM207" s="140"/>
      <c r="AN207" s="140"/>
      <c r="AO207" s="140"/>
      <c r="AP207" s="140"/>
      <c r="AQ207" s="140"/>
      <c r="AR207" s="140"/>
      <c r="AS207" s="140"/>
      <c r="AT207" s="140"/>
      <c r="AU207" s="140"/>
      <c r="AV207" s="140"/>
      <c r="AW207" s="140"/>
      <c r="AX207" s="140"/>
      <c r="AY207" s="140"/>
      <c r="AZ207" s="140"/>
      <c r="BA207" s="140"/>
      <c r="BB207" s="140"/>
      <c r="BC207" s="140"/>
      <c r="BD207" s="140"/>
      <c r="BE207" s="140"/>
      <c r="BF207" s="140"/>
      <c r="BG207" s="140"/>
      <c r="BH207" s="140"/>
      <c r="BI207" s="140"/>
      <c r="BJ207" s="140"/>
      <c r="BK207" s="140"/>
      <c r="BL207" s="140"/>
      <c r="BM207" s="140"/>
      <c r="BN207" s="140"/>
      <c r="BO207" s="140"/>
      <c r="BP207" s="140"/>
      <c r="BQ207" s="140"/>
      <c r="BR207" s="140"/>
      <c r="BS207" s="140"/>
      <c r="BT207" s="140"/>
      <c r="BU207" s="140"/>
      <c r="BV207" s="140"/>
      <c r="BW207" s="140"/>
      <c r="BX207" s="140"/>
      <c r="BY207" s="140"/>
      <c r="BZ207" s="140"/>
      <c r="CA207" s="140"/>
      <c r="CB207" s="140"/>
      <c r="CC207" s="140"/>
      <c r="CD207" s="140"/>
      <c r="CE207" s="140"/>
      <c r="CF207" s="140"/>
      <c r="CG207" s="140"/>
      <c r="CH207" s="140"/>
      <c r="CI207" s="140"/>
      <c r="CJ207" s="140"/>
      <c r="CK207" s="140"/>
      <c r="CL207" s="140"/>
      <c r="CM207" s="140"/>
      <c r="CN207" s="140"/>
      <c r="CO207" s="140"/>
      <c r="CP207" s="140"/>
      <c r="CQ207" s="140"/>
      <c r="CR207" s="140"/>
      <c r="CS207" s="140"/>
      <c r="CT207" s="140"/>
      <c r="CU207" s="140"/>
      <c r="CV207" s="140"/>
      <c r="CW207" s="140"/>
      <c r="CX207" s="140"/>
      <c r="CY207" s="140"/>
      <c r="CZ207" s="140"/>
      <c r="DA207" s="140"/>
      <c r="DB207" s="140"/>
      <c r="DC207" s="140"/>
      <c r="DD207" s="140"/>
      <c r="DE207" s="140"/>
      <c r="DF207" s="140"/>
      <c r="DG207" s="140"/>
      <c r="DH207" s="140"/>
      <c r="DI207" s="140"/>
      <c r="DJ207" s="140"/>
      <c r="DK207" s="140"/>
      <c r="DL207" s="140"/>
      <c r="DM207" s="140"/>
      <c r="DN207" s="140"/>
      <c r="DO207" s="140"/>
      <c r="DP207" s="140"/>
      <c r="DQ207" s="140"/>
      <c r="DR207" s="140"/>
      <c r="DS207" s="140"/>
      <c r="DT207" s="140"/>
      <c r="DU207" s="140"/>
      <c r="DV207" s="140"/>
      <c r="DW207" s="140"/>
      <c r="DX207" s="140"/>
      <c r="DY207" s="140"/>
      <c r="DZ207" s="140"/>
      <c r="EA207" s="140"/>
      <c r="EB207" s="140"/>
      <c r="EC207" s="140"/>
      <c r="ED207" s="140"/>
      <c r="EE207" s="140"/>
      <c r="EF207" s="140"/>
      <c r="EG207" s="140"/>
      <c r="EH207" s="140"/>
      <c r="EI207" s="140"/>
      <c r="EJ207" s="140"/>
      <c r="EK207" s="140"/>
      <c r="EL207" s="140"/>
      <c r="EM207" s="140"/>
      <c r="EN207" s="140"/>
      <c r="EO207" s="140"/>
      <c r="EP207" s="140"/>
      <c r="EQ207" s="140"/>
      <c r="ER207" s="140"/>
      <c r="ES207" s="140"/>
      <c r="ET207" s="140"/>
      <c r="EU207" s="140"/>
      <c r="EV207" s="140"/>
      <c r="EW207" s="140"/>
      <c r="EX207" s="140"/>
      <c r="EY207" s="140"/>
      <c r="EZ207" s="140"/>
      <c r="FA207" s="140"/>
      <c r="FB207" s="140"/>
      <c r="FC207" s="140"/>
      <c r="FD207" s="140"/>
      <c r="FE207" s="140"/>
      <c r="FF207" s="140"/>
      <c r="FG207" s="140"/>
      <c r="FH207" s="140"/>
      <c r="FI207" s="140"/>
      <c r="FJ207" s="140"/>
      <c r="FK207" s="140"/>
      <c r="FL207" s="140"/>
      <c r="FM207" s="140"/>
      <c r="FN207" s="140"/>
      <c r="FO207" s="140"/>
      <c r="FP207" s="140"/>
      <c r="FQ207" s="140"/>
      <c r="FR207" s="140"/>
      <c r="FS207" s="140"/>
      <c r="FT207" s="140"/>
      <c r="FU207" s="140"/>
      <c r="FV207" s="140"/>
      <c r="FW207" s="140"/>
      <c r="FX207" s="140"/>
      <c r="FY207" s="140"/>
      <c r="FZ207" s="140"/>
      <c r="GA207" s="140"/>
      <c r="GB207" s="140"/>
      <c r="GC207" s="140"/>
      <c r="GD207" s="140"/>
      <c r="GE207" s="140"/>
      <c r="GF207" s="140"/>
      <c r="GG207" s="140"/>
      <c r="GH207" s="140"/>
      <c r="GI207" s="140"/>
      <c r="GJ207" s="140"/>
      <c r="GK207" s="140"/>
      <c r="GL207" s="140"/>
      <c r="GM207" s="140"/>
      <c r="GN207" s="140"/>
      <c r="GO207" s="140"/>
      <c r="GP207" s="140"/>
      <c r="GQ207" s="140"/>
      <c r="GR207" s="140"/>
      <c r="GS207" s="140"/>
    </row>
    <row r="208" spans="1:201" s="140" customFormat="1" ht="24" customHeight="1" collapsed="1" thickBot="1">
      <c r="A208" s="301">
        <v>2.1800000000000002</v>
      </c>
      <c r="B208" s="301"/>
      <c r="C208" s="302" t="s">
        <v>173</v>
      </c>
      <c r="D208" s="305"/>
      <c r="E208" s="323"/>
      <c r="F208" s="323"/>
      <c r="G208" s="323"/>
      <c r="H208" s="307" t="s">
        <v>118</v>
      </c>
      <c r="I208" s="401">
        <f>AVERAGE(J209:J210)</f>
        <v>0</v>
      </c>
      <c r="J208" s="401"/>
      <c r="K208" s="403">
        <f>AVERAGE(K209:M210)</f>
        <v>1</v>
      </c>
      <c r="L208" s="403"/>
      <c r="M208" s="403"/>
      <c r="N208" s="339"/>
      <c r="O208" s="413"/>
    </row>
    <row r="209" spans="1:201" s="140" customFormat="1" ht="24" hidden="1" customHeight="1" outlineLevel="1">
      <c r="A209" s="157" t="s">
        <v>1775</v>
      </c>
      <c r="B209" s="157" t="s">
        <v>55</v>
      </c>
      <c r="C209" s="156" t="s">
        <v>172</v>
      </c>
      <c r="D209" s="117"/>
      <c r="E209" s="117" t="s">
        <v>147</v>
      </c>
      <c r="F209" s="157" t="s">
        <v>174</v>
      </c>
      <c r="G209" s="157" t="s">
        <v>149</v>
      </c>
      <c r="H209" s="164"/>
      <c r="I209" s="164"/>
      <c r="J209" s="208">
        <f>I209-H209</f>
        <v>0</v>
      </c>
      <c r="K209" s="410">
        <v>1</v>
      </c>
      <c r="L209" s="410"/>
      <c r="M209" s="410"/>
      <c r="N209" s="203"/>
      <c r="O209" s="413"/>
    </row>
    <row r="210" spans="1:201" s="140" customFormat="1" ht="24" hidden="1" customHeight="1" outlineLevel="1" thickBot="1">
      <c r="A210" s="158" t="s">
        <v>1776</v>
      </c>
      <c r="B210" s="158" t="s">
        <v>55</v>
      </c>
      <c r="C210" s="200" t="s">
        <v>134</v>
      </c>
      <c r="D210" s="158"/>
      <c r="E210" s="247" t="s">
        <v>147</v>
      </c>
      <c r="F210" s="158" t="s">
        <v>174</v>
      </c>
      <c r="G210" s="158" t="s">
        <v>149</v>
      </c>
      <c r="H210" s="164"/>
      <c r="I210" s="164"/>
      <c r="J210" s="150">
        <f>I210-H210</f>
        <v>0</v>
      </c>
      <c r="K210" s="411">
        <v>1</v>
      </c>
      <c r="L210" s="411"/>
      <c r="M210" s="411"/>
      <c r="N210" s="233"/>
      <c r="O210" s="414"/>
    </row>
    <row r="211" spans="1:201" s="111" customFormat="1" ht="24" customHeight="1" collapsed="1" thickTop="1" thickBot="1">
      <c r="A211" s="296">
        <v>2.19</v>
      </c>
      <c r="B211" s="296"/>
      <c r="C211" s="324" t="s">
        <v>175</v>
      </c>
      <c r="D211" s="298"/>
      <c r="E211" s="298"/>
      <c r="F211" s="296"/>
      <c r="G211" s="325"/>
      <c r="H211" s="299" t="s">
        <v>118</v>
      </c>
      <c r="I211" s="402">
        <f>AVERAGE(J212:J214)</f>
        <v>0</v>
      </c>
      <c r="J211" s="402"/>
      <c r="K211" s="440">
        <f>AVERAGE(K212:M214)</f>
        <v>1</v>
      </c>
      <c r="L211" s="440"/>
      <c r="M211" s="440"/>
      <c r="N211" s="340"/>
      <c r="O211" s="398" t="s">
        <v>26</v>
      </c>
      <c r="P211" s="140"/>
      <c r="Q211" s="140"/>
      <c r="R211" s="140"/>
      <c r="S211" s="140"/>
      <c r="T211" s="140"/>
      <c r="U211" s="140"/>
      <c r="V211" s="140"/>
      <c r="W211" s="140"/>
      <c r="X211" s="140"/>
      <c r="Y211" s="140"/>
      <c r="Z211" s="140"/>
      <c r="AA211" s="140"/>
      <c r="AB211" s="140"/>
      <c r="AC211" s="140"/>
      <c r="AD211" s="140"/>
      <c r="AE211" s="140"/>
      <c r="AF211" s="140"/>
      <c r="AG211" s="140"/>
      <c r="AH211" s="140"/>
      <c r="AI211" s="140"/>
      <c r="AJ211" s="140"/>
      <c r="AK211" s="140"/>
      <c r="AL211" s="140"/>
      <c r="AM211" s="140"/>
      <c r="AN211" s="140"/>
      <c r="AO211" s="140"/>
      <c r="AP211" s="140"/>
      <c r="AQ211" s="140"/>
      <c r="AR211" s="140"/>
      <c r="AS211" s="140"/>
      <c r="AT211" s="140"/>
      <c r="AU211" s="140"/>
      <c r="AV211" s="140"/>
      <c r="AW211" s="140"/>
      <c r="AX211" s="140"/>
      <c r="AY211" s="140"/>
      <c r="AZ211" s="140"/>
      <c r="BA211" s="140"/>
      <c r="BB211" s="140"/>
      <c r="BC211" s="140"/>
      <c r="BD211" s="140"/>
      <c r="BE211" s="140"/>
      <c r="BF211" s="140"/>
      <c r="BG211" s="140"/>
      <c r="BH211" s="140"/>
      <c r="BI211" s="140"/>
      <c r="BJ211" s="140"/>
      <c r="BK211" s="140"/>
      <c r="BL211" s="140"/>
      <c r="BM211" s="140"/>
      <c r="BN211" s="140"/>
      <c r="BO211" s="140"/>
      <c r="BP211" s="140"/>
      <c r="BQ211" s="140"/>
      <c r="BR211" s="140"/>
      <c r="BS211" s="140"/>
      <c r="BT211" s="140"/>
      <c r="BU211" s="140"/>
      <c r="BV211" s="140"/>
      <c r="BW211" s="140"/>
      <c r="BX211" s="140"/>
      <c r="BY211" s="140"/>
      <c r="BZ211" s="140"/>
      <c r="CA211" s="140"/>
      <c r="CB211" s="140"/>
      <c r="CC211" s="140"/>
      <c r="CD211" s="140"/>
      <c r="CE211" s="140"/>
      <c r="CF211" s="140"/>
      <c r="CG211" s="140"/>
      <c r="CH211" s="140"/>
      <c r="CI211" s="140"/>
      <c r="CJ211" s="140"/>
      <c r="CK211" s="140"/>
      <c r="CL211" s="140"/>
      <c r="CM211" s="140"/>
      <c r="CN211" s="140"/>
      <c r="CO211" s="140"/>
      <c r="CP211" s="140"/>
      <c r="CQ211" s="140"/>
      <c r="CR211" s="140"/>
      <c r="CS211" s="140"/>
      <c r="CT211" s="140"/>
      <c r="CU211" s="140"/>
      <c r="CV211" s="140"/>
      <c r="CW211" s="140"/>
      <c r="CX211" s="140"/>
      <c r="CY211" s="140"/>
      <c r="CZ211" s="140"/>
      <c r="DA211" s="140"/>
      <c r="DB211" s="140"/>
      <c r="DC211" s="140"/>
      <c r="DD211" s="140"/>
      <c r="DE211" s="140"/>
      <c r="DF211" s="140"/>
      <c r="DG211" s="140"/>
      <c r="DH211" s="140"/>
      <c r="DI211" s="140"/>
      <c r="DJ211" s="140"/>
      <c r="DK211" s="140"/>
      <c r="DL211" s="140"/>
      <c r="DM211" s="140"/>
      <c r="DN211" s="140"/>
      <c r="DO211" s="140"/>
      <c r="DP211" s="140"/>
      <c r="DQ211" s="140"/>
      <c r="DR211" s="140"/>
      <c r="DS211" s="140"/>
      <c r="DT211" s="140"/>
      <c r="DU211" s="140"/>
      <c r="DV211" s="140"/>
      <c r="DW211" s="140"/>
      <c r="DX211" s="140"/>
      <c r="DY211" s="140"/>
      <c r="DZ211" s="140"/>
      <c r="EA211" s="140"/>
      <c r="EB211" s="140"/>
      <c r="EC211" s="140"/>
      <c r="ED211" s="140"/>
      <c r="EE211" s="140"/>
      <c r="EF211" s="140"/>
      <c r="EG211" s="140"/>
      <c r="EH211" s="140"/>
      <c r="EI211" s="140"/>
      <c r="EJ211" s="140"/>
      <c r="EK211" s="140"/>
      <c r="EL211" s="140"/>
      <c r="EM211" s="140"/>
      <c r="EN211" s="140"/>
      <c r="EO211" s="140"/>
      <c r="EP211" s="140"/>
      <c r="EQ211" s="140"/>
      <c r="ER211" s="140"/>
      <c r="ES211" s="140"/>
      <c r="ET211" s="140"/>
      <c r="EU211" s="140"/>
      <c r="EV211" s="140"/>
      <c r="EW211" s="140"/>
      <c r="EX211" s="140"/>
      <c r="EY211" s="140"/>
      <c r="EZ211" s="140"/>
      <c r="FA211" s="140"/>
      <c r="FB211" s="140"/>
      <c r="FC211" s="140"/>
      <c r="FD211" s="140"/>
      <c r="FE211" s="140"/>
      <c r="FF211" s="140"/>
      <c r="FG211" s="140"/>
      <c r="FH211" s="140"/>
      <c r="FI211" s="140"/>
      <c r="FJ211" s="140"/>
      <c r="FK211" s="140"/>
      <c r="FL211" s="140"/>
      <c r="FM211" s="140"/>
      <c r="FN211" s="140"/>
      <c r="FO211" s="140"/>
      <c r="FP211" s="140"/>
      <c r="FQ211" s="140"/>
      <c r="FR211" s="140"/>
      <c r="FS211" s="140"/>
      <c r="FT211" s="140"/>
      <c r="FU211" s="140"/>
      <c r="FV211" s="140"/>
      <c r="FW211" s="140"/>
      <c r="FX211" s="140"/>
      <c r="FY211" s="140"/>
      <c r="FZ211" s="140"/>
      <c r="GA211" s="140"/>
      <c r="GB211" s="140"/>
      <c r="GC211" s="140"/>
      <c r="GD211" s="140"/>
      <c r="GE211" s="140"/>
      <c r="GF211" s="140"/>
      <c r="GG211" s="140"/>
      <c r="GH211" s="140"/>
      <c r="GI211" s="140"/>
      <c r="GJ211" s="140"/>
      <c r="GK211" s="140"/>
      <c r="GL211" s="140"/>
      <c r="GM211" s="140"/>
      <c r="GN211" s="140"/>
      <c r="GO211" s="140"/>
      <c r="GP211" s="140"/>
      <c r="GQ211" s="140"/>
      <c r="GR211" s="140"/>
      <c r="GS211" s="140"/>
    </row>
    <row r="212" spans="1:201" s="111" customFormat="1" ht="24" hidden="1" customHeight="1" outlineLevel="1" thickTop="1" thickBot="1">
      <c r="A212" s="157" t="s">
        <v>1777</v>
      </c>
      <c r="B212" s="157" t="s">
        <v>55</v>
      </c>
      <c r="C212" s="156" t="s">
        <v>176</v>
      </c>
      <c r="D212" s="157"/>
      <c r="E212" s="157" t="s">
        <v>177</v>
      </c>
      <c r="F212" s="157" t="s">
        <v>178</v>
      </c>
      <c r="G212" s="157" t="s">
        <v>179</v>
      </c>
      <c r="H212" s="164"/>
      <c r="I212" s="164"/>
      <c r="J212" s="208">
        <f>I212-H212</f>
        <v>0</v>
      </c>
      <c r="K212" s="410">
        <v>1</v>
      </c>
      <c r="L212" s="410"/>
      <c r="M212" s="410"/>
      <c r="N212" s="169"/>
      <c r="O212" s="398"/>
      <c r="P212" s="140"/>
      <c r="Q212" s="140"/>
      <c r="R212" s="140"/>
      <c r="S212" s="140"/>
      <c r="T212" s="140"/>
      <c r="U212" s="140"/>
      <c r="V212" s="140"/>
      <c r="W212" s="140"/>
      <c r="X212" s="140"/>
      <c r="Y212" s="140"/>
      <c r="Z212" s="140"/>
      <c r="AA212" s="140"/>
      <c r="AB212" s="140"/>
      <c r="AC212" s="140"/>
      <c r="AD212" s="140"/>
      <c r="AE212" s="140"/>
      <c r="AF212" s="140"/>
      <c r="AG212" s="140"/>
      <c r="AH212" s="140"/>
      <c r="AI212" s="140"/>
      <c r="AJ212" s="140"/>
      <c r="AK212" s="140"/>
      <c r="AL212" s="140"/>
      <c r="AM212" s="140"/>
      <c r="AN212" s="140"/>
      <c r="AO212" s="140"/>
      <c r="AP212" s="140"/>
      <c r="AQ212" s="140"/>
      <c r="AR212" s="140"/>
      <c r="AS212" s="140"/>
      <c r="AT212" s="140"/>
      <c r="AU212" s="140"/>
      <c r="AV212" s="140"/>
      <c r="AW212" s="140"/>
      <c r="AX212" s="140"/>
      <c r="AY212" s="140"/>
      <c r="AZ212" s="140"/>
      <c r="BA212" s="140"/>
      <c r="BB212" s="140"/>
      <c r="BC212" s="140"/>
      <c r="BD212" s="140"/>
      <c r="BE212" s="140"/>
      <c r="BF212" s="140"/>
      <c r="BG212" s="140"/>
      <c r="BH212" s="140"/>
      <c r="BI212" s="140"/>
      <c r="BJ212" s="140"/>
      <c r="BK212" s="140"/>
      <c r="BL212" s="140"/>
      <c r="BM212" s="140"/>
      <c r="BN212" s="140"/>
      <c r="BO212" s="140"/>
      <c r="BP212" s="140"/>
      <c r="BQ212" s="140"/>
      <c r="BR212" s="140"/>
      <c r="BS212" s="140"/>
      <c r="BT212" s="140"/>
      <c r="BU212" s="140"/>
      <c r="BV212" s="140"/>
      <c r="BW212" s="140"/>
      <c r="BX212" s="140"/>
      <c r="BY212" s="140"/>
      <c r="BZ212" s="140"/>
      <c r="CA212" s="140"/>
      <c r="CB212" s="140"/>
      <c r="CC212" s="140"/>
      <c r="CD212" s="140"/>
      <c r="CE212" s="140"/>
      <c r="CF212" s="140"/>
      <c r="CG212" s="140"/>
      <c r="CH212" s="140"/>
      <c r="CI212" s="140"/>
      <c r="CJ212" s="140"/>
      <c r="CK212" s="140"/>
      <c r="CL212" s="140"/>
      <c r="CM212" s="140"/>
      <c r="CN212" s="140"/>
      <c r="CO212" s="140"/>
      <c r="CP212" s="140"/>
      <c r="CQ212" s="140"/>
      <c r="CR212" s="140"/>
      <c r="CS212" s="140"/>
      <c r="CT212" s="140"/>
      <c r="CU212" s="140"/>
      <c r="CV212" s="140"/>
      <c r="CW212" s="140"/>
      <c r="CX212" s="140"/>
      <c r="CY212" s="140"/>
      <c r="CZ212" s="140"/>
      <c r="DA212" s="140"/>
      <c r="DB212" s="140"/>
      <c r="DC212" s="140"/>
      <c r="DD212" s="140"/>
      <c r="DE212" s="140"/>
      <c r="DF212" s="140"/>
      <c r="DG212" s="140"/>
      <c r="DH212" s="140"/>
      <c r="DI212" s="140"/>
      <c r="DJ212" s="140"/>
      <c r="DK212" s="140"/>
      <c r="DL212" s="140"/>
      <c r="DM212" s="140"/>
      <c r="DN212" s="140"/>
      <c r="DO212" s="140"/>
      <c r="DP212" s="140"/>
      <c r="DQ212" s="140"/>
      <c r="DR212" s="140"/>
      <c r="DS212" s="140"/>
      <c r="DT212" s="140"/>
      <c r="DU212" s="140"/>
      <c r="DV212" s="140"/>
      <c r="DW212" s="140"/>
      <c r="DX212" s="140"/>
      <c r="DY212" s="140"/>
      <c r="DZ212" s="140"/>
      <c r="EA212" s="140"/>
      <c r="EB212" s="140"/>
      <c r="EC212" s="140"/>
      <c r="ED212" s="140"/>
      <c r="EE212" s="140"/>
      <c r="EF212" s="140"/>
      <c r="EG212" s="140"/>
      <c r="EH212" s="140"/>
      <c r="EI212" s="140"/>
      <c r="EJ212" s="140"/>
      <c r="EK212" s="140"/>
      <c r="EL212" s="140"/>
      <c r="EM212" s="140"/>
      <c r="EN212" s="140"/>
      <c r="EO212" s="140"/>
      <c r="EP212" s="140"/>
      <c r="EQ212" s="140"/>
      <c r="ER212" s="140"/>
      <c r="ES212" s="140"/>
      <c r="ET212" s="140"/>
      <c r="EU212" s="140"/>
      <c r="EV212" s="140"/>
      <c r="EW212" s="140"/>
      <c r="EX212" s="140"/>
      <c r="EY212" s="140"/>
      <c r="EZ212" s="140"/>
      <c r="FA212" s="140"/>
      <c r="FB212" s="140"/>
      <c r="FC212" s="140"/>
      <c r="FD212" s="140"/>
      <c r="FE212" s="140"/>
      <c r="FF212" s="140"/>
      <c r="FG212" s="140"/>
      <c r="FH212" s="140"/>
      <c r="FI212" s="140"/>
      <c r="FJ212" s="140"/>
      <c r="FK212" s="140"/>
      <c r="FL212" s="140"/>
      <c r="FM212" s="140"/>
      <c r="FN212" s="140"/>
      <c r="FO212" s="140"/>
      <c r="FP212" s="140"/>
      <c r="FQ212" s="140"/>
      <c r="FR212" s="140"/>
      <c r="FS212" s="140"/>
      <c r="FT212" s="140"/>
      <c r="FU212" s="140"/>
      <c r="FV212" s="140"/>
      <c r="FW212" s="140"/>
      <c r="FX212" s="140"/>
      <c r="FY212" s="140"/>
      <c r="FZ212" s="140"/>
      <c r="GA212" s="140"/>
      <c r="GB212" s="140"/>
      <c r="GC212" s="140"/>
      <c r="GD212" s="140"/>
      <c r="GE212" s="140"/>
      <c r="GF212" s="140"/>
      <c r="GG212" s="140"/>
      <c r="GH212" s="140"/>
      <c r="GI212" s="140"/>
      <c r="GJ212" s="140"/>
      <c r="GK212" s="140"/>
      <c r="GL212" s="140"/>
      <c r="GM212" s="140"/>
      <c r="GN212" s="140"/>
      <c r="GO212" s="140"/>
      <c r="GP212" s="140"/>
      <c r="GQ212" s="140"/>
      <c r="GR212" s="140"/>
      <c r="GS212" s="140"/>
    </row>
    <row r="213" spans="1:201" s="113" customFormat="1" ht="24" hidden="1" customHeight="1" outlineLevel="1" thickTop="1" thickBot="1">
      <c r="A213" s="157" t="s">
        <v>1778</v>
      </c>
      <c r="B213" s="157" t="s">
        <v>55</v>
      </c>
      <c r="C213" s="156" t="s">
        <v>146</v>
      </c>
      <c r="D213" s="157"/>
      <c r="E213" s="157" t="s">
        <v>87</v>
      </c>
      <c r="F213" s="157" t="s">
        <v>180</v>
      </c>
      <c r="G213" s="157" t="s">
        <v>181</v>
      </c>
      <c r="H213" s="164"/>
      <c r="I213" s="164"/>
      <c r="J213" s="208">
        <f t="shared" ref="J213:J214" si="2">I213-H213</f>
        <v>0</v>
      </c>
      <c r="K213" s="410">
        <v>1</v>
      </c>
      <c r="L213" s="410"/>
      <c r="M213" s="410"/>
      <c r="N213" s="169"/>
      <c r="O213" s="398"/>
      <c r="P213" s="140"/>
      <c r="Q213" s="140"/>
      <c r="R213" s="140"/>
      <c r="S213" s="140"/>
      <c r="T213" s="140"/>
      <c r="U213" s="140"/>
      <c r="V213" s="140"/>
      <c r="W213" s="140"/>
      <c r="X213" s="140"/>
      <c r="Y213" s="140"/>
      <c r="Z213" s="140"/>
      <c r="AA213" s="140"/>
      <c r="AB213" s="140"/>
      <c r="AC213" s="140"/>
      <c r="AD213" s="140"/>
      <c r="AE213" s="140"/>
      <c r="AF213" s="140"/>
      <c r="AG213" s="140"/>
      <c r="AH213" s="140"/>
      <c r="AI213" s="140"/>
      <c r="AJ213" s="140"/>
      <c r="AK213" s="140"/>
      <c r="AL213" s="140"/>
      <c r="AM213" s="140"/>
      <c r="AN213" s="140"/>
      <c r="AO213" s="140"/>
      <c r="AP213" s="140"/>
      <c r="AQ213" s="140"/>
      <c r="AR213" s="140"/>
      <c r="AS213" s="140"/>
      <c r="AT213" s="140"/>
      <c r="AU213" s="140"/>
      <c r="AV213" s="140"/>
      <c r="AW213" s="140"/>
      <c r="AX213" s="140"/>
      <c r="AY213" s="140"/>
      <c r="AZ213" s="140"/>
      <c r="BA213" s="140"/>
      <c r="BB213" s="140"/>
      <c r="BC213" s="140"/>
      <c r="BD213" s="140"/>
      <c r="BE213" s="140"/>
      <c r="BF213" s="140"/>
      <c r="BG213" s="140"/>
      <c r="BH213" s="140"/>
      <c r="BI213" s="140"/>
      <c r="BJ213" s="140"/>
      <c r="BK213" s="140"/>
      <c r="BL213" s="140"/>
      <c r="BM213" s="140"/>
      <c r="BN213" s="140"/>
      <c r="BO213" s="140"/>
      <c r="BP213" s="140"/>
      <c r="BQ213" s="140"/>
      <c r="BR213" s="140"/>
      <c r="BS213" s="140"/>
      <c r="BT213" s="140"/>
      <c r="BU213" s="140"/>
      <c r="BV213" s="140"/>
      <c r="BW213" s="140"/>
      <c r="BX213" s="140"/>
      <c r="BY213" s="140"/>
      <c r="BZ213" s="140"/>
      <c r="CA213" s="140"/>
      <c r="CB213" s="140"/>
      <c r="CC213" s="140"/>
      <c r="CD213" s="140"/>
      <c r="CE213" s="140"/>
      <c r="CF213" s="140"/>
      <c r="CG213" s="140"/>
      <c r="CH213" s="140"/>
      <c r="CI213" s="140"/>
      <c r="CJ213" s="140"/>
      <c r="CK213" s="140"/>
      <c r="CL213" s="140"/>
      <c r="CM213" s="140"/>
      <c r="CN213" s="140"/>
      <c r="CO213" s="140"/>
      <c r="CP213" s="140"/>
      <c r="CQ213" s="140"/>
      <c r="CR213" s="140"/>
      <c r="CS213" s="140"/>
      <c r="CT213" s="140"/>
      <c r="CU213" s="140"/>
      <c r="CV213" s="140"/>
      <c r="CW213" s="140"/>
      <c r="CX213" s="140"/>
      <c r="CY213" s="140"/>
      <c r="CZ213" s="140"/>
      <c r="DA213" s="140"/>
      <c r="DB213" s="140"/>
      <c r="DC213" s="140"/>
      <c r="DD213" s="140"/>
      <c r="DE213" s="140"/>
      <c r="DF213" s="140"/>
      <c r="DG213" s="140"/>
      <c r="DH213" s="140"/>
      <c r="DI213" s="140"/>
      <c r="DJ213" s="140"/>
      <c r="DK213" s="140"/>
      <c r="DL213" s="140"/>
      <c r="DM213" s="140"/>
      <c r="DN213" s="140"/>
      <c r="DO213" s="140"/>
      <c r="DP213" s="140"/>
      <c r="DQ213" s="140"/>
      <c r="DR213" s="140"/>
      <c r="DS213" s="140"/>
      <c r="DT213" s="140"/>
      <c r="DU213" s="140"/>
      <c r="DV213" s="140"/>
      <c r="DW213" s="140"/>
      <c r="DX213" s="140"/>
      <c r="DY213" s="140"/>
      <c r="DZ213" s="140"/>
      <c r="EA213" s="140"/>
      <c r="EB213" s="140"/>
      <c r="EC213" s="140"/>
      <c r="ED213" s="140"/>
      <c r="EE213" s="140"/>
      <c r="EF213" s="140"/>
      <c r="EG213" s="140"/>
      <c r="EH213" s="140"/>
      <c r="EI213" s="140"/>
      <c r="EJ213" s="140"/>
      <c r="EK213" s="140"/>
      <c r="EL213" s="140"/>
      <c r="EM213" s="140"/>
      <c r="EN213" s="140"/>
      <c r="EO213" s="140"/>
      <c r="EP213" s="140"/>
      <c r="EQ213" s="140"/>
      <c r="ER213" s="140"/>
      <c r="ES213" s="140"/>
      <c r="ET213" s="140"/>
      <c r="EU213" s="140"/>
      <c r="EV213" s="140"/>
      <c r="EW213" s="140"/>
      <c r="EX213" s="140"/>
      <c r="EY213" s="140"/>
      <c r="EZ213" s="140"/>
      <c r="FA213" s="140"/>
      <c r="FB213" s="140"/>
      <c r="FC213" s="140"/>
      <c r="FD213" s="140"/>
      <c r="FE213" s="140"/>
      <c r="FF213" s="140"/>
      <c r="FG213" s="140"/>
      <c r="FH213" s="140"/>
      <c r="FI213" s="140"/>
      <c r="FJ213" s="140"/>
      <c r="FK213" s="140"/>
      <c r="FL213" s="140"/>
      <c r="FM213" s="140"/>
      <c r="FN213" s="140"/>
      <c r="FO213" s="140"/>
      <c r="FP213" s="140"/>
      <c r="FQ213" s="140"/>
      <c r="FR213" s="140"/>
      <c r="FS213" s="140"/>
      <c r="FT213" s="140"/>
      <c r="FU213" s="140"/>
      <c r="FV213" s="140"/>
      <c r="FW213" s="140"/>
      <c r="FX213" s="140"/>
      <c r="FY213" s="140"/>
      <c r="FZ213" s="140"/>
      <c r="GA213" s="140"/>
      <c r="GB213" s="140"/>
      <c r="GC213" s="140"/>
      <c r="GD213" s="140"/>
      <c r="GE213" s="140"/>
      <c r="GF213" s="140"/>
      <c r="GG213" s="140"/>
      <c r="GH213" s="140"/>
      <c r="GI213" s="140"/>
      <c r="GJ213" s="140"/>
      <c r="GK213" s="140"/>
      <c r="GL213" s="140"/>
      <c r="GM213" s="140"/>
      <c r="GN213" s="140"/>
      <c r="GO213" s="140"/>
      <c r="GP213" s="140"/>
      <c r="GQ213" s="140"/>
      <c r="GR213" s="140"/>
      <c r="GS213" s="140"/>
    </row>
    <row r="214" spans="1:201" s="113" customFormat="1" ht="24" hidden="1" customHeight="1" outlineLevel="1" thickTop="1" thickBot="1">
      <c r="A214" s="157" t="s">
        <v>1779</v>
      </c>
      <c r="B214" s="157" t="s">
        <v>55</v>
      </c>
      <c r="C214" s="156" t="s">
        <v>134</v>
      </c>
      <c r="D214" s="157"/>
      <c r="E214" s="157" t="s">
        <v>87</v>
      </c>
      <c r="F214" s="157" t="s">
        <v>180</v>
      </c>
      <c r="G214" s="157" t="s">
        <v>181</v>
      </c>
      <c r="H214" s="164"/>
      <c r="I214" s="164"/>
      <c r="J214" s="208">
        <f t="shared" si="2"/>
        <v>0</v>
      </c>
      <c r="K214" s="410">
        <v>1</v>
      </c>
      <c r="L214" s="410"/>
      <c r="M214" s="410"/>
      <c r="N214" s="169"/>
      <c r="O214" s="398"/>
      <c r="P214" s="140"/>
      <c r="Q214" s="140"/>
      <c r="R214" s="140"/>
      <c r="S214" s="140"/>
      <c r="T214" s="140"/>
      <c r="U214" s="140"/>
      <c r="V214" s="140"/>
      <c r="W214" s="140"/>
      <c r="X214" s="140"/>
      <c r="Y214" s="140"/>
      <c r="Z214" s="140"/>
      <c r="AA214" s="140"/>
      <c r="AB214" s="140"/>
      <c r="AC214" s="140"/>
      <c r="AD214" s="140"/>
      <c r="AE214" s="140"/>
      <c r="AF214" s="140"/>
      <c r="AG214" s="140"/>
      <c r="AH214" s="140"/>
      <c r="AI214" s="140"/>
      <c r="AJ214" s="140"/>
      <c r="AK214" s="140"/>
      <c r="AL214" s="140"/>
      <c r="AM214" s="140"/>
      <c r="AN214" s="140"/>
      <c r="AO214" s="140"/>
      <c r="AP214" s="140"/>
      <c r="AQ214" s="140"/>
      <c r="AR214" s="140"/>
      <c r="AS214" s="140"/>
      <c r="AT214" s="140"/>
      <c r="AU214" s="140"/>
      <c r="AV214" s="140"/>
      <c r="AW214" s="140"/>
      <c r="AX214" s="140"/>
      <c r="AY214" s="140"/>
      <c r="AZ214" s="140"/>
      <c r="BA214" s="140"/>
      <c r="BB214" s="140"/>
      <c r="BC214" s="140"/>
      <c r="BD214" s="140"/>
      <c r="BE214" s="140"/>
      <c r="BF214" s="140"/>
      <c r="BG214" s="140"/>
      <c r="BH214" s="140"/>
      <c r="BI214" s="140"/>
      <c r="BJ214" s="140"/>
      <c r="BK214" s="140"/>
      <c r="BL214" s="140"/>
      <c r="BM214" s="140"/>
      <c r="BN214" s="140"/>
      <c r="BO214" s="140"/>
      <c r="BP214" s="140"/>
      <c r="BQ214" s="140"/>
      <c r="BR214" s="140"/>
      <c r="BS214" s="140"/>
      <c r="BT214" s="140"/>
      <c r="BU214" s="140"/>
      <c r="BV214" s="140"/>
      <c r="BW214" s="140"/>
      <c r="BX214" s="140"/>
      <c r="BY214" s="140"/>
      <c r="BZ214" s="140"/>
      <c r="CA214" s="140"/>
      <c r="CB214" s="140"/>
      <c r="CC214" s="140"/>
      <c r="CD214" s="140"/>
      <c r="CE214" s="140"/>
      <c r="CF214" s="140"/>
      <c r="CG214" s="140"/>
      <c r="CH214" s="140"/>
      <c r="CI214" s="140"/>
      <c r="CJ214" s="140"/>
      <c r="CK214" s="140"/>
      <c r="CL214" s="140"/>
      <c r="CM214" s="140"/>
      <c r="CN214" s="140"/>
      <c r="CO214" s="140"/>
      <c r="CP214" s="140"/>
      <c r="CQ214" s="140"/>
      <c r="CR214" s="140"/>
      <c r="CS214" s="140"/>
      <c r="CT214" s="140"/>
      <c r="CU214" s="140"/>
      <c r="CV214" s="140"/>
      <c r="CW214" s="140"/>
      <c r="CX214" s="140"/>
      <c r="CY214" s="140"/>
      <c r="CZ214" s="140"/>
      <c r="DA214" s="140"/>
      <c r="DB214" s="140"/>
      <c r="DC214" s="140"/>
      <c r="DD214" s="140"/>
      <c r="DE214" s="140"/>
      <c r="DF214" s="140"/>
      <c r="DG214" s="140"/>
      <c r="DH214" s="140"/>
      <c r="DI214" s="140"/>
      <c r="DJ214" s="140"/>
      <c r="DK214" s="140"/>
      <c r="DL214" s="140"/>
      <c r="DM214" s="140"/>
      <c r="DN214" s="140"/>
      <c r="DO214" s="140"/>
      <c r="DP214" s="140"/>
      <c r="DQ214" s="140"/>
      <c r="DR214" s="140"/>
      <c r="DS214" s="140"/>
      <c r="DT214" s="140"/>
      <c r="DU214" s="140"/>
      <c r="DV214" s="140"/>
      <c r="DW214" s="140"/>
      <c r="DX214" s="140"/>
      <c r="DY214" s="140"/>
      <c r="DZ214" s="140"/>
      <c r="EA214" s="140"/>
      <c r="EB214" s="140"/>
      <c r="EC214" s="140"/>
      <c r="ED214" s="140"/>
      <c r="EE214" s="140"/>
      <c r="EF214" s="140"/>
      <c r="EG214" s="140"/>
      <c r="EH214" s="140"/>
      <c r="EI214" s="140"/>
      <c r="EJ214" s="140"/>
      <c r="EK214" s="140"/>
      <c r="EL214" s="140"/>
      <c r="EM214" s="140"/>
      <c r="EN214" s="140"/>
      <c r="EO214" s="140"/>
      <c r="EP214" s="140"/>
      <c r="EQ214" s="140"/>
      <c r="ER214" s="140"/>
      <c r="ES214" s="140"/>
      <c r="ET214" s="140"/>
      <c r="EU214" s="140"/>
      <c r="EV214" s="140"/>
      <c r="EW214" s="140"/>
      <c r="EX214" s="140"/>
      <c r="EY214" s="140"/>
      <c r="EZ214" s="140"/>
      <c r="FA214" s="140"/>
      <c r="FB214" s="140"/>
      <c r="FC214" s="140"/>
      <c r="FD214" s="140"/>
      <c r="FE214" s="140"/>
      <c r="FF214" s="140"/>
      <c r="FG214" s="140"/>
      <c r="FH214" s="140"/>
      <c r="FI214" s="140"/>
      <c r="FJ214" s="140"/>
      <c r="FK214" s="140"/>
      <c r="FL214" s="140"/>
      <c r="FM214" s="140"/>
      <c r="FN214" s="140"/>
      <c r="FO214" s="140"/>
      <c r="FP214" s="140"/>
      <c r="FQ214" s="140"/>
      <c r="FR214" s="140"/>
      <c r="FS214" s="140"/>
      <c r="FT214" s="140"/>
      <c r="FU214" s="140"/>
      <c r="FV214" s="140"/>
      <c r="FW214" s="140"/>
      <c r="FX214" s="140"/>
      <c r="FY214" s="140"/>
      <c r="FZ214" s="140"/>
      <c r="GA214" s="140"/>
      <c r="GB214" s="140"/>
      <c r="GC214" s="140"/>
      <c r="GD214" s="140"/>
      <c r="GE214" s="140"/>
      <c r="GF214" s="140"/>
      <c r="GG214" s="140"/>
      <c r="GH214" s="140"/>
      <c r="GI214" s="140"/>
      <c r="GJ214" s="140"/>
      <c r="GK214" s="140"/>
      <c r="GL214" s="140"/>
      <c r="GM214" s="140"/>
      <c r="GN214" s="140"/>
      <c r="GO214" s="140"/>
      <c r="GP214" s="140"/>
      <c r="GQ214" s="140"/>
      <c r="GR214" s="140"/>
      <c r="GS214" s="140"/>
    </row>
    <row r="215" spans="1:201" s="114" customFormat="1" ht="24" customHeight="1" collapsed="1" thickTop="1" thickBot="1">
      <c r="A215" s="345">
        <v>2.2000000000000002</v>
      </c>
      <c r="B215" s="301"/>
      <c r="C215" s="302" t="s">
        <v>182</v>
      </c>
      <c r="D215" s="305"/>
      <c r="E215" s="301"/>
      <c r="F215" s="301"/>
      <c r="G215" s="301"/>
      <c r="H215" s="307" t="s">
        <v>118</v>
      </c>
      <c r="I215" s="401">
        <f>AVERAGE(J216:J217)</f>
        <v>0</v>
      </c>
      <c r="J215" s="401"/>
      <c r="K215" s="403">
        <f>AVERAGE(K216:M217)</f>
        <v>1</v>
      </c>
      <c r="L215" s="403"/>
      <c r="M215" s="403"/>
      <c r="N215" s="172"/>
      <c r="O215" s="398"/>
      <c r="P215" s="143"/>
      <c r="Q215" s="143"/>
      <c r="R215" s="143"/>
      <c r="S215" s="143"/>
      <c r="T215" s="143"/>
      <c r="U215" s="143"/>
      <c r="V215" s="143"/>
      <c r="W215" s="143"/>
      <c r="X215" s="143"/>
      <c r="Y215" s="143"/>
      <c r="Z215" s="143"/>
      <c r="AA215" s="143"/>
      <c r="AB215" s="143"/>
      <c r="AC215" s="143"/>
      <c r="AD215" s="143"/>
      <c r="AE215" s="143"/>
      <c r="AF215" s="143"/>
      <c r="AG215" s="143"/>
      <c r="AH215" s="143"/>
      <c r="AI215" s="143"/>
      <c r="AJ215" s="143"/>
      <c r="AK215" s="143"/>
      <c r="AL215" s="143"/>
      <c r="AM215" s="143"/>
      <c r="AN215" s="143"/>
      <c r="AO215" s="143"/>
      <c r="AP215" s="143"/>
      <c r="AQ215" s="143"/>
      <c r="AR215" s="143"/>
      <c r="AS215" s="143"/>
      <c r="AT215" s="143"/>
      <c r="AU215" s="143"/>
      <c r="AV215" s="143"/>
      <c r="AW215" s="143"/>
      <c r="AX215" s="143"/>
      <c r="AY215" s="143"/>
      <c r="AZ215" s="143"/>
      <c r="BA215" s="143"/>
      <c r="BB215" s="143"/>
      <c r="BC215" s="143"/>
      <c r="BD215" s="143"/>
      <c r="BE215" s="143"/>
      <c r="BF215" s="143"/>
      <c r="BG215" s="143"/>
      <c r="BH215" s="143"/>
      <c r="BI215" s="143"/>
      <c r="BJ215" s="143"/>
      <c r="BK215" s="143"/>
      <c r="BL215" s="143"/>
      <c r="BM215" s="143"/>
      <c r="BN215" s="143"/>
      <c r="BO215" s="143"/>
      <c r="BP215" s="143"/>
      <c r="BQ215" s="143"/>
      <c r="BR215" s="143"/>
      <c r="BS215" s="143"/>
      <c r="BT215" s="143"/>
      <c r="BU215" s="143"/>
      <c r="BV215" s="143"/>
      <c r="BW215" s="143"/>
      <c r="BX215" s="143"/>
      <c r="BY215" s="143"/>
      <c r="BZ215" s="143"/>
      <c r="CA215" s="143"/>
      <c r="CB215" s="143"/>
      <c r="CC215" s="143"/>
      <c r="CD215" s="143"/>
      <c r="CE215" s="143"/>
      <c r="CF215" s="143"/>
      <c r="CG215" s="143"/>
      <c r="CH215" s="143"/>
      <c r="CI215" s="143"/>
      <c r="CJ215" s="143"/>
      <c r="CK215" s="143"/>
      <c r="CL215" s="143"/>
      <c r="CM215" s="143"/>
      <c r="CN215" s="143"/>
      <c r="CO215" s="143"/>
      <c r="CP215" s="143"/>
      <c r="CQ215" s="143"/>
      <c r="CR215" s="143"/>
      <c r="CS215" s="143"/>
      <c r="CT215" s="143"/>
      <c r="CU215" s="143"/>
      <c r="CV215" s="143"/>
      <c r="CW215" s="143"/>
      <c r="CX215" s="143"/>
      <c r="CY215" s="143"/>
      <c r="CZ215" s="143"/>
      <c r="DA215" s="143"/>
      <c r="DB215" s="143"/>
      <c r="DC215" s="143"/>
      <c r="DD215" s="143"/>
      <c r="DE215" s="143"/>
      <c r="DF215" s="143"/>
      <c r="DG215" s="143"/>
      <c r="DH215" s="143"/>
      <c r="DI215" s="143"/>
      <c r="DJ215" s="143"/>
      <c r="DK215" s="143"/>
      <c r="DL215" s="143"/>
      <c r="DM215" s="143"/>
      <c r="DN215" s="143"/>
      <c r="DO215" s="143"/>
      <c r="DP215" s="143"/>
      <c r="DQ215" s="143"/>
      <c r="DR215" s="143"/>
      <c r="DS215" s="143"/>
      <c r="DT215" s="143"/>
      <c r="DU215" s="143"/>
      <c r="DV215" s="143"/>
      <c r="DW215" s="143"/>
      <c r="DX215" s="143"/>
      <c r="DY215" s="143"/>
      <c r="DZ215" s="143"/>
      <c r="EA215" s="143"/>
      <c r="EB215" s="143"/>
      <c r="EC215" s="143"/>
      <c r="ED215" s="143"/>
      <c r="EE215" s="143"/>
      <c r="EF215" s="143"/>
      <c r="EG215" s="143"/>
      <c r="EH215" s="143"/>
      <c r="EI215" s="143"/>
      <c r="EJ215" s="143"/>
      <c r="EK215" s="143"/>
      <c r="EL215" s="143"/>
      <c r="EM215" s="143"/>
      <c r="EN215" s="143"/>
      <c r="EO215" s="143"/>
      <c r="EP215" s="143"/>
      <c r="EQ215" s="143"/>
      <c r="ER215" s="143"/>
      <c r="ES215" s="143"/>
      <c r="ET215" s="143"/>
      <c r="EU215" s="143"/>
      <c r="EV215" s="143"/>
      <c r="EW215" s="143"/>
      <c r="EX215" s="143"/>
      <c r="EY215" s="143"/>
      <c r="EZ215" s="143"/>
      <c r="FA215" s="143"/>
      <c r="FB215" s="143"/>
      <c r="FC215" s="143"/>
      <c r="FD215" s="143"/>
      <c r="FE215" s="143"/>
      <c r="FF215" s="143"/>
      <c r="FG215" s="143"/>
      <c r="FH215" s="143"/>
      <c r="FI215" s="143"/>
      <c r="FJ215" s="143"/>
      <c r="FK215" s="143"/>
      <c r="FL215" s="143"/>
      <c r="FM215" s="143"/>
      <c r="FN215" s="143"/>
      <c r="FO215" s="143"/>
      <c r="FP215" s="143"/>
      <c r="FQ215" s="143"/>
      <c r="FR215" s="143"/>
      <c r="FS215" s="143"/>
      <c r="FT215" s="143"/>
      <c r="FU215" s="143"/>
      <c r="FV215" s="143"/>
      <c r="FW215" s="143"/>
      <c r="FX215" s="143"/>
      <c r="FY215" s="143"/>
      <c r="FZ215" s="143"/>
      <c r="GA215" s="143"/>
      <c r="GB215" s="143"/>
      <c r="GC215" s="143"/>
      <c r="GD215" s="143"/>
      <c r="GE215" s="143"/>
      <c r="GF215" s="143"/>
      <c r="GG215" s="143"/>
      <c r="GH215" s="143"/>
      <c r="GI215" s="143"/>
      <c r="GJ215" s="143"/>
      <c r="GK215" s="143"/>
      <c r="GL215" s="143"/>
      <c r="GM215" s="143"/>
      <c r="GN215" s="143"/>
      <c r="GO215" s="143"/>
      <c r="GP215" s="143"/>
      <c r="GQ215" s="143"/>
      <c r="GR215" s="143"/>
      <c r="GS215" s="143"/>
    </row>
    <row r="216" spans="1:201" s="114" customFormat="1" ht="24" hidden="1" customHeight="1" outlineLevel="1" thickTop="1" thickBot="1">
      <c r="A216" s="154" t="s">
        <v>1780</v>
      </c>
      <c r="B216" s="154" t="s">
        <v>55</v>
      </c>
      <c r="C216" s="156" t="s">
        <v>146</v>
      </c>
      <c r="D216" s="157"/>
      <c r="E216" s="157" t="s">
        <v>147</v>
      </c>
      <c r="F216" s="157" t="s">
        <v>174</v>
      </c>
      <c r="G216" s="157" t="s">
        <v>149</v>
      </c>
      <c r="H216" s="164"/>
      <c r="I216" s="164"/>
      <c r="J216" s="208">
        <f>I216-H216</f>
        <v>0</v>
      </c>
      <c r="K216" s="410">
        <v>1</v>
      </c>
      <c r="L216" s="410"/>
      <c r="M216" s="410"/>
      <c r="N216" s="169"/>
      <c r="O216" s="398"/>
      <c r="P216" s="143"/>
      <c r="Q216" s="143"/>
      <c r="R216" s="143"/>
      <c r="S216" s="143"/>
      <c r="T216" s="143"/>
      <c r="U216" s="143"/>
      <c r="V216" s="143"/>
      <c r="W216" s="143"/>
      <c r="X216" s="143"/>
      <c r="Y216" s="143"/>
      <c r="Z216" s="143"/>
      <c r="AA216" s="143"/>
      <c r="AB216" s="143"/>
      <c r="AC216" s="143"/>
      <c r="AD216" s="143"/>
      <c r="AE216" s="143"/>
      <c r="AF216" s="143"/>
      <c r="AG216" s="143"/>
      <c r="AH216" s="143"/>
      <c r="AI216" s="143"/>
      <c r="AJ216" s="143"/>
      <c r="AK216" s="143"/>
      <c r="AL216" s="143"/>
      <c r="AM216" s="143"/>
      <c r="AN216" s="143"/>
      <c r="AO216" s="143"/>
      <c r="AP216" s="143"/>
      <c r="AQ216" s="143"/>
      <c r="AR216" s="143"/>
      <c r="AS216" s="143"/>
      <c r="AT216" s="143"/>
      <c r="AU216" s="143"/>
      <c r="AV216" s="143"/>
      <c r="AW216" s="143"/>
      <c r="AX216" s="143"/>
      <c r="AY216" s="143"/>
      <c r="AZ216" s="143"/>
      <c r="BA216" s="143"/>
      <c r="BB216" s="143"/>
      <c r="BC216" s="143"/>
      <c r="BD216" s="143"/>
      <c r="BE216" s="143"/>
      <c r="BF216" s="143"/>
      <c r="BG216" s="143"/>
      <c r="BH216" s="143"/>
      <c r="BI216" s="143"/>
      <c r="BJ216" s="143"/>
      <c r="BK216" s="143"/>
      <c r="BL216" s="143"/>
      <c r="BM216" s="143"/>
      <c r="BN216" s="143"/>
      <c r="BO216" s="143"/>
      <c r="BP216" s="143"/>
      <c r="BQ216" s="143"/>
      <c r="BR216" s="143"/>
      <c r="BS216" s="143"/>
      <c r="BT216" s="143"/>
      <c r="BU216" s="143"/>
      <c r="BV216" s="143"/>
      <c r="BW216" s="143"/>
      <c r="BX216" s="143"/>
      <c r="BY216" s="143"/>
      <c r="BZ216" s="143"/>
      <c r="CA216" s="143"/>
      <c r="CB216" s="143"/>
      <c r="CC216" s="143"/>
      <c r="CD216" s="143"/>
      <c r="CE216" s="143"/>
      <c r="CF216" s="143"/>
      <c r="CG216" s="143"/>
      <c r="CH216" s="143"/>
      <c r="CI216" s="143"/>
      <c r="CJ216" s="143"/>
      <c r="CK216" s="143"/>
      <c r="CL216" s="143"/>
      <c r="CM216" s="143"/>
      <c r="CN216" s="143"/>
      <c r="CO216" s="143"/>
      <c r="CP216" s="143"/>
      <c r="CQ216" s="143"/>
      <c r="CR216" s="143"/>
      <c r="CS216" s="143"/>
      <c r="CT216" s="143"/>
      <c r="CU216" s="143"/>
      <c r="CV216" s="143"/>
      <c r="CW216" s="143"/>
      <c r="CX216" s="143"/>
      <c r="CY216" s="143"/>
      <c r="CZ216" s="143"/>
      <c r="DA216" s="143"/>
      <c r="DB216" s="143"/>
      <c r="DC216" s="143"/>
      <c r="DD216" s="143"/>
      <c r="DE216" s="143"/>
      <c r="DF216" s="143"/>
      <c r="DG216" s="143"/>
      <c r="DH216" s="143"/>
      <c r="DI216" s="143"/>
      <c r="DJ216" s="143"/>
      <c r="DK216" s="143"/>
      <c r="DL216" s="143"/>
      <c r="DM216" s="143"/>
      <c r="DN216" s="143"/>
      <c r="DO216" s="143"/>
      <c r="DP216" s="143"/>
      <c r="DQ216" s="143"/>
      <c r="DR216" s="143"/>
      <c r="DS216" s="143"/>
      <c r="DT216" s="143"/>
      <c r="DU216" s="143"/>
      <c r="DV216" s="143"/>
      <c r="DW216" s="143"/>
      <c r="DX216" s="143"/>
      <c r="DY216" s="143"/>
      <c r="DZ216" s="143"/>
      <c r="EA216" s="143"/>
      <c r="EB216" s="143"/>
      <c r="EC216" s="143"/>
      <c r="ED216" s="143"/>
      <c r="EE216" s="143"/>
      <c r="EF216" s="143"/>
      <c r="EG216" s="143"/>
      <c r="EH216" s="143"/>
      <c r="EI216" s="143"/>
      <c r="EJ216" s="143"/>
      <c r="EK216" s="143"/>
      <c r="EL216" s="143"/>
      <c r="EM216" s="143"/>
      <c r="EN216" s="143"/>
      <c r="EO216" s="143"/>
      <c r="EP216" s="143"/>
      <c r="EQ216" s="143"/>
      <c r="ER216" s="143"/>
      <c r="ES216" s="143"/>
      <c r="ET216" s="143"/>
      <c r="EU216" s="143"/>
      <c r="EV216" s="143"/>
      <c r="EW216" s="143"/>
      <c r="EX216" s="143"/>
      <c r="EY216" s="143"/>
      <c r="EZ216" s="143"/>
      <c r="FA216" s="143"/>
      <c r="FB216" s="143"/>
      <c r="FC216" s="143"/>
      <c r="FD216" s="143"/>
      <c r="FE216" s="143"/>
      <c r="FF216" s="143"/>
      <c r="FG216" s="143"/>
      <c r="FH216" s="143"/>
      <c r="FI216" s="143"/>
      <c r="FJ216" s="143"/>
      <c r="FK216" s="143"/>
      <c r="FL216" s="143"/>
      <c r="FM216" s="143"/>
      <c r="FN216" s="143"/>
      <c r="FO216" s="143"/>
      <c r="FP216" s="143"/>
      <c r="FQ216" s="143"/>
      <c r="FR216" s="143"/>
      <c r="FS216" s="143"/>
      <c r="FT216" s="143"/>
      <c r="FU216" s="143"/>
      <c r="FV216" s="143"/>
      <c r="FW216" s="143"/>
      <c r="FX216" s="143"/>
      <c r="FY216" s="143"/>
      <c r="FZ216" s="143"/>
      <c r="GA216" s="143"/>
      <c r="GB216" s="143"/>
      <c r="GC216" s="143"/>
      <c r="GD216" s="143"/>
      <c r="GE216" s="143"/>
      <c r="GF216" s="143"/>
      <c r="GG216" s="143"/>
      <c r="GH216" s="143"/>
      <c r="GI216" s="143"/>
      <c r="GJ216" s="143"/>
      <c r="GK216" s="143"/>
      <c r="GL216" s="143"/>
      <c r="GM216" s="143"/>
      <c r="GN216" s="143"/>
      <c r="GO216" s="143"/>
      <c r="GP216" s="143"/>
      <c r="GQ216" s="143"/>
      <c r="GR216" s="143"/>
      <c r="GS216" s="143"/>
    </row>
    <row r="217" spans="1:201" s="115" customFormat="1" ht="24" hidden="1" customHeight="1" outlineLevel="1" thickTop="1" thickBot="1">
      <c r="A217" s="154" t="s">
        <v>1781</v>
      </c>
      <c r="B217" s="154" t="s">
        <v>55</v>
      </c>
      <c r="C217" s="156" t="s">
        <v>134</v>
      </c>
      <c r="D217" s="157"/>
      <c r="E217" s="157" t="s">
        <v>147</v>
      </c>
      <c r="F217" s="157" t="s">
        <v>174</v>
      </c>
      <c r="G217" s="157" t="s">
        <v>149</v>
      </c>
      <c r="H217" s="164"/>
      <c r="I217" s="164"/>
      <c r="J217" s="208">
        <f>I217-H217</f>
        <v>0</v>
      </c>
      <c r="K217" s="410">
        <v>1</v>
      </c>
      <c r="L217" s="410"/>
      <c r="M217" s="410"/>
      <c r="N217" s="169"/>
      <c r="O217" s="398"/>
      <c r="P217" s="143"/>
      <c r="Q217" s="143"/>
      <c r="R217" s="143"/>
      <c r="S217" s="143"/>
      <c r="T217" s="143"/>
      <c r="U217" s="143"/>
      <c r="V217" s="143"/>
      <c r="W217" s="143"/>
      <c r="X217" s="143"/>
      <c r="Y217" s="143"/>
      <c r="Z217" s="143"/>
      <c r="AA217" s="143"/>
      <c r="AB217" s="143"/>
      <c r="AC217" s="143"/>
      <c r="AD217" s="143"/>
      <c r="AE217" s="143"/>
      <c r="AF217" s="143"/>
      <c r="AG217" s="143"/>
      <c r="AH217" s="143"/>
      <c r="AI217" s="143"/>
      <c r="AJ217" s="143"/>
      <c r="AK217" s="143"/>
      <c r="AL217" s="143"/>
      <c r="AM217" s="143"/>
      <c r="AN217" s="143"/>
      <c r="AO217" s="143"/>
      <c r="AP217" s="143"/>
      <c r="AQ217" s="143"/>
      <c r="AR217" s="143"/>
      <c r="AS217" s="143"/>
      <c r="AT217" s="143"/>
      <c r="AU217" s="143"/>
      <c r="AV217" s="143"/>
      <c r="AW217" s="143"/>
      <c r="AX217" s="143"/>
      <c r="AY217" s="143"/>
      <c r="AZ217" s="143"/>
      <c r="BA217" s="143"/>
      <c r="BB217" s="143"/>
      <c r="BC217" s="143"/>
      <c r="BD217" s="143"/>
      <c r="BE217" s="143"/>
      <c r="BF217" s="143"/>
      <c r="BG217" s="143"/>
      <c r="BH217" s="143"/>
      <c r="BI217" s="143"/>
      <c r="BJ217" s="143"/>
      <c r="BK217" s="143"/>
      <c r="BL217" s="143"/>
      <c r="BM217" s="143"/>
      <c r="BN217" s="143"/>
      <c r="BO217" s="143"/>
      <c r="BP217" s="143"/>
      <c r="BQ217" s="143"/>
      <c r="BR217" s="143"/>
      <c r="BS217" s="143"/>
      <c r="BT217" s="143"/>
      <c r="BU217" s="143"/>
      <c r="BV217" s="143"/>
      <c r="BW217" s="143"/>
      <c r="BX217" s="143"/>
      <c r="BY217" s="143"/>
      <c r="BZ217" s="143"/>
      <c r="CA217" s="143"/>
      <c r="CB217" s="143"/>
      <c r="CC217" s="143"/>
      <c r="CD217" s="143"/>
      <c r="CE217" s="143"/>
      <c r="CF217" s="143"/>
      <c r="CG217" s="143"/>
      <c r="CH217" s="143"/>
      <c r="CI217" s="143"/>
      <c r="CJ217" s="143"/>
      <c r="CK217" s="143"/>
      <c r="CL217" s="143"/>
      <c r="CM217" s="143"/>
      <c r="CN217" s="143"/>
      <c r="CO217" s="143"/>
      <c r="CP217" s="143"/>
      <c r="CQ217" s="143"/>
      <c r="CR217" s="143"/>
      <c r="CS217" s="143"/>
      <c r="CT217" s="143"/>
      <c r="CU217" s="143"/>
      <c r="CV217" s="143"/>
      <c r="CW217" s="143"/>
      <c r="CX217" s="143"/>
      <c r="CY217" s="143"/>
      <c r="CZ217" s="143"/>
      <c r="DA217" s="143"/>
      <c r="DB217" s="143"/>
      <c r="DC217" s="143"/>
      <c r="DD217" s="143"/>
      <c r="DE217" s="143"/>
      <c r="DF217" s="143"/>
      <c r="DG217" s="143"/>
      <c r="DH217" s="143"/>
      <c r="DI217" s="143"/>
      <c r="DJ217" s="143"/>
      <c r="DK217" s="143"/>
      <c r="DL217" s="143"/>
      <c r="DM217" s="143"/>
      <c r="DN217" s="143"/>
      <c r="DO217" s="143"/>
      <c r="DP217" s="143"/>
      <c r="DQ217" s="143"/>
      <c r="DR217" s="143"/>
      <c r="DS217" s="143"/>
      <c r="DT217" s="143"/>
      <c r="DU217" s="143"/>
      <c r="DV217" s="143"/>
      <c r="DW217" s="143"/>
      <c r="DX217" s="143"/>
      <c r="DY217" s="143"/>
      <c r="DZ217" s="143"/>
      <c r="EA217" s="143"/>
      <c r="EB217" s="143"/>
      <c r="EC217" s="143"/>
      <c r="ED217" s="143"/>
      <c r="EE217" s="143"/>
      <c r="EF217" s="143"/>
      <c r="EG217" s="143"/>
      <c r="EH217" s="143"/>
      <c r="EI217" s="143"/>
      <c r="EJ217" s="143"/>
      <c r="EK217" s="143"/>
      <c r="EL217" s="143"/>
      <c r="EM217" s="143"/>
      <c r="EN217" s="143"/>
      <c r="EO217" s="143"/>
      <c r="EP217" s="143"/>
      <c r="EQ217" s="143"/>
      <c r="ER217" s="143"/>
      <c r="ES217" s="143"/>
      <c r="ET217" s="143"/>
      <c r="EU217" s="143"/>
      <c r="EV217" s="143"/>
      <c r="EW217" s="143"/>
      <c r="EX217" s="143"/>
      <c r="EY217" s="143"/>
      <c r="EZ217" s="143"/>
      <c r="FA217" s="143"/>
      <c r="FB217" s="143"/>
      <c r="FC217" s="143"/>
      <c r="FD217" s="143"/>
      <c r="FE217" s="143"/>
      <c r="FF217" s="143"/>
      <c r="FG217" s="143"/>
      <c r="FH217" s="143"/>
      <c r="FI217" s="143"/>
      <c r="FJ217" s="143"/>
      <c r="FK217" s="143"/>
      <c r="FL217" s="143"/>
      <c r="FM217" s="143"/>
      <c r="FN217" s="143"/>
      <c r="FO217" s="143"/>
      <c r="FP217" s="143"/>
      <c r="FQ217" s="143"/>
      <c r="FR217" s="143"/>
      <c r="FS217" s="143"/>
      <c r="FT217" s="143"/>
      <c r="FU217" s="143"/>
      <c r="FV217" s="143"/>
      <c r="FW217" s="143"/>
      <c r="FX217" s="143"/>
      <c r="FY217" s="143"/>
      <c r="FZ217" s="143"/>
      <c r="GA217" s="143"/>
      <c r="GB217" s="143"/>
      <c r="GC217" s="143"/>
      <c r="GD217" s="143"/>
      <c r="GE217" s="143"/>
      <c r="GF217" s="143"/>
      <c r="GG217" s="143"/>
      <c r="GH217" s="143"/>
      <c r="GI217" s="143"/>
      <c r="GJ217" s="143"/>
      <c r="GK217" s="143"/>
      <c r="GL217" s="143"/>
      <c r="GM217" s="143"/>
      <c r="GN217" s="143"/>
      <c r="GO217" s="143"/>
      <c r="GP217" s="143"/>
      <c r="GQ217" s="143"/>
      <c r="GR217" s="143"/>
      <c r="GS217" s="143"/>
    </row>
    <row r="218" spans="1:201" ht="17.25" collapsed="1" thickTop="1" thickBot="1">
      <c r="A218" s="301">
        <v>2.21</v>
      </c>
      <c r="B218" s="301"/>
      <c r="C218" s="302" t="s">
        <v>183</v>
      </c>
      <c r="D218" s="305"/>
      <c r="E218" s="301"/>
      <c r="F218" s="301"/>
      <c r="G218" s="301"/>
      <c r="H218" s="307" t="s">
        <v>118</v>
      </c>
      <c r="I218" s="401">
        <f>AVERAGE(J219:J220)</f>
        <v>0</v>
      </c>
      <c r="J218" s="401"/>
      <c r="K218" s="403">
        <f>AVERAGE(K219:M220)</f>
        <v>1</v>
      </c>
      <c r="L218" s="403"/>
      <c r="M218" s="403"/>
      <c r="N218" s="172"/>
      <c r="O218" s="398"/>
    </row>
    <row r="219" spans="1:201" ht="15.75" hidden="1" customHeight="1" outlineLevel="1" thickTop="1" thickBot="1">
      <c r="A219" s="154" t="s">
        <v>1782</v>
      </c>
      <c r="B219" s="154" t="s">
        <v>55</v>
      </c>
      <c r="C219" s="156" t="s">
        <v>146</v>
      </c>
      <c r="D219" s="157"/>
      <c r="E219" s="157" t="s">
        <v>147</v>
      </c>
      <c r="F219" s="157" t="s">
        <v>174</v>
      </c>
      <c r="G219" s="157" t="s">
        <v>149</v>
      </c>
      <c r="H219" s="164"/>
      <c r="I219" s="164"/>
      <c r="J219" s="208">
        <f t="shared" ref="J219:J220" si="3">I219-H219</f>
        <v>0</v>
      </c>
      <c r="K219" s="410">
        <v>1</v>
      </c>
      <c r="L219" s="410"/>
      <c r="M219" s="410"/>
      <c r="N219" s="169"/>
      <c r="O219" s="398"/>
    </row>
    <row r="220" spans="1:201" ht="15.75" hidden="1" customHeight="1" outlineLevel="1" thickTop="1" thickBot="1">
      <c r="A220" s="154" t="s">
        <v>1783</v>
      </c>
      <c r="B220" s="154" t="s">
        <v>55</v>
      </c>
      <c r="C220" s="156" t="s">
        <v>134</v>
      </c>
      <c r="D220" s="157"/>
      <c r="E220" s="157" t="s">
        <v>147</v>
      </c>
      <c r="F220" s="157" t="s">
        <v>174</v>
      </c>
      <c r="G220" s="157" t="s">
        <v>149</v>
      </c>
      <c r="H220" s="164"/>
      <c r="I220" s="164"/>
      <c r="J220" s="208">
        <f t="shared" si="3"/>
        <v>0</v>
      </c>
      <c r="K220" s="410">
        <v>1</v>
      </c>
      <c r="L220" s="410"/>
      <c r="M220" s="410"/>
      <c r="N220" s="169"/>
      <c r="O220" s="398"/>
    </row>
    <row r="221" spans="1:201" ht="16.5" collapsed="1" thickTop="1">
      <c r="A221" s="512" t="str">
        <f>IF(ISERROR(VALUE(SUBSTITUTE(prevWBS,".",""))),"1",IF(ISERROR(FIND("`",SUBSTITUTE(prevWBS,".","`",1))),TEXT(VALUE(prevWBS)+1,"#"),TEXT(VALUE(LEFT(prevWBS,FIND("`",SUBSTITUTE(prevWBS,".","`",1))-1))+1,"#")))</f>
        <v>3</v>
      </c>
      <c r="B221" s="212"/>
      <c r="C221" s="513" t="s">
        <v>1784</v>
      </c>
      <c r="D221" s="514"/>
      <c r="E221" s="212" t="s">
        <v>34</v>
      </c>
      <c r="F221" s="212" t="s">
        <v>35</v>
      </c>
      <c r="G221" s="212" t="s">
        <v>36</v>
      </c>
      <c r="H221" s="206" t="s">
        <v>1864</v>
      </c>
      <c r="I221" s="206" t="s">
        <v>1865</v>
      </c>
      <c r="J221" s="206" t="s">
        <v>1866</v>
      </c>
      <c r="K221" s="388">
        <f>AVERAGE(K222:M278)</f>
        <v>0.8771929824561403</v>
      </c>
      <c r="L221" s="389"/>
      <c r="M221" s="390"/>
      <c r="O221" s="235"/>
    </row>
    <row r="222" spans="1:201" ht="15.75" hidden="1" outlineLevel="1">
      <c r="A222" s="349" t="s">
        <v>1785</v>
      </c>
      <c r="B222" s="350" t="s">
        <v>1786</v>
      </c>
      <c r="C222" s="508" t="s">
        <v>1787</v>
      </c>
      <c r="D222" s="509"/>
      <c r="E222" s="192"/>
      <c r="F222" s="192"/>
      <c r="G222" s="192"/>
      <c r="H222" s="169">
        <v>1</v>
      </c>
      <c r="I222" s="169">
        <v>1</v>
      </c>
      <c r="J222" s="169">
        <v>1</v>
      </c>
      <c r="K222" s="403">
        <f>AVERAGE(H222:J222)</f>
        <v>1</v>
      </c>
      <c r="L222" s="403"/>
      <c r="M222" s="403"/>
      <c r="N222" s="172"/>
    </row>
    <row r="223" spans="1:201" ht="15.75" hidden="1" outlineLevel="1">
      <c r="A223" s="385" t="s">
        <v>1755</v>
      </c>
      <c r="B223" s="346" t="s">
        <v>1788</v>
      </c>
      <c r="C223" s="504" t="s">
        <v>1789</v>
      </c>
      <c r="D223" s="504"/>
      <c r="E223" s="348" t="s">
        <v>75</v>
      </c>
      <c r="F223" s="348" t="s">
        <v>83</v>
      </c>
      <c r="G223" s="348" t="s">
        <v>84</v>
      </c>
      <c r="H223" s="169">
        <v>1</v>
      </c>
      <c r="I223" s="169">
        <v>1</v>
      </c>
      <c r="J223" s="169">
        <v>1</v>
      </c>
      <c r="K223" s="403">
        <f t="shared" ref="K223:K278" si="4">AVERAGE(H223:J223)</f>
        <v>1</v>
      </c>
      <c r="L223" s="403"/>
      <c r="M223" s="403"/>
    </row>
    <row r="224" spans="1:201" ht="15.75" hidden="1" outlineLevel="1">
      <c r="A224" s="385"/>
      <c r="B224" s="346" t="s">
        <v>1790</v>
      </c>
      <c r="C224" s="504" t="s">
        <v>1791</v>
      </c>
      <c r="D224" s="504"/>
      <c r="E224" s="348" t="s">
        <v>57</v>
      </c>
      <c r="F224" s="348" t="s">
        <v>58</v>
      </c>
      <c r="G224" s="348" t="s">
        <v>59</v>
      </c>
      <c r="H224" s="169">
        <v>1</v>
      </c>
      <c r="I224" s="169">
        <v>1</v>
      </c>
      <c r="J224" s="169">
        <v>1</v>
      </c>
      <c r="K224" s="403">
        <f t="shared" si="4"/>
        <v>1</v>
      </c>
      <c r="L224" s="403"/>
      <c r="M224" s="403"/>
    </row>
    <row r="225" spans="1:13" ht="15.75" hidden="1" outlineLevel="1">
      <c r="A225" s="385"/>
      <c r="B225" s="386" t="s">
        <v>1792</v>
      </c>
      <c r="C225" s="504" t="s">
        <v>1793</v>
      </c>
      <c r="D225" s="504"/>
      <c r="E225" s="385" t="s">
        <v>1852</v>
      </c>
      <c r="F225" s="505" t="s">
        <v>81</v>
      </c>
      <c r="G225" s="505" t="s">
        <v>73</v>
      </c>
      <c r="H225" s="169">
        <v>1</v>
      </c>
      <c r="I225" s="169">
        <v>1</v>
      </c>
      <c r="J225" s="169">
        <v>1</v>
      </c>
      <c r="K225" s="403">
        <f t="shared" si="4"/>
        <v>1</v>
      </c>
      <c r="L225" s="403"/>
      <c r="M225" s="403"/>
    </row>
    <row r="226" spans="1:13" ht="15.75" hidden="1" outlineLevel="1">
      <c r="A226" s="385"/>
      <c r="B226" s="386"/>
      <c r="C226" s="504" t="s">
        <v>1794</v>
      </c>
      <c r="D226" s="504"/>
      <c r="E226" s="385"/>
      <c r="F226" s="506"/>
      <c r="G226" s="506"/>
      <c r="H226" s="169">
        <v>1</v>
      </c>
      <c r="I226" s="169">
        <v>1</v>
      </c>
      <c r="J226" s="169">
        <v>1</v>
      </c>
      <c r="K226" s="403">
        <f t="shared" si="4"/>
        <v>1</v>
      </c>
      <c r="L226" s="403"/>
      <c r="M226" s="403"/>
    </row>
    <row r="227" spans="1:13" ht="15.75" hidden="1" outlineLevel="1">
      <c r="A227" s="385"/>
      <c r="B227" s="386"/>
      <c r="C227" s="504" t="s">
        <v>1795</v>
      </c>
      <c r="D227" s="504"/>
      <c r="E227" s="385"/>
      <c r="F227" s="506"/>
      <c r="G227" s="506"/>
      <c r="H227" s="169">
        <v>1</v>
      </c>
      <c r="I227" s="169">
        <v>1</v>
      </c>
      <c r="J227" s="169">
        <v>1</v>
      </c>
      <c r="K227" s="403">
        <f t="shared" si="4"/>
        <v>1</v>
      </c>
      <c r="L227" s="403"/>
      <c r="M227" s="403"/>
    </row>
    <row r="228" spans="1:13" ht="15.75" hidden="1" outlineLevel="1">
      <c r="A228" s="385"/>
      <c r="B228" s="386"/>
      <c r="C228" s="504" t="s">
        <v>1796</v>
      </c>
      <c r="D228" s="504"/>
      <c r="E228" s="385"/>
      <c r="F228" s="506"/>
      <c r="G228" s="506"/>
      <c r="H228" s="169">
        <v>1</v>
      </c>
      <c r="I228" s="169">
        <v>1</v>
      </c>
      <c r="J228" s="169">
        <v>1</v>
      </c>
      <c r="K228" s="403">
        <f t="shared" si="4"/>
        <v>1</v>
      </c>
      <c r="L228" s="403"/>
      <c r="M228" s="403"/>
    </row>
    <row r="229" spans="1:13" ht="15.75" hidden="1" outlineLevel="1">
      <c r="A229" s="385"/>
      <c r="B229" s="386"/>
      <c r="C229" s="504" t="s">
        <v>1797</v>
      </c>
      <c r="D229" s="504"/>
      <c r="E229" s="385"/>
      <c r="F229" s="506"/>
      <c r="G229" s="506"/>
      <c r="H229" s="169">
        <v>1</v>
      </c>
      <c r="I229" s="169">
        <v>1</v>
      </c>
      <c r="J229" s="169">
        <v>1</v>
      </c>
      <c r="K229" s="403">
        <f t="shared" si="4"/>
        <v>1</v>
      </c>
      <c r="L229" s="403"/>
      <c r="M229" s="403"/>
    </row>
    <row r="230" spans="1:13" ht="15.75" hidden="1" outlineLevel="1">
      <c r="A230" s="385"/>
      <c r="B230" s="386"/>
      <c r="C230" s="504" t="s">
        <v>1798</v>
      </c>
      <c r="D230" s="504"/>
      <c r="E230" s="385"/>
      <c r="F230" s="507"/>
      <c r="G230" s="507"/>
      <c r="H230" s="169">
        <v>1</v>
      </c>
      <c r="I230" s="169">
        <v>1</v>
      </c>
      <c r="J230" s="169">
        <v>1</v>
      </c>
      <c r="K230" s="403">
        <f t="shared" si="4"/>
        <v>1</v>
      </c>
      <c r="L230" s="403"/>
      <c r="M230" s="403"/>
    </row>
    <row r="231" spans="1:13" ht="15.75" hidden="1" outlineLevel="1">
      <c r="A231" s="385"/>
      <c r="B231" s="386"/>
      <c r="C231" s="504" t="s">
        <v>1799</v>
      </c>
      <c r="D231" s="504"/>
      <c r="E231" s="348" t="s">
        <v>253</v>
      </c>
      <c r="F231" s="348" t="s">
        <v>1856</v>
      </c>
      <c r="G231" s="348" t="s">
        <v>1856</v>
      </c>
      <c r="H231" s="169">
        <v>1</v>
      </c>
      <c r="I231" s="169">
        <v>1</v>
      </c>
      <c r="J231" s="169">
        <v>1</v>
      </c>
      <c r="K231" s="403">
        <f t="shared" si="4"/>
        <v>1</v>
      </c>
      <c r="L231" s="403"/>
      <c r="M231" s="403"/>
    </row>
    <row r="232" spans="1:13" ht="15.75" hidden="1" outlineLevel="1">
      <c r="A232" s="385"/>
      <c r="B232" s="386"/>
      <c r="C232" s="504" t="s">
        <v>1800</v>
      </c>
      <c r="D232" s="504"/>
      <c r="E232" s="348" t="s">
        <v>253</v>
      </c>
      <c r="F232" s="348" t="s">
        <v>1856</v>
      </c>
      <c r="G232" s="348" t="s">
        <v>1856</v>
      </c>
      <c r="H232" s="169">
        <v>1</v>
      </c>
      <c r="I232" s="169">
        <v>1</v>
      </c>
      <c r="J232" s="169">
        <v>1</v>
      </c>
      <c r="K232" s="403">
        <f t="shared" si="4"/>
        <v>1</v>
      </c>
      <c r="L232" s="403"/>
      <c r="M232" s="403"/>
    </row>
    <row r="233" spans="1:13" ht="15.75" hidden="1" outlineLevel="1">
      <c r="A233" s="385"/>
      <c r="B233" s="346" t="s">
        <v>1801</v>
      </c>
      <c r="C233" s="504"/>
      <c r="D233" s="504"/>
      <c r="E233" s="348" t="s">
        <v>75</v>
      </c>
      <c r="F233" s="348" t="s">
        <v>83</v>
      </c>
      <c r="G233" s="348" t="s">
        <v>84</v>
      </c>
      <c r="H233" s="169">
        <v>1</v>
      </c>
      <c r="I233" s="169">
        <v>1</v>
      </c>
      <c r="J233" s="169">
        <v>1</v>
      </c>
      <c r="K233" s="403">
        <f t="shared" si="4"/>
        <v>1</v>
      </c>
      <c r="L233" s="403"/>
      <c r="M233" s="403"/>
    </row>
    <row r="234" spans="1:13" ht="15.75" hidden="1" outlineLevel="1">
      <c r="A234" s="385"/>
      <c r="B234" s="346" t="s">
        <v>1802</v>
      </c>
      <c r="C234" s="504"/>
      <c r="D234" s="504"/>
      <c r="E234" s="348" t="s">
        <v>1290</v>
      </c>
      <c r="F234" s="348" t="s">
        <v>1857</v>
      </c>
      <c r="G234" s="348" t="s">
        <v>102</v>
      </c>
      <c r="H234" s="169">
        <v>1</v>
      </c>
      <c r="I234" s="169">
        <v>1</v>
      </c>
      <c r="J234" s="169">
        <v>1</v>
      </c>
      <c r="K234" s="403">
        <f t="shared" si="4"/>
        <v>1</v>
      </c>
      <c r="L234" s="403"/>
      <c r="M234" s="403"/>
    </row>
    <row r="235" spans="1:13" ht="15.75" hidden="1" outlineLevel="1">
      <c r="A235" s="385"/>
      <c r="B235" s="346" t="s">
        <v>1803</v>
      </c>
      <c r="C235" s="504"/>
      <c r="D235" s="504"/>
      <c r="E235" s="348" t="s">
        <v>1290</v>
      </c>
      <c r="F235" s="348" t="s">
        <v>1857</v>
      </c>
      <c r="G235" s="348" t="s">
        <v>102</v>
      </c>
      <c r="H235" s="169">
        <v>1</v>
      </c>
      <c r="I235" s="169">
        <v>1</v>
      </c>
      <c r="J235" s="169">
        <v>1</v>
      </c>
      <c r="K235" s="403">
        <f t="shared" si="4"/>
        <v>1</v>
      </c>
      <c r="L235" s="403"/>
      <c r="M235" s="403"/>
    </row>
    <row r="236" spans="1:13" ht="15.75" hidden="1" outlineLevel="1">
      <c r="A236" s="384" t="s">
        <v>1804</v>
      </c>
      <c r="B236" s="347" t="s">
        <v>1805</v>
      </c>
      <c r="C236" s="504"/>
      <c r="D236" s="504"/>
      <c r="E236" s="348" t="s">
        <v>9</v>
      </c>
      <c r="F236" s="348" t="s">
        <v>1601</v>
      </c>
      <c r="G236" s="348" t="s">
        <v>99</v>
      </c>
      <c r="H236" s="169">
        <v>0</v>
      </c>
      <c r="I236" s="169">
        <v>0</v>
      </c>
      <c r="J236" s="169">
        <v>0</v>
      </c>
      <c r="K236" s="403">
        <f t="shared" si="4"/>
        <v>0</v>
      </c>
      <c r="L236" s="403"/>
      <c r="M236" s="403"/>
    </row>
    <row r="237" spans="1:13" ht="15.75" hidden="1" outlineLevel="1">
      <c r="A237" s="385"/>
      <c r="B237" s="347" t="s">
        <v>1806</v>
      </c>
      <c r="C237" s="504"/>
      <c r="D237" s="504"/>
      <c r="E237" s="348" t="s">
        <v>1853</v>
      </c>
      <c r="F237" s="348" t="s">
        <v>1858</v>
      </c>
      <c r="G237" s="348"/>
      <c r="H237" s="169">
        <v>1</v>
      </c>
      <c r="I237" s="169">
        <v>1</v>
      </c>
      <c r="J237" s="169">
        <v>1</v>
      </c>
      <c r="K237" s="403">
        <f t="shared" si="4"/>
        <v>1</v>
      </c>
      <c r="L237" s="403"/>
      <c r="M237" s="403"/>
    </row>
    <row r="238" spans="1:13" ht="15.75" hidden="1" outlineLevel="1">
      <c r="A238" s="385"/>
      <c r="B238" s="386" t="s">
        <v>1807</v>
      </c>
      <c r="C238" s="504" t="s">
        <v>1797</v>
      </c>
      <c r="D238" s="504"/>
      <c r="E238" s="348" t="s">
        <v>1755</v>
      </c>
      <c r="F238" s="348" t="s">
        <v>1756</v>
      </c>
      <c r="G238" s="348" t="s">
        <v>1757</v>
      </c>
      <c r="H238" s="169">
        <v>1</v>
      </c>
      <c r="I238" s="169">
        <v>1</v>
      </c>
      <c r="J238" s="169">
        <v>1</v>
      </c>
      <c r="K238" s="403">
        <f t="shared" si="4"/>
        <v>1</v>
      </c>
      <c r="L238" s="403"/>
      <c r="M238" s="403"/>
    </row>
    <row r="239" spans="1:13" ht="15.75" hidden="1" outlineLevel="1">
      <c r="A239" s="385"/>
      <c r="B239" s="386"/>
      <c r="C239" s="504" t="s">
        <v>1798</v>
      </c>
      <c r="D239" s="504"/>
      <c r="E239" s="348" t="s">
        <v>57</v>
      </c>
      <c r="F239" s="348" t="s">
        <v>58</v>
      </c>
      <c r="G239" s="348" t="s">
        <v>59</v>
      </c>
      <c r="H239" s="169">
        <v>1</v>
      </c>
      <c r="I239" s="169">
        <v>1</v>
      </c>
      <c r="J239" s="169">
        <v>1</v>
      </c>
      <c r="K239" s="403">
        <f t="shared" si="4"/>
        <v>1</v>
      </c>
      <c r="L239" s="403"/>
      <c r="M239" s="403"/>
    </row>
    <row r="240" spans="1:13" ht="15.75" hidden="1" outlineLevel="1">
      <c r="A240" s="385"/>
      <c r="B240" s="346" t="s">
        <v>1808</v>
      </c>
      <c r="C240" s="504" t="s">
        <v>1809</v>
      </c>
      <c r="D240" s="504"/>
      <c r="E240" s="348" t="s">
        <v>57</v>
      </c>
      <c r="F240" s="348" t="s">
        <v>58</v>
      </c>
      <c r="G240" s="348" t="s">
        <v>59</v>
      </c>
      <c r="H240" s="169">
        <v>1</v>
      </c>
      <c r="I240" s="169">
        <v>1</v>
      </c>
      <c r="J240" s="169">
        <v>1</v>
      </c>
      <c r="K240" s="403">
        <f t="shared" si="4"/>
        <v>1</v>
      </c>
      <c r="L240" s="403"/>
      <c r="M240" s="403"/>
    </row>
    <row r="241" spans="1:13" ht="15.75" hidden="1" outlineLevel="1">
      <c r="A241" s="385"/>
      <c r="B241" s="386" t="s">
        <v>1810</v>
      </c>
      <c r="C241" s="504" t="s">
        <v>1811</v>
      </c>
      <c r="D241" s="504"/>
      <c r="E241" s="348" t="s">
        <v>1752</v>
      </c>
      <c r="F241" s="348" t="s">
        <v>1859</v>
      </c>
      <c r="G241" s="348" t="s">
        <v>1753</v>
      </c>
      <c r="H241" s="169">
        <v>1</v>
      </c>
      <c r="I241" s="169">
        <v>1</v>
      </c>
      <c r="J241" s="169">
        <v>1</v>
      </c>
      <c r="K241" s="403">
        <f t="shared" si="4"/>
        <v>1</v>
      </c>
      <c r="L241" s="403"/>
      <c r="M241" s="403"/>
    </row>
    <row r="242" spans="1:13" ht="15.75" hidden="1" outlineLevel="1">
      <c r="A242" s="385"/>
      <c r="B242" s="386"/>
      <c r="C242" s="504" t="s">
        <v>1812</v>
      </c>
      <c r="D242" s="504"/>
      <c r="E242" s="348" t="s">
        <v>1752</v>
      </c>
      <c r="F242" s="348" t="s">
        <v>1859</v>
      </c>
      <c r="G242" s="348" t="s">
        <v>1753</v>
      </c>
      <c r="H242" s="169">
        <v>0</v>
      </c>
      <c r="I242" s="169">
        <v>0</v>
      </c>
      <c r="J242" s="169">
        <v>0</v>
      </c>
      <c r="K242" s="403">
        <f t="shared" si="4"/>
        <v>0</v>
      </c>
      <c r="L242" s="403"/>
      <c r="M242" s="403"/>
    </row>
    <row r="243" spans="1:13" ht="15.75" hidden="1" outlineLevel="1">
      <c r="A243" s="385"/>
      <c r="B243" s="386"/>
      <c r="C243" s="504" t="s">
        <v>1813</v>
      </c>
      <c r="D243" s="504"/>
      <c r="E243" s="348" t="s">
        <v>1752</v>
      </c>
      <c r="F243" s="348" t="s">
        <v>1859</v>
      </c>
      <c r="G243" s="348" t="s">
        <v>1753</v>
      </c>
      <c r="H243" s="169">
        <v>1</v>
      </c>
      <c r="I243" s="169">
        <v>1</v>
      </c>
      <c r="J243" s="169">
        <v>1</v>
      </c>
      <c r="K243" s="403">
        <f t="shared" si="4"/>
        <v>1</v>
      </c>
      <c r="L243" s="403"/>
      <c r="M243" s="403"/>
    </row>
    <row r="244" spans="1:13" ht="15.75" hidden="1" outlineLevel="1">
      <c r="A244" s="385"/>
      <c r="B244" s="391" t="s">
        <v>1814</v>
      </c>
      <c r="C244" s="510" t="s">
        <v>1815</v>
      </c>
      <c r="D244" s="510"/>
      <c r="E244" s="348" t="s">
        <v>57</v>
      </c>
      <c r="F244" s="348" t="s">
        <v>58</v>
      </c>
      <c r="G244" s="348" t="s">
        <v>59</v>
      </c>
      <c r="H244" s="169">
        <v>1</v>
      </c>
      <c r="I244" s="169">
        <v>1</v>
      </c>
      <c r="J244" s="169">
        <v>1</v>
      </c>
      <c r="K244" s="403">
        <f t="shared" si="4"/>
        <v>1</v>
      </c>
      <c r="L244" s="403"/>
      <c r="M244" s="403"/>
    </row>
    <row r="245" spans="1:13" ht="15.75" hidden="1" outlineLevel="1">
      <c r="A245" s="385"/>
      <c r="B245" s="391"/>
      <c r="C245" s="510" t="s">
        <v>1816</v>
      </c>
      <c r="D245" s="510"/>
      <c r="E245" s="348" t="s">
        <v>87</v>
      </c>
      <c r="F245" s="348" t="s">
        <v>1603</v>
      </c>
      <c r="G245" s="348" t="s">
        <v>181</v>
      </c>
      <c r="H245" s="169">
        <v>0</v>
      </c>
      <c r="I245" s="169">
        <v>0</v>
      </c>
      <c r="J245" s="169">
        <v>0</v>
      </c>
      <c r="K245" s="403">
        <f t="shared" si="4"/>
        <v>0</v>
      </c>
      <c r="L245" s="403"/>
      <c r="M245" s="403"/>
    </row>
    <row r="246" spans="1:13" ht="15.75" hidden="1" outlineLevel="1">
      <c r="A246" s="385"/>
      <c r="B246" s="391"/>
      <c r="C246" s="510" t="s">
        <v>1817</v>
      </c>
      <c r="D246" s="510"/>
      <c r="E246" s="348" t="s">
        <v>1752</v>
      </c>
      <c r="F246" s="348" t="s">
        <v>1859</v>
      </c>
      <c r="G246" s="348" t="s">
        <v>1753</v>
      </c>
      <c r="H246" s="169">
        <v>0</v>
      </c>
      <c r="I246" s="169">
        <v>0</v>
      </c>
      <c r="J246" s="169">
        <v>0</v>
      </c>
      <c r="K246" s="403">
        <f t="shared" si="4"/>
        <v>0</v>
      </c>
      <c r="L246" s="403"/>
      <c r="M246" s="403"/>
    </row>
    <row r="247" spans="1:13" ht="15.75" hidden="1" outlineLevel="1">
      <c r="A247" s="385"/>
      <c r="B247" s="391"/>
      <c r="C247" s="510" t="s">
        <v>1818</v>
      </c>
      <c r="D247" s="510"/>
      <c r="E247" s="348" t="s">
        <v>87</v>
      </c>
      <c r="F247" s="348" t="s">
        <v>1603</v>
      </c>
      <c r="G247" s="348" t="s">
        <v>181</v>
      </c>
      <c r="H247" s="169">
        <v>1</v>
      </c>
      <c r="I247" s="169">
        <v>1</v>
      </c>
      <c r="J247" s="169">
        <v>1</v>
      </c>
      <c r="K247" s="403">
        <f t="shared" si="4"/>
        <v>1</v>
      </c>
      <c r="L247" s="403"/>
      <c r="M247" s="403"/>
    </row>
    <row r="248" spans="1:13" ht="15.75" hidden="1" outlineLevel="1">
      <c r="A248" s="385"/>
      <c r="B248" s="391"/>
      <c r="C248" s="510" t="s">
        <v>1819</v>
      </c>
      <c r="D248" s="510"/>
      <c r="E248" s="348" t="s">
        <v>1752</v>
      </c>
      <c r="F248" s="348" t="s">
        <v>1859</v>
      </c>
      <c r="G248" s="348" t="s">
        <v>1753</v>
      </c>
      <c r="H248" s="169">
        <v>1</v>
      </c>
      <c r="I248" s="169">
        <v>1</v>
      </c>
      <c r="J248" s="169">
        <v>1</v>
      </c>
      <c r="K248" s="403">
        <f t="shared" si="4"/>
        <v>1</v>
      </c>
      <c r="L248" s="403"/>
      <c r="M248" s="403"/>
    </row>
    <row r="249" spans="1:13" ht="15.75" hidden="1" outlineLevel="1">
      <c r="A249" s="385"/>
      <c r="B249" s="386" t="s">
        <v>1820</v>
      </c>
      <c r="C249" s="385" t="s">
        <v>1821</v>
      </c>
      <c r="D249" s="385"/>
      <c r="E249" s="348" t="s">
        <v>253</v>
      </c>
      <c r="F249" s="348" t="s">
        <v>1856</v>
      </c>
      <c r="G249" s="348" t="s">
        <v>1856</v>
      </c>
      <c r="H249" s="169">
        <v>1</v>
      </c>
      <c r="I249" s="169">
        <v>1</v>
      </c>
      <c r="J249" s="169">
        <v>1</v>
      </c>
      <c r="K249" s="403">
        <f t="shared" si="4"/>
        <v>1</v>
      </c>
      <c r="L249" s="403"/>
      <c r="M249" s="403"/>
    </row>
    <row r="250" spans="1:13" ht="15.75" hidden="1" outlineLevel="1">
      <c r="A250" s="385"/>
      <c r="B250" s="386"/>
      <c r="C250" s="504" t="s">
        <v>1822</v>
      </c>
      <c r="D250" s="504"/>
      <c r="E250" s="348" t="s">
        <v>253</v>
      </c>
      <c r="F250" s="348" t="s">
        <v>1856</v>
      </c>
      <c r="G250" s="348" t="s">
        <v>1856</v>
      </c>
      <c r="H250" s="169">
        <v>1</v>
      </c>
      <c r="I250" s="169">
        <v>1</v>
      </c>
      <c r="J250" s="169">
        <v>1</v>
      </c>
      <c r="K250" s="403">
        <f t="shared" si="4"/>
        <v>1</v>
      </c>
      <c r="L250" s="403"/>
      <c r="M250" s="403"/>
    </row>
    <row r="251" spans="1:13" ht="15.75" hidden="1" outlineLevel="1">
      <c r="A251" s="385"/>
      <c r="B251" s="386"/>
      <c r="C251" s="504" t="s">
        <v>175</v>
      </c>
      <c r="D251" s="504"/>
      <c r="E251" s="348" t="s">
        <v>87</v>
      </c>
      <c r="F251" s="348" t="s">
        <v>1603</v>
      </c>
      <c r="G251" s="348" t="s">
        <v>181</v>
      </c>
      <c r="H251" s="169">
        <v>1</v>
      </c>
      <c r="I251" s="169">
        <v>1</v>
      </c>
      <c r="J251" s="169">
        <v>1</v>
      </c>
      <c r="K251" s="403">
        <f t="shared" si="4"/>
        <v>1</v>
      </c>
      <c r="L251" s="403"/>
      <c r="M251" s="403"/>
    </row>
    <row r="252" spans="1:13" ht="15.75" hidden="1" outlineLevel="1">
      <c r="A252" s="385"/>
      <c r="B252" s="351" t="s">
        <v>1823</v>
      </c>
      <c r="C252" s="504" t="s">
        <v>1823</v>
      </c>
      <c r="D252" s="504"/>
      <c r="E252" s="348" t="s">
        <v>57</v>
      </c>
      <c r="F252" s="348" t="s">
        <v>58</v>
      </c>
      <c r="G252" s="348" t="s">
        <v>59</v>
      </c>
      <c r="H252" s="169">
        <v>0</v>
      </c>
      <c r="I252" s="169">
        <v>0</v>
      </c>
      <c r="J252" s="169">
        <v>0</v>
      </c>
      <c r="K252" s="403">
        <f t="shared" si="4"/>
        <v>0</v>
      </c>
      <c r="L252" s="403"/>
      <c r="M252" s="403"/>
    </row>
    <row r="253" spans="1:13" ht="15.75" hidden="1" outlineLevel="1">
      <c r="A253" s="385"/>
      <c r="B253" s="346" t="s">
        <v>1824</v>
      </c>
      <c r="C253" s="510"/>
      <c r="D253" s="510"/>
      <c r="E253" s="348" t="s">
        <v>253</v>
      </c>
      <c r="F253" s="348" t="s">
        <v>1856</v>
      </c>
      <c r="G253" s="348" t="s">
        <v>1856</v>
      </c>
      <c r="H253" s="169">
        <v>1</v>
      </c>
      <c r="I253" s="169">
        <v>1</v>
      </c>
      <c r="J253" s="169">
        <v>1</v>
      </c>
      <c r="K253" s="403">
        <f t="shared" si="4"/>
        <v>1</v>
      </c>
      <c r="L253" s="403"/>
      <c r="M253" s="403"/>
    </row>
    <row r="254" spans="1:13" ht="15.75" hidden="1" outlineLevel="1">
      <c r="A254" s="385"/>
      <c r="B254" s="386" t="s">
        <v>1825</v>
      </c>
      <c r="C254" s="504" t="s">
        <v>1826</v>
      </c>
      <c r="D254" s="504"/>
      <c r="E254" s="348" t="s">
        <v>253</v>
      </c>
      <c r="F254" s="348" t="s">
        <v>1856</v>
      </c>
      <c r="G254" s="348" t="s">
        <v>1856</v>
      </c>
      <c r="H254" s="169">
        <v>1</v>
      </c>
      <c r="I254" s="169">
        <v>1</v>
      </c>
      <c r="J254" s="169">
        <v>1</v>
      </c>
      <c r="K254" s="403">
        <f t="shared" si="4"/>
        <v>1</v>
      </c>
      <c r="L254" s="403"/>
      <c r="M254" s="403"/>
    </row>
    <row r="255" spans="1:13" ht="15.75" hidden="1" outlineLevel="1">
      <c r="A255" s="385"/>
      <c r="B255" s="386"/>
      <c r="C255" s="504" t="s">
        <v>1827</v>
      </c>
      <c r="D255" s="504"/>
      <c r="E255" s="348" t="s">
        <v>253</v>
      </c>
      <c r="F255" s="348" t="s">
        <v>1856</v>
      </c>
      <c r="G255" s="348" t="s">
        <v>1856</v>
      </c>
      <c r="H255" s="169">
        <v>1</v>
      </c>
      <c r="I255" s="169">
        <v>1</v>
      </c>
      <c r="J255" s="169">
        <v>1</v>
      </c>
      <c r="K255" s="403">
        <f t="shared" si="4"/>
        <v>1</v>
      </c>
      <c r="L255" s="403"/>
      <c r="M255" s="403"/>
    </row>
    <row r="256" spans="1:13" ht="15.75" hidden="1" outlineLevel="1">
      <c r="A256" s="385"/>
      <c r="B256" s="386"/>
      <c r="C256" s="504" t="s">
        <v>1800</v>
      </c>
      <c r="D256" s="504"/>
      <c r="E256" s="348" t="s">
        <v>253</v>
      </c>
      <c r="F256" s="348" t="s">
        <v>1856</v>
      </c>
      <c r="G256" s="348" t="s">
        <v>1856</v>
      </c>
      <c r="H256" s="169">
        <v>1</v>
      </c>
      <c r="I256" s="169">
        <v>1</v>
      </c>
      <c r="J256" s="169">
        <v>1</v>
      </c>
      <c r="K256" s="403">
        <f t="shared" si="4"/>
        <v>1</v>
      </c>
      <c r="L256" s="403"/>
      <c r="M256" s="403"/>
    </row>
    <row r="257" spans="1:13" ht="15.75" hidden="1" outlineLevel="1">
      <c r="A257" s="385"/>
      <c r="B257" s="386"/>
      <c r="C257" s="504" t="s">
        <v>175</v>
      </c>
      <c r="D257" s="504"/>
      <c r="E257" s="348" t="s">
        <v>87</v>
      </c>
      <c r="F257" s="348" t="s">
        <v>1603</v>
      </c>
      <c r="G257" s="348" t="s">
        <v>181</v>
      </c>
      <c r="H257" s="169">
        <v>1</v>
      </c>
      <c r="I257" s="169">
        <v>1</v>
      </c>
      <c r="J257" s="169">
        <v>1</v>
      </c>
      <c r="K257" s="403">
        <f t="shared" si="4"/>
        <v>1</v>
      </c>
      <c r="L257" s="403"/>
      <c r="M257" s="403"/>
    </row>
    <row r="258" spans="1:13" ht="15.75" hidden="1" outlineLevel="1">
      <c r="A258" s="385"/>
      <c r="B258" s="386"/>
      <c r="C258" s="504" t="s">
        <v>1813</v>
      </c>
      <c r="D258" s="504"/>
      <c r="E258" s="348" t="s">
        <v>87</v>
      </c>
      <c r="F258" s="348" t="s">
        <v>1603</v>
      </c>
      <c r="G258" s="348" t="s">
        <v>181</v>
      </c>
      <c r="H258" s="169">
        <v>1</v>
      </c>
      <c r="I258" s="169">
        <v>1</v>
      </c>
      <c r="J258" s="169">
        <v>1</v>
      </c>
      <c r="K258" s="403">
        <f t="shared" si="4"/>
        <v>1</v>
      </c>
      <c r="L258" s="403"/>
      <c r="M258" s="403"/>
    </row>
    <row r="259" spans="1:13" ht="15.75" hidden="1" outlineLevel="1">
      <c r="A259" s="385"/>
      <c r="B259" s="386" t="s">
        <v>1828</v>
      </c>
      <c r="C259" s="510" t="s">
        <v>1826</v>
      </c>
      <c r="D259" s="510"/>
      <c r="E259" s="348" t="s">
        <v>253</v>
      </c>
      <c r="F259" s="348" t="s">
        <v>1856</v>
      </c>
      <c r="G259" s="348" t="s">
        <v>1856</v>
      </c>
      <c r="H259" s="169">
        <v>1</v>
      </c>
      <c r="I259" s="169">
        <v>1</v>
      </c>
      <c r="J259" s="169">
        <v>1</v>
      </c>
      <c r="K259" s="403">
        <f t="shared" si="4"/>
        <v>1</v>
      </c>
      <c r="L259" s="403"/>
      <c r="M259" s="403"/>
    </row>
    <row r="260" spans="1:13" ht="15.75" hidden="1" outlineLevel="1">
      <c r="A260" s="385"/>
      <c r="B260" s="386"/>
      <c r="C260" s="510" t="s">
        <v>1827</v>
      </c>
      <c r="D260" s="510"/>
      <c r="E260" s="348" t="s">
        <v>253</v>
      </c>
      <c r="F260" s="348" t="s">
        <v>1856</v>
      </c>
      <c r="G260" s="348" t="s">
        <v>1856</v>
      </c>
      <c r="H260" s="169">
        <v>1</v>
      </c>
      <c r="I260" s="169">
        <v>1</v>
      </c>
      <c r="J260" s="169">
        <v>1</v>
      </c>
      <c r="K260" s="403">
        <f t="shared" si="4"/>
        <v>1</v>
      </c>
      <c r="L260" s="403"/>
      <c r="M260" s="403"/>
    </row>
    <row r="261" spans="1:13" ht="15.75" hidden="1" outlineLevel="1">
      <c r="A261" s="385"/>
      <c r="B261" s="386"/>
      <c r="C261" s="510" t="s">
        <v>1800</v>
      </c>
      <c r="D261" s="510"/>
      <c r="E261" s="348" t="s">
        <v>253</v>
      </c>
      <c r="F261" s="348" t="s">
        <v>1856</v>
      </c>
      <c r="G261" s="348" t="s">
        <v>1856</v>
      </c>
      <c r="H261" s="169">
        <v>1</v>
      </c>
      <c r="I261" s="169">
        <v>1</v>
      </c>
      <c r="J261" s="169">
        <v>1</v>
      </c>
      <c r="K261" s="403">
        <f t="shared" si="4"/>
        <v>1</v>
      </c>
      <c r="L261" s="403"/>
      <c r="M261" s="403"/>
    </row>
    <row r="262" spans="1:13" ht="15.75" hidden="1" outlineLevel="1">
      <c r="A262" s="385"/>
      <c r="B262" s="386"/>
      <c r="C262" s="510" t="s">
        <v>175</v>
      </c>
      <c r="D262" s="510"/>
      <c r="E262" s="348" t="s">
        <v>87</v>
      </c>
      <c r="F262" s="348" t="s">
        <v>1603</v>
      </c>
      <c r="G262" s="348" t="s">
        <v>181</v>
      </c>
      <c r="H262" s="169">
        <v>0</v>
      </c>
      <c r="I262" s="169">
        <v>0</v>
      </c>
      <c r="J262" s="169">
        <v>0</v>
      </c>
      <c r="K262" s="403">
        <f t="shared" si="4"/>
        <v>0</v>
      </c>
      <c r="L262" s="403"/>
      <c r="M262" s="403"/>
    </row>
    <row r="263" spans="1:13" ht="15.75" hidden="1" outlineLevel="1">
      <c r="A263" s="385"/>
      <c r="B263" s="386"/>
      <c r="C263" s="510" t="s">
        <v>86</v>
      </c>
      <c r="D263" s="510"/>
      <c r="E263" s="348" t="s">
        <v>87</v>
      </c>
      <c r="F263" s="348" t="s">
        <v>1603</v>
      </c>
      <c r="G263" s="348" t="s">
        <v>181</v>
      </c>
      <c r="H263" s="169">
        <v>1</v>
      </c>
      <c r="I263" s="169">
        <v>1</v>
      </c>
      <c r="J263" s="169">
        <v>1</v>
      </c>
      <c r="K263" s="403">
        <f t="shared" si="4"/>
        <v>1</v>
      </c>
      <c r="L263" s="403"/>
      <c r="M263" s="403"/>
    </row>
    <row r="264" spans="1:13" ht="15.75" hidden="1" outlineLevel="1">
      <c r="A264" s="385"/>
      <c r="B264" s="346" t="s">
        <v>1829</v>
      </c>
      <c r="C264" s="386" t="s">
        <v>1829</v>
      </c>
      <c r="D264" s="386"/>
      <c r="E264" s="348" t="s">
        <v>1854</v>
      </c>
      <c r="F264" s="348" t="s">
        <v>1861</v>
      </c>
      <c r="G264" s="348" t="s">
        <v>1759</v>
      </c>
      <c r="H264" s="169">
        <v>1</v>
      </c>
      <c r="I264" s="169">
        <v>1</v>
      </c>
      <c r="J264" s="169">
        <v>1</v>
      </c>
      <c r="K264" s="403">
        <f t="shared" si="4"/>
        <v>1</v>
      </c>
      <c r="L264" s="403"/>
      <c r="M264" s="403"/>
    </row>
    <row r="265" spans="1:13" ht="15.75" hidden="1" outlineLevel="1">
      <c r="A265" s="385"/>
      <c r="B265" s="391" t="s">
        <v>1830</v>
      </c>
      <c r="C265" s="510" t="s">
        <v>1831</v>
      </c>
      <c r="D265" s="510"/>
      <c r="E265" s="348" t="s">
        <v>57</v>
      </c>
      <c r="F265" s="348" t="s">
        <v>58</v>
      </c>
      <c r="G265" s="348" t="s">
        <v>59</v>
      </c>
      <c r="H265" s="169">
        <v>1</v>
      </c>
      <c r="I265" s="169">
        <v>1</v>
      </c>
      <c r="J265" s="169">
        <v>1</v>
      </c>
      <c r="K265" s="403">
        <f t="shared" si="4"/>
        <v>1</v>
      </c>
      <c r="L265" s="403"/>
      <c r="M265" s="403"/>
    </row>
    <row r="266" spans="1:13" ht="15.75" hidden="1" outlineLevel="1">
      <c r="A266" s="385"/>
      <c r="B266" s="391"/>
      <c r="C266" s="510" t="s">
        <v>1832</v>
      </c>
      <c r="D266" s="510"/>
      <c r="E266" s="348" t="s">
        <v>57</v>
      </c>
      <c r="F266" s="348" t="s">
        <v>58</v>
      </c>
      <c r="G266" s="348" t="s">
        <v>59</v>
      </c>
      <c r="H266" s="169">
        <v>1</v>
      </c>
      <c r="I266" s="169">
        <v>1</v>
      </c>
      <c r="J266" s="169">
        <v>1</v>
      </c>
      <c r="K266" s="403">
        <f t="shared" si="4"/>
        <v>1</v>
      </c>
      <c r="L266" s="403"/>
      <c r="M266" s="403"/>
    </row>
    <row r="267" spans="1:13" ht="15.75" hidden="1" outlineLevel="1">
      <c r="A267" s="385"/>
      <c r="B267" s="391"/>
      <c r="C267" s="510" t="s">
        <v>1833</v>
      </c>
      <c r="D267" s="510"/>
      <c r="E267" s="348" t="s">
        <v>57</v>
      </c>
      <c r="F267" s="348" t="s">
        <v>58</v>
      </c>
      <c r="G267" s="348" t="s">
        <v>59</v>
      </c>
      <c r="H267" s="169">
        <v>1</v>
      </c>
      <c r="I267" s="169">
        <v>1</v>
      </c>
      <c r="J267" s="169">
        <v>1</v>
      </c>
      <c r="K267" s="403">
        <f t="shared" si="4"/>
        <v>1</v>
      </c>
      <c r="L267" s="403"/>
      <c r="M267" s="403"/>
    </row>
    <row r="268" spans="1:13" ht="31.5" hidden="1" outlineLevel="1">
      <c r="A268" s="385"/>
      <c r="B268" s="351" t="s">
        <v>1834</v>
      </c>
      <c r="C268" s="510" t="s">
        <v>1835</v>
      </c>
      <c r="D268" s="510"/>
      <c r="E268" s="348" t="s">
        <v>1855</v>
      </c>
      <c r="F268" s="348" t="s">
        <v>1860</v>
      </c>
      <c r="G268" s="348" t="s">
        <v>102</v>
      </c>
      <c r="H268" s="169">
        <v>1</v>
      </c>
      <c r="I268" s="169">
        <v>1</v>
      </c>
      <c r="J268" s="169">
        <v>1</v>
      </c>
      <c r="K268" s="403">
        <f t="shared" si="4"/>
        <v>1</v>
      </c>
      <c r="L268" s="403"/>
      <c r="M268" s="403"/>
    </row>
    <row r="269" spans="1:13" ht="15.75" hidden="1" outlineLevel="1">
      <c r="A269" s="384" t="s">
        <v>1836</v>
      </c>
      <c r="B269" s="346" t="s">
        <v>1837</v>
      </c>
      <c r="C269" s="510" t="s">
        <v>1838</v>
      </c>
      <c r="D269" s="510"/>
      <c r="E269" s="348" t="s">
        <v>75</v>
      </c>
      <c r="F269" s="348" t="s">
        <v>83</v>
      </c>
      <c r="G269" s="348" t="s">
        <v>84</v>
      </c>
      <c r="H269" s="169">
        <v>0</v>
      </c>
      <c r="I269" s="169">
        <v>0</v>
      </c>
      <c r="J269" s="169">
        <v>0</v>
      </c>
      <c r="K269" s="403">
        <f t="shared" si="4"/>
        <v>0</v>
      </c>
      <c r="L269" s="403"/>
      <c r="M269" s="403"/>
    </row>
    <row r="270" spans="1:13" ht="15.75" hidden="1" outlineLevel="1">
      <c r="A270" s="385"/>
      <c r="B270" s="346" t="s">
        <v>1839</v>
      </c>
      <c r="C270" s="511" t="s">
        <v>1840</v>
      </c>
      <c r="D270" s="511"/>
      <c r="E270" s="348" t="s">
        <v>1855</v>
      </c>
      <c r="F270" s="348" t="s">
        <v>1860</v>
      </c>
      <c r="G270" s="348" t="s">
        <v>102</v>
      </c>
      <c r="H270" s="169">
        <v>1</v>
      </c>
      <c r="I270" s="169">
        <v>1</v>
      </c>
      <c r="J270" s="169">
        <v>1</v>
      </c>
      <c r="K270" s="403">
        <f t="shared" si="4"/>
        <v>1</v>
      </c>
      <c r="L270" s="403"/>
      <c r="M270" s="403"/>
    </row>
    <row r="271" spans="1:13" ht="15.75" hidden="1" outlineLevel="1">
      <c r="A271" s="385"/>
      <c r="B271" s="386" t="s">
        <v>1841</v>
      </c>
      <c r="C271" s="504" t="s">
        <v>1842</v>
      </c>
      <c r="D271" s="504"/>
      <c r="E271" s="348" t="s">
        <v>1755</v>
      </c>
      <c r="F271" s="348" t="s">
        <v>1756</v>
      </c>
      <c r="G271" s="348" t="s">
        <v>1757</v>
      </c>
      <c r="H271" s="169">
        <v>1</v>
      </c>
      <c r="I271" s="169">
        <v>1</v>
      </c>
      <c r="J271" s="169">
        <v>1</v>
      </c>
      <c r="K271" s="403">
        <f t="shared" si="4"/>
        <v>1</v>
      </c>
      <c r="L271" s="403"/>
      <c r="M271" s="403"/>
    </row>
    <row r="272" spans="1:13" ht="15.75" hidden="1" outlineLevel="1">
      <c r="A272" s="385"/>
      <c r="B272" s="386"/>
      <c r="C272" s="504" t="s">
        <v>1843</v>
      </c>
      <c r="D272" s="504"/>
      <c r="E272" s="348" t="s">
        <v>87</v>
      </c>
      <c r="F272" s="348" t="s">
        <v>1603</v>
      </c>
      <c r="G272" s="348" t="s">
        <v>181</v>
      </c>
      <c r="H272" s="169">
        <v>1</v>
      </c>
      <c r="I272" s="169">
        <v>1</v>
      </c>
      <c r="J272" s="169">
        <v>1</v>
      </c>
      <c r="K272" s="403">
        <f t="shared" si="4"/>
        <v>1</v>
      </c>
      <c r="L272" s="403"/>
      <c r="M272" s="403"/>
    </row>
    <row r="273" spans="1:13" ht="15.75" hidden="1" outlineLevel="1">
      <c r="A273" s="385"/>
      <c r="B273" s="346" t="s">
        <v>1844</v>
      </c>
      <c r="C273" s="385" t="s">
        <v>1845</v>
      </c>
      <c r="D273" s="385"/>
      <c r="E273" s="348" t="s">
        <v>1863</v>
      </c>
      <c r="F273" s="348" t="s">
        <v>1862</v>
      </c>
      <c r="G273" s="348" t="s">
        <v>103</v>
      </c>
      <c r="H273" s="169">
        <v>1</v>
      </c>
      <c r="I273" s="169">
        <v>1</v>
      </c>
      <c r="J273" s="169">
        <v>1</v>
      </c>
      <c r="K273" s="403">
        <f t="shared" si="4"/>
        <v>1</v>
      </c>
      <c r="L273" s="403"/>
      <c r="M273" s="403"/>
    </row>
    <row r="274" spans="1:13" ht="15.75" hidden="1" outlineLevel="1">
      <c r="A274" s="385"/>
      <c r="B274" s="386" t="s">
        <v>1846</v>
      </c>
      <c r="C274" s="504" t="s">
        <v>1847</v>
      </c>
      <c r="D274" s="504"/>
      <c r="E274" s="348" t="s">
        <v>1755</v>
      </c>
      <c r="F274" s="348" t="s">
        <v>1756</v>
      </c>
      <c r="G274" s="348" t="s">
        <v>1757</v>
      </c>
      <c r="H274" s="169">
        <v>1</v>
      </c>
      <c r="I274" s="169">
        <v>1</v>
      </c>
      <c r="J274" s="169">
        <v>1</v>
      </c>
      <c r="K274" s="403">
        <f t="shared" si="4"/>
        <v>1</v>
      </c>
      <c r="L274" s="403"/>
      <c r="M274" s="403"/>
    </row>
    <row r="275" spans="1:13" ht="15.75" hidden="1" outlineLevel="1">
      <c r="A275" s="385"/>
      <c r="B275" s="386"/>
      <c r="C275" s="504" t="s">
        <v>171</v>
      </c>
      <c r="D275" s="504"/>
      <c r="E275" s="348" t="s">
        <v>57</v>
      </c>
      <c r="F275" s="348" t="s">
        <v>58</v>
      </c>
      <c r="G275" s="348" t="s">
        <v>59</v>
      </c>
      <c r="H275" s="169">
        <v>1</v>
      </c>
      <c r="I275" s="169">
        <v>1</v>
      </c>
      <c r="J275" s="169">
        <v>1</v>
      </c>
      <c r="K275" s="403">
        <f t="shared" si="4"/>
        <v>1</v>
      </c>
      <c r="L275" s="403"/>
      <c r="M275" s="403"/>
    </row>
    <row r="276" spans="1:13" ht="15.75" hidden="1" outlineLevel="1">
      <c r="A276" s="385"/>
      <c r="B276" s="386"/>
      <c r="C276" s="504" t="s">
        <v>1848</v>
      </c>
      <c r="D276" s="504"/>
      <c r="E276" s="348" t="s">
        <v>1755</v>
      </c>
      <c r="F276" s="348" t="s">
        <v>1756</v>
      </c>
      <c r="G276" s="348" t="s">
        <v>1757</v>
      </c>
      <c r="H276" s="169">
        <v>1</v>
      </c>
      <c r="I276" s="169">
        <v>1</v>
      </c>
      <c r="J276" s="169">
        <v>1</v>
      </c>
      <c r="K276" s="403">
        <f t="shared" si="4"/>
        <v>1</v>
      </c>
      <c r="L276" s="403"/>
      <c r="M276" s="403"/>
    </row>
    <row r="277" spans="1:13" ht="15.75" hidden="1" outlineLevel="1">
      <c r="A277" s="385"/>
      <c r="B277" s="386"/>
      <c r="C277" s="504" t="s">
        <v>1849</v>
      </c>
      <c r="D277" s="504"/>
      <c r="E277" s="348" t="s">
        <v>1755</v>
      </c>
      <c r="F277" s="348" t="s">
        <v>1756</v>
      </c>
      <c r="G277" s="348" t="s">
        <v>1757</v>
      </c>
      <c r="H277" s="169">
        <v>1</v>
      </c>
      <c r="I277" s="169">
        <v>1</v>
      </c>
      <c r="J277" s="169">
        <v>1</v>
      </c>
      <c r="K277" s="403">
        <f t="shared" si="4"/>
        <v>1</v>
      </c>
      <c r="L277" s="403"/>
      <c r="M277" s="403"/>
    </row>
    <row r="278" spans="1:13" ht="15.75" hidden="1" outlineLevel="1">
      <c r="A278" s="385"/>
      <c r="B278" s="346" t="s">
        <v>1850</v>
      </c>
      <c r="C278" s="504" t="s">
        <v>1851</v>
      </c>
      <c r="D278" s="504"/>
      <c r="E278" s="348" t="s">
        <v>75</v>
      </c>
      <c r="F278" s="348" t="s">
        <v>83</v>
      </c>
      <c r="G278" s="348" t="s">
        <v>84</v>
      </c>
      <c r="H278" s="169">
        <v>1</v>
      </c>
      <c r="I278" s="169">
        <v>1</v>
      </c>
      <c r="J278" s="169">
        <v>1</v>
      </c>
      <c r="K278" s="403">
        <f t="shared" si="4"/>
        <v>1</v>
      </c>
      <c r="L278" s="403"/>
      <c r="M278" s="403"/>
    </row>
    <row r="279" spans="1:13" collapsed="1"/>
  </sheetData>
  <dataConsolidate/>
  <mergeCells count="380">
    <mergeCell ref="K276:M276"/>
    <mergeCell ref="K277:M277"/>
    <mergeCell ref="K278:M278"/>
    <mergeCell ref="K267:M267"/>
    <mergeCell ref="K268:M268"/>
    <mergeCell ref="K269:M269"/>
    <mergeCell ref="K270:M270"/>
    <mergeCell ref="K271:M271"/>
    <mergeCell ref="K272:M272"/>
    <mergeCell ref="K273:M273"/>
    <mergeCell ref="K274:M274"/>
    <mergeCell ref="K275:M275"/>
    <mergeCell ref="K258:M258"/>
    <mergeCell ref="K259:M259"/>
    <mergeCell ref="K260:M260"/>
    <mergeCell ref="K261:M261"/>
    <mergeCell ref="K262:M262"/>
    <mergeCell ref="K263:M263"/>
    <mergeCell ref="K264:M264"/>
    <mergeCell ref="K265:M265"/>
    <mergeCell ref="K266:M266"/>
    <mergeCell ref="K249:M249"/>
    <mergeCell ref="K250:M250"/>
    <mergeCell ref="K251:M251"/>
    <mergeCell ref="K252:M252"/>
    <mergeCell ref="K253:M253"/>
    <mergeCell ref="K254:M254"/>
    <mergeCell ref="K255:M255"/>
    <mergeCell ref="K256:M256"/>
    <mergeCell ref="K257:M257"/>
    <mergeCell ref="K240:M240"/>
    <mergeCell ref="K241:M241"/>
    <mergeCell ref="K242:M242"/>
    <mergeCell ref="K243:M243"/>
    <mergeCell ref="K244:M244"/>
    <mergeCell ref="K245:M245"/>
    <mergeCell ref="K246:M246"/>
    <mergeCell ref="K247:M247"/>
    <mergeCell ref="K248:M248"/>
    <mergeCell ref="C276:D276"/>
    <mergeCell ref="C277:D277"/>
    <mergeCell ref="C278:D278"/>
    <mergeCell ref="C221:D221"/>
    <mergeCell ref="K222:M222"/>
    <mergeCell ref="K223:M223"/>
    <mergeCell ref="K224:M224"/>
    <mergeCell ref="K225:M225"/>
    <mergeCell ref="K226:M226"/>
    <mergeCell ref="K227:M227"/>
    <mergeCell ref="K228:M228"/>
    <mergeCell ref="K229:M229"/>
    <mergeCell ref="K230:M230"/>
    <mergeCell ref="K231:M231"/>
    <mergeCell ref="K232:M232"/>
    <mergeCell ref="K233:M233"/>
    <mergeCell ref="K234:M234"/>
    <mergeCell ref="K235:M235"/>
    <mergeCell ref="K236:M236"/>
    <mergeCell ref="K237:M237"/>
    <mergeCell ref="K238:M238"/>
    <mergeCell ref="K239:M239"/>
    <mergeCell ref="C267:D267"/>
    <mergeCell ref="C268:D268"/>
    <mergeCell ref="C269:D269"/>
    <mergeCell ref="C270:D270"/>
    <mergeCell ref="C271:D271"/>
    <mergeCell ref="C272:D272"/>
    <mergeCell ref="C273:D273"/>
    <mergeCell ref="C274:D274"/>
    <mergeCell ref="C275:D275"/>
    <mergeCell ref="C258:D258"/>
    <mergeCell ref="C259:D259"/>
    <mergeCell ref="C260:D260"/>
    <mergeCell ref="C261:D261"/>
    <mergeCell ref="C262:D262"/>
    <mergeCell ref="C263:D263"/>
    <mergeCell ref="C264:D264"/>
    <mergeCell ref="C265:D265"/>
    <mergeCell ref="C266:D266"/>
    <mergeCell ref="C249:D249"/>
    <mergeCell ref="C250:D250"/>
    <mergeCell ref="C251:D251"/>
    <mergeCell ref="C252:D252"/>
    <mergeCell ref="C253:D253"/>
    <mergeCell ref="C254:D254"/>
    <mergeCell ref="C255:D255"/>
    <mergeCell ref="C256:D256"/>
    <mergeCell ref="C257:D257"/>
    <mergeCell ref="C240:D240"/>
    <mergeCell ref="C241:D241"/>
    <mergeCell ref="C242:D242"/>
    <mergeCell ref="C243:D243"/>
    <mergeCell ref="C244:D244"/>
    <mergeCell ref="C245:D245"/>
    <mergeCell ref="C246:D246"/>
    <mergeCell ref="C247:D247"/>
    <mergeCell ref="C248:D248"/>
    <mergeCell ref="C231:D231"/>
    <mergeCell ref="C232:D232"/>
    <mergeCell ref="C233:D233"/>
    <mergeCell ref="C234:D234"/>
    <mergeCell ref="C235:D235"/>
    <mergeCell ref="C236:D236"/>
    <mergeCell ref="C237:D237"/>
    <mergeCell ref="C238:D238"/>
    <mergeCell ref="C239:D239"/>
    <mergeCell ref="E225:E230"/>
    <mergeCell ref="G225:G230"/>
    <mergeCell ref="F225:F230"/>
    <mergeCell ref="C222:D222"/>
    <mergeCell ref="C223:D223"/>
    <mergeCell ref="C224:D224"/>
    <mergeCell ref="C225:D225"/>
    <mergeCell ref="C226:D226"/>
    <mergeCell ref="C227:D227"/>
    <mergeCell ref="C228:D228"/>
    <mergeCell ref="C229:D229"/>
    <mergeCell ref="C230:D230"/>
    <mergeCell ref="K133:M133"/>
    <mergeCell ref="K125:M125"/>
    <mergeCell ref="K15:M15"/>
    <mergeCell ref="K12:M12"/>
    <mergeCell ref="K123:M123"/>
    <mergeCell ref="K124:M124"/>
    <mergeCell ref="K126:M126"/>
    <mergeCell ref="K127:M127"/>
    <mergeCell ref="K128:M128"/>
    <mergeCell ref="K129:M129"/>
    <mergeCell ref="K130:M130"/>
    <mergeCell ref="K131:M131"/>
    <mergeCell ref="K132:M132"/>
    <mergeCell ref="K114:M114"/>
    <mergeCell ref="K115:M115"/>
    <mergeCell ref="K116:M116"/>
    <mergeCell ref="K117:M117"/>
    <mergeCell ref="K118:M118"/>
    <mergeCell ref="K119:M119"/>
    <mergeCell ref="K121:M121"/>
    <mergeCell ref="K14:M14"/>
    <mergeCell ref="K122:M122"/>
    <mergeCell ref="K107:M107"/>
    <mergeCell ref="K108:M108"/>
    <mergeCell ref="K109:M109"/>
    <mergeCell ref="K103:M103"/>
    <mergeCell ref="K111:M111"/>
    <mergeCell ref="K112:M112"/>
    <mergeCell ref="K113:M113"/>
    <mergeCell ref="K110:M110"/>
    <mergeCell ref="K16:M16"/>
    <mergeCell ref="K98:M98"/>
    <mergeCell ref="K99:M99"/>
    <mergeCell ref="K100:M100"/>
    <mergeCell ref="K101:M101"/>
    <mergeCell ref="K102:M102"/>
    <mergeCell ref="K96:M96"/>
    <mergeCell ref="K104:M104"/>
    <mergeCell ref="K105:M105"/>
    <mergeCell ref="K106:M106"/>
    <mergeCell ref="K89:M89"/>
    <mergeCell ref="K90:M90"/>
    <mergeCell ref="K91:M91"/>
    <mergeCell ref="K92:M92"/>
    <mergeCell ref="K93:M93"/>
    <mergeCell ref="K94:M94"/>
    <mergeCell ref="K95:M95"/>
    <mergeCell ref="K88:M88"/>
    <mergeCell ref="K97:M97"/>
    <mergeCell ref="K79:M79"/>
    <mergeCell ref="K81:M81"/>
    <mergeCell ref="K82:M82"/>
    <mergeCell ref="K83:M83"/>
    <mergeCell ref="K84:M84"/>
    <mergeCell ref="K85:M85"/>
    <mergeCell ref="K86:M86"/>
    <mergeCell ref="K87:M87"/>
    <mergeCell ref="K80:M80"/>
    <mergeCell ref="K69:M69"/>
    <mergeCell ref="K70:M70"/>
    <mergeCell ref="K71:M71"/>
    <mergeCell ref="K73:M73"/>
    <mergeCell ref="K74:M74"/>
    <mergeCell ref="K75:M75"/>
    <mergeCell ref="K76:M76"/>
    <mergeCell ref="K77:M77"/>
    <mergeCell ref="K78:M78"/>
    <mergeCell ref="K72:M72"/>
    <mergeCell ref="K60:M60"/>
    <mergeCell ref="K62:M62"/>
    <mergeCell ref="K63:M63"/>
    <mergeCell ref="K61:M61"/>
    <mergeCell ref="K64:M64"/>
    <mergeCell ref="K65:M65"/>
    <mergeCell ref="K66:M66"/>
    <mergeCell ref="K67:M67"/>
    <mergeCell ref="K68:M68"/>
    <mergeCell ref="K52:M52"/>
    <mergeCell ref="K53:M53"/>
    <mergeCell ref="K28:M28"/>
    <mergeCell ref="K54:M54"/>
    <mergeCell ref="K55:M55"/>
    <mergeCell ref="K56:M56"/>
    <mergeCell ref="K57:M57"/>
    <mergeCell ref="K58:M58"/>
    <mergeCell ref="K59:M59"/>
    <mergeCell ref="K43:M43"/>
    <mergeCell ref="K44:M44"/>
    <mergeCell ref="K45:M45"/>
    <mergeCell ref="K46:M46"/>
    <mergeCell ref="K47:M47"/>
    <mergeCell ref="K48:M48"/>
    <mergeCell ref="K49:M49"/>
    <mergeCell ref="K50:M50"/>
    <mergeCell ref="K51:M51"/>
    <mergeCell ref="K34:M34"/>
    <mergeCell ref="K35:M35"/>
    <mergeCell ref="K36:M36"/>
    <mergeCell ref="K37:M37"/>
    <mergeCell ref="K38:M38"/>
    <mergeCell ref="K39:M39"/>
    <mergeCell ref="K40:M40"/>
    <mergeCell ref="K41:M41"/>
    <mergeCell ref="K42:M42"/>
    <mergeCell ref="K24:M24"/>
    <mergeCell ref="K25:M25"/>
    <mergeCell ref="K26:M26"/>
    <mergeCell ref="K27:M27"/>
    <mergeCell ref="K29:M29"/>
    <mergeCell ref="K30:M30"/>
    <mergeCell ref="K31:M31"/>
    <mergeCell ref="K32:M32"/>
    <mergeCell ref="K33:M33"/>
    <mergeCell ref="K13:M13"/>
    <mergeCell ref="K17:M17"/>
    <mergeCell ref="K18:M18"/>
    <mergeCell ref="K19:M19"/>
    <mergeCell ref="K20:M20"/>
    <mergeCell ref="K21:M21"/>
    <mergeCell ref="K22:M22"/>
    <mergeCell ref="K23:M23"/>
    <mergeCell ref="K10:M10"/>
    <mergeCell ref="K120:M120"/>
    <mergeCell ref="K11:M11"/>
    <mergeCell ref="K156:M156"/>
    <mergeCell ref="K217:M217"/>
    <mergeCell ref="K216:M216"/>
    <mergeCell ref="I218:J218"/>
    <mergeCell ref="K180:M180"/>
    <mergeCell ref="K203:M203"/>
    <mergeCell ref="K200:M200"/>
    <mergeCell ref="K202:M202"/>
    <mergeCell ref="K201:M201"/>
    <mergeCell ref="K196:M196"/>
    <mergeCell ref="K213:M213"/>
    <mergeCell ref="K214:M214"/>
    <mergeCell ref="K181:M181"/>
    <mergeCell ref="K187:M187"/>
    <mergeCell ref="K211:M211"/>
    <mergeCell ref="K212:M212"/>
    <mergeCell ref="K204:M204"/>
    <mergeCell ref="K208:M208"/>
    <mergeCell ref="K209:M209"/>
    <mergeCell ref="K207:M207"/>
    <mergeCell ref="K191:M191"/>
    <mergeCell ref="K205:M205"/>
    <mergeCell ref="L3:N3"/>
    <mergeCell ref="L2:N2"/>
    <mergeCell ref="K5:M5"/>
    <mergeCell ref="K7:M7"/>
    <mergeCell ref="K8:M8"/>
    <mergeCell ref="K9:M9"/>
    <mergeCell ref="K4:M4"/>
    <mergeCell ref="A2:B2"/>
    <mergeCell ref="A3:B3"/>
    <mergeCell ref="F2:G2"/>
    <mergeCell ref="F3:G3"/>
    <mergeCell ref="K6:M6"/>
    <mergeCell ref="K145:M145"/>
    <mergeCell ref="K143:M143"/>
    <mergeCell ref="K149:M149"/>
    <mergeCell ref="K147:M147"/>
    <mergeCell ref="K146:M146"/>
    <mergeCell ref="K148:M148"/>
    <mergeCell ref="I156:J156"/>
    <mergeCell ref="I143:J143"/>
    <mergeCell ref="K144:M144"/>
    <mergeCell ref="K155:M155"/>
    <mergeCell ref="K177:M177"/>
    <mergeCell ref="K151:M151"/>
    <mergeCell ref="I163:J163"/>
    <mergeCell ref="I167:J167"/>
    <mergeCell ref="I171:J171"/>
    <mergeCell ref="I175:J175"/>
    <mergeCell ref="K172:M172"/>
    <mergeCell ref="K173:M173"/>
    <mergeCell ref="K167:M167"/>
    <mergeCell ref="K168:M168"/>
    <mergeCell ref="K169:M169"/>
    <mergeCell ref="K170:M170"/>
    <mergeCell ref="K157:M157"/>
    <mergeCell ref="K158:M158"/>
    <mergeCell ref="K159:M159"/>
    <mergeCell ref="K164:M164"/>
    <mergeCell ref="K166:M166"/>
    <mergeCell ref="K165:M165"/>
    <mergeCell ref="K163:M163"/>
    <mergeCell ref="I152:J152"/>
    <mergeCell ref="K176:M176"/>
    <mergeCell ref="K175:M175"/>
    <mergeCell ref="K160:M160"/>
    <mergeCell ref="K161:M161"/>
    <mergeCell ref="K162:M162"/>
    <mergeCell ref="K171:M171"/>
    <mergeCell ref="I159:J159"/>
    <mergeCell ref="K206:M206"/>
    <mergeCell ref="K210:M210"/>
    <mergeCell ref="O180:O210"/>
    <mergeCell ref="O143:O179"/>
    <mergeCell ref="K218:M218"/>
    <mergeCell ref="K220:M220"/>
    <mergeCell ref="K219:M219"/>
    <mergeCell ref="K174:M174"/>
    <mergeCell ref="K150:M150"/>
    <mergeCell ref="K153:M153"/>
    <mergeCell ref="K154:M154"/>
    <mergeCell ref="K152:M152"/>
    <mergeCell ref="K199:M199"/>
    <mergeCell ref="K182:M182"/>
    <mergeCell ref="K193:M193"/>
    <mergeCell ref="K194:M194"/>
    <mergeCell ref="K188:M188"/>
    <mergeCell ref="K189:M189"/>
    <mergeCell ref="K190:M190"/>
    <mergeCell ref="K192:M192"/>
    <mergeCell ref="K183:M183"/>
    <mergeCell ref="O211:O220"/>
    <mergeCell ref="I178:J178"/>
    <mergeCell ref="I215:J215"/>
    <mergeCell ref="I180:J180"/>
    <mergeCell ref="I187:J187"/>
    <mergeCell ref="I191:J191"/>
    <mergeCell ref="I195:J195"/>
    <mergeCell ref="I199:J199"/>
    <mergeCell ref="I202:J202"/>
    <mergeCell ref="I205:J205"/>
    <mergeCell ref="I211:J211"/>
    <mergeCell ref="I208:J208"/>
    <mergeCell ref="K215:M215"/>
    <mergeCell ref="K195:M195"/>
    <mergeCell ref="K198:M198"/>
    <mergeCell ref="K197:M197"/>
    <mergeCell ref="K178:M178"/>
    <mergeCell ref="K179:M179"/>
    <mergeCell ref="K186:M186"/>
    <mergeCell ref="I184:J184"/>
    <mergeCell ref="K184:M184"/>
    <mergeCell ref="K185:M185"/>
    <mergeCell ref="A269:A278"/>
    <mergeCell ref="B271:B272"/>
    <mergeCell ref="B274:B277"/>
    <mergeCell ref="A1:N1"/>
    <mergeCell ref="K221:M221"/>
    <mergeCell ref="A223:A235"/>
    <mergeCell ref="B225:B232"/>
    <mergeCell ref="A236:A268"/>
    <mergeCell ref="B238:B239"/>
    <mergeCell ref="B241:B243"/>
    <mergeCell ref="B244:B248"/>
    <mergeCell ref="B249:B251"/>
    <mergeCell ref="B254:B258"/>
    <mergeCell ref="B259:B263"/>
    <mergeCell ref="B265:B267"/>
    <mergeCell ref="K135:M135"/>
    <mergeCell ref="K136:M136"/>
    <mergeCell ref="K137:M137"/>
    <mergeCell ref="K138:M138"/>
    <mergeCell ref="K139:M139"/>
    <mergeCell ref="K140:M140"/>
    <mergeCell ref="K141:M141"/>
    <mergeCell ref="K134:M134"/>
    <mergeCell ref="K142:M142"/>
  </mergeCells>
  <phoneticPr fontId="27" type="noConversion"/>
  <conditionalFormatting sqref="K200:K201 K4 K7:K141 K164:K166 K172:K174">
    <cfRule type="dataBar" priority="155">
      <dataBar>
        <cfvo type="num" val="0"/>
        <cfvo type="num" val="1"/>
        <color rgb="FF00B050"/>
      </dataBar>
      <extLst>
        <ext xmlns:x14="http://schemas.microsoft.com/office/spreadsheetml/2009/9/main" uri="{B025F937-C7B1-47D3-B67F-A62EFF666E3E}">
          <x14:id>{C8D9F9F1-10DF-41CF-86DA-D4469D07CB71}</x14:id>
        </ext>
      </extLst>
    </cfRule>
  </conditionalFormatting>
  <conditionalFormatting sqref="K142:K143">
    <cfRule type="dataBar" priority="333">
      <dataBar>
        <cfvo type="num" val="0"/>
        <cfvo type="num" val="1"/>
        <color rgb="FF00B050"/>
      </dataBar>
      <extLst>
        <ext xmlns:x14="http://schemas.microsoft.com/office/spreadsheetml/2009/9/main" uri="{B025F937-C7B1-47D3-B67F-A62EFF666E3E}">
          <x14:id>{6F468956-FE33-4182-B2D4-22827DEE16D6}</x14:id>
        </ext>
      </extLst>
    </cfRule>
  </conditionalFormatting>
  <conditionalFormatting sqref="K152">
    <cfRule type="dataBar" priority="332">
      <dataBar>
        <cfvo type="num" val="0"/>
        <cfvo type="num" val="1"/>
        <color rgb="FF00B050"/>
      </dataBar>
      <extLst>
        <ext xmlns:x14="http://schemas.microsoft.com/office/spreadsheetml/2009/9/main" uri="{B025F937-C7B1-47D3-B67F-A62EFF666E3E}">
          <x14:id>{54AF8CEA-7C43-4C43-AFAB-B9CCABC5C864}</x14:id>
        </ext>
      </extLst>
    </cfRule>
  </conditionalFormatting>
  <conditionalFormatting sqref="K156">
    <cfRule type="dataBar" priority="202">
      <dataBar>
        <cfvo type="num" val="0"/>
        <cfvo type="num" val="1"/>
        <color rgb="FF00B050"/>
      </dataBar>
      <extLst>
        <ext xmlns:x14="http://schemas.microsoft.com/office/spreadsheetml/2009/9/main" uri="{B025F937-C7B1-47D3-B67F-A62EFF666E3E}">
          <x14:id>{778587F8-9565-456D-BA7A-2F1136BEB534}</x14:id>
        </ext>
      </extLst>
    </cfRule>
  </conditionalFormatting>
  <conditionalFormatting sqref="K159">
    <cfRule type="dataBar" priority="331">
      <dataBar>
        <cfvo type="num" val="0"/>
        <cfvo type="num" val="1"/>
        <color rgb="FF00B050"/>
      </dataBar>
      <extLst>
        <ext xmlns:x14="http://schemas.microsoft.com/office/spreadsheetml/2009/9/main" uri="{B025F937-C7B1-47D3-B67F-A62EFF666E3E}">
          <x14:id>{3DFDD991-7BDB-4810-9919-79FA2313C275}</x14:id>
        </ext>
      </extLst>
    </cfRule>
  </conditionalFormatting>
  <conditionalFormatting sqref="K163">
    <cfRule type="dataBar" priority="330">
      <dataBar>
        <cfvo type="num" val="0"/>
        <cfvo type="num" val="1"/>
        <color rgb="FF00B050"/>
      </dataBar>
      <extLst>
        <ext xmlns:x14="http://schemas.microsoft.com/office/spreadsheetml/2009/9/main" uri="{B025F937-C7B1-47D3-B67F-A62EFF666E3E}">
          <x14:id>{4F7C8F18-A762-48CA-99FD-75D453037B25}</x14:id>
        </ext>
      </extLst>
    </cfRule>
  </conditionalFormatting>
  <conditionalFormatting sqref="K167">
    <cfRule type="dataBar" priority="203">
      <dataBar>
        <cfvo type="num" val="0"/>
        <cfvo type="num" val="1"/>
        <color rgb="FF00B050"/>
      </dataBar>
      <extLst>
        <ext xmlns:x14="http://schemas.microsoft.com/office/spreadsheetml/2009/9/main" uri="{B025F937-C7B1-47D3-B67F-A62EFF666E3E}">
          <x14:id>{58CC9B52-9E15-4668-90AF-7EDE8B99B909}</x14:id>
        </ext>
      </extLst>
    </cfRule>
  </conditionalFormatting>
  <conditionalFormatting sqref="K171">
    <cfRule type="dataBar" priority="329">
      <dataBar>
        <cfvo type="num" val="0"/>
        <cfvo type="num" val="1"/>
        <color rgb="FF00B050"/>
      </dataBar>
      <extLst>
        <ext xmlns:x14="http://schemas.microsoft.com/office/spreadsheetml/2009/9/main" uri="{B025F937-C7B1-47D3-B67F-A62EFF666E3E}">
          <x14:id>{6D222005-1725-4246-8EBC-518E7D6E5266}</x14:id>
        </ext>
      </extLst>
    </cfRule>
  </conditionalFormatting>
  <conditionalFormatting sqref="K175">
    <cfRule type="dataBar" priority="328">
      <dataBar>
        <cfvo type="num" val="0"/>
        <cfvo type="num" val="1"/>
        <color rgb="FF00B050"/>
      </dataBar>
      <extLst>
        <ext xmlns:x14="http://schemas.microsoft.com/office/spreadsheetml/2009/9/main" uri="{B025F937-C7B1-47D3-B67F-A62EFF666E3E}">
          <x14:id>{CD23F3D6-2028-4070-8148-D70A3A026314}</x14:id>
        </ext>
      </extLst>
    </cfRule>
  </conditionalFormatting>
  <conditionalFormatting sqref="K180">
    <cfRule type="dataBar" priority="327">
      <dataBar>
        <cfvo type="num" val="0"/>
        <cfvo type="num" val="1"/>
        <color rgb="FF00B050"/>
      </dataBar>
      <extLst>
        <ext xmlns:x14="http://schemas.microsoft.com/office/spreadsheetml/2009/9/main" uri="{B025F937-C7B1-47D3-B67F-A62EFF666E3E}">
          <x14:id>{ACD08448-5180-444C-A8E8-7837861A0022}</x14:id>
        </ext>
      </extLst>
    </cfRule>
  </conditionalFormatting>
  <conditionalFormatting sqref="K187">
    <cfRule type="dataBar" priority="326">
      <dataBar>
        <cfvo type="num" val="0"/>
        <cfvo type="num" val="1"/>
        <color rgb="FF00B050"/>
      </dataBar>
      <extLst>
        <ext xmlns:x14="http://schemas.microsoft.com/office/spreadsheetml/2009/9/main" uri="{B025F937-C7B1-47D3-B67F-A62EFF666E3E}">
          <x14:id>{E8374EF5-040E-44D2-AB8A-81C580F2CB17}</x14:id>
        </ext>
      </extLst>
    </cfRule>
  </conditionalFormatting>
  <conditionalFormatting sqref="K191">
    <cfRule type="dataBar" priority="325">
      <dataBar>
        <cfvo type="num" val="0"/>
        <cfvo type="num" val="1"/>
        <color rgb="FF00B050"/>
      </dataBar>
      <extLst>
        <ext xmlns:x14="http://schemas.microsoft.com/office/spreadsheetml/2009/9/main" uri="{B025F937-C7B1-47D3-B67F-A62EFF666E3E}">
          <x14:id>{EFB40F9B-D799-4E76-AC17-897A2907A871}</x14:id>
        </ext>
      </extLst>
    </cfRule>
  </conditionalFormatting>
  <conditionalFormatting sqref="K195">
    <cfRule type="dataBar" priority="204">
      <dataBar>
        <cfvo type="num" val="0"/>
        <cfvo type="num" val="1"/>
        <color rgb="FF00B050"/>
      </dataBar>
      <extLst>
        <ext xmlns:x14="http://schemas.microsoft.com/office/spreadsheetml/2009/9/main" uri="{B025F937-C7B1-47D3-B67F-A62EFF666E3E}">
          <x14:id>{03B54115-DB34-4E26-BF97-7EBA1B8588D8}</x14:id>
        </ext>
      </extLst>
    </cfRule>
  </conditionalFormatting>
  <conditionalFormatting sqref="K199">
    <cfRule type="dataBar" priority="324">
      <dataBar>
        <cfvo type="num" val="0"/>
        <cfvo type="num" val="1"/>
        <color rgb="FF00B050"/>
      </dataBar>
      <extLst>
        <ext xmlns:x14="http://schemas.microsoft.com/office/spreadsheetml/2009/9/main" uri="{B025F937-C7B1-47D3-B67F-A62EFF666E3E}">
          <x14:id>{0353135D-FB34-4CBB-9D23-8CA593B1EBFF}</x14:id>
        </ext>
      </extLst>
    </cfRule>
  </conditionalFormatting>
  <conditionalFormatting sqref="K205">
    <cfRule type="dataBar" priority="201">
      <dataBar>
        <cfvo type="num" val="0"/>
        <cfvo type="num" val="1"/>
        <color rgb="FF00B050"/>
      </dataBar>
      <extLst>
        <ext xmlns:x14="http://schemas.microsoft.com/office/spreadsheetml/2009/9/main" uri="{B025F937-C7B1-47D3-B67F-A62EFF666E3E}">
          <x14:id>{FF83CAC1-280C-4C03-9544-51DF2850CB3E}</x14:id>
        </ext>
      </extLst>
    </cfRule>
  </conditionalFormatting>
  <conditionalFormatting sqref="K211">
    <cfRule type="dataBar" priority="194">
      <dataBar>
        <cfvo type="num" val="0"/>
        <cfvo type="num" val="1"/>
        <color rgb="FF00B050"/>
      </dataBar>
      <extLst>
        <ext xmlns:x14="http://schemas.microsoft.com/office/spreadsheetml/2009/9/main" uri="{B025F937-C7B1-47D3-B67F-A62EFF666E3E}">
          <x14:id>{6CECA16E-20B2-42C3-A6D3-71CC1CE6D72A}</x14:id>
        </ext>
      </extLst>
    </cfRule>
  </conditionalFormatting>
  <conditionalFormatting sqref="K215">
    <cfRule type="dataBar" priority="321">
      <dataBar>
        <cfvo type="num" val="0"/>
        <cfvo type="num" val="1"/>
        <color rgb="FF00B050"/>
      </dataBar>
      <extLst>
        <ext xmlns:x14="http://schemas.microsoft.com/office/spreadsheetml/2009/9/main" uri="{B025F937-C7B1-47D3-B67F-A62EFF666E3E}">
          <x14:id>{E2672AE0-B7F9-448E-A8B6-DDE9E052C2C4}</x14:id>
        </ext>
      </extLst>
    </cfRule>
  </conditionalFormatting>
  <conditionalFormatting sqref="N142:N143">
    <cfRule type="dataBar" priority="72">
      <dataBar>
        <cfvo type="num" val="0"/>
        <cfvo type="num" val="1"/>
        <color rgb="FF00B050"/>
      </dataBar>
      <extLst>
        <ext xmlns:x14="http://schemas.microsoft.com/office/spreadsheetml/2009/9/main" uri="{B025F937-C7B1-47D3-B67F-A62EFF666E3E}">
          <x14:id>{ADED9CDE-D6DD-4567-80F3-B2D00BE93974}</x14:id>
        </ext>
      </extLst>
    </cfRule>
  </conditionalFormatting>
  <conditionalFormatting sqref="N152">
    <cfRule type="dataBar" priority="467">
      <dataBar>
        <cfvo type="num" val="0"/>
        <cfvo type="num" val="1"/>
        <color rgb="FF00B050"/>
      </dataBar>
      <extLst>
        <ext xmlns:x14="http://schemas.microsoft.com/office/spreadsheetml/2009/9/main" uri="{B025F937-C7B1-47D3-B67F-A62EFF666E3E}">
          <x14:id>{7A5BE275-2A36-4D5C-9BDD-AEF929AF422C}</x14:id>
        </ext>
      </extLst>
    </cfRule>
  </conditionalFormatting>
  <conditionalFormatting sqref="N156">
    <cfRule type="dataBar" priority="199">
      <dataBar>
        <cfvo type="num" val="0"/>
        <cfvo type="num" val="1"/>
        <color rgb="FF00B050"/>
      </dataBar>
      <extLst>
        <ext xmlns:x14="http://schemas.microsoft.com/office/spreadsheetml/2009/9/main" uri="{B025F937-C7B1-47D3-B67F-A62EFF666E3E}">
          <x14:id>{DF4A1C82-7748-42B2-B190-62D9F2FEDBE1}</x14:id>
        </ext>
      </extLst>
    </cfRule>
  </conditionalFormatting>
  <conditionalFormatting sqref="N159">
    <cfRule type="dataBar" priority="465">
      <dataBar>
        <cfvo type="num" val="0"/>
        <cfvo type="num" val="1"/>
        <color rgb="FF00B050"/>
      </dataBar>
      <extLst>
        <ext xmlns:x14="http://schemas.microsoft.com/office/spreadsheetml/2009/9/main" uri="{B025F937-C7B1-47D3-B67F-A62EFF666E3E}">
          <x14:id>{592F4504-5742-4004-BE44-B334C99D76F7}</x14:id>
        </ext>
      </extLst>
    </cfRule>
  </conditionalFormatting>
  <conditionalFormatting sqref="N163">
    <cfRule type="dataBar" priority="463">
      <dataBar>
        <cfvo type="num" val="0"/>
        <cfvo type="num" val="1"/>
        <color rgb="FF00B050"/>
      </dataBar>
      <extLst>
        <ext xmlns:x14="http://schemas.microsoft.com/office/spreadsheetml/2009/9/main" uri="{B025F937-C7B1-47D3-B67F-A62EFF666E3E}">
          <x14:id>{87E3CCAD-599D-43D0-8D11-FD3D927D2E7C}</x14:id>
        </ext>
      </extLst>
    </cfRule>
  </conditionalFormatting>
  <conditionalFormatting sqref="N167">
    <cfRule type="dataBar" priority="198">
      <dataBar>
        <cfvo type="num" val="0"/>
        <cfvo type="num" val="1"/>
        <color rgb="FF00B050"/>
      </dataBar>
      <extLst>
        <ext xmlns:x14="http://schemas.microsoft.com/office/spreadsheetml/2009/9/main" uri="{B025F937-C7B1-47D3-B67F-A62EFF666E3E}">
          <x14:id>{18D899BF-A21F-4BCB-ABB9-6E04509DAE91}</x14:id>
        </ext>
      </extLst>
    </cfRule>
  </conditionalFormatting>
  <conditionalFormatting sqref="N171">
    <cfRule type="dataBar" priority="456">
      <dataBar>
        <cfvo type="num" val="0"/>
        <cfvo type="num" val="1"/>
        <color rgb="FF00B050"/>
      </dataBar>
      <extLst>
        <ext xmlns:x14="http://schemas.microsoft.com/office/spreadsheetml/2009/9/main" uri="{B025F937-C7B1-47D3-B67F-A62EFF666E3E}">
          <x14:id>{033BD1A3-E5DC-4D08-8FF6-0DD9A837FE80}</x14:id>
        </ext>
      </extLst>
    </cfRule>
  </conditionalFormatting>
  <conditionalFormatting sqref="N175">
    <cfRule type="dataBar" priority="455">
      <dataBar>
        <cfvo type="num" val="0"/>
        <cfvo type="num" val="1"/>
        <color rgb="FF00B050"/>
      </dataBar>
      <extLst>
        <ext xmlns:x14="http://schemas.microsoft.com/office/spreadsheetml/2009/9/main" uri="{B025F937-C7B1-47D3-B67F-A62EFF666E3E}">
          <x14:id>{E0F8AF8B-F987-4056-981F-D0291F989580}</x14:id>
        </ext>
      </extLst>
    </cfRule>
  </conditionalFormatting>
  <conditionalFormatting sqref="N180">
    <cfRule type="dataBar" priority="458">
      <dataBar>
        <cfvo type="num" val="0"/>
        <cfvo type="num" val="1"/>
        <color rgb="FF00B050"/>
      </dataBar>
      <extLst>
        <ext xmlns:x14="http://schemas.microsoft.com/office/spreadsheetml/2009/9/main" uri="{B025F937-C7B1-47D3-B67F-A62EFF666E3E}">
          <x14:id>{8FA2B0FF-354D-43EE-9E48-86E1E797E446}</x14:id>
        </ext>
      </extLst>
    </cfRule>
  </conditionalFormatting>
  <conditionalFormatting sqref="N187">
    <cfRule type="dataBar" priority="457">
      <dataBar>
        <cfvo type="num" val="0"/>
        <cfvo type="num" val="1"/>
        <color rgb="FF00B050"/>
      </dataBar>
      <extLst>
        <ext xmlns:x14="http://schemas.microsoft.com/office/spreadsheetml/2009/9/main" uri="{B025F937-C7B1-47D3-B67F-A62EFF666E3E}">
          <x14:id>{103119A1-056C-4892-8FDC-A73E3B9C25B7}</x14:id>
        </ext>
      </extLst>
    </cfRule>
  </conditionalFormatting>
  <conditionalFormatting sqref="N191">
    <cfRule type="dataBar" priority="453">
      <dataBar>
        <cfvo type="num" val="0"/>
        <cfvo type="num" val="1"/>
        <color rgb="FF00B050"/>
      </dataBar>
      <extLst>
        <ext xmlns:x14="http://schemas.microsoft.com/office/spreadsheetml/2009/9/main" uri="{B025F937-C7B1-47D3-B67F-A62EFF666E3E}">
          <x14:id>{97872D5C-C820-4877-86C5-AF1B842754DC}</x14:id>
        </ext>
      </extLst>
    </cfRule>
  </conditionalFormatting>
  <conditionalFormatting sqref="N195">
    <cfRule type="dataBar" priority="197">
      <dataBar>
        <cfvo type="num" val="0"/>
        <cfvo type="num" val="1"/>
        <color rgb="FF00B050"/>
      </dataBar>
      <extLst>
        <ext xmlns:x14="http://schemas.microsoft.com/office/spreadsheetml/2009/9/main" uri="{B025F937-C7B1-47D3-B67F-A62EFF666E3E}">
          <x14:id>{4F1D0237-09BF-40C9-AC31-B9ED6238B262}</x14:id>
        </ext>
      </extLst>
    </cfRule>
  </conditionalFormatting>
  <conditionalFormatting sqref="N199">
    <cfRule type="dataBar" priority="448">
      <dataBar>
        <cfvo type="num" val="0"/>
        <cfvo type="num" val="1"/>
        <color rgb="FF00B050"/>
      </dataBar>
      <extLst>
        <ext xmlns:x14="http://schemas.microsoft.com/office/spreadsheetml/2009/9/main" uri="{B025F937-C7B1-47D3-B67F-A62EFF666E3E}">
          <x14:id>{E45047E1-5846-4FF8-8110-8C3AC1E1E2DF}</x14:id>
        </ext>
      </extLst>
    </cfRule>
  </conditionalFormatting>
  <conditionalFormatting sqref="N202">
    <cfRule type="dataBar" priority="447">
      <dataBar>
        <cfvo type="num" val="0"/>
        <cfvo type="num" val="1"/>
        <color rgb="FF00B050"/>
      </dataBar>
      <extLst>
        <ext xmlns:x14="http://schemas.microsoft.com/office/spreadsheetml/2009/9/main" uri="{B025F937-C7B1-47D3-B67F-A62EFF666E3E}">
          <x14:id>{20FC7276-8A8A-4D31-8E2A-EED40B3B0332}</x14:id>
        </ext>
      </extLst>
    </cfRule>
  </conditionalFormatting>
  <conditionalFormatting sqref="N205">
    <cfRule type="dataBar" priority="196">
      <dataBar>
        <cfvo type="num" val="0"/>
        <cfvo type="num" val="1"/>
        <color rgb="FF00B050"/>
      </dataBar>
      <extLst>
        <ext xmlns:x14="http://schemas.microsoft.com/office/spreadsheetml/2009/9/main" uri="{B025F937-C7B1-47D3-B67F-A62EFF666E3E}">
          <x14:id>{BCAFE207-E01D-4334-88B8-CA341C1835AA}</x14:id>
        </ext>
      </extLst>
    </cfRule>
  </conditionalFormatting>
  <conditionalFormatting sqref="N211">
    <cfRule type="dataBar" priority="195">
      <dataBar>
        <cfvo type="num" val="0"/>
        <cfvo type="num" val="1"/>
        <color rgb="FF00B050"/>
      </dataBar>
      <extLst>
        <ext xmlns:x14="http://schemas.microsoft.com/office/spreadsheetml/2009/9/main" uri="{B025F937-C7B1-47D3-B67F-A62EFF666E3E}">
          <x14:id>{14CC5F50-8943-4ACB-9AE1-3D693DD110AA}</x14:id>
        </ext>
      </extLst>
    </cfRule>
  </conditionalFormatting>
  <conditionalFormatting sqref="N215">
    <cfRule type="dataBar" priority="445">
      <dataBar>
        <cfvo type="num" val="0"/>
        <cfvo type="num" val="1"/>
        <color rgb="FF00B050"/>
      </dataBar>
      <extLst>
        <ext xmlns:x14="http://schemas.microsoft.com/office/spreadsheetml/2009/9/main" uri="{B025F937-C7B1-47D3-B67F-A62EFF666E3E}">
          <x14:id>{0BED6462-5A71-410D-AA79-85720EE486F9}</x14:id>
        </ext>
      </extLst>
    </cfRule>
  </conditionalFormatting>
  <conditionalFormatting sqref="K178">
    <cfRule type="dataBar" priority="63">
      <dataBar>
        <cfvo type="num" val="0"/>
        <cfvo type="num" val="1"/>
        <color rgb="FF00B050"/>
      </dataBar>
      <extLst>
        <ext xmlns:x14="http://schemas.microsoft.com/office/spreadsheetml/2009/9/main" uri="{B025F937-C7B1-47D3-B67F-A62EFF666E3E}">
          <x14:id>{0DAD851B-A6D5-4014-8987-34C3844D1354}</x14:id>
        </ext>
      </extLst>
    </cfRule>
  </conditionalFormatting>
  <conditionalFormatting sqref="K179">
    <cfRule type="dataBar" priority="56">
      <dataBar>
        <cfvo type="num" val="0"/>
        <cfvo type="num" val="1"/>
        <color rgb="FF00B050"/>
      </dataBar>
      <extLst>
        <ext xmlns:x14="http://schemas.microsoft.com/office/spreadsheetml/2009/9/main" uri="{B025F937-C7B1-47D3-B67F-A62EFF666E3E}">
          <x14:id>{F4E50BDF-8BF1-4650-BCE1-F8663659925B}</x14:id>
        </ext>
      </extLst>
    </cfRule>
  </conditionalFormatting>
  <conditionalFormatting sqref="K181:K183 K185:K186">
    <cfRule type="dataBar" priority="55">
      <dataBar>
        <cfvo type="num" val="0"/>
        <cfvo type="num" val="1"/>
        <color rgb="FF00B050"/>
      </dataBar>
      <extLst>
        <ext xmlns:x14="http://schemas.microsoft.com/office/spreadsheetml/2009/9/main" uri="{B025F937-C7B1-47D3-B67F-A62EFF666E3E}">
          <x14:id>{D125DDF8-827A-4CD2-8008-37CC01552C32}</x14:id>
        </ext>
      </extLst>
    </cfRule>
  </conditionalFormatting>
  <conditionalFormatting sqref="K188:K190">
    <cfRule type="dataBar" priority="54">
      <dataBar>
        <cfvo type="num" val="0"/>
        <cfvo type="num" val="1"/>
        <color rgb="FF00B050"/>
      </dataBar>
      <extLst>
        <ext xmlns:x14="http://schemas.microsoft.com/office/spreadsheetml/2009/9/main" uri="{B025F937-C7B1-47D3-B67F-A62EFF666E3E}">
          <x14:id>{FF44B3B7-E3EF-4F8D-8551-1BC45A2BD7F6}</x14:id>
        </ext>
      </extLst>
    </cfRule>
  </conditionalFormatting>
  <conditionalFormatting sqref="K192:K194">
    <cfRule type="dataBar" priority="53">
      <dataBar>
        <cfvo type="num" val="0"/>
        <cfvo type="num" val="1"/>
        <color rgb="FF00B050"/>
      </dataBar>
      <extLst>
        <ext xmlns:x14="http://schemas.microsoft.com/office/spreadsheetml/2009/9/main" uri="{B025F937-C7B1-47D3-B67F-A62EFF666E3E}">
          <x14:id>{CBE7AC30-5651-428E-A4DC-2F4166498935}</x14:id>
        </ext>
      </extLst>
    </cfRule>
  </conditionalFormatting>
  <conditionalFormatting sqref="K196:K198">
    <cfRule type="dataBar" priority="52">
      <dataBar>
        <cfvo type="num" val="0"/>
        <cfvo type="num" val="1"/>
        <color rgb="FF00B050"/>
      </dataBar>
      <extLst>
        <ext xmlns:x14="http://schemas.microsoft.com/office/spreadsheetml/2009/9/main" uri="{B025F937-C7B1-47D3-B67F-A62EFF666E3E}">
          <x14:id>{B1A16528-1B17-46C7-B3C3-0425CCD0A973}</x14:id>
        </ext>
      </extLst>
    </cfRule>
  </conditionalFormatting>
  <conditionalFormatting sqref="K203:K204">
    <cfRule type="dataBar" priority="50">
      <dataBar>
        <cfvo type="num" val="0"/>
        <cfvo type="num" val="1"/>
        <color rgb="FF00B050"/>
      </dataBar>
      <extLst>
        <ext xmlns:x14="http://schemas.microsoft.com/office/spreadsheetml/2009/9/main" uri="{B025F937-C7B1-47D3-B67F-A62EFF666E3E}">
          <x14:id>{94DF62B0-7754-4D86-A9AA-A65C7D929321}</x14:id>
        </ext>
      </extLst>
    </cfRule>
  </conditionalFormatting>
  <conditionalFormatting sqref="K206:K207 K209:K210">
    <cfRule type="dataBar" priority="49">
      <dataBar>
        <cfvo type="num" val="0"/>
        <cfvo type="num" val="1"/>
        <color rgb="FF00B050"/>
      </dataBar>
      <extLst>
        <ext xmlns:x14="http://schemas.microsoft.com/office/spreadsheetml/2009/9/main" uri="{B025F937-C7B1-47D3-B67F-A62EFF666E3E}">
          <x14:id>{20F489C1-6927-4704-B8CC-6D6426578C9F}</x14:id>
        </ext>
      </extLst>
    </cfRule>
  </conditionalFormatting>
  <conditionalFormatting sqref="K212:K214">
    <cfRule type="dataBar" priority="48">
      <dataBar>
        <cfvo type="num" val="0"/>
        <cfvo type="num" val="1"/>
        <color rgb="FF00B050"/>
      </dataBar>
      <extLst>
        <ext xmlns:x14="http://schemas.microsoft.com/office/spreadsheetml/2009/9/main" uri="{B025F937-C7B1-47D3-B67F-A62EFF666E3E}">
          <x14:id>{9BB5E859-DC24-4979-A169-544DD574396A}</x14:id>
        </ext>
      </extLst>
    </cfRule>
  </conditionalFormatting>
  <conditionalFormatting sqref="K216:K217">
    <cfRule type="dataBar" priority="43">
      <dataBar>
        <cfvo type="num" val="0"/>
        <cfvo type="num" val="1"/>
        <color rgb="FF00B050"/>
      </dataBar>
      <extLst>
        <ext xmlns:x14="http://schemas.microsoft.com/office/spreadsheetml/2009/9/main" uri="{B025F937-C7B1-47D3-B67F-A62EFF666E3E}">
          <x14:id>{0B2B54F7-7D1A-4FBD-977C-F1DF76B35899}</x14:id>
        </ext>
      </extLst>
    </cfRule>
  </conditionalFormatting>
  <conditionalFormatting sqref="K219">
    <cfRule type="dataBar" priority="41">
      <dataBar>
        <cfvo type="num" val="0"/>
        <cfvo type="num" val="1"/>
        <color rgb="FF00B050"/>
      </dataBar>
      <extLst>
        <ext xmlns:x14="http://schemas.microsoft.com/office/spreadsheetml/2009/9/main" uri="{B025F937-C7B1-47D3-B67F-A62EFF666E3E}">
          <x14:id>{5A8C8AA5-5670-4129-934A-4A144348E540}</x14:id>
        </ext>
      </extLst>
    </cfRule>
  </conditionalFormatting>
  <conditionalFormatting sqref="K220">
    <cfRule type="dataBar" priority="40">
      <dataBar>
        <cfvo type="num" val="0"/>
        <cfvo type="num" val="1"/>
        <color rgb="FF00B050"/>
      </dataBar>
      <extLst>
        <ext xmlns:x14="http://schemas.microsoft.com/office/spreadsheetml/2009/9/main" uri="{B025F937-C7B1-47D3-B67F-A62EFF666E3E}">
          <x14:id>{174DFF00-D77F-45A4-9611-0E1E1CC91563}</x14:id>
        </ext>
      </extLst>
    </cfRule>
  </conditionalFormatting>
  <conditionalFormatting sqref="K208">
    <cfRule type="dataBar" priority="39">
      <dataBar>
        <cfvo type="num" val="0"/>
        <cfvo type="num" val="1"/>
        <color rgb="FF00B050"/>
      </dataBar>
      <extLst>
        <ext xmlns:x14="http://schemas.microsoft.com/office/spreadsheetml/2009/9/main" uri="{B025F937-C7B1-47D3-B67F-A62EFF666E3E}">
          <x14:id>{1C70B57C-5C17-42C7-9B20-25C9A11AF3D4}</x14:id>
        </ext>
      </extLst>
    </cfRule>
  </conditionalFormatting>
  <conditionalFormatting sqref="N208">
    <cfRule type="dataBar" priority="38">
      <dataBar>
        <cfvo type="num" val="0"/>
        <cfvo type="num" val="1"/>
        <color rgb="FF00B050"/>
      </dataBar>
      <extLst>
        <ext xmlns:x14="http://schemas.microsoft.com/office/spreadsheetml/2009/9/main" uri="{B025F937-C7B1-47D3-B67F-A62EFF666E3E}">
          <x14:id>{310A8DBA-0B7B-4EDE-AAED-8234787D16FA}</x14:id>
        </ext>
      </extLst>
    </cfRule>
  </conditionalFormatting>
  <conditionalFormatting sqref="N178">
    <cfRule type="dataBar" priority="37">
      <dataBar>
        <cfvo type="num" val="0"/>
        <cfvo type="num" val="1"/>
        <color rgb="FF00B050"/>
      </dataBar>
      <extLst>
        <ext xmlns:x14="http://schemas.microsoft.com/office/spreadsheetml/2009/9/main" uri="{B025F937-C7B1-47D3-B67F-A62EFF666E3E}">
          <x14:id>{13B43377-243A-42D6-AC09-D686A890AA86}</x14:id>
        </ext>
      </extLst>
    </cfRule>
  </conditionalFormatting>
  <conditionalFormatting sqref="N218">
    <cfRule type="dataBar" priority="36">
      <dataBar>
        <cfvo type="num" val="0"/>
        <cfvo type="num" val="1"/>
        <color rgb="FF00B050"/>
      </dataBar>
      <extLst>
        <ext xmlns:x14="http://schemas.microsoft.com/office/spreadsheetml/2009/9/main" uri="{B025F937-C7B1-47D3-B67F-A62EFF666E3E}">
          <x14:id>{8040DDDB-5337-4DD0-9007-1AF3F3C60A19}</x14:id>
        </ext>
      </extLst>
    </cfRule>
  </conditionalFormatting>
  <conditionalFormatting sqref="K202">
    <cfRule type="dataBar" priority="35">
      <dataBar>
        <cfvo type="num" val="0"/>
        <cfvo type="num" val="1"/>
        <color rgb="FF00B050"/>
      </dataBar>
      <extLst>
        <ext xmlns:x14="http://schemas.microsoft.com/office/spreadsheetml/2009/9/main" uri="{B025F937-C7B1-47D3-B67F-A62EFF666E3E}">
          <x14:id>{E331D6B9-F88A-4349-8F75-27203F845F93}</x14:id>
        </ext>
      </extLst>
    </cfRule>
  </conditionalFormatting>
  <conditionalFormatting sqref="K184">
    <cfRule type="dataBar" priority="34">
      <dataBar>
        <cfvo type="num" val="0"/>
        <cfvo type="num" val="1"/>
        <color rgb="FF00B050"/>
      </dataBar>
      <extLst>
        <ext xmlns:x14="http://schemas.microsoft.com/office/spreadsheetml/2009/9/main" uri="{B025F937-C7B1-47D3-B67F-A62EFF666E3E}">
          <x14:id>{656DAE69-7E0D-4FFB-8133-BB3C595828FD}</x14:id>
        </ext>
      </extLst>
    </cfRule>
  </conditionalFormatting>
  <conditionalFormatting sqref="N184">
    <cfRule type="dataBar" priority="33">
      <dataBar>
        <cfvo type="num" val="0"/>
        <cfvo type="num" val="1"/>
        <color rgb="FF00B050"/>
      </dataBar>
      <extLst>
        <ext xmlns:x14="http://schemas.microsoft.com/office/spreadsheetml/2009/9/main" uri="{B025F937-C7B1-47D3-B67F-A62EFF666E3E}">
          <x14:id>{07A35DFD-5E09-4393-9E8B-ADEA71FA3401}</x14:id>
        </ext>
      </extLst>
    </cfRule>
  </conditionalFormatting>
  <conditionalFormatting sqref="K6">
    <cfRule type="dataBar" priority="31">
      <dataBar>
        <cfvo type="num" val="0"/>
        <cfvo type="num" val="1"/>
        <color rgb="FF00B050"/>
      </dataBar>
      <extLst>
        <ext xmlns:x14="http://schemas.microsoft.com/office/spreadsheetml/2009/9/main" uri="{B025F937-C7B1-47D3-B67F-A62EFF666E3E}">
          <x14:id>{6CE47176-3BF5-4796-9E68-070666E09996}</x14:id>
        </ext>
      </extLst>
    </cfRule>
  </conditionalFormatting>
  <conditionalFormatting sqref="N6:N7">
    <cfRule type="dataBar" priority="30">
      <dataBar>
        <cfvo type="num" val="0"/>
        <cfvo type="num" val="1"/>
        <color rgb="FF00B050"/>
      </dataBar>
      <extLst>
        <ext xmlns:x14="http://schemas.microsoft.com/office/spreadsheetml/2009/9/main" uri="{B025F937-C7B1-47D3-B67F-A62EFF666E3E}">
          <x14:id>{5FD5A8BA-4FA0-4FD0-8BD7-CE42D5890290}</x14:id>
        </ext>
      </extLst>
    </cfRule>
  </conditionalFormatting>
  <conditionalFormatting sqref="K218">
    <cfRule type="dataBar" priority="29">
      <dataBar>
        <cfvo type="num" val="0"/>
        <cfvo type="num" val="1"/>
        <color rgb="FF00B050"/>
      </dataBar>
      <extLst>
        <ext xmlns:x14="http://schemas.microsoft.com/office/spreadsheetml/2009/9/main" uri="{B025F937-C7B1-47D3-B67F-A62EFF666E3E}">
          <x14:id>{D69C2BE3-4FC4-4325-A577-BE73DCFC6E59}</x14:id>
        </ext>
      </extLst>
    </cfRule>
  </conditionalFormatting>
  <conditionalFormatting sqref="P4:GS4">
    <cfRule type="expression" dxfId="12" priority="1222">
      <formula>AND($H4&lt;=#REF!,ROUNDDOWN((#REF!-#REF!+1)*#REF!,0)+#REF!-1&gt;=#REF!)</formula>
    </cfRule>
  </conditionalFormatting>
  <conditionalFormatting sqref="N222">
    <cfRule type="dataBar" priority="27">
      <dataBar>
        <cfvo type="num" val="0"/>
        <cfvo type="num" val="1"/>
        <color rgb="FF00B050"/>
      </dataBar>
      <extLst>
        <ext xmlns:x14="http://schemas.microsoft.com/office/spreadsheetml/2009/9/main" uri="{B025F937-C7B1-47D3-B67F-A62EFF666E3E}">
          <x14:id>{1CAF055E-65CF-4829-839C-226A53C8E4A1}</x14:id>
        </ext>
      </extLst>
    </cfRule>
  </conditionalFormatting>
  <conditionalFormatting sqref="H222:J222">
    <cfRule type="dataBar" priority="26">
      <dataBar>
        <cfvo type="num" val="0"/>
        <cfvo type="num" val="1"/>
        <color rgb="FF00B050"/>
      </dataBar>
      <extLst>
        <ext xmlns:x14="http://schemas.microsoft.com/office/spreadsheetml/2009/9/main" uri="{B025F937-C7B1-47D3-B67F-A62EFF666E3E}">
          <x14:id>{D17EA4A1-92DC-444F-93C3-09B49D2308A4}</x14:id>
        </ext>
      </extLst>
    </cfRule>
  </conditionalFormatting>
  <conditionalFormatting sqref="H236:J236 H242:J242 H245:J246 H252:J252 H269:J269">
    <cfRule type="dataBar" priority="25">
      <dataBar>
        <cfvo type="num" val="0"/>
        <cfvo type="num" val="1"/>
        <color rgb="FF00B050"/>
      </dataBar>
      <extLst>
        <ext xmlns:x14="http://schemas.microsoft.com/office/spreadsheetml/2009/9/main" uri="{B025F937-C7B1-47D3-B67F-A62EFF666E3E}">
          <x14:id>{2A157BC5-EA89-4229-8FFE-6BB6D668C064}</x14:id>
        </ext>
      </extLst>
    </cfRule>
  </conditionalFormatting>
  <conditionalFormatting sqref="K222:K278">
    <cfRule type="dataBar" priority="24">
      <dataBar>
        <cfvo type="num" val="0"/>
        <cfvo type="num" val="1"/>
        <color rgb="FF00B050"/>
      </dataBar>
      <extLst>
        <ext xmlns:x14="http://schemas.microsoft.com/office/spreadsheetml/2009/9/main" uri="{B025F937-C7B1-47D3-B67F-A62EFF666E3E}">
          <x14:id>{C29B4EA0-AE6C-443C-AD36-42A159B87215}</x14:id>
        </ext>
      </extLst>
    </cfRule>
  </conditionalFormatting>
  <conditionalFormatting sqref="K221">
    <cfRule type="dataBar" priority="23">
      <dataBar>
        <cfvo type="num" val="0"/>
        <cfvo type="num" val="1"/>
        <color rgb="FF00B050"/>
      </dataBar>
      <extLst>
        <ext xmlns:x14="http://schemas.microsoft.com/office/spreadsheetml/2009/9/main" uri="{B025F937-C7B1-47D3-B67F-A62EFF666E3E}">
          <x14:id>{2ADACC9A-D0A3-4C0A-805E-9EA725620BAA}</x14:id>
        </ext>
      </extLst>
    </cfRule>
  </conditionalFormatting>
  <conditionalFormatting sqref="H223:J235">
    <cfRule type="dataBar" priority="22">
      <dataBar>
        <cfvo type="num" val="0"/>
        <cfvo type="num" val="1"/>
        <color rgb="FF00B050"/>
      </dataBar>
      <extLst>
        <ext xmlns:x14="http://schemas.microsoft.com/office/spreadsheetml/2009/9/main" uri="{B025F937-C7B1-47D3-B67F-A62EFF666E3E}">
          <x14:id>{25B3C942-21F6-48DA-A273-990EB32EFF54}</x14:id>
        </ext>
      </extLst>
    </cfRule>
  </conditionalFormatting>
  <conditionalFormatting sqref="H237:J237">
    <cfRule type="dataBar" priority="21">
      <dataBar>
        <cfvo type="num" val="0"/>
        <cfvo type="num" val="1"/>
        <color rgb="FF00B050"/>
      </dataBar>
      <extLst>
        <ext xmlns:x14="http://schemas.microsoft.com/office/spreadsheetml/2009/9/main" uri="{B025F937-C7B1-47D3-B67F-A62EFF666E3E}">
          <x14:id>{48C4178F-6B1E-4D89-AABB-46E5F70094D9}</x14:id>
        </ext>
      </extLst>
    </cfRule>
  </conditionalFormatting>
  <conditionalFormatting sqref="H238:J240">
    <cfRule type="dataBar" priority="20">
      <dataBar>
        <cfvo type="num" val="0"/>
        <cfvo type="num" val="1"/>
        <color rgb="FF00B050"/>
      </dataBar>
      <extLst>
        <ext xmlns:x14="http://schemas.microsoft.com/office/spreadsheetml/2009/9/main" uri="{B025F937-C7B1-47D3-B67F-A62EFF666E3E}">
          <x14:id>{20260596-D8EF-4044-B8C7-B95662745299}</x14:id>
        </ext>
      </extLst>
    </cfRule>
  </conditionalFormatting>
  <conditionalFormatting sqref="H241:J241">
    <cfRule type="dataBar" priority="19">
      <dataBar>
        <cfvo type="num" val="0"/>
        <cfvo type="num" val="1"/>
        <color rgb="FF00B050"/>
      </dataBar>
      <extLst>
        <ext xmlns:x14="http://schemas.microsoft.com/office/spreadsheetml/2009/9/main" uri="{B025F937-C7B1-47D3-B67F-A62EFF666E3E}">
          <x14:id>{843D3DCA-3A0A-406E-A44E-4457D75169F3}</x14:id>
        </ext>
      </extLst>
    </cfRule>
  </conditionalFormatting>
  <conditionalFormatting sqref="H243:J243">
    <cfRule type="dataBar" priority="18">
      <dataBar>
        <cfvo type="num" val="0"/>
        <cfvo type="num" val="1"/>
        <color rgb="FF00B050"/>
      </dataBar>
      <extLst>
        <ext xmlns:x14="http://schemas.microsoft.com/office/spreadsheetml/2009/9/main" uri="{B025F937-C7B1-47D3-B67F-A62EFF666E3E}">
          <x14:id>{13703145-4A62-400B-B3CF-751A78682CAF}</x14:id>
        </ext>
      </extLst>
    </cfRule>
  </conditionalFormatting>
  <conditionalFormatting sqref="H244:J244">
    <cfRule type="dataBar" priority="17">
      <dataBar>
        <cfvo type="num" val="0"/>
        <cfvo type="num" val="1"/>
        <color rgb="FF00B050"/>
      </dataBar>
      <extLst>
        <ext xmlns:x14="http://schemas.microsoft.com/office/spreadsheetml/2009/9/main" uri="{B025F937-C7B1-47D3-B67F-A62EFF666E3E}">
          <x14:id>{33808296-E9C6-4287-976A-85CEA80443A6}</x14:id>
        </ext>
      </extLst>
    </cfRule>
  </conditionalFormatting>
  <conditionalFormatting sqref="H247:J248">
    <cfRule type="dataBar" priority="16">
      <dataBar>
        <cfvo type="num" val="0"/>
        <cfvo type="num" val="1"/>
        <color rgb="FF00B050"/>
      </dataBar>
      <extLst>
        <ext xmlns:x14="http://schemas.microsoft.com/office/spreadsheetml/2009/9/main" uri="{B025F937-C7B1-47D3-B67F-A62EFF666E3E}">
          <x14:id>{D98E6B1F-46C6-4026-A71F-21F2DDFF51DA}</x14:id>
        </ext>
      </extLst>
    </cfRule>
  </conditionalFormatting>
  <conditionalFormatting sqref="H249:J251">
    <cfRule type="dataBar" priority="15">
      <dataBar>
        <cfvo type="num" val="0"/>
        <cfvo type="num" val="1"/>
        <color rgb="FF00B050"/>
      </dataBar>
      <extLst>
        <ext xmlns:x14="http://schemas.microsoft.com/office/spreadsheetml/2009/9/main" uri="{B025F937-C7B1-47D3-B67F-A62EFF666E3E}">
          <x14:id>{E01F0BB3-8732-4D5D-8CBD-DC06278E5073}</x14:id>
        </ext>
      </extLst>
    </cfRule>
  </conditionalFormatting>
  <conditionalFormatting sqref="H253:J253">
    <cfRule type="dataBar" priority="14">
      <dataBar>
        <cfvo type="num" val="0"/>
        <cfvo type="num" val="1"/>
        <color rgb="FF00B050"/>
      </dataBar>
      <extLst>
        <ext xmlns:x14="http://schemas.microsoft.com/office/spreadsheetml/2009/9/main" uri="{B025F937-C7B1-47D3-B67F-A62EFF666E3E}">
          <x14:id>{D84B83F6-DF67-465A-8D21-F8C37BE31622}</x14:id>
        </ext>
      </extLst>
    </cfRule>
  </conditionalFormatting>
  <conditionalFormatting sqref="H254:J258">
    <cfRule type="dataBar" priority="13">
      <dataBar>
        <cfvo type="num" val="0"/>
        <cfvo type="num" val="1"/>
        <color rgb="FF00B050"/>
      </dataBar>
      <extLst>
        <ext xmlns:x14="http://schemas.microsoft.com/office/spreadsheetml/2009/9/main" uri="{B025F937-C7B1-47D3-B67F-A62EFF666E3E}">
          <x14:id>{23FA71EB-9CD6-4668-BE38-81C099A53991}</x14:id>
        </ext>
      </extLst>
    </cfRule>
  </conditionalFormatting>
  <conditionalFormatting sqref="H259:J261 H263:J263">
    <cfRule type="dataBar" priority="12">
      <dataBar>
        <cfvo type="num" val="0"/>
        <cfvo type="num" val="1"/>
        <color rgb="FF00B050"/>
      </dataBar>
      <extLst>
        <ext xmlns:x14="http://schemas.microsoft.com/office/spreadsheetml/2009/9/main" uri="{B025F937-C7B1-47D3-B67F-A62EFF666E3E}">
          <x14:id>{60F69F54-41F5-4F33-8D34-6C1AEDB4F8C8}</x14:id>
        </ext>
      </extLst>
    </cfRule>
  </conditionalFormatting>
  <conditionalFormatting sqref="H262:J262">
    <cfRule type="dataBar" priority="11">
      <dataBar>
        <cfvo type="num" val="0"/>
        <cfvo type="num" val="1"/>
        <color rgb="FF00B050"/>
      </dataBar>
      <extLst>
        <ext xmlns:x14="http://schemas.microsoft.com/office/spreadsheetml/2009/9/main" uri="{B025F937-C7B1-47D3-B67F-A62EFF666E3E}">
          <x14:id>{F99C9EBC-5471-40D0-8053-9732C3DC5C0F}</x14:id>
        </ext>
      </extLst>
    </cfRule>
  </conditionalFormatting>
  <conditionalFormatting sqref="H264:J264">
    <cfRule type="dataBar" priority="10">
      <dataBar>
        <cfvo type="num" val="0"/>
        <cfvo type="num" val="1"/>
        <color rgb="FF00B050"/>
      </dataBar>
      <extLst>
        <ext xmlns:x14="http://schemas.microsoft.com/office/spreadsheetml/2009/9/main" uri="{B025F937-C7B1-47D3-B67F-A62EFF666E3E}">
          <x14:id>{C76FA859-2F4E-4127-92F1-59AECFA0B42B}</x14:id>
        </ext>
      </extLst>
    </cfRule>
  </conditionalFormatting>
  <conditionalFormatting sqref="H265:J267">
    <cfRule type="dataBar" priority="9">
      <dataBar>
        <cfvo type="num" val="0"/>
        <cfvo type="num" val="1"/>
        <color rgb="FF00B050"/>
      </dataBar>
      <extLst>
        <ext xmlns:x14="http://schemas.microsoft.com/office/spreadsheetml/2009/9/main" uri="{B025F937-C7B1-47D3-B67F-A62EFF666E3E}">
          <x14:id>{07664AF3-5B2B-4E7B-A154-A7FEA1FC42D7}</x14:id>
        </ext>
      </extLst>
    </cfRule>
  </conditionalFormatting>
  <conditionalFormatting sqref="H268:J268">
    <cfRule type="dataBar" priority="8">
      <dataBar>
        <cfvo type="num" val="0"/>
        <cfvo type="num" val="1"/>
        <color rgb="FF00B050"/>
      </dataBar>
      <extLst>
        <ext xmlns:x14="http://schemas.microsoft.com/office/spreadsheetml/2009/9/main" uri="{B025F937-C7B1-47D3-B67F-A62EFF666E3E}">
          <x14:id>{52C3622C-E568-49BE-9410-DAB36165E0F2}</x14:id>
        </ext>
      </extLst>
    </cfRule>
  </conditionalFormatting>
  <conditionalFormatting sqref="H270:J278">
    <cfRule type="dataBar" priority="7">
      <dataBar>
        <cfvo type="num" val="0"/>
        <cfvo type="num" val="1"/>
        <color rgb="FF00B050"/>
      </dataBar>
      <extLst>
        <ext xmlns:x14="http://schemas.microsoft.com/office/spreadsheetml/2009/9/main" uri="{B025F937-C7B1-47D3-B67F-A62EFF666E3E}">
          <x14:id>{7CBFF50E-DEA3-4C19-918D-70E522E13F7D}</x14:id>
        </ext>
      </extLst>
    </cfRule>
  </conditionalFormatting>
  <conditionalFormatting sqref="K144:K151">
    <cfRule type="dataBar" priority="6">
      <dataBar>
        <cfvo type="num" val="0"/>
        <cfvo type="num" val="1"/>
        <color rgb="FF00B050"/>
      </dataBar>
      <extLst>
        <ext xmlns:x14="http://schemas.microsoft.com/office/spreadsheetml/2009/9/main" uri="{B025F937-C7B1-47D3-B67F-A62EFF666E3E}">
          <x14:id>{A3A02742-FCC6-48A6-AF5A-6083EE6519DF}</x14:id>
        </ext>
      </extLst>
    </cfRule>
  </conditionalFormatting>
  <conditionalFormatting sqref="K153:K155">
    <cfRule type="dataBar" priority="5">
      <dataBar>
        <cfvo type="num" val="0"/>
        <cfvo type="num" val="1"/>
        <color rgb="FF00B050"/>
      </dataBar>
      <extLst>
        <ext xmlns:x14="http://schemas.microsoft.com/office/spreadsheetml/2009/9/main" uri="{B025F937-C7B1-47D3-B67F-A62EFF666E3E}">
          <x14:id>{D68E9C0F-8CDE-4398-84AB-81786842AA00}</x14:id>
        </ext>
      </extLst>
    </cfRule>
  </conditionalFormatting>
  <conditionalFormatting sqref="K157:K158">
    <cfRule type="dataBar" priority="4">
      <dataBar>
        <cfvo type="num" val="0"/>
        <cfvo type="num" val="1"/>
        <color rgb="FF00B050"/>
      </dataBar>
      <extLst>
        <ext xmlns:x14="http://schemas.microsoft.com/office/spreadsheetml/2009/9/main" uri="{B025F937-C7B1-47D3-B67F-A62EFF666E3E}">
          <x14:id>{8AFE3BE7-1844-48A7-AB50-9406FCED2C4F}</x14:id>
        </ext>
      </extLst>
    </cfRule>
  </conditionalFormatting>
  <conditionalFormatting sqref="K160:K162">
    <cfRule type="dataBar" priority="3">
      <dataBar>
        <cfvo type="num" val="0"/>
        <cfvo type="num" val="1"/>
        <color rgb="FF00B050"/>
      </dataBar>
      <extLst>
        <ext xmlns:x14="http://schemas.microsoft.com/office/spreadsheetml/2009/9/main" uri="{B025F937-C7B1-47D3-B67F-A62EFF666E3E}">
          <x14:id>{272815A1-DE68-4BE8-B4EA-B8D587B9AA73}</x14:id>
        </ext>
      </extLst>
    </cfRule>
  </conditionalFormatting>
  <conditionalFormatting sqref="K168:K170">
    <cfRule type="dataBar" priority="2">
      <dataBar>
        <cfvo type="num" val="0"/>
        <cfvo type="num" val="1"/>
        <color rgb="FF00B050"/>
      </dataBar>
      <extLst>
        <ext xmlns:x14="http://schemas.microsoft.com/office/spreadsheetml/2009/9/main" uri="{B025F937-C7B1-47D3-B67F-A62EFF666E3E}">
          <x14:id>{73E2AB25-FCA6-4E06-A678-274892FDF688}</x14:id>
        </ext>
      </extLst>
    </cfRule>
  </conditionalFormatting>
  <conditionalFormatting sqref="K176:K177">
    <cfRule type="dataBar" priority="1">
      <dataBar>
        <cfvo type="num" val="0"/>
        <cfvo type="num" val="1"/>
        <color rgb="FF00B050"/>
      </dataBar>
      <extLst>
        <ext xmlns:x14="http://schemas.microsoft.com/office/spreadsheetml/2009/9/main" uri="{B025F937-C7B1-47D3-B67F-A62EFF666E3E}">
          <x14:id>{C1F2B35E-52D7-435F-9A4E-3058CC05AF7F}</x14:id>
        </ext>
      </extLst>
    </cfRule>
  </conditionalFormatting>
  <dataValidations disablePrompts="1" count="1">
    <dataValidation type="list" allowBlank="1" showInputMessage="1" showErrorMessage="1" sqref="D8:D10 D135:D141 D126:D133 D123:D124 D115:D121 D111:D113 D104:D109 D97:D102 D89:D95 D81:D87 D73:D79 D65:D71 D62:D63 D55:D60 D29:D53 D19:D27 D12:D17" xr:uid="{2DAED752-70C7-474C-8F1A-4B65E91170E1}">
      <formula1>$BN$5:$BN$9</formula1>
    </dataValidation>
  </dataValidations>
  <pageMargins left="0.25" right="0.25" top="0.5" bottom="0.5" header="0.5" footer="0.25"/>
  <pageSetup scale="46" fitToHeight="0" orientation="landscape" r:id="rId1"/>
  <headerFooter alignWithMargins="0"/>
  <drawing r:id="rId2"/>
  <legacyDrawing r:id="rId3"/>
  <extLst>
    <ext xmlns:x14="http://schemas.microsoft.com/office/spreadsheetml/2009/9/main" uri="{78C0D931-6437-407d-A8EE-F0AAD7539E65}">
      <x14:conditionalFormattings>
        <x14:conditionalFormatting xmlns:xm="http://schemas.microsoft.com/office/excel/2006/main">
          <x14:cfRule type="dataBar" id="{C8D9F9F1-10DF-41CF-86DA-D4469D07CB71}">
            <x14:dataBar minLength="0" maxLength="100" gradient="0">
              <x14:cfvo type="num">
                <xm:f>0</xm:f>
              </x14:cfvo>
              <x14:cfvo type="num">
                <xm:f>1</xm:f>
              </x14:cfvo>
              <x14:negativeFillColor rgb="FFFF0000"/>
              <x14:axisColor rgb="FF000000"/>
            </x14:dataBar>
          </x14:cfRule>
          <xm:sqref>K200:K201 K4 K7:K141 K164:K166 K172:K174</xm:sqref>
        </x14:conditionalFormatting>
        <x14:conditionalFormatting xmlns:xm="http://schemas.microsoft.com/office/excel/2006/main">
          <x14:cfRule type="dataBar" id="{6F468956-FE33-4182-B2D4-22827DEE16D6}">
            <x14:dataBar minLength="0" maxLength="100" gradient="0">
              <x14:cfvo type="num">
                <xm:f>0</xm:f>
              </x14:cfvo>
              <x14:cfvo type="num">
                <xm:f>1</xm:f>
              </x14:cfvo>
              <x14:negativeFillColor rgb="FFFF0000"/>
              <x14:axisColor rgb="FF000000"/>
            </x14:dataBar>
          </x14:cfRule>
          <xm:sqref>K142:K143</xm:sqref>
        </x14:conditionalFormatting>
        <x14:conditionalFormatting xmlns:xm="http://schemas.microsoft.com/office/excel/2006/main">
          <x14:cfRule type="dataBar" id="{54AF8CEA-7C43-4C43-AFAB-B9CCABC5C864}">
            <x14:dataBar minLength="0" maxLength="100" gradient="0">
              <x14:cfvo type="num">
                <xm:f>0</xm:f>
              </x14:cfvo>
              <x14:cfvo type="num">
                <xm:f>1</xm:f>
              </x14:cfvo>
              <x14:negativeFillColor rgb="FFFF0000"/>
              <x14:axisColor rgb="FF000000"/>
            </x14:dataBar>
          </x14:cfRule>
          <xm:sqref>K152</xm:sqref>
        </x14:conditionalFormatting>
        <x14:conditionalFormatting xmlns:xm="http://schemas.microsoft.com/office/excel/2006/main">
          <x14:cfRule type="dataBar" id="{778587F8-9565-456D-BA7A-2F1136BEB534}">
            <x14:dataBar minLength="0" maxLength="100" gradient="0">
              <x14:cfvo type="num">
                <xm:f>0</xm:f>
              </x14:cfvo>
              <x14:cfvo type="num">
                <xm:f>1</xm:f>
              </x14:cfvo>
              <x14:negativeFillColor rgb="FFFF0000"/>
              <x14:axisColor rgb="FF000000"/>
            </x14:dataBar>
          </x14:cfRule>
          <xm:sqref>K156</xm:sqref>
        </x14:conditionalFormatting>
        <x14:conditionalFormatting xmlns:xm="http://schemas.microsoft.com/office/excel/2006/main">
          <x14:cfRule type="dataBar" id="{3DFDD991-7BDB-4810-9919-79FA2313C275}">
            <x14:dataBar minLength="0" maxLength="100" gradient="0">
              <x14:cfvo type="num">
                <xm:f>0</xm:f>
              </x14:cfvo>
              <x14:cfvo type="num">
                <xm:f>1</xm:f>
              </x14:cfvo>
              <x14:negativeFillColor rgb="FFFF0000"/>
              <x14:axisColor rgb="FF000000"/>
            </x14:dataBar>
          </x14:cfRule>
          <xm:sqref>K159</xm:sqref>
        </x14:conditionalFormatting>
        <x14:conditionalFormatting xmlns:xm="http://schemas.microsoft.com/office/excel/2006/main">
          <x14:cfRule type="dataBar" id="{4F7C8F18-A762-48CA-99FD-75D453037B25}">
            <x14:dataBar minLength="0" maxLength="100" gradient="0">
              <x14:cfvo type="num">
                <xm:f>0</xm:f>
              </x14:cfvo>
              <x14:cfvo type="num">
                <xm:f>1</xm:f>
              </x14:cfvo>
              <x14:negativeFillColor rgb="FFFF0000"/>
              <x14:axisColor rgb="FF000000"/>
            </x14:dataBar>
          </x14:cfRule>
          <xm:sqref>K163</xm:sqref>
        </x14:conditionalFormatting>
        <x14:conditionalFormatting xmlns:xm="http://schemas.microsoft.com/office/excel/2006/main">
          <x14:cfRule type="dataBar" id="{58CC9B52-9E15-4668-90AF-7EDE8B99B909}">
            <x14:dataBar minLength="0" maxLength="100" gradient="0">
              <x14:cfvo type="num">
                <xm:f>0</xm:f>
              </x14:cfvo>
              <x14:cfvo type="num">
                <xm:f>1</xm:f>
              </x14:cfvo>
              <x14:negativeFillColor rgb="FFFF0000"/>
              <x14:axisColor rgb="FF000000"/>
            </x14:dataBar>
          </x14:cfRule>
          <xm:sqref>K167</xm:sqref>
        </x14:conditionalFormatting>
        <x14:conditionalFormatting xmlns:xm="http://schemas.microsoft.com/office/excel/2006/main">
          <x14:cfRule type="dataBar" id="{6D222005-1725-4246-8EBC-518E7D6E5266}">
            <x14:dataBar minLength="0" maxLength="100" gradient="0">
              <x14:cfvo type="num">
                <xm:f>0</xm:f>
              </x14:cfvo>
              <x14:cfvo type="num">
                <xm:f>1</xm:f>
              </x14:cfvo>
              <x14:negativeFillColor rgb="FFFF0000"/>
              <x14:axisColor rgb="FF000000"/>
            </x14:dataBar>
          </x14:cfRule>
          <xm:sqref>K171</xm:sqref>
        </x14:conditionalFormatting>
        <x14:conditionalFormatting xmlns:xm="http://schemas.microsoft.com/office/excel/2006/main">
          <x14:cfRule type="dataBar" id="{CD23F3D6-2028-4070-8148-D70A3A026314}">
            <x14:dataBar minLength="0" maxLength="100" gradient="0">
              <x14:cfvo type="num">
                <xm:f>0</xm:f>
              </x14:cfvo>
              <x14:cfvo type="num">
                <xm:f>1</xm:f>
              </x14:cfvo>
              <x14:negativeFillColor rgb="FFFF0000"/>
              <x14:axisColor rgb="FF000000"/>
            </x14:dataBar>
          </x14:cfRule>
          <xm:sqref>K175</xm:sqref>
        </x14:conditionalFormatting>
        <x14:conditionalFormatting xmlns:xm="http://schemas.microsoft.com/office/excel/2006/main">
          <x14:cfRule type="dataBar" id="{ACD08448-5180-444C-A8E8-7837861A0022}">
            <x14:dataBar minLength="0" maxLength="100" gradient="0">
              <x14:cfvo type="num">
                <xm:f>0</xm:f>
              </x14:cfvo>
              <x14:cfvo type="num">
                <xm:f>1</xm:f>
              </x14:cfvo>
              <x14:negativeFillColor rgb="FFFF0000"/>
              <x14:axisColor rgb="FF000000"/>
            </x14:dataBar>
          </x14:cfRule>
          <xm:sqref>K180</xm:sqref>
        </x14:conditionalFormatting>
        <x14:conditionalFormatting xmlns:xm="http://schemas.microsoft.com/office/excel/2006/main">
          <x14:cfRule type="dataBar" id="{E8374EF5-040E-44D2-AB8A-81C580F2CB17}">
            <x14:dataBar minLength="0" maxLength="100" gradient="0">
              <x14:cfvo type="num">
                <xm:f>0</xm:f>
              </x14:cfvo>
              <x14:cfvo type="num">
                <xm:f>1</xm:f>
              </x14:cfvo>
              <x14:negativeFillColor rgb="FFFF0000"/>
              <x14:axisColor rgb="FF000000"/>
            </x14:dataBar>
          </x14:cfRule>
          <xm:sqref>K187</xm:sqref>
        </x14:conditionalFormatting>
        <x14:conditionalFormatting xmlns:xm="http://schemas.microsoft.com/office/excel/2006/main">
          <x14:cfRule type="dataBar" id="{EFB40F9B-D799-4E76-AC17-897A2907A871}">
            <x14:dataBar minLength="0" maxLength="100" gradient="0">
              <x14:cfvo type="num">
                <xm:f>0</xm:f>
              </x14:cfvo>
              <x14:cfvo type="num">
                <xm:f>1</xm:f>
              </x14:cfvo>
              <x14:negativeFillColor rgb="FFFF0000"/>
              <x14:axisColor rgb="FF000000"/>
            </x14:dataBar>
          </x14:cfRule>
          <xm:sqref>K191</xm:sqref>
        </x14:conditionalFormatting>
        <x14:conditionalFormatting xmlns:xm="http://schemas.microsoft.com/office/excel/2006/main">
          <x14:cfRule type="dataBar" id="{03B54115-DB34-4E26-BF97-7EBA1B8588D8}">
            <x14:dataBar minLength="0" maxLength="100" gradient="0">
              <x14:cfvo type="num">
                <xm:f>0</xm:f>
              </x14:cfvo>
              <x14:cfvo type="num">
                <xm:f>1</xm:f>
              </x14:cfvo>
              <x14:negativeFillColor rgb="FFFF0000"/>
              <x14:axisColor rgb="FF000000"/>
            </x14:dataBar>
          </x14:cfRule>
          <xm:sqref>K195</xm:sqref>
        </x14:conditionalFormatting>
        <x14:conditionalFormatting xmlns:xm="http://schemas.microsoft.com/office/excel/2006/main">
          <x14:cfRule type="dataBar" id="{0353135D-FB34-4CBB-9D23-8CA593B1EBFF}">
            <x14:dataBar minLength="0" maxLength="100" gradient="0">
              <x14:cfvo type="num">
                <xm:f>0</xm:f>
              </x14:cfvo>
              <x14:cfvo type="num">
                <xm:f>1</xm:f>
              </x14:cfvo>
              <x14:negativeFillColor rgb="FFFF0000"/>
              <x14:axisColor rgb="FF000000"/>
            </x14:dataBar>
          </x14:cfRule>
          <xm:sqref>K199</xm:sqref>
        </x14:conditionalFormatting>
        <x14:conditionalFormatting xmlns:xm="http://schemas.microsoft.com/office/excel/2006/main">
          <x14:cfRule type="dataBar" id="{FF83CAC1-280C-4C03-9544-51DF2850CB3E}">
            <x14:dataBar minLength="0" maxLength="100" gradient="0">
              <x14:cfvo type="num">
                <xm:f>0</xm:f>
              </x14:cfvo>
              <x14:cfvo type="num">
                <xm:f>1</xm:f>
              </x14:cfvo>
              <x14:negativeFillColor rgb="FFFF0000"/>
              <x14:axisColor rgb="FF000000"/>
            </x14:dataBar>
          </x14:cfRule>
          <xm:sqref>K205</xm:sqref>
        </x14:conditionalFormatting>
        <x14:conditionalFormatting xmlns:xm="http://schemas.microsoft.com/office/excel/2006/main">
          <x14:cfRule type="dataBar" id="{6CECA16E-20B2-42C3-A6D3-71CC1CE6D72A}">
            <x14:dataBar minLength="0" maxLength="100" gradient="0">
              <x14:cfvo type="num">
                <xm:f>0</xm:f>
              </x14:cfvo>
              <x14:cfvo type="num">
                <xm:f>1</xm:f>
              </x14:cfvo>
              <x14:negativeFillColor rgb="FFFF0000"/>
              <x14:axisColor rgb="FF000000"/>
            </x14:dataBar>
          </x14:cfRule>
          <xm:sqref>K211</xm:sqref>
        </x14:conditionalFormatting>
        <x14:conditionalFormatting xmlns:xm="http://schemas.microsoft.com/office/excel/2006/main">
          <x14:cfRule type="dataBar" id="{E2672AE0-B7F9-448E-A8B6-DDE9E052C2C4}">
            <x14:dataBar minLength="0" maxLength="100" gradient="0">
              <x14:cfvo type="num">
                <xm:f>0</xm:f>
              </x14:cfvo>
              <x14:cfvo type="num">
                <xm:f>1</xm:f>
              </x14:cfvo>
              <x14:negativeFillColor rgb="FFFF0000"/>
              <x14:axisColor rgb="FF000000"/>
            </x14:dataBar>
          </x14:cfRule>
          <xm:sqref>K215</xm:sqref>
        </x14:conditionalFormatting>
        <x14:conditionalFormatting xmlns:xm="http://schemas.microsoft.com/office/excel/2006/main">
          <x14:cfRule type="dataBar" id="{ADED9CDE-D6DD-4567-80F3-B2D00BE93974}">
            <x14:dataBar minLength="0" maxLength="100" gradient="0">
              <x14:cfvo type="num">
                <xm:f>0</xm:f>
              </x14:cfvo>
              <x14:cfvo type="num">
                <xm:f>1</xm:f>
              </x14:cfvo>
              <x14:negativeFillColor rgb="FFFF0000"/>
              <x14:axisColor rgb="FF000000"/>
            </x14:dataBar>
          </x14:cfRule>
          <xm:sqref>N142:N143</xm:sqref>
        </x14:conditionalFormatting>
        <x14:conditionalFormatting xmlns:xm="http://schemas.microsoft.com/office/excel/2006/main">
          <x14:cfRule type="dataBar" id="{7A5BE275-2A36-4D5C-9BDD-AEF929AF422C}">
            <x14:dataBar minLength="0" maxLength="100" gradient="0">
              <x14:cfvo type="num">
                <xm:f>0</xm:f>
              </x14:cfvo>
              <x14:cfvo type="num">
                <xm:f>1</xm:f>
              </x14:cfvo>
              <x14:negativeFillColor rgb="FFFF0000"/>
              <x14:axisColor rgb="FF000000"/>
            </x14:dataBar>
          </x14:cfRule>
          <xm:sqref>N152</xm:sqref>
        </x14:conditionalFormatting>
        <x14:conditionalFormatting xmlns:xm="http://schemas.microsoft.com/office/excel/2006/main">
          <x14:cfRule type="dataBar" id="{DF4A1C82-7748-42B2-B190-62D9F2FEDBE1}">
            <x14:dataBar minLength="0" maxLength="100" gradient="0">
              <x14:cfvo type="num">
                <xm:f>0</xm:f>
              </x14:cfvo>
              <x14:cfvo type="num">
                <xm:f>1</xm:f>
              </x14:cfvo>
              <x14:negativeFillColor rgb="FFFF0000"/>
              <x14:axisColor rgb="FF000000"/>
            </x14:dataBar>
          </x14:cfRule>
          <xm:sqref>N156</xm:sqref>
        </x14:conditionalFormatting>
        <x14:conditionalFormatting xmlns:xm="http://schemas.microsoft.com/office/excel/2006/main">
          <x14:cfRule type="dataBar" id="{592F4504-5742-4004-BE44-B334C99D76F7}">
            <x14:dataBar minLength="0" maxLength="100" gradient="0">
              <x14:cfvo type="num">
                <xm:f>0</xm:f>
              </x14:cfvo>
              <x14:cfvo type="num">
                <xm:f>1</xm:f>
              </x14:cfvo>
              <x14:negativeFillColor rgb="FFFF0000"/>
              <x14:axisColor rgb="FF000000"/>
            </x14:dataBar>
          </x14:cfRule>
          <xm:sqref>N159</xm:sqref>
        </x14:conditionalFormatting>
        <x14:conditionalFormatting xmlns:xm="http://schemas.microsoft.com/office/excel/2006/main">
          <x14:cfRule type="dataBar" id="{87E3CCAD-599D-43D0-8D11-FD3D927D2E7C}">
            <x14:dataBar minLength="0" maxLength="100" gradient="0">
              <x14:cfvo type="num">
                <xm:f>0</xm:f>
              </x14:cfvo>
              <x14:cfvo type="num">
                <xm:f>1</xm:f>
              </x14:cfvo>
              <x14:negativeFillColor rgb="FFFF0000"/>
              <x14:axisColor rgb="FF000000"/>
            </x14:dataBar>
          </x14:cfRule>
          <xm:sqref>N163</xm:sqref>
        </x14:conditionalFormatting>
        <x14:conditionalFormatting xmlns:xm="http://schemas.microsoft.com/office/excel/2006/main">
          <x14:cfRule type="dataBar" id="{18D899BF-A21F-4BCB-ABB9-6E04509DAE91}">
            <x14:dataBar minLength="0" maxLength="100" gradient="0">
              <x14:cfvo type="num">
                <xm:f>0</xm:f>
              </x14:cfvo>
              <x14:cfvo type="num">
                <xm:f>1</xm:f>
              </x14:cfvo>
              <x14:negativeFillColor rgb="FFFF0000"/>
              <x14:axisColor rgb="FF000000"/>
            </x14:dataBar>
          </x14:cfRule>
          <xm:sqref>N167</xm:sqref>
        </x14:conditionalFormatting>
        <x14:conditionalFormatting xmlns:xm="http://schemas.microsoft.com/office/excel/2006/main">
          <x14:cfRule type="dataBar" id="{033BD1A3-E5DC-4D08-8FF6-0DD9A837FE80}">
            <x14:dataBar minLength="0" maxLength="100" gradient="0">
              <x14:cfvo type="num">
                <xm:f>0</xm:f>
              </x14:cfvo>
              <x14:cfvo type="num">
                <xm:f>1</xm:f>
              </x14:cfvo>
              <x14:negativeFillColor rgb="FFFF0000"/>
              <x14:axisColor rgb="FF000000"/>
            </x14:dataBar>
          </x14:cfRule>
          <xm:sqref>N171</xm:sqref>
        </x14:conditionalFormatting>
        <x14:conditionalFormatting xmlns:xm="http://schemas.microsoft.com/office/excel/2006/main">
          <x14:cfRule type="dataBar" id="{E0F8AF8B-F987-4056-981F-D0291F989580}">
            <x14:dataBar minLength="0" maxLength="100" gradient="0">
              <x14:cfvo type="num">
                <xm:f>0</xm:f>
              </x14:cfvo>
              <x14:cfvo type="num">
                <xm:f>1</xm:f>
              </x14:cfvo>
              <x14:negativeFillColor rgb="FFFF0000"/>
              <x14:axisColor rgb="FF000000"/>
            </x14:dataBar>
          </x14:cfRule>
          <xm:sqref>N175</xm:sqref>
        </x14:conditionalFormatting>
        <x14:conditionalFormatting xmlns:xm="http://schemas.microsoft.com/office/excel/2006/main">
          <x14:cfRule type="dataBar" id="{8FA2B0FF-354D-43EE-9E48-86E1E797E446}">
            <x14:dataBar minLength="0" maxLength="100" gradient="0">
              <x14:cfvo type="num">
                <xm:f>0</xm:f>
              </x14:cfvo>
              <x14:cfvo type="num">
                <xm:f>1</xm:f>
              </x14:cfvo>
              <x14:negativeFillColor rgb="FFFF0000"/>
              <x14:axisColor rgb="FF000000"/>
            </x14:dataBar>
          </x14:cfRule>
          <xm:sqref>N180</xm:sqref>
        </x14:conditionalFormatting>
        <x14:conditionalFormatting xmlns:xm="http://schemas.microsoft.com/office/excel/2006/main">
          <x14:cfRule type="dataBar" id="{103119A1-056C-4892-8FDC-A73E3B9C25B7}">
            <x14:dataBar minLength="0" maxLength="100" gradient="0">
              <x14:cfvo type="num">
                <xm:f>0</xm:f>
              </x14:cfvo>
              <x14:cfvo type="num">
                <xm:f>1</xm:f>
              </x14:cfvo>
              <x14:negativeFillColor rgb="FFFF0000"/>
              <x14:axisColor rgb="FF000000"/>
            </x14:dataBar>
          </x14:cfRule>
          <xm:sqref>N187</xm:sqref>
        </x14:conditionalFormatting>
        <x14:conditionalFormatting xmlns:xm="http://schemas.microsoft.com/office/excel/2006/main">
          <x14:cfRule type="dataBar" id="{97872D5C-C820-4877-86C5-AF1B842754DC}">
            <x14:dataBar minLength="0" maxLength="100" gradient="0">
              <x14:cfvo type="num">
                <xm:f>0</xm:f>
              </x14:cfvo>
              <x14:cfvo type="num">
                <xm:f>1</xm:f>
              </x14:cfvo>
              <x14:negativeFillColor rgb="FFFF0000"/>
              <x14:axisColor rgb="FF000000"/>
            </x14:dataBar>
          </x14:cfRule>
          <xm:sqref>N191</xm:sqref>
        </x14:conditionalFormatting>
        <x14:conditionalFormatting xmlns:xm="http://schemas.microsoft.com/office/excel/2006/main">
          <x14:cfRule type="dataBar" id="{4F1D0237-09BF-40C9-AC31-B9ED6238B262}">
            <x14:dataBar minLength="0" maxLength="100" gradient="0">
              <x14:cfvo type="num">
                <xm:f>0</xm:f>
              </x14:cfvo>
              <x14:cfvo type="num">
                <xm:f>1</xm:f>
              </x14:cfvo>
              <x14:negativeFillColor rgb="FFFF0000"/>
              <x14:axisColor rgb="FF000000"/>
            </x14:dataBar>
          </x14:cfRule>
          <xm:sqref>N195</xm:sqref>
        </x14:conditionalFormatting>
        <x14:conditionalFormatting xmlns:xm="http://schemas.microsoft.com/office/excel/2006/main">
          <x14:cfRule type="dataBar" id="{E45047E1-5846-4FF8-8110-8C3AC1E1E2DF}">
            <x14:dataBar minLength="0" maxLength="100" gradient="0">
              <x14:cfvo type="num">
                <xm:f>0</xm:f>
              </x14:cfvo>
              <x14:cfvo type="num">
                <xm:f>1</xm:f>
              </x14:cfvo>
              <x14:negativeFillColor rgb="FFFF0000"/>
              <x14:axisColor rgb="FF000000"/>
            </x14:dataBar>
          </x14:cfRule>
          <xm:sqref>N199</xm:sqref>
        </x14:conditionalFormatting>
        <x14:conditionalFormatting xmlns:xm="http://schemas.microsoft.com/office/excel/2006/main">
          <x14:cfRule type="dataBar" id="{20FC7276-8A8A-4D31-8E2A-EED40B3B0332}">
            <x14:dataBar minLength="0" maxLength="100" gradient="0">
              <x14:cfvo type="num">
                <xm:f>0</xm:f>
              </x14:cfvo>
              <x14:cfvo type="num">
                <xm:f>1</xm:f>
              </x14:cfvo>
              <x14:negativeFillColor rgb="FFFF0000"/>
              <x14:axisColor rgb="FF000000"/>
            </x14:dataBar>
          </x14:cfRule>
          <xm:sqref>N202</xm:sqref>
        </x14:conditionalFormatting>
        <x14:conditionalFormatting xmlns:xm="http://schemas.microsoft.com/office/excel/2006/main">
          <x14:cfRule type="dataBar" id="{BCAFE207-E01D-4334-88B8-CA341C1835AA}">
            <x14:dataBar minLength="0" maxLength="100" gradient="0">
              <x14:cfvo type="num">
                <xm:f>0</xm:f>
              </x14:cfvo>
              <x14:cfvo type="num">
                <xm:f>1</xm:f>
              </x14:cfvo>
              <x14:negativeFillColor rgb="FFFF0000"/>
              <x14:axisColor rgb="FF000000"/>
            </x14:dataBar>
          </x14:cfRule>
          <xm:sqref>N205</xm:sqref>
        </x14:conditionalFormatting>
        <x14:conditionalFormatting xmlns:xm="http://schemas.microsoft.com/office/excel/2006/main">
          <x14:cfRule type="dataBar" id="{14CC5F50-8943-4ACB-9AE1-3D693DD110AA}">
            <x14:dataBar minLength="0" maxLength="100" gradient="0">
              <x14:cfvo type="num">
                <xm:f>0</xm:f>
              </x14:cfvo>
              <x14:cfvo type="num">
                <xm:f>1</xm:f>
              </x14:cfvo>
              <x14:negativeFillColor rgb="FFFF0000"/>
              <x14:axisColor rgb="FF000000"/>
            </x14:dataBar>
          </x14:cfRule>
          <xm:sqref>N211</xm:sqref>
        </x14:conditionalFormatting>
        <x14:conditionalFormatting xmlns:xm="http://schemas.microsoft.com/office/excel/2006/main">
          <x14:cfRule type="dataBar" id="{0BED6462-5A71-410D-AA79-85720EE486F9}">
            <x14:dataBar minLength="0" maxLength="100" gradient="0">
              <x14:cfvo type="num">
                <xm:f>0</xm:f>
              </x14:cfvo>
              <x14:cfvo type="num">
                <xm:f>1</xm:f>
              </x14:cfvo>
              <x14:negativeFillColor rgb="FFFF0000"/>
              <x14:axisColor rgb="FF000000"/>
            </x14:dataBar>
          </x14:cfRule>
          <xm:sqref>N215</xm:sqref>
        </x14:conditionalFormatting>
        <x14:conditionalFormatting xmlns:xm="http://schemas.microsoft.com/office/excel/2006/main">
          <x14:cfRule type="dataBar" id="{0DAD851B-A6D5-4014-8987-34C3844D1354}">
            <x14:dataBar minLength="0" maxLength="100" gradient="0">
              <x14:cfvo type="num">
                <xm:f>0</xm:f>
              </x14:cfvo>
              <x14:cfvo type="num">
                <xm:f>1</xm:f>
              </x14:cfvo>
              <x14:negativeFillColor rgb="FFFF0000"/>
              <x14:axisColor rgb="FF000000"/>
            </x14:dataBar>
          </x14:cfRule>
          <xm:sqref>K178</xm:sqref>
        </x14:conditionalFormatting>
        <x14:conditionalFormatting xmlns:xm="http://schemas.microsoft.com/office/excel/2006/main">
          <x14:cfRule type="dataBar" id="{F4E50BDF-8BF1-4650-BCE1-F8663659925B}">
            <x14:dataBar minLength="0" maxLength="100" gradient="0">
              <x14:cfvo type="num">
                <xm:f>0</xm:f>
              </x14:cfvo>
              <x14:cfvo type="num">
                <xm:f>1</xm:f>
              </x14:cfvo>
              <x14:negativeFillColor rgb="FFFF0000"/>
              <x14:axisColor rgb="FF000000"/>
            </x14:dataBar>
          </x14:cfRule>
          <xm:sqref>K179</xm:sqref>
        </x14:conditionalFormatting>
        <x14:conditionalFormatting xmlns:xm="http://schemas.microsoft.com/office/excel/2006/main">
          <x14:cfRule type="dataBar" id="{D125DDF8-827A-4CD2-8008-37CC01552C32}">
            <x14:dataBar minLength="0" maxLength="100" gradient="0">
              <x14:cfvo type="num">
                <xm:f>0</xm:f>
              </x14:cfvo>
              <x14:cfvo type="num">
                <xm:f>1</xm:f>
              </x14:cfvo>
              <x14:negativeFillColor rgb="FFFF0000"/>
              <x14:axisColor rgb="FF000000"/>
            </x14:dataBar>
          </x14:cfRule>
          <xm:sqref>K181:K183 K185:K186</xm:sqref>
        </x14:conditionalFormatting>
        <x14:conditionalFormatting xmlns:xm="http://schemas.microsoft.com/office/excel/2006/main">
          <x14:cfRule type="dataBar" id="{FF44B3B7-E3EF-4F8D-8551-1BC45A2BD7F6}">
            <x14:dataBar minLength="0" maxLength="100" gradient="0">
              <x14:cfvo type="num">
                <xm:f>0</xm:f>
              </x14:cfvo>
              <x14:cfvo type="num">
                <xm:f>1</xm:f>
              </x14:cfvo>
              <x14:negativeFillColor rgb="FFFF0000"/>
              <x14:axisColor rgb="FF000000"/>
            </x14:dataBar>
          </x14:cfRule>
          <xm:sqref>K188:K190</xm:sqref>
        </x14:conditionalFormatting>
        <x14:conditionalFormatting xmlns:xm="http://schemas.microsoft.com/office/excel/2006/main">
          <x14:cfRule type="dataBar" id="{CBE7AC30-5651-428E-A4DC-2F4166498935}">
            <x14:dataBar minLength="0" maxLength="100" gradient="0">
              <x14:cfvo type="num">
                <xm:f>0</xm:f>
              </x14:cfvo>
              <x14:cfvo type="num">
                <xm:f>1</xm:f>
              </x14:cfvo>
              <x14:negativeFillColor rgb="FFFF0000"/>
              <x14:axisColor rgb="FF000000"/>
            </x14:dataBar>
          </x14:cfRule>
          <xm:sqref>K192:K194</xm:sqref>
        </x14:conditionalFormatting>
        <x14:conditionalFormatting xmlns:xm="http://schemas.microsoft.com/office/excel/2006/main">
          <x14:cfRule type="dataBar" id="{B1A16528-1B17-46C7-B3C3-0425CCD0A973}">
            <x14:dataBar minLength="0" maxLength="100" gradient="0">
              <x14:cfvo type="num">
                <xm:f>0</xm:f>
              </x14:cfvo>
              <x14:cfvo type="num">
                <xm:f>1</xm:f>
              </x14:cfvo>
              <x14:negativeFillColor rgb="FFFF0000"/>
              <x14:axisColor rgb="FF000000"/>
            </x14:dataBar>
          </x14:cfRule>
          <xm:sqref>K196:K198</xm:sqref>
        </x14:conditionalFormatting>
        <x14:conditionalFormatting xmlns:xm="http://schemas.microsoft.com/office/excel/2006/main">
          <x14:cfRule type="dataBar" id="{94DF62B0-7754-4D86-A9AA-A65C7D929321}">
            <x14:dataBar minLength="0" maxLength="100" gradient="0">
              <x14:cfvo type="num">
                <xm:f>0</xm:f>
              </x14:cfvo>
              <x14:cfvo type="num">
                <xm:f>1</xm:f>
              </x14:cfvo>
              <x14:negativeFillColor rgb="FFFF0000"/>
              <x14:axisColor rgb="FF000000"/>
            </x14:dataBar>
          </x14:cfRule>
          <xm:sqref>K203:K204</xm:sqref>
        </x14:conditionalFormatting>
        <x14:conditionalFormatting xmlns:xm="http://schemas.microsoft.com/office/excel/2006/main">
          <x14:cfRule type="dataBar" id="{20F489C1-6927-4704-B8CC-6D6426578C9F}">
            <x14:dataBar minLength="0" maxLength="100" gradient="0">
              <x14:cfvo type="num">
                <xm:f>0</xm:f>
              </x14:cfvo>
              <x14:cfvo type="num">
                <xm:f>1</xm:f>
              </x14:cfvo>
              <x14:negativeFillColor rgb="FFFF0000"/>
              <x14:axisColor rgb="FF000000"/>
            </x14:dataBar>
          </x14:cfRule>
          <xm:sqref>K206:K207 K209:K210</xm:sqref>
        </x14:conditionalFormatting>
        <x14:conditionalFormatting xmlns:xm="http://schemas.microsoft.com/office/excel/2006/main">
          <x14:cfRule type="dataBar" id="{9BB5E859-DC24-4979-A169-544DD574396A}">
            <x14:dataBar minLength="0" maxLength="100" gradient="0">
              <x14:cfvo type="num">
                <xm:f>0</xm:f>
              </x14:cfvo>
              <x14:cfvo type="num">
                <xm:f>1</xm:f>
              </x14:cfvo>
              <x14:negativeFillColor rgb="FFFF0000"/>
              <x14:axisColor rgb="FF000000"/>
            </x14:dataBar>
          </x14:cfRule>
          <xm:sqref>K212:K214</xm:sqref>
        </x14:conditionalFormatting>
        <x14:conditionalFormatting xmlns:xm="http://schemas.microsoft.com/office/excel/2006/main">
          <x14:cfRule type="dataBar" id="{0B2B54F7-7D1A-4FBD-977C-F1DF76B35899}">
            <x14:dataBar minLength="0" maxLength="100" gradient="0">
              <x14:cfvo type="num">
                <xm:f>0</xm:f>
              </x14:cfvo>
              <x14:cfvo type="num">
                <xm:f>1</xm:f>
              </x14:cfvo>
              <x14:negativeFillColor rgb="FFFF0000"/>
              <x14:axisColor rgb="FF000000"/>
            </x14:dataBar>
          </x14:cfRule>
          <xm:sqref>K216:K217</xm:sqref>
        </x14:conditionalFormatting>
        <x14:conditionalFormatting xmlns:xm="http://schemas.microsoft.com/office/excel/2006/main">
          <x14:cfRule type="dataBar" id="{5A8C8AA5-5670-4129-934A-4A144348E540}">
            <x14:dataBar minLength="0" maxLength="100" gradient="0">
              <x14:cfvo type="num">
                <xm:f>0</xm:f>
              </x14:cfvo>
              <x14:cfvo type="num">
                <xm:f>1</xm:f>
              </x14:cfvo>
              <x14:negativeFillColor rgb="FFFF0000"/>
              <x14:axisColor rgb="FF000000"/>
            </x14:dataBar>
          </x14:cfRule>
          <xm:sqref>K219</xm:sqref>
        </x14:conditionalFormatting>
        <x14:conditionalFormatting xmlns:xm="http://schemas.microsoft.com/office/excel/2006/main">
          <x14:cfRule type="dataBar" id="{174DFF00-D77F-45A4-9611-0E1E1CC91563}">
            <x14:dataBar minLength="0" maxLength="100" gradient="0">
              <x14:cfvo type="num">
                <xm:f>0</xm:f>
              </x14:cfvo>
              <x14:cfvo type="num">
                <xm:f>1</xm:f>
              </x14:cfvo>
              <x14:negativeFillColor rgb="FFFF0000"/>
              <x14:axisColor rgb="FF000000"/>
            </x14:dataBar>
          </x14:cfRule>
          <xm:sqref>K220</xm:sqref>
        </x14:conditionalFormatting>
        <x14:conditionalFormatting xmlns:xm="http://schemas.microsoft.com/office/excel/2006/main">
          <x14:cfRule type="dataBar" id="{1C70B57C-5C17-42C7-9B20-25C9A11AF3D4}">
            <x14:dataBar minLength="0" maxLength="100" gradient="0">
              <x14:cfvo type="num">
                <xm:f>0</xm:f>
              </x14:cfvo>
              <x14:cfvo type="num">
                <xm:f>1</xm:f>
              </x14:cfvo>
              <x14:negativeFillColor rgb="FFFF0000"/>
              <x14:axisColor rgb="FF000000"/>
            </x14:dataBar>
          </x14:cfRule>
          <xm:sqref>K208</xm:sqref>
        </x14:conditionalFormatting>
        <x14:conditionalFormatting xmlns:xm="http://schemas.microsoft.com/office/excel/2006/main">
          <x14:cfRule type="dataBar" id="{310A8DBA-0B7B-4EDE-AAED-8234787D16FA}">
            <x14:dataBar minLength="0" maxLength="100" gradient="0">
              <x14:cfvo type="num">
                <xm:f>0</xm:f>
              </x14:cfvo>
              <x14:cfvo type="num">
                <xm:f>1</xm:f>
              </x14:cfvo>
              <x14:negativeFillColor rgb="FFFF0000"/>
              <x14:axisColor rgb="FF000000"/>
            </x14:dataBar>
          </x14:cfRule>
          <xm:sqref>N208</xm:sqref>
        </x14:conditionalFormatting>
        <x14:conditionalFormatting xmlns:xm="http://schemas.microsoft.com/office/excel/2006/main">
          <x14:cfRule type="dataBar" id="{13B43377-243A-42D6-AC09-D686A890AA86}">
            <x14:dataBar minLength="0" maxLength="100" gradient="0">
              <x14:cfvo type="num">
                <xm:f>0</xm:f>
              </x14:cfvo>
              <x14:cfvo type="num">
                <xm:f>1</xm:f>
              </x14:cfvo>
              <x14:negativeFillColor rgb="FFFF0000"/>
              <x14:axisColor rgb="FF000000"/>
            </x14:dataBar>
          </x14:cfRule>
          <xm:sqref>N178</xm:sqref>
        </x14:conditionalFormatting>
        <x14:conditionalFormatting xmlns:xm="http://schemas.microsoft.com/office/excel/2006/main">
          <x14:cfRule type="dataBar" id="{8040DDDB-5337-4DD0-9007-1AF3F3C60A19}">
            <x14:dataBar minLength="0" maxLength="100" gradient="0">
              <x14:cfvo type="num">
                <xm:f>0</xm:f>
              </x14:cfvo>
              <x14:cfvo type="num">
                <xm:f>1</xm:f>
              </x14:cfvo>
              <x14:negativeFillColor rgb="FFFF0000"/>
              <x14:axisColor rgb="FF000000"/>
            </x14:dataBar>
          </x14:cfRule>
          <xm:sqref>N218</xm:sqref>
        </x14:conditionalFormatting>
        <x14:conditionalFormatting xmlns:xm="http://schemas.microsoft.com/office/excel/2006/main">
          <x14:cfRule type="dataBar" id="{E331D6B9-F88A-4349-8F75-27203F845F93}">
            <x14:dataBar minLength="0" maxLength="100" gradient="0">
              <x14:cfvo type="num">
                <xm:f>0</xm:f>
              </x14:cfvo>
              <x14:cfvo type="num">
                <xm:f>1</xm:f>
              </x14:cfvo>
              <x14:negativeFillColor rgb="FFFF0000"/>
              <x14:axisColor rgb="FF000000"/>
            </x14:dataBar>
          </x14:cfRule>
          <xm:sqref>K202</xm:sqref>
        </x14:conditionalFormatting>
        <x14:conditionalFormatting xmlns:xm="http://schemas.microsoft.com/office/excel/2006/main">
          <x14:cfRule type="dataBar" id="{656DAE69-7E0D-4FFB-8133-BB3C595828FD}">
            <x14:dataBar minLength="0" maxLength="100" gradient="0">
              <x14:cfvo type="num">
                <xm:f>0</xm:f>
              </x14:cfvo>
              <x14:cfvo type="num">
                <xm:f>1</xm:f>
              </x14:cfvo>
              <x14:negativeFillColor rgb="FFFF0000"/>
              <x14:axisColor rgb="FF000000"/>
            </x14:dataBar>
          </x14:cfRule>
          <xm:sqref>K184</xm:sqref>
        </x14:conditionalFormatting>
        <x14:conditionalFormatting xmlns:xm="http://schemas.microsoft.com/office/excel/2006/main">
          <x14:cfRule type="dataBar" id="{07A35DFD-5E09-4393-9E8B-ADEA71FA3401}">
            <x14:dataBar minLength="0" maxLength="100" gradient="0">
              <x14:cfvo type="num">
                <xm:f>0</xm:f>
              </x14:cfvo>
              <x14:cfvo type="num">
                <xm:f>1</xm:f>
              </x14:cfvo>
              <x14:negativeFillColor rgb="FFFF0000"/>
              <x14:axisColor rgb="FF000000"/>
            </x14:dataBar>
          </x14:cfRule>
          <xm:sqref>N184</xm:sqref>
        </x14:conditionalFormatting>
        <x14:conditionalFormatting xmlns:xm="http://schemas.microsoft.com/office/excel/2006/main">
          <x14:cfRule type="dataBar" id="{6CE47176-3BF5-4796-9E68-070666E09996}">
            <x14:dataBar minLength="0" maxLength="100" gradient="0">
              <x14:cfvo type="num">
                <xm:f>0</xm:f>
              </x14:cfvo>
              <x14:cfvo type="num">
                <xm:f>1</xm:f>
              </x14:cfvo>
              <x14:negativeFillColor rgb="FFFF0000"/>
              <x14:axisColor rgb="FF000000"/>
            </x14:dataBar>
          </x14:cfRule>
          <xm:sqref>K6</xm:sqref>
        </x14:conditionalFormatting>
        <x14:conditionalFormatting xmlns:xm="http://schemas.microsoft.com/office/excel/2006/main">
          <x14:cfRule type="dataBar" id="{5FD5A8BA-4FA0-4FD0-8BD7-CE42D5890290}">
            <x14:dataBar minLength="0" maxLength="100" gradient="0">
              <x14:cfvo type="num">
                <xm:f>0</xm:f>
              </x14:cfvo>
              <x14:cfvo type="num">
                <xm:f>1</xm:f>
              </x14:cfvo>
              <x14:negativeFillColor rgb="FFFF0000"/>
              <x14:axisColor rgb="FF000000"/>
            </x14:dataBar>
          </x14:cfRule>
          <xm:sqref>N6:N7</xm:sqref>
        </x14:conditionalFormatting>
        <x14:conditionalFormatting xmlns:xm="http://schemas.microsoft.com/office/excel/2006/main">
          <x14:cfRule type="dataBar" id="{D69C2BE3-4FC4-4325-A577-BE73DCFC6E59}">
            <x14:dataBar minLength="0" maxLength="100" gradient="0">
              <x14:cfvo type="num">
                <xm:f>0</xm:f>
              </x14:cfvo>
              <x14:cfvo type="num">
                <xm:f>1</xm:f>
              </x14:cfvo>
              <x14:negativeFillColor rgb="FFFF0000"/>
              <x14:axisColor rgb="FF000000"/>
            </x14:dataBar>
          </x14:cfRule>
          <xm:sqref>K218</xm:sqref>
        </x14:conditionalFormatting>
        <x14:conditionalFormatting xmlns:xm="http://schemas.microsoft.com/office/excel/2006/main">
          <x14:cfRule type="dataBar" id="{1CAF055E-65CF-4829-839C-226A53C8E4A1}">
            <x14:dataBar minLength="0" maxLength="100" gradient="0">
              <x14:cfvo type="num">
                <xm:f>0</xm:f>
              </x14:cfvo>
              <x14:cfvo type="num">
                <xm:f>1</xm:f>
              </x14:cfvo>
              <x14:negativeFillColor rgb="FFFF0000"/>
              <x14:axisColor rgb="FF000000"/>
            </x14:dataBar>
          </x14:cfRule>
          <xm:sqref>N222</xm:sqref>
        </x14:conditionalFormatting>
        <x14:conditionalFormatting xmlns:xm="http://schemas.microsoft.com/office/excel/2006/main">
          <x14:cfRule type="dataBar" id="{D17EA4A1-92DC-444F-93C3-09B49D2308A4}">
            <x14:dataBar minLength="0" maxLength="100" gradient="0">
              <x14:cfvo type="num">
                <xm:f>0</xm:f>
              </x14:cfvo>
              <x14:cfvo type="num">
                <xm:f>1</xm:f>
              </x14:cfvo>
              <x14:negativeFillColor rgb="FFFF0000"/>
              <x14:axisColor rgb="FF000000"/>
            </x14:dataBar>
          </x14:cfRule>
          <xm:sqref>H222:J222</xm:sqref>
        </x14:conditionalFormatting>
        <x14:conditionalFormatting xmlns:xm="http://schemas.microsoft.com/office/excel/2006/main">
          <x14:cfRule type="dataBar" id="{2A157BC5-EA89-4229-8FFE-6BB6D668C064}">
            <x14:dataBar minLength="0" maxLength="100" gradient="0">
              <x14:cfvo type="num">
                <xm:f>0</xm:f>
              </x14:cfvo>
              <x14:cfvo type="num">
                <xm:f>1</xm:f>
              </x14:cfvo>
              <x14:negativeFillColor rgb="FFFF0000"/>
              <x14:axisColor rgb="FF000000"/>
            </x14:dataBar>
          </x14:cfRule>
          <xm:sqref>H236:J236 H242:J242 H245:J246 H252:J252 H269:J269</xm:sqref>
        </x14:conditionalFormatting>
        <x14:conditionalFormatting xmlns:xm="http://schemas.microsoft.com/office/excel/2006/main">
          <x14:cfRule type="dataBar" id="{C29B4EA0-AE6C-443C-AD36-42A159B87215}">
            <x14:dataBar minLength="0" maxLength="100" gradient="0">
              <x14:cfvo type="num">
                <xm:f>0</xm:f>
              </x14:cfvo>
              <x14:cfvo type="num">
                <xm:f>1</xm:f>
              </x14:cfvo>
              <x14:negativeFillColor rgb="FFFF0000"/>
              <x14:axisColor rgb="FF000000"/>
            </x14:dataBar>
          </x14:cfRule>
          <xm:sqref>K222:K278</xm:sqref>
        </x14:conditionalFormatting>
        <x14:conditionalFormatting xmlns:xm="http://schemas.microsoft.com/office/excel/2006/main">
          <x14:cfRule type="dataBar" id="{2ADACC9A-D0A3-4C0A-805E-9EA725620BAA}">
            <x14:dataBar minLength="0" maxLength="100" gradient="0">
              <x14:cfvo type="num">
                <xm:f>0</xm:f>
              </x14:cfvo>
              <x14:cfvo type="num">
                <xm:f>1</xm:f>
              </x14:cfvo>
              <x14:negativeFillColor rgb="FFFF0000"/>
              <x14:axisColor rgb="FF000000"/>
            </x14:dataBar>
          </x14:cfRule>
          <xm:sqref>K221</xm:sqref>
        </x14:conditionalFormatting>
        <x14:conditionalFormatting xmlns:xm="http://schemas.microsoft.com/office/excel/2006/main">
          <x14:cfRule type="dataBar" id="{25B3C942-21F6-48DA-A273-990EB32EFF54}">
            <x14:dataBar minLength="0" maxLength="100" gradient="0">
              <x14:cfvo type="num">
                <xm:f>0</xm:f>
              </x14:cfvo>
              <x14:cfvo type="num">
                <xm:f>1</xm:f>
              </x14:cfvo>
              <x14:negativeFillColor rgb="FFFF0000"/>
              <x14:axisColor rgb="FF000000"/>
            </x14:dataBar>
          </x14:cfRule>
          <xm:sqref>H223:J235</xm:sqref>
        </x14:conditionalFormatting>
        <x14:conditionalFormatting xmlns:xm="http://schemas.microsoft.com/office/excel/2006/main">
          <x14:cfRule type="dataBar" id="{48C4178F-6B1E-4D89-AABB-46E5F70094D9}">
            <x14:dataBar minLength="0" maxLength="100" gradient="0">
              <x14:cfvo type="num">
                <xm:f>0</xm:f>
              </x14:cfvo>
              <x14:cfvo type="num">
                <xm:f>1</xm:f>
              </x14:cfvo>
              <x14:negativeFillColor rgb="FFFF0000"/>
              <x14:axisColor rgb="FF000000"/>
            </x14:dataBar>
          </x14:cfRule>
          <xm:sqref>H237:J237</xm:sqref>
        </x14:conditionalFormatting>
        <x14:conditionalFormatting xmlns:xm="http://schemas.microsoft.com/office/excel/2006/main">
          <x14:cfRule type="dataBar" id="{20260596-D8EF-4044-B8C7-B95662745299}">
            <x14:dataBar minLength="0" maxLength="100" gradient="0">
              <x14:cfvo type="num">
                <xm:f>0</xm:f>
              </x14:cfvo>
              <x14:cfvo type="num">
                <xm:f>1</xm:f>
              </x14:cfvo>
              <x14:negativeFillColor rgb="FFFF0000"/>
              <x14:axisColor rgb="FF000000"/>
            </x14:dataBar>
          </x14:cfRule>
          <xm:sqref>H238:J240</xm:sqref>
        </x14:conditionalFormatting>
        <x14:conditionalFormatting xmlns:xm="http://schemas.microsoft.com/office/excel/2006/main">
          <x14:cfRule type="dataBar" id="{843D3DCA-3A0A-406E-A44E-4457D75169F3}">
            <x14:dataBar minLength="0" maxLength="100" gradient="0">
              <x14:cfvo type="num">
                <xm:f>0</xm:f>
              </x14:cfvo>
              <x14:cfvo type="num">
                <xm:f>1</xm:f>
              </x14:cfvo>
              <x14:negativeFillColor rgb="FFFF0000"/>
              <x14:axisColor rgb="FF000000"/>
            </x14:dataBar>
          </x14:cfRule>
          <xm:sqref>H241:J241</xm:sqref>
        </x14:conditionalFormatting>
        <x14:conditionalFormatting xmlns:xm="http://schemas.microsoft.com/office/excel/2006/main">
          <x14:cfRule type="dataBar" id="{13703145-4A62-400B-B3CF-751A78682CAF}">
            <x14:dataBar minLength="0" maxLength="100" gradient="0">
              <x14:cfvo type="num">
                <xm:f>0</xm:f>
              </x14:cfvo>
              <x14:cfvo type="num">
                <xm:f>1</xm:f>
              </x14:cfvo>
              <x14:negativeFillColor rgb="FFFF0000"/>
              <x14:axisColor rgb="FF000000"/>
            </x14:dataBar>
          </x14:cfRule>
          <xm:sqref>H243:J243</xm:sqref>
        </x14:conditionalFormatting>
        <x14:conditionalFormatting xmlns:xm="http://schemas.microsoft.com/office/excel/2006/main">
          <x14:cfRule type="dataBar" id="{33808296-E9C6-4287-976A-85CEA80443A6}">
            <x14:dataBar minLength="0" maxLength="100" gradient="0">
              <x14:cfvo type="num">
                <xm:f>0</xm:f>
              </x14:cfvo>
              <x14:cfvo type="num">
                <xm:f>1</xm:f>
              </x14:cfvo>
              <x14:negativeFillColor rgb="FFFF0000"/>
              <x14:axisColor rgb="FF000000"/>
            </x14:dataBar>
          </x14:cfRule>
          <xm:sqref>H244:J244</xm:sqref>
        </x14:conditionalFormatting>
        <x14:conditionalFormatting xmlns:xm="http://schemas.microsoft.com/office/excel/2006/main">
          <x14:cfRule type="dataBar" id="{D98E6B1F-46C6-4026-A71F-21F2DDFF51DA}">
            <x14:dataBar minLength="0" maxLength="100" gradient="0">
              <x14:cfvo type="num">
                <xm:f>0</xm:f>
              </x14:cfvo>
              <x14:cfvo type="num">
                <xm:f>1</xm:f>
              </x14:cfvo>
              <x14:negativeFillColor rgb="FFFF0000"/>
              <x14:axisColor rgb="FF000000"/>
            </x14:dataBar>
          </x14:cfRule>
          <xm:sqref>H247:J248</xm:sqref>
        </x14:conditionalFormatting>
        <x14:conditionalFormatting xmlns:xm="http://schemas.microsoft.com/office/excel/2006/main">
          <x14:cfRule type="dataBar" id="{E01F0BB3-8732-4D5D-8CBD-DC06278E5073}">
            <x14:dataBar minLength="0" maxLength="100" gradient="0">
              <x14:cfvo type="num">
                <xm:f>0</xm:f>
              </x14:cfvo>
              <x14:cfvo type="num">
                <xm:f>1</xm:f>
              </x14:cfvo>
              <x14:negativeFillColor rgb="FFFF0000"/>
              <x14:axisColor rgb="FF000000"/>
            </x14:dataBar>
          </x14:cfRule>
          <xm:sqref>H249:J251</xm:sqref>
        </x14:conditionalFormatting>
        <x14:conditionalFormatting xmlns:xm="http://schemas.microsoft.com/office/excel/2006/main">
          <x14:cfRule type="dataBar" id="{D84B83F6-DF67-465A-8D21-F8C37BE31622}">
            <x14:dataBar minLength="0" maxLength="100" gradient="0">
              <x14:cfvo type="num">
                <xm:f>0</xm:f>
              </x14:cfvo>
              <x14:cfvo type="num">
                <xm:f>1</xm:f>
              </x14:cfvo>
              <x14:negativeFillColor rgb="FFFF0000"/>
              <x14:axisColor rgb="FF000000"/>
            </x14:dataBar>
          </x14:cfRule>
          <xm:sqref>H253:J253</xm:sqref>
        </x14:conditionalFormatting>
        <x14:conditionalFormatting xmlns:xm="http://schemas.microsoft.com/office/excel/2006/main">
          <x14:cfRule type="dataBar" id="{23FA71EB-9CD6-4668-BE38-81C099A53991}">
            <x14:dataBar minLength="0" maxLength="100" gradient="0">
              <x14:cfvo type="num">
                <xm:f>0</xm:f>
              </x14:cfvo>
              <x14:cfvo type="num">
                <xm:f>1</xm:f>
              </x14:cfvo>
              <x14:negativeFillColor rgb="FFFF0000"/>
              <x14:axisColor rgb="FF000000"/>
            </x14:dataBar>
          </x14:cfRule>
          <xm:sqref>H254:J258</xm:sqref>
        </x14:conditionalFormatting>
        <x14:conditionalFormatting xmlns:xm="http://schemas.microsoft.com/office/excel/2006/main">
          <x14:cfRule type="dataBar" id="{60F69F54-41F5-4F33-8D34-6C1AEDB4F8C8}">
            <x14:dataBar minLength="0" maxLength="100" gradient="0">
              <x14:cfvo type="num">
                <xm:f>0</xm:f>
              </x14:cfvo>
              <x14:cfvo type="num">
                <xm:f>1</xm:f>
              </x14:cfvo>
              <x14:negativeFillColor rgb="FFFF0000"/>
              <x14:axisColor rgb="FF000000"/>
            </x14:dataBar>
          </x14:cfRule>
          <xm:sqref>H259:J261 H263:J263</xm:sqref>
        </x14:conditionalFormatting>
        <x14:conditionalFormatting xmlns:xm="http://schemas.microsoft.com/office/excel/2006/main">
          <x14:cfRule type="dataBar" id="{F99C9EBC-5471-40D0-8053-9732C3DC5C0F}">
            <x14:dataBar minLength="0" maxLength="100" gradient="0">
              <x14:cfvo type="num">
                <xm:f>0</xm:f>
              </x14:cfvo>
              <x14:cfvo type="num">
                <xm:f>1</xm:f>
              </x14:cfvo>
              <x14:negativeFillColor rgb="FFFF0000"/>
              <x14:axisColor rgb="FF000000"/>
            </x14:dataBar>
          </x14:cfRule>
          <xm:sqref>H262:J262</xm:sqref>
        </x14:conditionalFormatting>
        <x14:conditionalFormatting xmlns:xm="http://schemas.microsoft.com/office/excel/2006/main">
          <x14:cfRule type="dataBar" id="{C76FA859-2F4E-4127-92F1-59AECFA0B42B}">
            <x14:dataBar minLength="0" maxLength="100" gradient="0">
              <x14:cfvo type="num">
                <xm:f>0</xm:f>
              </x14:cfvo>
              <x14:cfvo type="num">
                <xm:f>1</xm:f>
              </x14:cfvo>
              <x14:negativeFillColor rgb="FFFF0000"/>
              <x14:axisColor rgb="FF000000"/>
            </x14:dataBar>
          </x14:cfRule>
          <xm:sqref>H264:J264</xm:sqref>
        </x14:conditionalFormatting>
        <x14:conditionalFormatting xmlns:xm="http://schemas.microsoft.com/office/excel/2006/main">
          <x14:cfRule type="dataBar" id="{07664AF3-5B2B-4E7B-A154-A7FEA1FC42D7}">
            <x14:dataBar minLength="0" maxLength="100" gradient="0">
              <x14:cfvo type="num">
                <xm:f>0</xm:f>
              </x14:cfvo>
              <x14:cfvo type="num">
                <xm:f>1</xm:f>
              </x14:cfvo>
              <x14:negativeFillColor rgb="FFFF0000"/>
              <x14:axisColor rgb="FF000000"/>
            </x14:dataBar>
          </x14:cfRule>
          <xm:sqref>H265:J267</xm:sqref>
        </x14:conditionalFormatting>
        <x14:conditionalFormatting xmlns:xm="http://schemas.microsoft.com/office/excel/2006/main">
          <x14:cfRule type="dataBar" id="{52C3622C-E568-49BE-9410-DAB36165E0F2}">
            <x14:dataBar minLength="0" maxLength="100" gradient="0">
              <x14:cfvo type="num">
                <xm:f>0</xm:f>
              </x14:cfvo>
              <x14:cfvo type="num">
                <xm:f>1</xm:f>
              </x14:cfvo>
              <x14:negativeFillColor rgb="FFFF0000"/>
              <x14:axisColor rgb="FF000000"/>
            </x14:dataBar>
          </x14:cfRule>
          <xm:sqref>H268:J268</xm:sqref>
        </x14:conditionalFormatting>
        <x14:conditionalFormatting xmlns:xm="http://schemas.microsoft.com/office/excel/2006/main">
          <x14:cfRule type="dataBar" id="{7CBFF50E-DEA3-4C19-918D-70E522E13F7D}">
            <x14:dataBar minLength="0" maxLength="100" gradient="0">
              <x14:cfvo type="num">
                <xm:f>0</xm:f>
              </x14:cfvo>
              <x14:cfvo type="num">
                <xm:f>1</xm:f>
              </x14:cfvo>
              <x14:negativeFillColor rgb="FFFF0000"/>
              <x14:axisColor rgb="FF000000"/>
            </x14:dataBar>
          </x14:cfRule>
          <xm:sqref>H270:J278</xm:sqref>
        </x14:conditionalFormatting>
        <x14:conditionalFormatting xmlns:xm="http://schemas.microsoft.com/office/excel/2006/main">
          <x14:cfRule type="dataBar" id="{A3A02742-FCC6-48A6-AF5A-6083EE6519DF}">
            <x14:dataBar minLength="0" maxLength="100" gradient="0">
              <x14:cfvo type="num">
                <xm:f>0</xm:f>
              </x14:cfvo>
              <x14:cfvo type="num">
                <xm:f>1</xm:f>
              </x14:cfvo>
              <x14:negativeFillColor rgb="FFFF0000"/>
              <x14:axisColor rgb="FF000000"/>
            </x14:dataBar>
          </x14:cfRule>
          <xm:sqref>K144:K151</xm:sqref>
        </x14:conditionalFormatting>
        <x14:conditionalFormatting xmlns:xm="http://schemas.microsoft.com/office/excel/2006/main">
          <x14:cfRule type="dataBar" id="{D68E9C0F-8CDE-4398-84AB-81786842AA00}">
            <x14:dataBar minLength="0" maxLength="100" gradient="0">
              <x14:cfvo type="num">
                <xm:f>0</xm:f>
              </x14:cfvo>
              <x14:cfvo type="num">
                <xm:f>1</xm:f>
              </x14:cfvo>
              <x14:negativeFillColor rgb="FFFF0000"/>
              <x14:axisColor rgb="FF000000"/>
            </x14:dataBar>
          </x14:cfRule>
          <xm:sqref>K153:K155</xm:sqref>
        </x14:conditionalFormatting>
        <x14:conditionalFormatting xmlns:xm="http://schemas.microsoft.com/office/excel/2006/main">
          <x14:cfRule type="dataBar" id="{8AFE3BE7-1844-48A7-AB50-9406FCED2C4F}">
            <x14:dataBar minLength="0" maxLength="100" gradient="0">
              <x14:cfvo type="num">
                <xm:f>0</xm:f>
              </x14:cfvo>
              <x14:cfvo type="num">
                <xm:f>1</xm:f>
              </x14:cfvo>
              <x14:negativeFillColor rgb="FFFF0000"/>
              <x14:axisColor rgb="FF000000"/>
            </x14:dataBar>
          </x14:cfRule>
          <xm:sqref>K157:K158</xm:sqref>
        </x14:conditionalFormatting>
        <x14:conditionalFormatting xmlns:xm="http://schemas.microsoft.com/office/excel/2006/main">
          <x14:cfRule type="dataBar" id="{272815A1-DE68-4BE8-B4EA-B8D587B9AA73}">
            <x14:dataBar minLength="0" maxLength="100" gradient="0">
              <x14:cfvo type="num">
                <xm:f>0</xm:f>
              </x14:cfvo>
              <x14:cfvo type="num">
                <xm:f>1</xm:f>
              </x14:cfvo>
              <x14:negativeFillColor rgb="FFFF0000"/>
              <x14:axisColor rgb="FF000000"/>
            </x14:dataBar>
          </x14:cfRule>
          <xm:sqref>K160:K162</xm:sqref>
        </x14:conditionalFormatting>
        <x14:conditionalFormatting xmlns:xm="http://schemas.microsoft.com/office/excel/2006/main">
          <x14:cfRule type="dataBar" id="{73E2AB25-FCA6-4E06-A678-274892FDF688}">
            <x14:dataBar minLength="0" maxLength="100" gradient="0">
              <x14:cfvo type="num">
                <xm:f>0</xm:f>
              </x14:cfvo>
              <x14:cfvo type="num">
                <xm:f>1</xm:f>
              </x14:cfvo>
              <x14:negativeFillColor rgb="FFFF0000"/>
              <x14:axisColor rgb="FF000000"/>
            </x14:dataBar>
          </x14:cfRule>
          <xm:sqref>K168:K170</xm:sqref>
        </x14:conditionalFormatting>
        <x14:conditionalFormatting xmlns:xm="http://schemas.microsoft.com/office/excel/2006/main">
          <x14:cfRule type="dataBar" id="{C1F2B35E-52D7-435F-9A4E-3058CC05AF7F}">
            <x14:dataBar minLength="0" maxLength="100" gradient="0">
              <x14:cfvo type="num">
                <xm:f>0</xm:f>
              </x14:cfvo>
              <x14:cfvo type="num">
                <xm:f>1</xm:f>
              </x14:cfvo>
              <x14:negativeFillColor rgb="FFFF0000"/>
              <x14:axisColor rgb="FF000000"/>
            </x14:dataBar>
          </x14:cfRule>
          <xm:sqref>K176:K177</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717AB1-D962-4DC4-B368-78E1142207A9}">
  <sheetPr codeName="Sheet6">
    <tabColor rgb="FF00FF00"/>
    <pageSetUpPr fitToPage="1"/>
  </sheetPr>
  <dimension ref="A1:GR114"/>
  <sheetViews>
    <sheetView showGridLines="0" zoomScale="55" zoomScaleNormal="55" zoomScaleSheetLayoutView="86" workbookViewId="0">
      <pane ySplit="4" topLeftCell="A70" activePane="bottomLeft" state="frozen"/>
      <selection pane="bottomLeft" activeCell="G98" sqref="G98"/>
    </sheetView>
  </sheetViews>
  <sheetFormatPr defaultColWidth="10.6640625" defaultRowHeight="12.75" outlineLevelRow="1"/>
  <cols>
    <col min="1" max="1" width="11.1640625" style="2" customWidth="1"/>
    <col min="2" max="2" width="15.1640625" style="2" customWidth="1"/>
    <col min="3" max="3" width="77.1640625" style="2" bestFit="1" customWidth="1"/>
    <col min="4" max="4" width="27.83203125" style="91" customWidth="1"/>
    <col min="5" max="5" width="28.33203125" style="91" customWidth="1"/>
    <col min="6" max="6" width="25.5" style="91" customWidth="1"/>
    <col min="7" max="7" width="27.6640625" style="91" bestFit="1" customWidth="1"/>
    <col min="8" max="9" width="17.1640625" style="2" customWidth="1"/>
    <col min="10" max="10" width="7.1640625" style="98" bestFit="1" customWidth="1"/>
    <col min="11" max="12" width="10.1640625" style="98" customWidth="1"/>
    <col min="13" max="13" width="39.5" style="2" customWidth="1"/>
    <col min="14" max="14" width="26.1640625" style="2" customWidth="1"/>
    <col min="15" max="18" width="10.6640625" style="2" customWidth="1"/>
    <col min="19" max="19" width="10" style="2" customWidth="1"/>
    <col min="20" max="20" width="10.6640625" style="2" customWidth="1"/>
    <col min="21" max="16384" width="10.6640625" style="2"/>
  </cols>
  <sheetData>
    <row r="1" spans="1:200" ht="18" customHeight="1">
      <c r="A1" s="374" t="s">
        <v>0</v>
      </c>
      <c r="B1" s="375"/>
      <c r="C1" s="375"/>
      <c r="D1" s="375"/>
      <c r="E1" s="375"/>
      <c r="F1" s="375"/>
      <c r="G1" s="375"/>
      <c r="H1" s="375"/>
      <c r="I1" s="375"/>
      <c r="J1" s="375"/>
      <c r="K1" s="375"/>
      <c r="L1" s="375"/>
      <c r="M1" s="375"/>
      <c r="N1" s="478"/>
    </row>
    <row r="2" spans="1:200" ht="21">
      <c r="A2" s="436" t="s">
        <v>1</v>
      </c>
      <c r="B2" s="430"/>
      <c r="C2" s="181" t="s">
        <v>2</v>
      </c>
      <c r="D2" s="181" t="s">
        <v>3</v>
      </c>
      <c r="E2" s="430" t="s">
        <v>4</v>
      </c>
      <c r="F2" s="430"/>
      <c r="G2" s="181"/>
      <c r="H2" s="182"/>
      <c r="I2" s="183" t="s">
        <v>5</v>
      </c>
      <c r="J2" s="184"/>
      <c r="K2" s="429"/>
      <c r="L2" s="430"/>
      <c r="M2" s="431"/>
      <c r="N2" s="110"/>
    </row>
    <row r="3" spans="1:200" ht="18.75" customHeight="1">
      <c r="A3" s="437" t="str">
        <f>'Program Card'!C4</f>
        <v>EVP036</v>
      </c>
      <c r="B3" s="438"/>
      <c r="C3" s="185" t="str">
        <f>'Program Card'!E4</f>
        <v>2042069-20-B</v>
      </c>
      <c r="D3" s="185" t="str">
        <f>'Program Card'!F4</f>
        <v>69-2G125227P04</v>
      </c>
      <c r="E3" s="438" t="str">
        <f>'Program Card'!G4</f>
        <v>EVP036/MB/MANTIS/T</v>
      </c>
      <c r="F3" s="438"/>
      <c r="G3" s="185"/>
      <c r="H3" s="186"/>
      <c r="I3" s="187" t="str">
        <f>'Program Card'!I4</f>
        <v>08M3-0DC0V00
|-S-08M3-0DC0K00</v>
      </c>
      <c r="J3" s="187"/>
      <c r="K3" s="426"/>
      <c r="L3" s="427"/>
      <c r="M3" s="428"/>
      <c r="N3" s="132"/>
    </row>
    <row r="4" spans="1:200" ht="24.95" hidden="1" customHeight="1">
      <c r="A4" s="93"/>
      <c r="B4" s="93"/>
      <c r="C4" s="93"/>
      <c r="D4" s="99"/>
      <c r="E4" s="99"/>
      <c r="F4" s="93"/>
      <c r="G4" s="93"/>
      <c r="H4" s="93"/>
      <c r="I4" s="85"/>
      <c r="J4" s="95" t="s">
        <v>27</v>
      </c>
      <c r="K4" s="95"/>
      <c r="L4" s="95"/>
      <c r="M4" s="87">
        <v>24</v>
      </c>
      <c r="N4" s="188" t="s">
        <v>28</v>
      </c>
    </row>
    <row r="5" spans="1:200" ht="24.95" customHeight="1">
      <c r="A5" s="93"/>
      <c r="B5" s="93"/>
      <c r="C5" s="93"/>
      <c r="D5" s="99"/>
      <c r="E5" s="99"/>
      <c r="F5" s="93"/>
      <c r="G5" s="93"/>
      <c r="H5" s="86"/>
      <c r="I5" s="96"/>
      <c r="J5" s="96"/>
      <c r="K5" s="96"/>
      <c r="L5" s="86"/>
      <c r="M5" s="86"/>
    </row>
    <row r="6" spans="1:200" ht="24.95" customHeight="1">
      <c r="A6" s="88"/>
      <c r="B6" s="88"/>
      <c r="C6" s="88"/>
      <c r="D6" s="90"/>
      <c r="E6" s="90"/>
      <c r="F6" s="90"/>
      <c r="G6" s="88"/>
      <c r="H6" s="88"/>
      <c r="I6" s="97"/>
      <c r="J6" s="97"/>
      <c r="K6" s="97"/>
      <c r="L6" s="88"/>
      <c r="M6" s="88"/>
    </row>
    <row r="7" spans="1:200" s="106" customFormat="1" ht="34.15" customHeight="1">
      <c r="A7" s="189" t="s">
        <v>29</v>
      </c>
      <c r="B7" s="190"/>
      <c r="C7" s="190"/>
      <c r="D7" s="191"/>
      <c r="E7" s="191"/>
      <c r="F7" s="190"/>
      <c r="G7" s="190"/>
      <c r="H7" s="190"/>
      <c r="I7" s="190" t="s">
        <v>30</v>
      </c>
      <c r="J7" s="435">
        <f>AVERAGE(J8:L110)</f>
        <v>3.9215686274509803E-2</v>
      </c>
      <c r="K7" s="435"/>
      <c r="L7" s="435"/>
      <c r="M7" s="190"/>
      <c r="N7" s="104"/>
      <c r="O7" s="105"/>
      <c r="P7" s="105"/>
      <c r="Q7" s="105"/>
      <c r="R7" s="105"/>
      <c r="S7" s="105"/>
      <c r="T7" s="105"/>
      <c r="U7" s="105"/>
      <c r="V7" s="105"/>
      <c r="W7" s="105"/>
      <c r="X7" s="105"/>
      <c r="Y7" s="105"/>
      <c r="Z7" s="105"/>
      <c r="AA7" s="105"/>
      <c r="AB7" s="105"/>
      <c r="AC7" s="105"/>
      <c r="AD7" s="105"/>
      <c r="AE7" s="105"/>
      <c r="AF7" s="105"/>
      <c r="AG7" s="105"/>
      <c r="AH7" s="105"/>
      <c r="AI7" s="105"/>
      <c r="AJ7" s="105"/>
      <c r="AK7" s="105"/>
      <c r="AL7" s="105"/>
      <c r="AM7" s="105"/>
      <c r="AN7" s="105"/>
      <c r="AO7" s="105"/>
      <c r="AP7" s="105"/>
      <c r="AQ7" s="105"/>
      <c r="AR7" s="105"/>
      <c r="AS7" s="105"/>
      <c r="AT7" s="105"/>
      <c r="AU7" s="105"/>
      <c r="AV7" s="105"/>
      <c r="AW7" s="105"/>
      <c r="AX7" s="105"/>
      <c r="AY7" s="105"/>
      <c r="AZ7" s="105"/>
      <c r="BA7" s="105"/>
      <c r="BB7" s="105"/>
      <c r="BC7" s="105"/>
      <c r="BD7" s="105"/>
      <c r="BE7" s="105"/>
      <c r="BF7" s="105"/>
      <c r="BG7" s="105"/>
      <c r="BH7" s="105"/>
      <c r="BI7" s="105"/>
      <c r="BJ7" s="105"/>
      <c r="BK7" s="105"/>
      <c r="BL7" s="105"/>
      <c r="BM7" s="105"/>
      <c r="BN7" s="105"/>
      <c r="BO7" s="105"/>
      <c r="BP7" s="105"/>
      <c r="BQ7" s="105"/>
      <c r="BR7" s="105"/>
      <c r="BS7" s="105"/>
      <c r="BT7" s="105"/>
      <c r="BU7" s="105"/>
      <c r="BV7" s="105"/>
      <c r="BW7" s="105"/>
      <c r="BX7" s="105"/>
      <c r="BY7" s="105"/>
      <c r="BZ7" s="105"/>
      <c r="CA7" s="105"/>
      <c r="CB7" s="105"/>
      <c r="CC7" s="105"/>
      <c r="CD7" s="105"/>
      <c r="CE7" s="105"/>
      <c r="CF7" s="105"/>
      <c r="CG7" s="105"/>
      <c r="CH7" s="105"/>
      <c r="CI7" s="105"/>
      <c r="CJ7" s="105"/>
      <c r="CK7" s="105"/>
      <c r="CL7" s="105"/>
      <c r="CM7" s="105"/>
      <c r="CN7" s="105"/>
      <c r="CO7" s="105"/>
      <c r="CP7" s="105"/>
      <c r="CQ7" s="105"/>
      <c r="CR7" s="105"/>
      <c r="CS7" s="105"/>
      <c r="CT7" s="105"/>
      <c r="CU7" s="105"/>
      <c r="CV7" s="105"/>
      <c r="CW7" s="105"/>
      <c r="CX7" s="105"/>
      <c r="CY7" s="105"/>
      <c r="CZ7" s="105"/>
      <c r="DA7" s="105"/>
      <c r="DB7" s="105"/>
      <c r="DC7" s="105"/>
      <c r="DD7" s="105"/>
      <c r="DE7" s="105"/>
      <c r="DF7" s="105"/>
      <c r="DG7" s="105"/>
      <c r="DH7" s="105"/>
      <c r="DI7" s="105"/>
      <c r="DJ7" s="105"/>
      <c r="DK7" s="105"/>
      <c r="DL7" s="105"/>
      <c r="DM7" s="105"/>
      <c r="DN7" s="105"/>
      <c r="DO7" s="105"/>
      <c r="DP7" s="105"/>
      <c r="DQ7" s="105"/>
      <c r="DR7" s="105"/>
      <c r="DS7" s="105"/>
      <c r="DT7" s="105"/>
      <c r="DU7" s="105"/>
      <c r="DV7" s="105"/>
      <c r="DW7" s="105"/>
      <c r="DX7" s="105"/>
      <c r="DY7" s="105"/>
      <c r="DZ7" s="105"/>
      <c r="EA7" s="105"/>
      <c r="EB7" s="105"/>
      <c r="EC7" s="105"/>
      <c r="ED7" s="105"/>
      <c r="EE7" s="105"/>
      <c r="EF7" s="105"/>
      <c r="EG7" s="105"/>
      <c r="EH7" s="105"/>
      <c r="EI7" s="105"/>
      <c r="EJ7" s="105"/>
      <c r="EK7" s="105"/>
      <c r="EL7" s="105"/>
      <c r="EM7" s="105"/>
      <c r="EN7" s="105"/>
      <c r="EO7" s="105"/>
      <c r="EP7" s="105"/>
      <c r="EQ7" s="105"/>
      <c r="ER7" s="105"/>
      <c r="ES7" s="105"/>
      <c r="ET7" s="105"/>
      <c r="EU7" s="105"/>
      <c r="EV7" s="105"/>
      <c r="EW7" s="105"/>
      <c r="EX7" s="105"/>
      <c r="EY7" s="105"/>
      <c r="EZ7" s="105"/>
      <c r="FA7" s="105"/>
      <c r="FB7" s="105"/>
      <c r="FC7" s="105"/>
      <c r="FD7" s="105"/>
      <c r="FE7" s="105"/>
      <c r="FF7" s="105"/>
      <c r="FG7" s="105"/>
      <c r="FH7" s="105"/>
      <c r="FI7" s="105"/>
      <c r="FJ7" s="105"/>
      <c r="FK7" s="105"/>
      <c r="FL7" s="105"/>
      <c r="FM7" s="105"/>
      <c r="FN7" s="105"/>
      <c r="FO7" s="105"/>
      <c r="FP7" s="105"/>
      <c r="FQ7" s="105"/>
      <c r="FR7" s="105"/>
      <c r="FS7" s="105"/>
      <c r="FT7" s="105"/>
      <c r="FU7" s="105"/>
      <c r="FV7" s="105"/>
      <c r="FW7" s="105"/>
      <c r="FX7" s="105"/>
      <c r="FY7" s="105"/>
      <c r="FZ7" s="105"/>
      <c r="GA7" s="105"/>
      <c r="GB7" s="105"/>
      <c r="GC7" s="105"/>
      <c r="GD7" s="105"/>
      <c r="GE7" s="105"/>
      <c r="GF7" s="105"/>
      <c r="GG7" s="105"/>
      <c r="GH7" s="105"/>
      <c r="GI7" s="105"/>
      <c r="GJ7" s="105"/>
      <c r="GK7" s="105"/>
      <c r="GL7" s="105"/>
      <c r="GM7" s="105"/>
      <c r="GN7" s="105"/>
      <c r="GO7" s="105"/>
      <c r="GP7" s="105"/>
      <c r="GQ7" s="105"/>
      <c r="GR7" s="105"/>
    </row>
    <row r="8" spans="1:200" ht="24.95" customHeight="1">
      <c r="A8" s="192" t="s">
        <v>31</v>
      </c>
      <c r="B8" s="193" t="s">
        <v>32</v>
      </c>
      <c r="C8" s="192" t="s">
        <v>33</v>
      </c>
      <c r="D8" s="192" t="s">
        <v>34</v>
      </c>
      <c r="E8" s="192" t="s">
        <v>35</v>
      </c>
      <c r="F8" s="192" t="s">
        <v>36</v>
      </c>
      <c r="G8" s="192" t="s">
        <v>37</v>
      </c>
      <c r="H8" s="192" t="s">
        <v>38</v>
      </c>
      <c r="I8" s="194" t="s">
        <v>39</v>
      </c>
      <c r="J8" s="432" t="s">
        <v>40</v>
      </c>
      <c r="K8" s="433"/>
      <c r="L8" s="434"/>
      <c r="M8" s="146" t="s">
        <v>41</v>
      </c>
    </row>
    <row r="9" spans="1:200" s="89" customFormat="1" ht="24" customHeight="1">
      <c r="A9" s="163" t="str">
        <f>IF(ISERROR(VALUE(SUBSTITUTE(prevWBS,".",""))),"1",IF(ISERROR(FIND("`",SUBSTITUTE(prevWBS,".","`",1))),TEXT(VALUE(prevWBS)+1,"#"),TEXT(VALUE(LEFT(prevWBS,FIND("`",SUBSTITUTE(prevWBS,".","`",1))-1))+1,"#")))</f>
        <v>1</v>
      </c>
      <c r="B9" s="163"/>
      <c r="C9" s="195" t="s">
        <v>42</v>
      </c>
      <c r="D9" s="163"/>
      <c r="E9" s="163"/>
      <c r="F9" s="163"/>
      <c r="G9" s="196"/>
      <c r="H9" s="196"/>
      <c r="I9" s="197"/>
      <c r="J9" s="453">
        <f>AVERAGE(J10:L12)</f>
        <v>1</v>
      </c>
      <c r="K9" s="454"/>
      <c r="L9" s="455"/>
      <c r="M9" s="172"/>
      <c r="N9" s="140"/>
      <c r="O9" s="140"/>
      <c r="P9" s="140"/>
      <c r="Q9" s="140"/>
      <c r="R9" s="140"/>
      <c r="S9" s="140"/>
      <c r="T9" s="140"/>
      <c r="U9" s="140"/>
      <c r="V9" s="140"/>
      <c r="W9" s="140"/>
      <c r="X9" s="140"/>
      <c r="Y9" s="140"/>
      <c r="Z9" s="140"/>
      <c r="AA9" s="140"/>
      <c r="AB9" s="140"/>
      <c r="AC9" s="140"/>
      <c r="AD9" s="140"/>
      <c r="AE9" s="140"/>
      <c r="AF9" s="140"/>
      <c r="AG9" s="140"/>
      <c r="AH9" s="140"/>
      <c r="AI9" s="140"/>
      <c r="AJ9" s="140"/>
      <c r="AK9" s="140"/>
      <c r="AL9" s="140"/>
      <c r="AM9" s="140"/>
      <c r="AN9" s="140"/>
      <c r="AO9" s="140"/>
      <c r="AP9" s="140"/>
      <c r="AQ9" s="140"/>
      <c r="AR9" s="140"/>
      <c r="AS9" s="140"/>
      <c r="AT9" s="140"/>
      <c r="AU9" s="140"/>
      <c r="AV9" s="140"/>
      <c r="AW9" s="140"/>
      <c r="AX9" s="140"/>
      <c r="AY9" s="140"/>
      <c r="AZ9" s="140"/>
      <c r="BA9" s="140"/>
      <c r="BB9" s="140"/>
      <c r="BC9" s="140"/>
      <c r="BD9" s="140"/>
      <c r="BE9" s="140"/>
      <c r="BF9" s="140"/>
      <c r="BG9" s="140"/>
      <c r="BH9" s="140"/>
      <c r="BI9" s="140"/>
      <c r="BJ9" s="140"/>
      <c r="BK9" s="140"/>
      <c r="BL9" s="140"/>
      <c r="BM9" s="140"/>
      <c r="BN9" s="140"/>
      <c r="BO9" s="140"/>
      <c r="BP9" s="140"/>
      <c r="BQ9" s="140"/>
      <c r="BR9" s="140"/>
      <c r="BS9" s="140"/>
      <c r="BT9" s="140"/>
      <c r="BU9" s="140"/>
      <c r="BV9" s="140"/>
      <c r="BW9" s="140"/>
      <c r="BX9" s="140"/>
      <c r="BY9" s="140"/>
      <c r="BZ9" s="140"/>
      <c r="CA9" s="140"/>
      <c r="CB9" s="140"/>
      <c r="CC9" s="140"/>
      <c r="CD9" s="140"/>
      <c r="CE9" s="140"/>
      <c r="CF9" s="140"/>
      <c r="CG9" s="140"/>
      <c r="CH9" s="140"/>
      <c r="CI9" s="140"/>
      <c r="CJ9" s="140"/>
      <c r="CK9" s="140"/>
      <c r="CL9" s="140"/>
      <c r="CM9" s="140"/>
      <c r="CN9" s="140"/>
      <c r="CO9" s="140"/>
      <c r="CP9" s="140"/>
      <c r="CQ9" s="140"/>
      <c r="CR9" s="140"/>
      <c r="CS9" s="140"/>
      <c r="CT9" s="140"/>
      <c r="CU9" s="140"/>
      <c r="CV9" s="140"/>
      <c r="CW9" s="140"/>
      <c r="CX9" s="140"/>
      <c r="CY9" s="140"/>
      <c r="CZ9" s="140"/>
      <c r="DA9" s="140"/>
      <c r="DB9" s="140"/>
      <c r="DC9" s="140"/>
      <c r="DD9" s="140"/>
      <c r="DE9" s="140"/>
      <c r="DF9" s="140"/>
      <c r="DG9" s="140"/>
      <c r="DH9" s="140"/>
      <c r="DI9" s="140"/>
      <c r="DJ9" s="140"/>
      <c r="DK9" s="140"/>
      <c r="DL9" s="140"/>
      <c r="DM9" s="140"/>
      <c r="DN9" s="140"/>
      <c r="DO9" s="140"/>
      <c r="DP9" s="140"/>
      <c r="DQ9" s="140"/>
      <c r="DR9" s="140"/>
      <c r="DS9" s="140"/>
      <c r="DT9" s="140"/>
      <c r="DU9" s="140"/>
      <c r="DV9" s="140"/>
      <c r="DW9" s="140"/>
      <c r="DX9" s="140"/>
      <c r="DY9" s="140"/>
      <c r="DZ9" s="140"/>
      <c r="EA9" s="140"/>
      <c r="EB9" s="140"/>
      <c r="EC9" s="140"/>
      <c r="ED9" s="140"/>
      <c r="EE9" s="140"/>
      <c r="EF9" s="140"/>
      <c r="EG9" s="140"/>
      <c r="EH9" s="140"/>
      <c r="EI9" s="140"/>
      <c r="EJ9" s="140"/>
      <c r="EK9" s="140"/>
      <c r="EL9" s="140"/>
      <c r="EM9" s="140"/>
      <c r="EN9" s="140"/>
      <c r="EO9" s="140"/>
      <c r="EP9" s="140"/>
      <c r="EQ9" s="140"/>
      <c r="ER9" s="140"/>
      <c r="ES9" s="140"/>
      <c r="ET9" s="140"/>
      <c r="EU9" s="140"/>
      <c r="EV9" s="140"/>
      <c r="EW9" s="140"/>
      <c r="EX9" s="140"/>
      <c r="EY9" s="140"/>
      <c r="EZ9" s="140"/>
      <c r="FA9" s="140"/>
      <c r="FB9" s="140"/>
      <c r="FC9" s="140"/>
      <c r="FD9" s="140"/>
      <c r="FE9" s="140"/>
      <c r="FF9" s="140"/>
      <c r="FG9" s="140"/>
      <c r="FH9" s="140"/>
      <c r="FI9" s="140"/>
      <c r="FJ9" s="140"/>
      <c r="FK9" s="140"/>
      <c r="FL9" s="140"/>
      <c r="FM9" s="140"/>
      <c r="FN9" s="140"/>
      <c r="FO9" s="140"/>
      <c r="FP9" s="140"/>
      <c r="FQ9" s="140"/>
      <c r="FR9" s="140"/>
      <c r="FS9" s="140"/>
      <c r="FT9" s="140"/>
      <c r="FU9" s="140"/>
      <c r="FV9" s="140"/>
      <c r="FW9" s="140"/>
      <c r="FX9" s="140"/>
      <c r="FY9" s="140"/>
      <c r="FZ9" s="140"/>
      <c r="GA9" s="140"/>
      <c r="GB9" s="140"/>
      <c r="GC9" s="140"/>
      <c r="GD9" s="140"/>
      <c r="GE9" s="140"/>
      <c r="GF9" s="140"/>
      <c r="GG9" s="140"/>
      <c r="GH9" s="140"/>
      <c r="GI9" s="140"/>
      <c r="GJ9" s="140"/>
      <c r="GK9" s="140"/>
      <c r="GL9" s="140"/>
      <c r="GM9" s="140"/>
      <c r="GN9" s="140"/>
      <c r="GO9" s="140"/>
      <c r="GP9" s="140"/>
      <c r="GQ9" s="140"/>
      <c r="GR9" s="140"/>
    </row>
    <row r="10" spans="1:200" s="89" customFormat="1" ht="24" hidden="1" customHeight="1" outlineLevel="1">
      <c r="A10" s="154" t="str">
        <f t="shared" ref="A10:A97" si="0">IF(ISERROR(VALUE(SUBSTITUTE(prevWBS,".",""))),"0.1",IF(ISERROR(FIND("`",SUBSTITUTE(prevWBS,".","`",1))),prevWBS&amp;".1",LEFT(prevWBS,FIND("`",SUBSTITUTE(prevWBS,".","`",1)))&amp;IF(ISERROR(FIND("`",SUBSTITUTE(prevWBS,".","`",2))),VALUE(RIGHT(prevWBS,LEN(prevWBS)-FIND("`",SUBSTITUTE(prevWBS,".","`",1))))+1,VALUE(MID(prevWBS,FIND("`",SUBSTITUTE(prevWBS,".","`",1))+1,(FIND("`",SUBSTITUTE(prevWBS,".","`",2))-FIND("`",SUBSTITUTE(prevWBS,".","`",1))-1)))+1)))</f>
        <v>1.1</v>
      </c>
      <c r="B10" s="154" t="s">
        <v>43</v>
      </c>
      <c r="C10" s="156" t="s">
        <v>44</v>
      </c>
      <c r="D10" s="157" t="s">
        <v>45</v>
      </c>
      <c r="E10" s="157" t="s">
        <v>46</v>
      </c>
      <c r="F10" s="157"/>
      <c r="G10" s="198"/>
      <c r="H10" s="198"/>
      <c r="I10" s="199"/>
      <c r="J10" s="404">
        <v>1</v>
      </c>
      <c r="K10" s="405"/>
      <c r="L10" s="406"/>
      <c r="M10" s="171"/>
      <c r="N10" s="140"/>
      <c r="O10" s="140"/>
      <c r="P10" s="140"/>
      <c r="Q10" s="140"/>
      <c r="R10" s="140"/>
      <c r="S10" s="140"/>
      <c r="T10" s="140"/>
      <c r="U10" s="140"/>
      <c r="V10" s="140"/>
      <c r="W10" s="140"/>
      <c r="X10" s="140"/>
      <c r="Y10" s="140"/>
      <c r="Z10" s="140"/>
      <c r="AA10" s="140"/>
      <c r="AB10" s="140"/>
      <c r="AC10" s="140"/>
      <c r="AD10" s="140"/>
      <c r="AE10" s="140"/>
      <c r="AF10" s="140"/>
      <c r="AG10" s="140"/>
      <c r="AH10" s="140"/>
      <c r="AI10" s="140"/>
      <c r="AJ10" s="140"/>
      <c r="AK10" s="140"/>
      <c r="AL10" s="140"/>
      <c r="AM10" s="140"/>
      <c r="AN10" s="140"/>
      <c r="AO10" s="140"/>
      <c r="AP10" s="140"/>
      <c r="AQ10" s="140"/>
      <c r="AR10" s="140"/>
      <c r="AS10" s="140"/>
      <c r="AT10" s="140"/>
      <c r="AU10" s="140"/>
      <c r="AV10" s="140"/>
      <c r="AW10" s="140"/>
      <c r="AX10" s="140"/>
      <c r="AY10" s="140"/>
      <c r="AZ10" s="140"/>
      <c r="BA10" s="140"/>
      <c r="BB10" s="140"/>
      <c r="BC10" s="140"/>
      <c r="BD10" s="140"/>
      <c r="BE10" s="140"/>
      <c r="BF10" s="140"/>
      <c r="BG10" s="140"/>
      <c r="BH10" s="140"/>
      <c r="BI10" s="140"/>
      <c r="BJ10" s="140"/>
      <c r="BK10" s="140"/>
      <c r="BL10" s="140"/>
      <c r="BM10" s="140"/>
      <c r="BN10" s="140"/>
      <c r="BO10" s="140"/>
      <c r="BP10" s="140"/>
      <c r="BQ10" s="140"/>
      <c r="BR10" s="140"/>
      <c r="BS10" s="140"/>
      <c r="BT10" s="140"/>
      <c r="BU10" s="140"/>
      <c r="BV10" s="140"/>
      <c r="BW10" s="140"/>
      <c r="BX10" s="140"/>
      <c r="BY10" s="140"/>
      <c r="BZ10" s="140"/>
      <c r="CA10" s="140"/>
      <c r="CB10" s="140"/>
      <c r="CC10" s="140"/>
      <c r="CD10" s="140"/>
      <c r="CE10" s="140"/>
      <c r="CF10" s="140"/>
      <c r="CG10" s="140"/>
      <c r="CH10" s="140"/>
      <c r="CI10" s="140"/>
      <c r="CJ10" s="140"/>
      <c r="CK10" s="140"/>
      <c r="CL10" s="140"/>
      <c r="CM10" s="140"/>
      <c r="CN10" s="140"/>
      <c r="CO10" s="140"/>
      <c r="CP10" s="140"/>
      <c r="CQ10" s="140"/>
      <c r="CR10" s="140"/>
      <c r="CS10" s="140"/>
      <c r="CT10" s="140"/>
      <c r="CU10" s="140"/>
      <c r="CV10" s="140"/>
      <c r="CW10" s="140"/>
      <c r="CX10" s="140"/>
      <c r="CY10" s="140"/>
      <c r="CZ10" s="140"/>
      <c r="DA10" s="140"/>
      <c r="DB10" s="140"/>
      <c r="DC10" s="140"/>
      <c r="DD10" s="140"/>
      <c r="DE10" s="140"/>
      <c r="DF10" s="140"/>
      <c r="DG10" s="140"/>
      <c r="DH10" s="140"/>
      <c r="DI10" s="140"/>
      <c r="DJ10" s="140"/>
      <c r="DK10" s="140"/>
      <c r="DL10" s="140"/>
      <c r="DM10" s="140"/>
      <c r="DN10" s="140"/>
      <c r="DO10" s="140"/>
      <c r="DP10" s="140"/>
      <c r="DQ10" s="140"/>
      <c r="DR10" s="140"/>
      <c r="DS10" s="140"/>
      <c r="DT10" s="140"/>
      <c r="DU10" s="140"/>
      <c r="DV10" s="140"/>
      <c r="DW10" s="140"/>
      <c r="DX10" s="140"/>
      <c r="DY10" s="140"/>
      <c r="DZ10" s="140"/>
      <c r="EA10" s="140"/>
      <c r="EB10" s="140"/>
      <c r="EC10" s="140"/>
      <c r="ED10" s="140"/>
      <c r="EE10" s="140"/>
      <c r="EF10" s="140"/>
      <c r="EG10" s="140"/>
      <c r="EH10" s="140"/>
      <c r="EI10" s="140"/>
      <c r="EJ10" s="140"/>
      <c r="EK10" s="140"/>
      <c r="EL10" s="140"/>
      <c r="EM10" s="140"/>
      <c r="EN10" s="140"/>
      <c r="EO10" s="140"/>
      <c r="EP10" s="140"/>
      <c r="EQ10" s="140"/>
      <c r="ER10" s="140"/>
      <c r="ES10" s="140"/>
      <c r="ET10" s="140"/>
      <c r="EU10" s="140"/>
      <c r="EV10" s="140"/>
      <c r="EW10" s="140"/>
      <c r="EX10" s="140"/>
      <c r="EY10" s="140"/>
      <c r="EZ10" s="140"/>
      <c r="FA10" s="140"/>
      <c r="FB10" s="140"/>
      <c r="FC10" s="140"/>
      <c r="FD10" s="140"/>
      <c r="FE10" s="140"/>
      <c r="FF10" s="140"/>
      <c r="FG10" s="140"/>
      <c r="FH10" s="140"/>
      <c r="FI10" s="140"/>
      <c r="FJ10" s="140"/>
      <c r="FK10" s="140"/>
      <c r="FL10" s="140"/>
      <c r="FM10" s="140"/>
      <c r="FN10" s="140"/>
      <c r="FO10" s="140"/>
      <c r="FP10" s="140"/>
      <c r="FQ10" s="140"/>
      <c r="FR10" s="140"/>
      <c r="FS10" s="140"/>
      <c r="FT10" s="140"/>
      <c r="FU10" s="140"/>
      <c r="FV10" s="140"/>
      <c r="FW10" s="140"/>
      <c r="FX10" s="140"/>
      <c r="FY10" s="140"/>
      <c r="FZ10" s="140"/>
      <c r="GA10" s="140"/>
      <c r="GB10" s="140"/>
      <c r="GC10" s="140"/>
      <c r="GD10" s="140"/>
      <c r="GE10" s="140"/>
      <c r="GF10" s="140"/>
      <c r="GG10" s="140"/>
      <c r="GH10" s="140"/>
      <c r="GI10" s="140"/>
      <c r="GJ10" s="140"/>
      <c r="GK10" s="140"/>
      <c r="GL10" s="140"/>
      <c r="GM10" s="140"/>
      <c r="GN10" s="140"/>
      <c r="GO10" s="140"/>
      <c r="GP10" s="140"/>
      <c r="GQ10" s="140"/>
      <c r="GR10" s="140"/>
    </row>
    <row r="11" spans="1:200" s="89" customFormat="1" ht="24" hidden="1" customHeight="1" outlineLevel="1">
      <c r="A11" s="154" t="str">
        <f t="shared" si="0"/>
        <v>1.2</v>
      </c>
      <c r="B11" s="154" t="s">
        <v>43</v>
      </c>
      <c r="C11" s="156" t="s">
        <v>47</v>
      </c>
      <c r="D11" s="157" t="s">
        <v>48</v>
      </c>
      <c r="E11" s="157" t="s">
        <v>48</v>
      </c>
      <c r="F11" s="157"/>
      <c r="G11" s="198"/>
      <c r="H11" s="198"/>
      <c r="I11" s="199"/>
      <c r="J11" s="404">
        <v>1</v>
      </c>
      <c r="K11" s="405"/>
      <c r="L11" s="406"/>
      <c r="M11" s="171"/>
      <c r="N11" s="140"/>
      <c r="O11" s="140"/>
      <c r="P11" s="140"/>
      <c r="Q11" s="140"/>
      <c r="R11" s="140"/>
      <c r="S11" s="140"/>
      <c r="T11" s="140"/>
      <c r="U11" s="140"/>
      <c r="V11" s="140"/>
      <c r="W11" s="140"/>
      <c r="X11" s="140"/>
      <c r="Y11" s="140"/>
      <c r="Z11" s="140"/>
      <c r="AA11" s="140"/>
      <c r="AB11" s="140"/>
      <c r="AC11" s="140"/>
      <c r="AD11" s="140"/>
      <c r="AE11" s="140"/>
      <c r="AF11" s="140"/>
      <c r="AG11" s="140"/>
      <c r="AH11" s="140"/>
      <c r="AI11" s="140"/>
      <c r="AJ11" s="140"/>
      <c r="AK11" s="140"/>
      <c r="AL11" s="140"/>
      <c r="AM11" s="140"/>
      <c r="AN11" s="140"/>
      <c r="AO11" s="140"/>
      <c r="AP11" s="140"/>
      <c r="AQ11" s="140"/>
      <c r="AR11" s="140"/>
      <c r="AS11" s="140"/>
      <c r="AT11" s="140"/>
      <c r="AU11" s="140"/>
      <c r="AV11" s="140"/>
      <c r="AW11" s="140"/>
      <c r="AX11" s="140"/>
      <c r="AY11" s="140"/>
      <c r="AZ11" s="140"/>
      <c r="BA11" s="140"/>
      <c r="BB11" s="140"/>
      <c r="BC11" s="140"/>
      <c r="BD11" s="140"/>
      <c r="BE11" s="140"/>
      <c r="BF11" s="140"/>
      <c r="BG11" s="140"/>
      <c r="BH11" s="140"/>
      <c r="BI11" s="140"/>
      <c r="BJ11" s="140"/>
      <c r="BK11" s="140"/>
      <c r="BL11" s="140"/>
      <c r="BM11" s="140"/>
      <c r="BN11" s="140"/>
      <c r="BO11" s="140"/>
      <c r="BP11" s="140"/>
      <c r="BQ11" s="140"/>
      <c r="BR11" s="140"/>
      <c r="BS11" s="140"/>
      <c r="BT11" s="140"/>
      <c r="BU11" s="140"/>
      <c r="BV11" s="140"/>
      <c r="BW11" s="140"/>
      <c r="BX11" s="140"/>
      <c r="BY11" s="140"/>
      <c r="BZ11" s="140"/>
      <c r="CA11" s="140"/>
      <c r="CB11" s="140"/>
      <c r="CC11" s="140"/>
      <c r="CD11" s="140"/>
      <c r="CE11" s="140"/>
      <c r="CF11" s="140"/>
      <c r="CG11" s="140"/>
      <c r="CH11" s="140"/>
      <c r="CI11" s="140"/>
      <c r="CJ11" s="140"/>
      <c r="CK11" s="140"/>
      <c r="CL11" s="140"/>
      <c r="CM11" s="140"/>
      <c r="CN11" s="140"/>
      <c r="CO11" s="140"/>
      <c r="CP11" s="140"/>
      <c r="CQ11" s="140"/>
      <c r="CR11" s="140"/>
      <c r="CS11" s="140"/>
      <c r="CT11" s="140"/>
      <c r="CU11" s="140"/>
      <c r="CV11" s="140"/>
      <c r="CW11" s="140"/>
      <c r="CX11" s="140"/>
      <c r="CY11" s="140"/>
      <c r="CZ11" s="140"/>
      <c r="DA11" s="140"/>
      <c r="DB11" s="140"/>
      <c r="DC11" s="140"/>
      <c r="DD11" s="140"/>
      <c r="DE11" s="140"/>
      <c r="DF11" s="140"/>
      <c r="DG11" s="140"/>
      <c r="DH11" s="140"/>
      <c r="DI11" s="140"/>
      <c r="DJ11" s="140"/>
      <c r="DK11" s="140"/>
      <c r="DL11" s="140"/>
      <c r="DM11" s="140"/>
      <c r="DN11" s="140"/>
      <c r="DO11" s="140"/>
      <c r="DP11" s="140"/>
      <c r="DQ11" s="140"/>
      <c r="DR11" s="140"/>
      <c r="DS11" s="140"/>
      <c r="DT11" s="140"/>
      <c r="DU11" s="140"/>
      <c r="DV11" s="140"/>
      <c r="DW11" s="140"/>
      <c r="DX11" s="140"/>
      <c r="DY11" s="140"/>
      <c r="DZ11" s="140"/>
      <c r="EA11" s="140"/>
      <c r="EB11" s="140"/>
      <c r="EC11" s="140"/>
      <c r="ED11" s="140"/>
      <c r="EE11" s="140"/>
      <c r="EF11" s="140"/>
      <c r="EG11" s="140"/>
      <c r="EH11" s="140"/>
      <c r="EI11" s="140"/>
      <c r="EJ11" s="140"/>
      <c r="EK11" s="140"/>
      <c r="EL11" s="140"/>
      <c r="EM11" s="140"/>
      <c r="EN11" s="140"/>
      <c r="EO11" s="140"/>
      <c r="EP11" s="140"/>
      <c r="EQ11" s="140"/>
      <c r="ER11" s="140"/>
      <c r="ES11" s="140"/>
      <c r="ET11" s="140"/>
      <c r="EU11" s="140"/>
      <c r="EV11" s="140"/>
      <c r="EW11" s="140"/>
      <c r="EX11" s="140"/>
      <c r="EY11" s="140"/>
      <c r="EZ11" s="140"/>
      <c r="FA11" s="140"/>
      <c r="FB11" s="140"/>
      <c r="FC11" s="140"/>
      <c r="FD11" s="140"/>
      <c r="FE11" s="140"/>
      <c r="FF11" s="140"/>
      <c r="FG11" s="140"/>
      <c r="FH11" s="140"/>
      <c r="FI11" s="140"/>
      <c r="FJ11" s="140"/>
      <c r="FK11" s="140"/>
      <c r="FL11" s="140"/>
      <c r="FM11" s="140"/>
      <c r="FN11" s="140"/>
      <c r="FO11" s="140"/>
      <c r="FP11" s="140"/>
      <c r="FQ11" s="140"/>
      <c r="FR11" s="140"/>
      <c r="FS11" s="140"/>
      <c r="FT11" s="140"/>
      <c r="FU11" s="140"/>
      <c r="FV11" s="140"/>
      <c r="FW11" s="140"/>
      <c r="FX11" s="140"/>
      <c r="FY11" s="140"/>
      <c r="FZ11" s="140"/>
      <c r="GA11" s="140"/>
      <c r="GB11" s="140"/>
      <c r="GC11" s="140"/>
      <c r="GD11" s="140"/>
      <c r="GE11" s="140"/>
      <c r="GF11" s="140"/>
      <c r="GG11" s="140"/>
      <c r="GH11" s="140"/>
      <c r="GI11" s="140"/>
      <c r="GJ11" s="140"/>
      <c r="GK11" s="140"/>
      <c r="GL11" s="140"/>
      <c r="GM11" s="140"/>
      <c r="GN11" s="140"/>
      <c r="GO11" s="140"/>
      <c r="GP11" s="140"/>
      <c r="GQ11" s="140"/>
      <c r="GR11" s="140"/>
    </row>
    <row r="12" spans="1:200" s="89" customFormat="1" ht="24" hidden="1" customHeight="1" outlineLevel="1">
      <c r="A12" s="152" t="str">
        <f t="shared" si="0"/>
        <v>1.3</v>
      </c>
      <c r="B12" s="152" t="s">
        <v>43</v>
      </c>
      <c r="C12" s="200" t="s">
        <v>49</v>
      </c>
      <c r="D12" s="158" t="s">
        <v>48</v>
      </c>
      <c r="E12" s="158" t="s">
        <v>48</v>
      </c>
      <c r="F12" s="158"/>
      <c r="G12" s="161"/>
      <c r="H12" s="161"/>
      <c r="I12" s="162"/>
      <c r="J12" s="392">
        <v>1</v>
      </c>
      <c r="K12" s="393"/>
      <c r="L12" s="394"/>
      <c r="M12" s="201"/>
      <c r="N12" s="141"/>
      <c r="O12" s="140"/>
      <c r="P12" s="140"/>
      <c r="Q12" s="140"/>
      <c r="R12" s="140"/>
      <c r="S12" s="140"/>
      <c r="T12" s="140"/>
      <c r="U12" s="140"/>
      <c r="V12" s="140"/>
      <c r="W12" s="140"/>
      <c r="X12" s="140"/>
      <c r="Y12" s="140"/>
      <c r="Z12" s="140"/>
      <c r="AA12" s="140"/>
      <c r="AB12" s="140"/>
      <c r="AC12" s="140"/>
      <c r="AD12" s="140"/>
      <c r="AE12" s="140"/>
      <c r="AF12" s="140"/>
      <c r="AG12" s="140"/>
      <c r="AH12" s="140"/>
      <c r="AI12" s="140"/>
      <c r="AJ12" s="140"/>
      <c r="AK12" s="140"/>
      <c r="AL12" s="140"/>
      <c r="AM12" s="140"/>
      <c r="AN12" s="140"/>
      <c r="AO12" s="140"/>
      <c r="AP12" s="140"/>
      <c r="AQ12" s="140"/>
      <c r="AR12" s="140"/>
      <c r="AS12" s="140"/>
      <c r="AT12" s="140"/>
      <c r="AU12" s="140"/>
      <c r="AV12" s="140"/>
      <c r="AW12" s="140"/>
      <c r="AX12" s="140"/>
      <c r="AY12" s="140"/>
      <c r="AZ12" s="140"/>
      <c r="BA12" s="140"/>
      <c r="BB12" s="140"/>
      <c r="BC12" s="140"/>
      <c r="BD12" s="140"/>
      <c r="BE12" s="140"/>
      <c r="BF12" s="140"/>
      <c r="BG12" s="140"/>
      <c r="BH12" s="140"/>
      <c r="BI12" s="140"/>
      <c r="BJ12" s="140"/>
      <c r="BK12" s="140"/>
      <c r="BL12" s="140"/>
      <c r="BM12" s="140"/>
      <c r="BN12" s="140"/>
      <c r="BO12" s="140"/>
      <c r="BP12" s="140"/>
      <c r="BQ12" s="140"/>
      <c r="BR12" s="140"/>
      <c r="BS12" s="140"/>
      <c r="BT12" s="140"/>
      <c r="BU12" s="140"/>
      <c r="BV12" s="140"/>
      <c r="BW12" s="140"/>
      <c r="BX12" s="140"/>
      <c r="BY12" s="140"/>
      <c r="BZ12" s="140"/>
      <c r="CA12" s="140"/>
      <c r="CB12" s="140"/>
      <c r="CC12" s="140"/>
      <c r="CD12" s="140"/>
      <c r="CE12" s="140"/>
      <c r="CF12" s="140"/>
      <c r="CG12" s="140"/>
      <c r="CH12" s="140"/>
      <c r="CI12" s="140"/>
      <c r="CJ12" s="140"/>
      <c r="CK12" s="140"/>
      <c r="CL12" s="140"/>
      <c r="CM12" s="140"/>
      <c r="CN12" s="140"/>
      <c r="CO12" s="140"/>
      <c r="CP12" s="140"/>
      <c r="CQ12" s="140"/>
      <c r="CR12" s="140"/>
      <c r="CS12" s="140"/>
      <c r="CT12" s="140"/>
      <c r="CU12" s="140"/>
      <c r="CV12" s="140"/>
      <c r="CW12" s="140"/>
      <c r="CX12" s="140"/>
      <c r="CY12" s="140"/>
      <c r="CZ12" s="140"/>
      <c r="DA12" s="140"/>
      <c r="DB12" s="140"/>
      <c r="DC12" s="140"/>
      <c r="DD12" s="140"/>
      <c r="DE12" s="140"/>
      <c r="DF12" s="140"/>
      <c r="DG12" s="140"/>
      <c r="DH12" s="140"/>
      <c r="DI12" s="140"/>
      <c r="DJ12" s="140"/>
      <c r="DK12" s="140"/>
      <c r="DL12" s="140"/>
      <c r="DM12" s="140"/>
      <c r="DN12" s="140"/>
      <c r="DO12" s="140"/>
      <c r="DP12" s="140"/>
      <c r="DQ12" s="140"/>
      <c r="DR12" s="140"/>
      <c r="DS12" s="140"/>
      <c r="DT12" s="140"/>
      <c r="DU12" s="140"/>
      <c r="DV12" s="140"/>
      <c r="DW12" s="140"/>
      <c r="DX12" s="140"/>
      <c r="DY12" s="140"/>
      <c r="DZ12" s="140"/>
      <c r="EA12" s="140"/>
      <c r="EB12" s="140"/>
      <c r="EC12" s="140"/>
      <c r="ED12" s="140"/>
      <c r="EE12" s="140"/>
      <c r="EF12" s="140"/>
      <c r="EG12" s="140"/>
      <c r="EH12" s="140"/>
      <c r="EI12" s="140"/>
      <c r="EJ12" s="140"/>
      <c r="EK12" s="140"/>
      <c r="EL12" s="140"/>
      <c r="EM12" s="140"/>
      <c r="EN12" s="140"/>
      <c r="EO12" s="140"/>
      <c r="EP12" s="140"/>
      <c r="EQ12" s="140"/>
      <c r="ER12" s="140"/>
      <c r="ES12" s="140"/>
      <c r="ET12" s="140"/>
      <c r="EU12" s="140"/>
      <c r="EV12" s="140"/>
      <c r="EW12" s="140"/>
      <c r="EX12" s="140"/>
      <c r="EY12" s="140"/>
      <c r="EZ12" s="140"/>
      <c r="FA12" s="140"/>
      <c r="FB12" s="140"/>
      <c r="FC12" s="140"/>
      <c r="FD12" s="140"/>
      <c r="FE12" s="140"/>
      <c r="FF12" s="140"/>
      <c r="FG12" s="140"/>
      <c r="FH12" s="140"/>
      <c r="FI12" s="140"/>
      <c r="FJ12" s="140"/>
      <c r="FK12" s="140"/>
      <c r="FL12" s="140"/>
      <c r="FM12" s="140"/>
      <c r="FN12" s="140"/>
      <c r="FO12" s="140"/>
      <c r="FP12" s="140"/>
      <c r="FQ12" s="140"/>
      <c r="FR12" s="140"/>
      <c r="FS12" s="140"/>
      <c r="FT12" s="140"/>
      <c r="FU12" s="140"/>
      <c r="FV12" s="140"/>
      <c r="FW12" s="140"/>
      <c r="FX12" s="140"/>
      <c r="FY12" s="140"/>
      <c r="FZ12" s="140"/>
      <c r="GA12" s="140"/>
      <c r="GB12" s="140"/>
      <c r="GC12" s="140"/>
      <c r="GD12" s="140"/>
      <c r="GE12" s="140"/>
      <c r="GF12" s="140"/>
      <c r="GG12" s="140"/>
      <c r="GH12" s="140"/>
      <c r="GI12" s="140"/>
      <c r="GJ12" s="140"/>
      <c r="GK12" s="140"/>
      <c r="GL12" s="140"/>
      <c r="GM12" s="140"/>
      <c r="GN12" s="140"/>
      <c r="GO12" s="140"/>
      <c r="GP12" s="140"/>
      <c r="GQ12" s="140"/>
      <c r="GR12" s="140"/>
    </row>
    <row r="13" spans="1:200" s="100" customFormat="1" ht="24" customHeight="1" collapsed="1" thickBot="1">
      <c r="A13" s="123" t="str">
        <f>IF(ISERROR(VALUE(SUBSTITUTE(prevWBS,".",""))),"1",IF(ISERROR(FIND("`",SUBSTITUTE(prevWBS,".","`",1))),TEXT(VALUE(prevWBS)+1,"#"),TEXT(VALUE(LEFT(prevWBS,FIND("`",SUBSTITUTE(prevWBS,".","`",1))-1))+1,"#")))</f>
        <v>2</v>
      </c>
      <c r="B13" s="163"/>
      <c r="C13" s="195" t="s">
        <v>50</v>
      </c>
      <c r="D13" s="163"/>
      <c r="E13" s="163"/>
      <c r="F13" s="163"/>
      <c r="G13" s="196"/>
      <c r="H13" s="196" t="str">
        <f>IF(I13="","",WORKDAY(G13,I13))</f>
        <v/>
      </c>
      <c r="I13" s="197"/>
      <c r="J13" s="444">
        <f>AVERAGE(J14:L36)</f>
        <v>0</v>
      </c>
      <c r="K13" s="445"/>
      <c r="L13" s="446"/>
      <c r="M13" s="144"/>
      <c r="N13" s="140"/>
      <c r="O13" s="140"/>
      <c r="P13" s="140"/>
      <c r="Q13" s="140"/>
      <c r="R13" s="140"/>
      <c r="S13" s="140"/>
      <c r="T13" s="140"/>
      <c r="U13" s="140"/>
      <c r="V13" s="140"/>
      <c r="W13" s="140"/>
      <c r="X13" s="140"/>
      <c r="Y13" s="140"/>
      <c r="Z13" s="140"/>
      <c r="AA13" s="140"/>
      <c r="AB13" s="140"/>
      <c r="AC13" s="140"/>
      <c r="AD13" s="140"/>
      <c r="AE13" s="140"/>
      <c r="AF13" s="140"/>
      <c r="AG13" s="140"/>
      <c r="AH13" s="140"/>
      <c r="AI13" s="140"/>
      <c r="AJ13" s="140"/>
      <c r="AK13" s="140"/>
      <c r="AL13" s="140"/>
      <c r="AM13" s="140"/>
      <c r="AN13" s="140"/>
      <c r="AO13" s="140"/>
      <c r="AP13" s="140"/>
      <c r="AQ13" s="140"/>
      <c r="AR13" s="140"/>
      <c r="AS13" s="140"/>
      <c r="AT13" s="140"/>
      <c r="AU13" s="140"/>
      <c r="AV13" s="140"/>
      <c r="AW13" s="140"/>
      <c r="AX13" s="140"/>
      <c r="AY13" s="140"/>
      <c r="AZ13" s="140"/>
      <c r="BA13" s="140"/>
      <c r="BB13" s="140"/>
      <c r="BC13" s="140"/>
      <c r="BD13" s="140"/>
      <c r="BE13" s="140"/>
      <c r="BF13" s="140"/>
      <c r="BG13" s="140"/>
      <c r="BH13" s="140"/>
      <c r="BI13" s="140"/>
      <c r="BJ13" s="140"/>
      <c r="BK13" s="140"/>
      <c r="BL13" s="140"/>
      <c r="BM13" s="140"/>
      <c r="BN13" s="140"/>
      <c r="BO13" s="140"/>
      <c r="BP13" s="140"/>
      <c r="BQ13" s="140"/>
      <c r="BR13" s="140"/>
      <c r="BS13" s="140"/>
      <c r="BT13" s="140"/>
      <c r="BU13" s="140"/>
      <c r="BV13" s="140"/>
      <c r="BW13" s="140"/>
      <c r="BX13" s="140"/>
      <c r="BY13" s="140"/>
      <c r="BZ13" s="140"/>
      <c r="CA13" s="140"/>
      <c r="CB13" s="140"/>
      <c r="CC13" s="140"/>
      <c r="CD13" s="140"/>
      <c r="CE13" s="140"/>
      <c r="CF13" s="140"/>
      <c r="CG13" s="140"/>
      <c r="CH13" s="140"/>
      <c r="CI13" s="140"/>
      <c r="CJ13" s="140"/>
      <c r="CK13" s="140"/>
      <c r="CL13" s="140"/>
      <c r="CM13" s="140"/>
      <c r="CN13" s="140"/>
      <c r="CO13" s="140"/>
      <c r="CP13" s="140"/>
      <c r="CQ13" s="140"/>
      <c r="CR13" s="140"/>
      <c r="CS13" s="140"/>
      <c r="CT13" s="140"/>
      <c r="CU13" s="140"/>
      <c r="CV13" s="140"/>
      <c r="CW13" s="140"/>
      <c r="CX13" s="140"/>
      <c r="CY13" s="140"/>
      <c r="CZ13" s="140"/>
      <c r="DA13" s="140"/>
      <c r="DB13" s="140"/>
      <c r="DC13" s="140"/>
      <c r="DD13" s="140"/>
      <c r="DE13" s="140"/>
      <c r="DF13" s="140"/>
      <c r="DG13" s="140"/>
      <c r="DH13" s="140"/>
      <c r="DI13" s="140"/>
      <c r="DJ13" s="140"/>
      <c r="DK13" s="140"/>
      <c r="DL13" s="140"/>
      <c r="DM13" s="140"/>
      <c r="DN13" s="140"/>
      <c r="DO13" s="140"/>
      <c r="DP13" s="140"/>
      <c r="DQ13" s="140"/>
      <c r="DR13" s="140"/>
      <c r="DS13" s="140"/>
      <c r="DT13" s="140"/>
      <c r="DU13" s="140"/>
      <c r="DV13" s="140"/>
      <c r="DW13" s="140"/>
      <c r="DX13" s="140"/>
      <c r="DY13" s="140"/>
      <c r="DZ13" s="140"/>
      <c r="EA13" s="140"/>
      <c r="EB13" s="140"/>
      <c r="EC13" s="140"/>
      <c r="ED13" s="140"/>
      <c r="EE13" s="140"/>
      <c r="EF13" s="140"/>
      <c r="EG13" s="140"/>
      <c r="EH13" s="140"/>
      <c r="EI13" s="140"/>
      <c r="EJ13" s="140"/>
      <c r="EK13" s="140"/>
      <c r="EL13" s="140"/>
      <c r="EM13" s="140"/>
      <c r="EN13" s="140"/>
      <c r="EO13" s="140"/>
      <c r="EP13" s="140"/>
      <c r="EQ13" s="140"/>
      <c r="ER13" s="140"/>
      <c r="ES13" s="140"/>
      <c r="ET13" s="140"/>
      <c r="EU13" s="140"/>
      <c r="EV13" s="140"/>
      <c r="EW13" s="140"/>
      <c r="EX13" s="140"/>
      <c r="EY13" s="140"/>
      <c r="EZ13" s="140"/>
      <c r="FA13" s="140"/>
      <c r="FB13" s="140"/>
      <c r="FC13" s="140"/>
      <c r="FD13" s="140"/>
      <c r="FE13" s="140"/>
      <c r="FF13" s="140"/>
      <c r="FG13" s="140"/>
      <c r="FH13" s="140"/>
      <c r="FI13" s="140"/>
      <c r="FJ13" s="140"/>
      <c r="FK13" s="140"/>
      <c r="FL13" s="140"/>
      <c r="FM13" s="140"/>
      <c r="FN13" s="140"/>
      <c r="FO13" s="140"/>
      <c r="FP13" s="140"/>
      <c r="FQ13" s="140"/>
      <c r="FR13" s="140"/>
      <c r="FS13" s="140"/>
      <c r="FT13" s="140"/>
      <c r="FU13" s="140"/>
      <c r="FV13" s="140"/>
      <c r="FW13" s="140"/>
      <c r="FX13" s="140"/>
      <c r="FY13" s="140"/>
      <c r="FZ13" s="140"/>
      <c r="GA13" s="140"/>
      <c r="GB13" s="140"/>
      <c r="GC13" s="140"/>
      <c r="GD13" s="140"/>
      <c r="GE13" s="140"/>
      <c r="GF13" s="140"/>
      <c r="GG13" s="140"/>
      <c r="GH13" s="140"/>
      <c r="GI13" s="140"/>
      <c r="GJ13" s="140"/>
      <c r="GK13" s="140"/>
      <c r="GL13" s="140"/>
      <c r="GM13" s="140"/>
      <c r="GN13" s="140"/>
      <c r="GO13" s="140"/>
      <c r="GP13" s="140"/>
      <c r="GQ13" s="140"/>
      <c r="GR13" s="140"/>
    </row>
    <row r="14" spans="1:200" s="94" customFormat="1" ht="15.75" hidden="1" customHeight="1" outlineLevel="1" thickTop="1">
      <c r="A14" s="121" t="str">
        <f t="shared" si="0"/>
        <v>2.1</v>
      </c>
      <c r="B14" s="154" t="s">
        <v>43</v>
      </c>
      <c r="C14" s="156" t="s">
        <v>51</v>
      </c>
      <c r="D14" s="157" t="s">
        <v>9</v>
      </c>
      <c r="E14" s="157" t="s">
        <v>197</v>
      </c>
      <c r="F14" s="157" t="s">
        <v>53</v>
      </c>
      <c r="G14" s="198"/>
      <c r="H14" s="198"/>
      <c r="I14" s="202">
        <f t="shared" ref="I14:I16" si="1">H14-G14</f>
        <v>0</v>
      </c>
      <c r="J14" s="404">
        <v>0</v>
      </c>
      <c r="K14" s="405"/>
      <c r="L14" s="406"/>
      <c r="M14" s="148"/>
      <c r="N14" s="147"/>
      <c r="O14" s="140"/>
      <c r="P14" s="140"/>
      <c r="Q14" s="140"/>
      <c r="R14" s="140"/>
      <c r="S14" s="140"/>
      <c r="T14" s="140"/>
      <c r="U14" s="140"/>
      <c r="V14" s="140"/>
      <c r="W14" s="140"/>
      <c r="X14" s="140"/>
      <c r="Y14" s="140"/>
      <c r="Z14" s="140"/>
      <c r="AA14" s="140"/>
      <c r="AB14" s="140"/>
      <c r="AC14" s="140"/>
      <c r="AD14" s="140"/>
      <c r="AE14" s="140"/>
      <c r="AF14" s="140"/>
      <c r="AG14" s="140"/>
      <c r="AH14" s="140"/>
      <c r="AI14" s="140"/>
      <c r="AJ14" s="140"/>
      <c r="AK14" s="140"/>
      <c r="AL14" s="140"/>
      <c r="AM14" s="140"/>
      <c r="AN14" s="140"/>
      <c r="AO14" s="140"/>
      <c r="AP14" s="140"/>
      <c r="AQ14" s="140"/>
      <c r="AR14" s="140"/>
      <c r="AS14" s="140"/>
      <c r="AT14" s="140"/>
      <c r="AU14" s="140"/>
      <c r="AV14" s="140"/>
      <c r="AW14" s="140"/>
      <c r="AX14" s="140"/>
      <c r="AY14" s="140"/>
      <c r="AZ14" s="140"/>
      <c r="BA14" s="140"/>
      <c r="BB14" s="140"/>
      <c r="BC14" s="140"/>
      <c r="BD14" s="140"/>
      <c r="BE14" s="140"/>
      <c r="BF14" s="140"/>
      <c r="BG14" s="140"/>
      <c r="BH14" s="140"/>
      <c r="BI14" s="140"/>
      <c r="BJ14" s="140"/>
      <c r="BK14" s="140"/>
      <c r="BL14" s="140"/>
      <c r="BM14" s="140"/>
      <c r="BN14" s="140"/>
      <c r="BO14" s="140"/>
      <c r="BP14" s="140"/>
      <c r="BQ14" s="140"/>
      <c r="BR14" s="140"/>
      <c r="BS14" s="140"/>
      <c r="BT14" s="140"/>
      <c r="BU14" s="140"/>
      <c r="BV14" s="140"/>
      <c r="BW14" s="140"/>
      <c r="BX14" s="140"/>
      <c r="BY14" s="140"/>
      <c r="BZ14" s="140"/>
      <c r="CA14" s="140"/>
      <c r="CB14" s="140"/>
      <c r="CC14" s="140"/>
      <c r="CD14" s="140"/>
      <c r="CE14" s="140"/>
      <c r="CF14" s="140"/>
      <c r="CG14" s="140"/>
      <c r="CH14" s="140"/>
      <c r="CI14" s="140"/>
      <c r="CJ14" s="140"/>
      <c r="CK14" s="140"/>
      <c r="CL14" s="140"/>
      <c r="CM14" s="140"/>
      <c r="CN14" s="140"/>
      <c r="CO14" s="140"/>
      <c r="CP14" s="140"/>
      <c r="CQ14" s="140"/>
      <c r="CR14" s="140"/>
      <c r="CS14" s="140"/>
      <c r="CT14" s="140"/>
      <c r="CU14" s="140"/>
      <c r="CV14" s="140"/>
      <c r="CW14" s="140"/>
      <c r="CX14" s="140"/>
      <c r="CY14" s="140"/>
      <c r="CZ14" s="140"/>
      <c r="DA14" s="140"/>
      <c r="DB14" s="140"/>
      <c r="DC14" s="140"/>
      <c r="DD14" s="140"/>
      <c r="DE14" s="140"/>
      <c r="DF14" s="140"/>
      <c r="DG14" s="140"/>
      <c r="DH14" s="140"/>
      <c r="DI14" s="140"/>
      <c r="DJ14" s="140"/>
      <c r="DK14" s="140"/>
      <c r="DL14" s="140"/>
      <c r="DM14" s="140"/>
      <c r="DN14" s="140"/>
      <c r="DO14" s="140"/>
      <c r="DP14" s="140"/>
      <c r="DQ14" s="140"/>
      <c r="DR14" s="140"/>
      <c r="DS14" s="140"/>
      <c r="DT14" s="140"/>
      <c r="DU14" s="140"/>
      <c r="DV14" s="140"/>
      <c r="DW14" s="140"/>
      <c r="DX14" s="140"/>
      <c r="DY14" s="140"/>
      <c r="DZ14" s="140"/>
      <c r="EA14" s="140"/>
      <c r="EB14" s="140"/>
      <c r="EC14" s="140"/>
      <c r="ED14" s="140"/>
      <c r="EE14" s="140"/>
      <c r="EF14" s="140"/>
      <c r="EG14" s="140"/>
      <c r="EH14" s="140"/>
      <c r="EI14" s="140"/>
      <c r="EJ14" s="140"/>
      <c r="EK14" s="140"/>
      <c r="EL14" s="140"/>
      <c r="EM14" s="140"/>
      <c r="EN14" s="140"/>
      <c r="EO14" s="140"/>
      <c r="EP14" s="140"/>
      <c r="EQ14" s="140"/>
      <c r="ER14" s="140"/>
      <c r="ES14" s="140"/>
      <c r="ET14" s="140"/>
      <c r="EU14" s="140"/>
      <c r="EV14" s="140"/>
      <c r="EW14" s="140"/>
      <c r="EX14" s="140"/>
      <c r="EY14" s="140"/>
      <c r="EZ14" s="140"/>
      <c r="FA14" s="140"/>
      <c r="FB14" s="140"/>
      <c r="FC14" s="140"/>
      <c r="FD14" s="140"/>
      <c r="FE14" s="140"/>
      <c r="FF14" s="140"/>
      <c r="FG14" s="140"/>
      <c r="FH14" s="140"/>
      <c r="FI14" s="140"/>
      <c r="FJ14" s="140"/>
      <c r="FK14" s="140"/>
      <c r="FL14" s="140"/>
      <c r="FM14" s="140"/>
      <c r="FN14" s="140"/>
      <c r="FO14" s="140"/>
      <c r="FP14" s="140"/>
      <c r="FQ14" s="140"/>
      <c r="FR14" s="140"/>
      <c r="FS14" s="140"/>
      <c r="FT14" s="140"/>
      <c r="FU14" s="140"/>
      <c r="FV14" s="140"/>
      <c r="FW14" s="140"/>
      <c r="FX14" s="140"/>
      <c r="FY14" s="140"/>
      <c r="FZ14" s="140"/>
      <c r="GA14" s="140"/>
      <c r="GB14" s="140"/>
      <c r="GC14" s="140"/>
      <c r="GD14" s="140"/>
      <c r="GE14" s="140"/>
      <c r="GF14" s="140"/>
      <c r="GG14" s="140"/>
      <c r="GH14" s="140"/>
      <c r="GI14" s="140"/>
      <c r="GJ14" s="140"/>
      <c r="GK14" s="140"/>
      <c r="GL14" s="140"/>
      <c r="GM14" s="140"/>
      <c r="GN14" s="140"/>
      <c r="GO14" s="140"/>
      <c r="GP14" s="140"/>
      <c r="GQ14" s="140"/>
      <c r="GR14" s="140"/>
    </row>
    <row r="15" spans="1:200" s="94" customFormat="1" ht="24" hidden="1" customHeight="1" outlineLevel="1">
      <c r="A15" s="121" t="str">
        <f t="shared" si="0"/>
        <v>2.2</v>
      </c>
      <c r="B15" s="154" t="s">
        <v>43</v>
      </c>
      <c r="C15" s="156" t="s">
        <v>54</v>
      </c>
      <c r="D15" s="157" t="s">
        <v>9</v>
      </c>
      <c r="E15" s="157" t="s">
        <v>197</v>
      </c>
      <c r="F15" s="157" t="s">
        <v>53</v>
      </c>
      <c r="G15" s="198"/>
      <c r="H15" s="198"/>
      <c r="I15" s="202">
        <f t="shared" si="1"/>
        <v>0</v>
      </c>
      <c r="J15" s="404">
        <v>0</v>
      </c>
      <c r="K15" s="405"/>
      <c r="L15" s="406"/>
      <c r="M15" s="171"/>
      <c r="N15" s="147"/>
      <c r="O15" s="140"/>
      <c r="P15" s="140"/>
      <c r="Q15" s="140"/>
      <c r="R15" s="140"/>
      <c r="S15" s="140"/>
      <c r="T15" s="140"/>
      <c r="U15" s="140"/>
      <c r="V15" s="140"/>
      <c r="W15" s="140"/>
      <c r="X15" s="140"/>
      <c r="Y15" s="140"/>
      <c r="Z15" s="140"/>
      <c r="AA15" s="140"/>
      <c r="AB15" s="140"/>
      <c r="AC15" s="140"/>
      <c r="AD15" s="140"/>
      <c r="AE15" s="140"/>
      <c r="AF15" s="140"/>
      <c r="AG15" s="140"/>
      <c r="AH15" s="140"/>
      <c r="AI15" s="140"/>
      <c r="AJ15" s="140"/>
      <c r="AK15" s="140"/>
      <c r="AL15" s="140"/>
      <c r="AM15" s="140"/>
      <c r="AN15" s="140"/>
      <c r="AO15" s="140"/>
      <c r="AP15" s="140"/>
      <c r="AQ15" s="140"/>
      <c r="AR15" s="140"/>
      <c r="AS15" s="140"/>
      <c r="AT15" s="140"/>
      <c r="AU15" s="140"/>
      <c r="AV15" s="140"/>
      <c r="AW15" s="140"/>
      <c r="AX15" s="140"/>
      <c r="AY15" s="140"/>
      <c r="AZ15" s="140"/>
      <c r="BA15" s="140"/>
      <c r="BB15" s="140"/>
      <c r="BC15" s="140"/>
      <c r="BD15" s="140"/>
      <c r="BE15" s="140"/>
      <c r="BF15" s="140"/>
      <c r="BG15" s="140"/>
      <c r="BH15" s="140"/>
      <c r="BI15" s="140"/>
      <c r="BJ15" s="140"/>
      <c r="BK15" s="140"/>
      <c r="BL15" s="140"/>
      <c r="BM15" s="140"/>
      <c r="BN15" s="140"/>
      <c r="BO15" s="140"/>
      <c r="BP15" s="140"/>
      <c r="BQ15" s="140"/>
      <c r="BR15" s="140"/>
      <c r="BS15" s="140"/>
      <c r="BT15" s="140"/>
      <c r="BU15" s="140"/>
      <c r="BV15" s="140"/>
      <c r="BW15" s="140"/>
      <c r="BX15" s="140"/>
      <c r="BY15" s="140"/>
      <c r="BZ15" s="140"/>
      <c r="CA15" s="140"/>
      <c r="CB15" s="140"/>
      <c r="CC15" s="140"/>
      <c r="CD15" s="140"/>
      <c r="CE15" s="140"/>
      <c r="CF15" s="140"/>
      <c r="CG15" s="140"/>
      <c r="CH15" s="140"/>
      <c r="CI15" s="140"/>
      <c r="CJ15" s="140"/>
      <c r="CK15" s="140"/>
      <c r="CL15" s="140"/>
      <c r="CM15" s="140"/>
      <c r="CN15" s="140"/>
      <c r="CO15" s="140"/>
      <c r="CP15" s="140"/>
      <c r="CQ15" s="140"/>
      <c r="CR15" s="140"/>
      <c r="CS15" s="140"/>
      <c r="CT15" s="140"/>
      <c r="CU15" s="140"/>
      <c r="CV15" s="140"/>
      <c r="CW15" s="140"/>
      <c r="CX15" s="140"/>
      <c r="CY15" s="140"/>
      <c r="CZ15" s="140"/>
      <c r="DA15" s="140"/>
      <c r="DB15" s="140"/>
      <c r="DC15" s="140"/>
      <c r="DD15" s="140"/>
      <c r="DE15" s="140"/>
      <c r="DF15" s="140"/>
      <c r="DG15" s="140"/>
      <c r="DH15" s="140"/>
      <c r="DI15" s="140"/>
      <c r="DJ15" s="140"/>
      <c r="DK15" s="140"/>
      <c r="DL15" s="140"/>
      <c r="DM15" s="140"/>
      <c r="DN15" s="140"/>
      <c r="DO15" s="140"/>
      <c r="DP15" s="140"/>
      <c r="DQ15" s="140"/>
      <c r="DR15" s="140"/>
      <c r="DS15" s="140"/>
      <c r="DT15" s="140"/>
      <c r="DU15" s="140"/>
      <c r="DV15" s="140"/>
      <c r="DW15" s="140"/>
      <c r="DX15" s="140"/>
      <c r="DY15" s="140"/>
      <c r="DZ15" s="140"/>
      <c r="EA15" s="140"/>
      <c r="EB15" s="140"/>
      <c r="EC15" s="140"/>
      <c r="ED15" s="140"/>
      <c r="EE15" s="140"/>
      <c r="EF15" s="140"/>
      <c r="EG15" s="140"/>
      <c r="EH15" s="140"/>
      <c r="EI15" s="140"/>
      <c r="EJ15" s="140"/>
      <c r="EK15" s="140"/>
      <c r="EL15" s="140"/>
      <c r="EM15" s="140"/>
      <c r="EN15" s="140"/>
      <c r="EO15" s="140"/>
      <c r="EP15" s="140"/>
      <c r="EQ15" s="140"/>
      <c r="ER15" s="140"/>
      <c r="ES15" s="140"/>
      <c r="ET15" s="140"/>
      <c r="EU15" s="140"/>
      <c r="EV15" s="140"/>
      <c r="EW15" s="140"/>
      <c r="EX15" s="140"/>
      <c r="EY15" s="140"/>
      <c r="EZ15" s="140"/>
      <c r="FA15" s="140"/>
      <c r="FB15" s="140"/>
      <c r="FC15" s="140"/>
      <c r="FD15" s="140"/>
      <c r="FE15" s="140"/>
      <c r="FF15" s="140"/>
      <c r="FG15" s="140"/>
      <c r="FH15" s="140"/>
      <c r="FI15" s="140"/>
      <c r="FJ15" s="140"/>
      <c r="FK15" s="140"/>
      <c r="FL15" s="140"/>
      <c r="FM15" s="140"/>
      <c r="FN15" s="140"/>
      <c r="FO15" s="140"/>
      <c r="FP15" s="140"/>
      <c r="FQ15" s="140"/>
      <c r="FR15" s="140"/>
      <c r="FS15" s="140"/>
      <c r="FT15" s="140"/>
      <c r="FU15" s="140"/>
      <c r="FV15" s="140"/>
      <c r="FW15" s="140"/>
      <c r="FX15" s="140"/>
      <c r="FY15" s="140"/>
      <c r="FZ15" s="140"/>
      <c r="GA15" s="140"/>
      <c r="GB15" s="140"/>
      <c r="GC15" s="140"/>
      <c r="GD15" s="140"/>
      <c r="GE15" s="140"/>
      <c r="GF15" s="140"/>
      <c r="GG15" s="140"/>
      <c r="GH15" s="140"/>
      <c r="GI15" s="140"/>
      <c r="GJ15" s="140"/>
      <c r="GK15" s="140"/>
      <c r="GL15" s="140"/>
      <c r="GM15" s="140"/>
      <c r="GN15" s="140"/>
      <c r="GO15" s="140"/>
      <c r="GP15" s="140"/>
      <c r="GQ15" s="140"/>
      <c r="GR15" s="140"/>
    </row>
    <row r="16" spans="1:200" s="101" customFormat="1" ht="24" hidden="1" customHeight="1" outlineLevel="1">
      <c r="A16" s="122" t="str">
        <f t="shared" si="0"/>
        <v>2.3</v>
      </c>
      <c r="B16" s="154" t="s">
        <v>43</v>
      </c>
      <c r="C16" s="156" t="s">
        <v>56</v>
      </c>
      <c r="D16" s="157" t="s">
        <v>57</v>
      </c>
      <c r="E16" s="157" t="s">
        <v>58</v>
      </c>
      <c r="F16" s="157" t="s">
        <v>59</v>
      </c>
      <c r="G16" s="198"/>
      <c r="H16" s="198"/>
      <c r="I16" s="202">
        <f t="shared" si="1"/>
        <v>0</v>
      </c>
      <c r="J16" s="404">
        <v>0</v>
      </c>
      <c r="K16" s="405"/>
      <c r="L16" s="406"/>
      <c r="M16" s="171"/>
      <c r="N16" s="147"/>
      <c r="O16" s="142"/>
      <c r="P16" s="142"/>
      <c r="Q16" s="142"/>
      <c r="R16" s="142"/>
      <c r="S16" s="142"/>
      <c r="T16" s="142"/>
      <c r="U16" s="142"/>
      <c r="V16" s="142"/>
      <c r="W16" s="142"/>
      <c r="X16" s="142"/>
      <c r="Y16" s="142"/>
      <c r="Z16" s="142"/>
      <c r="AA16" s="142"/>
      <c r="AB16" s="142"/>
      <c r="AC16" s="142"/>
      <c r="AD16" s="142"/>
      <c r="AE16" s="142"/>
      <c r="AF16" s="142"/>
      <c r="AG16" s="142"/>
      <c r="AH16" s="142"/>
      <c r="AI16" s="142"/>
      <c r="AJ16" s="142"/>
      <c r="AK16" s="142"/>
      <c r="AL16" s="142"/>
      <c r="AM16" s="142"/>
      <c r="AN16" s="142"/>
      <c r="AO16" s="142"/>
      <c r="AP16" s="142"/>
      <c r="AQ16" s="142"/>
      <c r="AR16" s="142"/>
      <c r="AS16" s="142"/>
      <c r="AT16" s="142"/>
      <c r="AU16" s="142"/>
      <c r="AV16" s="142"/>
      <c r="AW16" s="142"/>
      <c r="AX16" s="142"/>
      <c r="AY16" s="142"/>
      <c r="AZ16" s="142"/>
      <c r="BA16" s="142"/>
      <c r="BB16" s="142"/>
      <c r="BC16" s="142"/>
      <c r="BD16" s="142"/>
      <c r="BE16" s="142"/>
      <c r="BF16" s="142"/>
      <c r="BG16" s="142"/>
      <c r="BH16" s="142"/>
      <c r="BI16" s="142"/>
      <c r="BJ16" s="142"/>
      <c r="BK16" s="142"/>
      <c r="BL16" s="142"/>
      <c r="BM16" s="142"/>
      <c r="BN16" s="142"/>
      <c r="BO16" s="142"/>
      <c r="BP16" s="142"/>
      <c r="BQ16" s="142"/>
      <c r="BR16" s="142"/>
      <c r="BS16" s="142"/>
      <c r="BT16" s="142"/>
      <c r="BU16" s="142"/>
      <c r="BV16" s="142"/>
      <c r="BW16" s="142"/>
      <c r="BX16" s="142"/>
      <c r="BY16" s="142"/>
      <c r="BZ16" s="142"/>
      <c r="CA16" s="142"/>
      <c r="CB16" s="142"/>
      <c r="CC16" s="142"/>
      <c r="CD16" s="142"/>
      <c r="CE16" s="142"/>
      <c r="CF16" s="142"/>
      <c r="CG16" s="142"/>
      <c r="CH16" s="142"/>
      <c r="CI16" s="142"/>
      <c r="CJ16" s="142"/>
      <c r="CK16" s="142"/>
      <c r="CL16" s="142"/>
      <c r="CM16" s="142"/>
      <c r="CN16" s="142"/>
      <c r="CO16" s="142"/>
      <c r="CP16" s="142"/>
      <c r="CQ16" s="142"/>
      <c r="CR16" s="142"/>
      <c r="CS16" s="142"/>
      <c r="CT16" s="142"/>
      <c r="CU16" s="142"/>
      <c r="CV16" s="142"/>
      <c r="CW16" s="142"/>
      <c r="CX16" s="142"/>
      <c r="CY16" s="142"/>
      <c r="CZ16" s="142"/>
      <c r="DA16" s="142"/>
      <c r="DB16" s="142"/>
      <c r="DC16" s="142"/>
      <c r="DD16" s="142"/>
      <c r="DE16" s="142"/>
      <c r="DF16" s="142"/>
      <c r="DG16" s="142"/>
      <c r="DH16" s="142"/>
      <c r="DI16" s="142"/>
      <c r="DJ16" s="142"/>
      <c r="DK16" s="142"/>
      <c r="DL16" s="142"/>
      <c r="DM16" s="142"/>
      <c r="DN16" s="142"/>
      <c r="DO16" s="142"/>
      <c r="DP16" s="142"/>
      <c r="DQ16" s="142"/>
      <c r="DR16" s="142"/>
      <c r="DS16" s="142"/>
      <c r="DT16" s="142"/>
      <c r="DU16" s="142"/>
      <c r="DV16" s="142"/>
      <c r="DW16" s="142"/>
      <c r="DX16" s="142"/>
      <c r="DY16" s="142"/>
      <c r="DZ16" s="142"/>
      <c r="EA16" s="142"/>
      <c r="EB16" s="142"/>
      <c r="EC16" s="142"/>
      <c r="ED16" s="142"/>
      <c r="EE16" s="142"/>
      <c r="EF16" s="142"/>
      <c r="EG16" s="142"/>
      <c r="EH16" s="142"/>
      <c r="EI16" s="142"/>
      <c r="EJ16" s="142"/>
      <c r="EK16" s="142"/>
      <c r="EL16" s="142"/>
      <c r="EM16" s="142"/>
      <c r="EN16" s="142"/>
      <c r="EO16" s="142"/>
      <c r="EP16" s="142"/>
      <c r="EQ16" s="142"/>
      <c r="ER16" s="142"/>
      <c r="ES16" s="142"/>
      <c r="ET16" s="142"/>
      <c r="EU16" s="142"/>
      <c r="EV16" s="142"/>
      <c r="EW16" s="142"/>
      <c r="EX16" s="142"/>
      <c r="EY16" s="142"/>
      <c r="EZ16" s="142"/>
      <c r="FA16" s="142"/>
      <c r="FB16" s="142"/>
      <c r="FC16" s="142"/>
      <c r="FD16" s="142"/>
      <c r="FE16" s="142"/>
      <c r="FF16" s="142"/>
      <c r="FG16" s="142"/>
      <c r="FH16" s="142"/>
      <c r="FI16" s="142"/>
      <c r="FJ16" s="142"/>
      <c r="FK16" s="142"/>
      <c r="FL16" s="142"/>
      <c r="FM16" s="142"/>
      <c r="FN16" s="142"/>
      <c r="FO16" s="142"/>
      <c r="FP16" s="142"/>
      <c r="FQ16" s="142"/>
      <c r="FR16" s="142"/>
      <c r="FS16" s="142"/>
      <c r="FT16" s="142"/>
      <c r="FU16" s="142"/>
      <c r="FV16" s="142"/>
      <c r="FW16" s="142"/>
      <c r="FX16" s="142"/>
      <c r="FY16" s="142"/>
      <c r="FZ16" s="142"/>
      <c r="GA16" s="142"/>
      <c r="GB16" s="142"/>
      <c r="GC16" s="142"/>
      <c r="GD16" s="142"/>
      <c r="GE16" s="142"/>
      <c r="GF16" s="142"/>
      <c r="GG16" s="142"/>
      <c r="GH16" s="142"/>
      <c r="GI16" s="142"/>
      <c r="GJ16" s="142"/>
      <c r="GK16" s="142"/>
      <c r="GL16" s="142"/>
      <c r="GM16" s="142"/>
      <c r="GN16" s="142"/>
      <c r="GO16" s="142"/>
      <c r="GP16" s="142"/>
      <c r="GQ16" s="142"/>
      <c r="GR16" s="142"/>
    </row>
    <row r="17" spans="1:200" s="128" customFormat="1" ht="24" hidden="1" customHeight="1" outlineLevel="1">
      <c r="A17" s="122" t="str">
        <f t="shared" si="0"/>
        <v>2.4</v>
      </c>
      <c r="B17" s="154" t="s">
        <v>55</v>
      </c>
      <c r="C17" s="156" t="s">
        <v>60</v>
      </c>
      <c r="D17" s="157" t="s">
        <v>9</v>
      </c>
      <c r="E17" s="157" t="s">
        <v>197</v>
      </c>
      <c r="F17" s="157" t="s">
        <v>53</v>
      </c>
      <c r="G17" s="198"/>
      <c r="H17" s="198"/>
      <c r="I17" s="199"/>
      <c r="J17" s="404">
        <v>0</v>
      </c>
      <c r="K17" s="405"/>
      <c r="L17" s="406"/>
      <c r="M17" s="171"/>
      <c r="N17" s="147"/>
      <c r="O17" s="142"/>
      <c r="P17" s="142"/>
      <c r="Q17" s="142"/>
      <c r="R17" s="142"/>
      <c r="S17" s="142"/>
      <c r="T17" s="142"/>
      <c r="U17" s="142"/>
      <c r="V17" s="142"/>
      <c r="W17" s="142"/>
      <c r="X17" s="142"/>
      <c r="Y17" s="142"/>
      <c r="Z17" s="142"/>
      <c r="AA17" s="142"/>
      <c r="AB17" s="142"/>
      <c r="AC17" s="142"/>
      <c r="AD17" s="142"/>
      <c r="AE17" s="142"/>
      <c r="AF17" s="142"/>
      <c r="AG17" s="142"/>
      <c r="AH17" s="142"/>
      <c r="AI17" s="142"/>
      <c r="AJ17" s="142"/>
      <c r="AK17" s="142"/>
      <c r="AL17" s="142"/>
      <c r="AM17" s="142"/>
      <c r="AN17" s="142"/>
      <c r="AO17" s="142"/>
      <c r="AP17" s="142"/>
      <c r="AQ17" s="142"/>
      <c r="AR17" s="142"/>
      <c r="AS17" s="142"/>
      <c r="AT17" s="142"/>
      <c r="AU17" s="142"/>
      <c r="AV17" s="142"/>
      <c r="AW17" s="142"/>
      <c r="AX17" s="142"/>
      <c r="AY17" s="142"/>
      <c r="AZ17" s="142"/>
      <c r="BA17" s="142"/>
      <c r="BB17" s="142"/>
      <c r="BC17" s="142"/>
      <c r="BD17" s="142"/>
      <c r="BE17" s="142"/>
      <c r="BF17" s="142"/>
      <c r="BG17" s="142"/>
      <c r="BH17" s="142"/>
      <c r="BI17" s="142"/>
      <c r="BJ17" s="142"/>
      <c r="BK17" s="142"/>
      <c r="BL17" s="142"/>
      <c r="BM17" s="142"/>
      <c r="BN17" s="142"/>
      <c r="BO17" s="142"/>
      <c r="BP17" s="142"/>
      <c r="BQ17" s="142"/>
      <c r="BR17" s="142"/>
      <c r="BS17" s="142"/>
      <c r="BT17" s="142"/>
      <c r="BU17" s="142"/>
      <c r="BV17" s="142"/>
      <c r="BW17" s="142"/>
      <c r="BX17" s="142"/>
      <c r="BY17" s="142"/>
      <c r="BZ17" s="142"/>
      <c r="CA17" s="142"/>
      <c r="CB17" s="142"/>
      <c r="CC17" s="142"/>
      <c r="CD17" s="142"/>
      <c r="CE17" s="142"/>
      <c r="CF17" s="142"/>
      <c r="CG17" s="142"/>
      <c r="CH17" s="142"/>
      <c r="CI17" s="142"/>
      <c r="CJ17" s="142"/>
      <c r="CK17" s="142"/>
      <c r="CL17" s="142"/>
      <c r="CM17" s="142"/>
      <c r="CN17" s="142"/>
      <c r="CO17" s="142"/>
      <c r="CP17" s="142"/>
      <c r="CQ17" s="142"/>
      <c r="CR17" s="142"/>
      <c r="CS17" s="142"/>
      <c r="CT17" s="142"/>
      <c r="CU17" s="142"/>
      <c r="CV17" s="142"/>
      <c r="CW17" s="142"/>
      <c r="CX17" s="142"/>
      <c r="CY17" s="142"/>
      <c r="CZ17" s="142"/>
      <c r="DA17" s="142"/>
      <c r="DB17" s="142"/>
      <c r="DC17" s="142"/>
      <c r="DD17" s="142"/>
      <c r="DE17" s="142"/>
      <c r="DF17" s="142"/>
      <c r="DG17" s="142"/>
      <c r="DH17" s="142"/>
      <c r="DI17" s="142"/>
      <c r="DJ17" s="142"/>
      <c r="DK17" s="142"/>
      <c r="DL17" s="142"/>
      <c r="DM17" s="142"/>
      <c r="DN17" s="142"/>
      <c r="DO17" s="142"/>
      <c r="DP17" s="142"/>
      <c r="DQ17" s="142"/>
      <c r="DR17" s="142"/>
      <c r="DS17" s="142"/>
      <c r="DT17" s="142"/>
      <c r="DU17" s="142"/>
      <c r="DV17" s="142"/>
      <c r="DW17" s="142"/>
      <c r="DX17" s="142"/>
      <c r="DY17" s="142"/>
      <c r="DZ17" s="142"/>
      <c r="EA17" s="142"/>
      <c r="EB17" s="142"/>
      <c r="EC17" s="142"/>
      <c r="ED17" s="142"/>
      <c r="EE17" s="142"/>
      <c r="EF17" s="142"/>
      <c r="EG17" s="142"/>
      <c r="EH17" s="142"/>
      <c r="EI17" s="142"/>
      <c r="EJ17" s="142"/>
      <c r="EK17" s="142"/>
      <c r="EL17" s="142"/>
      <c r="EM17" s="142"/>
      <c r="EN17" s="142"/>
      <c r="EO17" s="142"/>
      <c r="EP17" s="142"/>
      <c r="EQ17" s="142"/>
      <c r="ER17" s="142"/>
      <c r="ES17" s="142"/>
      <c r="ET17" s="142"/>
      <c r="EU17" s="142"/>
      <c r="EV17" s="142"/>
      <c r="EW17" s="142"/>
      <c r="EX17" s="142"/>
      <c r="EY17" s="142"/>
      <c r="EZ17" s="142"/>
      <c r="FA17" s="142"/>
      <c r="FB17" s="142"/>
      <c r="FC17" s="142"/>
      <c r="FD17" s="142"/>
      <c r="FE17" s="142"/>
      <c r="FF17" s="142"/>
      <c r="FG17" s="142"/>
      <c r="FH17" s="142"/>
      <c r="FI17" s="142"/>
      <c r="FJ17" s="142"/>
      <c r="FK17" s="142"/>
      <c r="FL17" s="142"/>
      <c r="FM17" s="142"/>
      <c r="FN17" s="142"/>
      <c r="FO17" s="142"/>
      <c r="FP17" s="142"/>
      <c r="FQ17" s="142"/>
      <c r="FR17" s="142"/>
      <c r="FS17" s="142"/>
      <c r="FT17" s="142"/>
      <c r="FU17" s="142"/>
      <c r="FV17" s="142"/>
      <c r="FW17" s="142"/>
      <c r="FX17" s="142"/>
      <c r="FY17" s="142"/>
      <c r="FZ17" s="142"/>
      <c r="GA17" s="142"/>
      <c r="GB17" s="142"/>
      <c r="GC17" s="142"/>
      <c r="GD17" s="142"/>
      <c r="GE17" s="142"/>
      <c r="GF17" s="142"/>
      <c r="GG17" s="142"/>
      <c r="GH17" s="142"/>
      <c r="GI17" s="142"/>
      <c r="GJ17" s="142"/>
      <c r="GK17" s="142"/>
      <c r="GL17" s="142"/>
      <c r="GM17" s="142"/>
      <c r="GN17" s="142"/>
      <c r="GO17" s="142"/>
      <c r="GP17" s="142"/>
      <c r="GQ17" s="142"/>
      <c r="GR17" s="142"/>
    </row>
    <row r="18" spans="1:200" s="101" customFormat="1" ht="24" hidden="1" customHeight="1" outlineLevel="1">
      <c r="A18" s="122" t="str">
        <f t="shared" si="0"/>
        <v>2.5</v>
      </c>
      <c r="B18" s="154" t="s">
        <v>43</v>
      </c>
      <c r="C18" s="156" t="s">
        <v>62</v>
      </c>
      <c r="D18" s="157" t="s">
        <v>63</v>
      </c>
      <c r="E18" s="157" t="s">
        <v>64</v>
      </c>
      <c r="F18" s="157" t="s">
        <v>65</v>
      </c>
      <c r="G18" s="198"/>
      <c r="H18" s="198"/>
      <c r="I18" s="199"/>
      <c r="J18" s="404">
        <v>0</v>
      </c>
      <c r="K18" s="405"/>
      <c r="L18" s="406"/>
      <c r="M18" s="171"/>
      <c r="N18" s="147"/>
      <c r="O18" s="142"/>
      <c r="P18" s="142"/>
      <c r="Q18" s="142"/>
      <c r="R18" s="142"/>
      <c r="S18" s="142"/>
      <c r="T18" s="142"/>
      <c r="U18" s="142"/>
      <c r="V18" s="142"/>
      <c r="W18" s="142"/>
      <c r="X18" s="142"/>
      <c r="Y18" s="142"/>
      <c r="Z18" s="142"/>
      <c r="AA18" s="142"/>
      <c r="AB18" s="142"/>
      <c r="AC18" s="142"/>
      <c r="AD18" s="142"/>
      <c r="AE18" s="142"/>
      <c r="AF18" s="142"/>
      <c r="AG18" s="142"/>
      <c r="AH18" s="142"/>
      <c r="AI18" s="142"/>
      <c r="AJ18" s="142"/>
      <c r="AK18" s="142"/>
      <c r="AL18" s="142"/>
      <c r="AM18" s="142"/>
      <c r="AN18" s="142"/>
      <c r="AO18" s="142"/>
      <c r="AP18" s="142"/>
      <c r="AQ18" s="142"/>
      <c r="AR18" s="142"/>
      <c r="AS18" s="142"/>
      <c r="AT18" s="142"/>
      <c r="AU18" s="142"/>
      <c r="AV18" s="142"/>
      <c r="AW18" s="142"/>
      <c r="AX18" s="142"/>
      <c r="AY18" s="142"/>
      <c r="AZ18" s="142"/>
      <c r="BA18" s="142"/>
      <c r="BB18" s="142"/>
      <c r="BC18" s="142"/>
      <c r="BD18" s="142"/>
      <c r="BE18" s="142"/>
      <c r="BF18" s="142"/>
      <c r="BG18" s="142"/>
      <c r="BH18" s="142"/>
      <c r="BI18" s="142"/>
      <c r="BJ18" s="142"/>
      <c r="BK18" s="142"/>
      <c r="BL18" s="142"/>
      <c r="BM18" s="142"/>
      <c r="BN18" s="142"/>
      <c r="BO18" s="142"/>
      <c r="BP18" s="142"/>
      <c r="BQ18" s="142"/>
      <c r="BR18" s="142"/>
      <c r="BS18" s="142"/>
      <c r="BT18" s="142"/>
      <c r="BU18" s="142"/>
      <c r="BV18" s="142"/>
      <c r="BW18" s="142"/>
      <c r="BX18" s="142"/>
      <c r="BY18" s="142"/>
      <c r="BZ18" s="142"/>
      <c r="CA18" s="142"/>
      <c r="CB18" s="142"/>
      <c r="CC18" s="142"/>
      <c r="CD18" s="142"/>
      <c r="CE18" s="142"/>
      <c r="CF18" s="142"/>
      <c r="CG18" s="142"/>
      <c r="CH18" s="142"/>
      <c r="CI18" s="142"/>
      <c r="CJ18" s="142"/>
      <c r="CK18" s="142"/>
      <c r="CL18" s="142"/>
      <c r="CM18" s="142"/>
      <c r="CN18" s="142"/>
      <c r="CO18" s="142"/>
      <c r="CP18" s="142"/>
      <c r="CQ18" s="142"/>
      <c r="CR18" s="142"/>
      <c r="CS18" s="142"/>
      <c r="CT18" s="142"/>
      <c r="CU18" s="142"/>
      <c r="CV18" s="142"/>
      <c r="CW18" s="142"/>
      <c r="CX18" s="142"/>
      <c r="CY18" s="142"/>
      <c r="CZ18" s="142"/>
      <c r="DA18" s="142"/>
      <c r="DB18" s="142"/>
      <c r="DC18" s="142"/>
      <c r="DD18" s="142"/>
      <c r="DE18" s="142"/>
      <c r="DF18" s="142"/>
      <c r="DG18" s="142"/>
      <c r="DH18" s="142"/>
      <c r="DI18" s="142"/>
      <c r="DJ18" s="142"/>
      <c r="DK18" s="142"/>
      <c r="DL18" s="142"/>
      <c r="DM18" s="142"/>
      <c r="DN18" s="142"/>
      <c r="DO18" s="142"/>
      <c r="DP18" s="142"/>
      <c r="DQ18" s="142"/>
      <c r="DR18" s="142"/>
      <c r="DS18" s="142"/>
      <c r="DT18" s="142"/>
      <c r="DU18" s="142"/>
      <c r="DV18" s="142"/>
      <c r="DW18" s="142"/>
      <c r="DX18" s="142"/>
      <c r="DY18" s="142"/>
      <c r="DZ18" s="142"/>
      <c r="EA18" s="142"/>
      <c r="EB18" s="142"/>
      <c r="EC18" s="142"/>
      <c r="ED18" s="142"/>
      <c r="EE18" s="142"/>
      <c r="EF18" s="142"/>
      <c r="EG18" s="142"/>
      <c r="EH18" s="142"/>
      <c r="EI18" s="142"/>
      <c r="EJ18" s="142"/>
      <c r="EK18" s="142"/>
      <c r="EL18" s="142"/>
      <c r="EM18" s="142"/>
      <c r="EN18" s="142"/>
      <c r="EO18" s="142"/>
      <c r="EP18" s="142"/>
      <c r="EQ18" s="142"/>
      <c r="ER18" s="142"/>
      <c r="ES18" s="142"/>
      <c r="ET18" s="142"/>
      <c r="EU18" s="142"/>
      <c r="EV18" s="142"/>
      <c r="EW18" s="142"/>
      <c r="EX18" s="142"/>
      <c r="EY18" s="142"/>
      <c r="EZ18" s="142"/>
      <c r="FA18" s="142"/>
      <c r="FB18" s="142"/>
      <c r="FC18" s="142"/>
      <c r="FD18" s="142"/>
      <c r="FE18" s="142"/>
      <c r="FF18" s="142"/>
      <c r="FG18" s="142"/>
      <c r="FH18" s="142"/>
      <c r="FI18" s="142"/>
      <c r="FJ18" s="142"/>
      <c r="FK18" s="142"/>
      <c r="FL18" s="142"/>
      <c r="FM18" s="142"/>
      <c r="FN18" s="142"/>
      <c r="FO18" s="142"/>
      <c r="FP18" s="142"/>
      <c r="FQ18" s="142"/>
      <c r="FR18" s="142"/>
      <c r="FS18" s="142"/>
      <c r="FT18" s="142"/>
      <c r="FU18" s="142"/>
      <c r="FV18" s="142"/>
      <c r="FW18" s="142"/>
      <c r="FX18" s="142"/>
      <c r="FY18" s="142"/>
      <c r="FZ18" s="142"/>
      <c r="GA18" s="142"/>
      <c r="GB18" s="142"/>
      <c r="GC18" s="142"/>
      <c r="GD18" s="142"/>
      <c r="GE18" s="142"/>
      <c r="GF18" s="142"/>
      <c r="GG18" s="142"/>
      <c r="GH18" s="142"/>
      <c r="GI18" s="142"/>
      <c r="GJ18" s="142"/>
      <c r="GK18" s="142"/>
      <c r="GL18" s="142"/>
      <c r="GM18" s="142"/>
      <c r="GN18" s="142"/>
      <c r="GO18" s="142"/>
      <c r="GP18" s="142"/>
      <c r="GQ18" s="142"/>
      <c r="GR18" s="142"/>
    </row>
    <row r="19" spans="1:200" s="101" customFormat="1" ht="24" hidden="1" customHeight="1" outlineLevel="1">
      <c r="A19" s="122" t="str">
        <f t="shared" si="0"/>
        <v>2.6</v>
      </c>
      <c r="B19" s="154" t="s">
        <v>43</v>
      </c>
      <c r="C19" s="156" t="s">
        <v>66</v>
      </c>
      <c r="D19" s="157" t="s">
        <v>67</v>
      </c>
      <c r="E19" s="157" t="s">
        <v>198</v>
      </c>
      <c r="F19" s="157" t="s">
        <v>68</v>
      </c>
      <c r="G19" s="198"/>
      <c r="H19" s="198"/>
      <c r="I19" s="202">
        <f t="shared" ref="I19:I33" si="2">H19-G19</f>
        <v>0</v>
      </c>
      <c r="J19" s="404">
        <v>0</v>
      </c>
      <c r="K19" s="405"/>
      <c r="L19" s="406"/>
      <c r="M19" s="171"/>
      <c r="N19" s="147"/>
      <c r="O19" s="142"/>
      <c r="P19" s="142"/>
      <c r="Q19" s="142"/>
      <c r="R19" s="142"/>
      <c r="S19" s="142"/>
      <c r="T19" s="142"/>
      <c r="U19" s="142"/>
      <c r="V19" s="142"/>
      <c r="W19" s="142"/>
      <c r="X19" s="142"/>
      <c r="Y19" s="142"/>
      <c r="Z19" s="142"/>
      <c r="AA19" s="142"/>
      <c r="AB19" s="142"/>
      <c r="AC19" s="142"/>
      <c r="AD19" s="142"/>
      <c r="AE19" s="142"/>
      <c r="AF19" s="142"/>
      <c r="AG19" s="142"/>
      <c r="AH19" s="142"/>
      <c r="AI19" s="142"/>
      <c r="AJ19" s="142"/>
      <c r="AK19" s="142"/>
      <c r="AL19" s="142"/>
      <c r="AM19" s="142"/>
      <c r="AN19" s="142"/>
      <c r="AO19" s="142"/>
      <c r="AP19" s="142"/>
      <c r="AQ19" s="142"/>
      <c r="AR19" s="142"/>
      <c r="AS19" s="142"/>
      <c r="AT19" s="142"/>
      <c r="AU19" s="142"/>
      <c r="AV19" s="142"/>
      <c r="AW19" s="142"/>
      <c r="AX19" s="142"/>
      <c r="AY19" s="142"/>
      <c r="AZ19" s="142"/>
      <c r="BA19" s="142"/>
      <c r="BB19" s="142"/>
      <c r="BC19" s="142"/>
      <c r="BD19" s="142"/>
      <c r="BE19" s="142"/>
      <c r="BF19" s="142"/>
      <c r="BG19" s="142"/>
      <c r="BH19" s="142"/>
      <c r="BI19" s="142"/>
      <c r="BJ19" s="142"/>
      <c r="BK19" s="142"/>
      <c r="BL19" s="142"/>
      <c r="BM19" s="142"/>
      <c r="BN19" s="142"/>
      <c r="BO19" s="142"/>
      <c r="BP19" s="142"/>
      <c r="BQ19" s="142"/>
      <c r="BR19" s="142"/>
      <c r="BS19" s="142"/>
      <c r="BT19" s="142"/>
      <c r="BU19" s="142"/>
      <c r="BV19" s="142"/>
      <c r="BW19" s="142"/>
      <c r="BX19" s="142"/>
      <c r="BY19" s="142"/>
      <c r="BZ19" s="142"/>
      <c r="CA19" s="142"/>
      <c r="CB19" s="142"/>
      <c r="CC19" s="142"/>
      <c r="CD19" s="142"/>
      <c r="CE19" s="142"/>
      <c r="CF19" s="142"/>
      <c r="CG19" s="142"/>
      <c r="CH19" s="142"/>
      <c r="CI19" s="142"/>
      <c r="CJ19" s="142"/>
      <c r="CK19" s="142"/>
      <c r="CL19" s="142"/>
      <c r="CM19" s="142"/>
      <c r="CN19" s="142"/>
      <c r="CO19" s="142"/>
      <c r="CP19" s="142"/>
      <c r="CQ19" s="142"/>
      <c r="CR19" s="142"/>
      <c r="CS19" s="142"/>
      <c r="CT19" s="142"/>
      <c r="CU19" s="142"/>
      <c r="CV19" s="142"/>
      <c r="CW19" s="142"/>
      <c r="CX19" s="142"/>
      <c r="CY19" s="142"/>
      <c r="CZ19" s="142"/>
      <c r="DA19" s="142"/>
      <c r="DB19" s="142"/>
      <c r="DC19" s="142"/>
      <c r="DD19" s="142"/>
      <c r="DE19" s="142"/>
      <c r="DF19" s="142"/>
      <c r="DG19" s="142"/>
      <c r="DH19" s="142"/>
      <c r="DI19" s="142"/>
      <c r="DJ19" s="142"/>
      <c r="DK19" s="142"/>
      <c r="DL19" s="142"/>
      <c r="DM19" s="142"/>
      <c r="DN19" s="142"/>
      <c r="DO19" s="142"/>
      <c r="DP19" s="142"/>
      <c r="DQ19" s="142"/>
      <c r="DR19" s="142"/>
      <c r="DS19" s="142"/>
      <c r="DT19" s="142"/>
      <c r="DU19" s="142"/>
      <c r="DV19" s="142"/>
      <c r="DW19" s="142"/>
      <c r="DX19" s="142"/>
      <c r="DY19" s="142"/>
      <c r="DZ19" s="142"/>
      <c r="EA19" s="142"/>
      <c r="EB19" s="142"/>
      <c r="EC19" s="142"/>
      <c r="ED19" s="142"/>
      <c r="EE19" s="142"/>
      <c r="EF19" s="142"/>
      <c r="EG19" s="142"/>
      <c r="EH19" s="142"/>
      <c r="EI19" s="142"/>
      <c r="EJ19" s="142"/>
      <c r="EK19" s="142"/>
      <c r="EL19" s="142"/>
      <c r="EM19" s="142"/>
      <c r="EN19" s="142"/>
      <c r="EO19" s="142"/>
      <c r="EP19" s="142"/>
      <c r="EQ19" s="142"/>
      <c r="ER19" s="142"/>
      <c r="ES19" s="142"/>
      <c r="ET19" s="142"/>
      <c r="EU19" s="142"/>
      <c r="EV19" s="142"/>
      <c r="EW19" s="142"/>
      <c r="EX19" s="142"/>
      <c r="EY19" s="142"/>
      <c r="EZ19" s="142"/>
      <c r="FA19" s="142"/>
      <c r="FB19" s="142"/>
      <c r="FC19" s="142"/>
      <c r="FD19" s="142"/>
      <c r="FE19" s="142"/>
      <c r="FF19" s="142"/>
      <c r="FG19" s="142"/>
      <c r="FH19" s="142"/>
      <c r="FI19" s="142"/>
      <c r="FJ19" s="142"/>
      <c r="FK19" s="142"/>
      <c r="FL19" s="142"/>
      <c r="FM19" s="142"/>
      <c r="FN19" s="142"/>
      <c r="FO19" s="142"/>
      <c r="FP19" s="142"/>
      <c r="FQ19" s="142"/>
      <c r="FR19" s="142"/>
      <c r="FS19" s="142"/>
      <c r="FT19" s="142"/>
      <c r="FU19" s="142"/>
      <c r="FV19" s="142"/>
      <c r="FW19" s="142"/>
      <c r="FX19" s="142"/>
      <c r="FY19" s="142"/>
      <c r="FZ19" s="142"/>
      <c r="GA19" s="142"/>
      <c r="GB19" s="142"/>
      <c r="GC19" s="142"/>
      <c r="GD19" s="142"/>
      <c r="GE19" s="142"/>
      <c r="GF19" s="142"/>
      <c r="GG19" s="142"/>
      <c r="GH19" s="142"/>
      <c r="GI19" s="142"/>
      <c r="GJ19" s="142"/>
      <c r="GK19" s="142"/>
      <c r="GL19" s="142"/>
      <c r="GM19" s="142"/>
      <c r="GN19" s="142"/>
      <c r="GO19" s="142"/>
      <c r="GP19" s="142"/>
      <c r="GQ19" s="142"/>
      <c r="GR19" s="142"/>
    </row>
    <row r="20" spans="1:200" s="101" customFormat="1" ht="24" hidden="1" customHeight="1" outlineLevel="1">
      <c r="A20" s="122" t="str">
        <f t="shared" si="0"/>
        <v>2.7</v>
      </c>
      <c r="B20" s="154" t="s">
        <v>43</v>
      </c>
      <c r="C20" s="156" t="s">
        <v>69</v>
      </c>
      <c r="D20" s="157" t="s">
        <v>67</v>
      </c>
      <c r="E20" s="157" t="s">
        <v>198</v>
      </c>
      <c r="F20" s="157" t="s">
        <v>68</v>
      </c>
      <c r="G20" s="198"/>
      <c r="H20" s="198"/>
      <c r="I20" s="202">
        <f t="shared" si="2"/>
        <v>0</v>
      </c>
      <c r="J20" s="404">
        <v>0</v>
      </c>
      <c r="K20" s="405"/>
      <c r="L20" s="406"/>
      <c r="M20" s="171"/>
      <c r="N20" s="147"/>
      <c r="O20" s="142"/>
      <c r="P20" s="142"/>
      <c r="Q20" s="142"/>
      <c r="R20" s="142"/>
      <c r="S20" s="142"/>
      <c r="T20" s="142"/>
      <c r="U20" s="142"/>
      <c r="V20" s="142"/>
      <c r="W20" s="142"/>
      <c r="X20" s="142"/>
      <c r="Y20" s="142"/>
      <c r="Z20" s="142"/>
      <c r="AA20" s="142"/>
      <c r="AB20" s="142"/>
      <c r="AC20" s="142"/>
      <c r="AD20" s="142"/>
      <c r="AE20" s="142"/>
      <c r="AF20" s="142"/>
      <c r="AG20" s="142"/>
      <c r="AH20" s="142"/>
      <c r="AI20" s="142"/>
      <c r="AJ20" s="142"/>
      <c r="AK20" s="142"/>
      <c r="AL20" s="142"/>
      <c r="AM20" s="142"/>
      <c r="AN20" s="142"/>
      <c r="AO20" s="142"/>
      <c r="AP20" s="142"/>
      <c r="AQ20" s="142"/>
      <c r="AR20" s="142"/>
      <c r="AS20" s="142"/>
      <c r="AT20" s="142"/>
      <c r="AU20" s="142"/>
      <c r="AV20" s="142"/>
      <c r="AW20" s="142"/>
      <c r="AX20" s="142"/>
      <c r="AY20" s="142"/>
      <c r="AZ20" s="142"/>
      <c r="BA20" s="142"/>
      <c r="BB20" s="142"/>
      <c r="BC20" s="142"/>
      <c r="BD20" s="142"/>
      <c r="BE20" s="142"/>
      <c r="BF20" s="142"/>
      <c r="BG20" s="142"/>
      <c r="BH20" s="142"/>
      <c r="BI20" s="142"/>
      <c r="BJ20" s="142"/>
      <c r="BK20" s="142"/>
      <c r="BL20" s="142"/>
      <c r="BM20" s="142"/>
      <c r="BN20" s="142"/>
      <c r="BO20" s="142"/>
      <c r="BP20" s="142"/>
      <c r="BQ20" s="142"/>
      <c r="BR20" s="142"/>
      <c r="BS20" s="142"/>
      <c r="BT20" s="142"/>
      <c r="BU20" s="142"/>
      <c r="BV20" s="142"/>
      <c r="BW20" s="142"/>
      <c r="BX20" s="142"/>
      <c r="BY20" s="142"/>
      <c r="BZ20" s="142"/>
      <c r="CA20" s="142"/>
      <c r="CB20" s="142"/>
      <c r="CC20" s="142"/>
      <c r="CD20" s="142"/>
      <c r="CE20" s="142"/>
      <c r="CF20" s="142"/>
      <c r="CG20" s="142"/>
      <c r="CH20" s="142"/>
      <c r="CI20" s="142"/>
      <c r="CJ20" s="142"/>
      <c r="CK20" s="142"/>
      <c r="CL20" s="142"/>
      <c r="CM20" s="142"/>
      <c r="CN20" s="142"/>
      <c r="CO20" s="142"/>
      <c r="CP20" s="142"/>
      <c r="CQ20" s="142"/>
      <c r="CR20" s="142"/>
      <c r="CS20" s="142"/>
      <c r="CT20" s="142"/>
      <c r="CU20" s="142"/>
      <c r="CV20" s="142"/>
      <c r="CW20" s="142"/>
      <c r="CX20" s="142"/>
      <c r="CY20" s="142"/>
      <c r="CZ20" s="142"/>
      <c r="DA20" s="142"/>
      <c r="DB20" s="142"/>
      <c r="DC20" s="142"/>
      <c r="DD20" s="142"/>
      <c r="DE20" s="142"/>
      <c r="DF20" s="142"/>
      <c r="DG20" s="142"/>
      <c r="DH20" s="142"/>
      <c r="DI20" s="142"/>
      <c r="DJ20" s="142"/>
      <c r="DK20" s="142"/>
      <c r="DL20" s="142"/>
      <c r="DM20" s="142"/>
      <c r="DN20" s="142"/>
      <c r="DO20" s="142"/>
      <c r="DP20" s="142"/>
      <c r="DQ20" s="142"/>
      <c r="DR20" s="142"/>
      <c r="DS20" s="142"/>
      <c r="DT20" s="142"/>
      <c r="DU20" s="142"/>
      <c r="DV20" s="142"/>
      <c r="DW20" s="142"/>
      <c r="DX20" s="142"/>
      <c r="DY20" s="142"/>
      <c r="DZ20" s="142"/>
      <c r="EA20" s="142"/>
      <c r="EB20" s="142"/>
      <c r="EC20" s="142"/>
      <c r="ED20" s="142"/>
      <c r="EE20" s="142"/>
      <c r="EF20" s="142"/>
      <c r="EG20" s="142"/>
      <c r="EH20" s="142"/>
      <c r="EI20" s="142"/>
      <c r="EJ20" s="142"/>
      <c r="EK20" s="142"/>
      <c r="EL20" s="142"/>
      <c r="EM20" s="142"/>
      <c r="EN20" s="142"/>
      <c r="EO20" s="142"/>
      <c r="EP20" s="142"/>
      <c r="EQ20" s="142"/>
      <c r="ER20" s="142"/>
      <c r="ES20" s="142"/>
      <c r="ET20" s="142"/>
      <c r="EU20" s="142"/>
      <c r="EV20" s="142"/>
      <c r="EW20" s="142"/>
      <c r="EX20" s="142"/>
      <c r="EY20" s="142"/>
      <c r="EZ20" s="142"/>
      <c r="FA20" s="142"/>
      <c r="FB20" s="142"/>
      <c r="FC20" s="142"/>
      <c r="FD20" s="142"/>
      <c r="FE20" s="142"/>
      <c r="FF20" s="142"/>
      <c r="FG20" s="142"/>
      <c r="FH20" s="142"/>
      <c r="FI20" s="142"/>
      <c r="FJ20" s="142"/>
      <c r="FK20" s="142"/>
      <c r="FL20" s="142"/>
      <c r="FM20" s="142"/>
      <c r="FN20" s="142"/>
      <c r="FO20" s="142"/>
      <c r="FP20" s="142"/>
      <c r="FQ20" s="142"/>
      <c r="FR20" s="142"/>
      <c r="FS20" s="142"/>
      <c r="FT20" s="142"/>
      <c r="FU20" s="142"/>
      <c r="FV20" s="142"/>
      <c r="FW20" s="142"/>
      <c r="FX20" s="142"/>
      <c r="FY20" s="142"/>
      <c r="FZ20" s="142"/>
      <c r="GA20" s="142"/>
      <c r="GB20" s="142"/>
      <c r="GC20" s="142"/>
      <c r="GD20" s="142"/>
      <c r="GE20" s="142"/>
      <c r="GF20" s="142"/>
      <c r="GG20" s="142"/>
      <c r="GH20" s="142"/>
      <c r="GI20" s="142"/>
      <c r="GJ20" s="142"/>
      <c r="GK20" s="142"/>
      <c r="GL20" s="142"/>
      <c r="GM20" s="142"/>
      <c r="GN20" s="142"/>
      <c r="GO20" s="142"/>
      <c r="GP20" s="142"/>
      <c r="GQ20" s="142"/>
      <c r="GR20" s="142"/>
    </row>
    <row r="21" spans="1:200" s="112" customFormat="1" ht="24" hidden="1" customHeight="1" outlineLevel="1">
      <c r="A21" s="122" t="str">
        <f t="shared" si="0"/>
        <v>2.8</v>
      </c>
      <c r="B21" s="154" t="s">
        <v>43</v>
      </c>
      <c r="C21" s="156" t="s">
        <v>70</v>
      </c>
      <c r="D21" s="157" t="s">
        <v>57</v>
      </c>
      <c r="E21" s="157" t="s">
        <v>58</v>
      </c>
      <c r="F21" s="157" t="s">
        <v>59</v>
      </c>
      <c r="G21" s="198"/>
      <c r="H21" s="198"/>
      <c r="I21" s="202">
        <f t="shared" si="2"/>
        <v>0</v>
      </c>
      <c r="J21" s="404">
        <v>0</v>
      </c>
      <c r="K21" s="405"/>
      <c r="L21" s="406"/>
      <c r="M21" s="203"/>
      <c r="N21" s="147"/>
      <c r="O21" s="142"/>
      <c r="P21" s="142"/>
      <c r="Q21" s="142"/>
      <c r="R21" s="142"/>
      <c r="S21" s="142"/>
      <c r="T21" s="142"/>
      <c r="U21" s="142"/>
      <c r="V21" s="142"/>
      <c r="W21" s="142"/>
      <c r="X21" s="142"/>
      <c r="Y21" s="142"/>
      <c r="Z21" s="142"/>
      <c r="AA21" s="142"/>
      <c r="AB21" s="142"/>
      <c r="AC21" s="142"/>
      <c r="AD21" s="142"/>
      <c r="AE21" s="142"/>
      <c r="AF21" s="142"/>
      <c r="AG21" s="142"/>
      <c r="AH21" s="142"/>
      <c r="AI21" s="142"/>
      <c r="AJ21" s="142"/>
      <c r="AK21" s="142"/>
      <c r="AL21" s="142"/>
      <c r="AM21" s="142"/>
      <c r="AN21" s="142"/>
      <c r="AO21" s="142"/>
      <c r="AP21" s="142"/>
      <c r="AQ21" s="142"/>
      <c r="AR21" s="142"/>
      <c r="AS21" s="142"/>
      <c r="AT21" s="142"/>
      <c r="AU21" s="142"/>
      <c r="AV21" s="142"/>
      <c r="AW21" s="142"/>
      <c r="AX21" s="142"/>
      <c r="AY21" s="142"/>
      <c r="AZ21" s="142"/>
      <c r="BA21" s="142"/>
      <c r="BB21" s="142"/>
      <c r="BC21" s="142"/>
      <c r="BD21" s="142"/>
      <c r="BE21" s="142"/>
      <c r="BF21" s="142"/>
      <c r="BG21" s="142"/>
      <c r="BH21" s="142"/>
      <c r="BI21" s="142"/>
      <c r="BJ21" s="142"/>
      <c r="BK21" s="142"/>
      <c r="BL21" s="142"/>
      <c r="BM21" s="142"/>
      <c r="BN21" s="142"/>
      <c r="BO21" s="142"/>
      <c r="BP21" s="142"/>
      <c r="BQ21" s="142"/>
      <c r="BR21" s="142"/>
      <c r="BS21" s="142"/>
      <c r="BT21" s="142"/>
      <c r="BU21" s="142"/>
      <c r="BV21" s="142"/>
      <c r="BW21" s="142"/>
      <c r="BX21" s="142"/>
      <c r="BY21" s="142"/>
      <c r="BZ21" s="142"/>
      <c r="CA21" s="142"/>
      <c r="CB21" s="142"/>
      <c r="CC21" s="142"/>
      <c r="CD21" s="142"/>
      <c r="CE21" s="142"/>
      <c r="CF21" s="142"/>
      <c r="CG21" s="142"/>
      <c r="CH21" s="142"/>
      <c r="CI21" s="142"/>
      <c r="CJ21" s="142"/>
      <c r="CK21" s="142"/>
      <c r="CL21" s="142"/>
      <c r="CM21" s="142"/>
      <c r="CN21" s="142"/>
      <c r="CO21" s="142"/>
      <c r="CP21" s="142"/>
      <c r="CQ21" s="142"/>
      <c r="CR21" s="142"/>
      <c r="CS21" s="142"/>
      <c r="CT21" s="142"/>
      <c r="CU21" s="142"/>
      <c r="CV21" s="142"/>
      <c r="CW21" s="142"/>
      <c r="CX21" s="142"/>
      <c r="CY21" s="142"/>
      <c r="CZ21" s="142"/>
      <c r="DA21" s="142"/>
      <c r="DB21" s="142"/>
      <c r="DC21" s="142"/>
      <c r="DD21" s="142"/>
      <c r="DE21" s="142"/>
      <c r="DF21" s="142"/>
      <c r="DG21" s="142"/>
      <c r="DH21" s="142"/>
      <c r="DI21" s="142"/>
      <c r="DJ21" s="142"/>
      <c r="DK21" s="142"/>
      <c r="DL21" s="142"/>
      <c r="DM21" s="142"/>
      <c r="DN21" s="142"/>
      <c r="DO21" s="142"/>
      <c r="DP21" s="142"/>
      <c r="DQ21" s="142"/>
      <c r="DR21" s="142"/>
      <c r="DS21" s="142"/>
      <c r="DT21" s="142"/>
      <c r="DU21" s="142"/>
      <c r="DV21" s="142"/>
      <c r="DW21" s="142"/>
      <c r="DX21" s="142"/>
      <c r="DY21" s="142"/>
      <c r="DZ21" s="142"/>
      <c r="EA21" s="142"/>
      <c r="EB21" s="142"/>
      <c r="EC21" s="142"/>
      <c r="ED21" s="142"/>
      <c r="EE21" s="142"/>
      <c r="EF21" s="142"/>
      <c r="EG21" s="142"/>
      <c r="EH21" s="142"/>
      <c r="EI21" s="142"/>
      <c r="EJ21" s="142"/>
      <c r="EK21" s="142"/>
      <c r="EL21" s="142"/>
      <c r="EM21" s="142"/>
      <c r="EN21" s="142"/>
      <c r="EO21" s="142"/>
      <c r="EP21" s="142"/>
      <c r="EQ21" s="142"/>
      <c r="ER21" s="142"/>
      <c r="ES21" s="142"/>
      <c r="ET21" s="142"/>
      <c r="EU21" s="142"/>
      <c r="EV21" s="142"/>
      <c r="EW21" s="142"/>
      <c r="EX21" s="142"/>
      <c r="EY21" s="142"/>
      <c r="EZ21" s="142"/>
      <c r="FA21" s="142"/>
      <c r="FB21" s="142"/>
      <c r="FC21" s="142"/>
      <c r="FD21" s="142"/>
      <c r="FE21" s="142"/>
      <c r="FF21" s="142"/>
      <c r="FG21" s="142"/>
      <c r="FH21" s="142"/>
      <c r="FI21" s="142"/>
      <c r="FJ21" s="142"/>
      <c r="FK21" s="142"/>
      <c r="FL21" s="142"/>
      <c r="FM21" s="142"/>
      <c r="FN21" s="142"/>
      <c r="FO21" s="142"/>
      <c r="FP21" s="142"/>
      <c r="FQ21" s="142"/>
      <c r="FR21" s="142"/>
      <c r="FS21" s="142"/>
      <c r="FT21" s="142"/>
      <c r="FU21" s="142"/>
      <c r="FV21" s="142"/>
      <c r="FW21" s="142"/>
      <c r="FX21" s="142"/>
      <c r="FY21" s="142"/>
      <c r="FZ21" s="142"/>
      <c r="GA21" s="142"/>
      <c r="GB21" s="142"/>
      <c r="GC21" s="142"/>
      <c r="GD21" s="142"/>
      <c r="GE21" s="142"/>
      <c r="GF21" s="142"/>
      <c r="GG21" s="142"/>
      <c r="GH21" s="142"/>
      <c r="GI21" s="142"/>
      <c r="GJ21" s="142"/>
      <c r="GK21" s="142"/>
      <c r="GL21" s="142"/>
      <c r="GM21" s="142"/>
      <c r="GN21" s="142"/>
      <c r="GO21" s="142"/>
      <c r="GP21" s="142"/>
      <c r="GQ21" s="142"/>
      <c r="GR21" s="142"/>
    </row>
    <row r="22" spans="1:200" s="112" customFormat="1" ht="24" hidden="1" customHeight="1" outlineLevel="1">
      <c r="A22" s="122" t="str">
        <f t="shared" si="0"/>
        <v>2.9</v>
      </c>
      <c r="B22" s="154" t="s">
        <v>43</v>
      </c>
      <c r="C22" s="156" t="s">
        <v>71</v>
      </c>
      <c r="D22" s="157" t="s">
        <v>57</v>
      </c>
      <c r="E22" s="157" t="s">
        <v>72</v>
      </c>
      <c r="F22" s="157" t="s">
        <v>73</v>
      </c>
      <c r="G22" s="198"/>
      <c r="H22" s="198"/>
      <c r="I22" s="202">
        <f t="shared" si="2"/>
        <v>0</v>
      </c>
      <c r="J22" s="404">
        <v>0</v>
      </c>
      <c r="K22" s="405"/>
      <c r="L22" s="406"/>
      <c r="M22" s="203"/>
      <c r="N22" s="147"/>
      <c r="O22" s="142"/>
      <c r="P22" s="142"/>
      <c r="Q22" s="142"/>
      <c r="R22" s="142"/>
      <c r="S22" s="142"/>
      <c r="T22" s="142"/>
      <c r="U22" s="142"/>
      <c r="V22" s="142"/>
      <c r="W22" s="142"/>
      <c r="X22" s="142"/>
      <c r="Y22" s="142"/>
      <c r="Z22" s="142"/>
      <c r="AA22" s="142"/>
      <c r="AB22" s="142"/>
      <c r="AC22" s="142"/>
      <c r="AD22" s="142"/>
      <c r="AE22" s="142"/>
      <c r="AF22" s="142"/>
      <c r="AG22" s="142"/>
      <c r="AH22" s="142"/>
      <c r="AI22" s="142"/>
      <c r="AJ22" s="142"/>
      <c r="AK22" s="142"/>
      <c r="AL22" s="142"/>
      <c r="AM22" s="142"/>
      <c r="AN22" s="142"/>
      <c r="AO22" s="142"/>
      <c r="AP22" s="142"/>
      <c r="AQ22" s="142"/>
      <c r="AR22" s="142"/>
      <c r="AS22" s="142"/>
      <c r="AT22" s="142"/>
      <c r="AU22" s="142"/>
      <c r="AV22" s="142"/>
      <c r="AW22" s="142"/>
      <c r="AX22" s="142"/>
      <c r="AY22" s="142"/>
      <c r="AZ22" s="142"/>
      <c r="BA22" s="142"/>
      <c r="BB22" s="142"/>
      <c r="BC22" s="142"/>
      <c r="BD22" s="142"/>
      <c r="BE22" s="142"/>
      <c r="BF22" s="142"/>
      <c r="BG22" s="142"/>
      <c r="BH22" s="142"/>
      <c r="BI22" s="142"/>
      <c r="BJ22" s="142"/>
      <c r="BK22" s="142"/>
      <c r="BL22" s="142"/>
      <c r="BM22" s="142"/>
      <c r="BN22" s="142"/>
      <c r="BO22" s="142"/>
      <c r="BP22" s="142"/>
      <c r="BQ22" s="142"/>
      <c r="BR22" s="142"/>
      <c r="BS22" s="142"/>
      <c r="BT22" s="142"/>
      <c r="BU22" s="142"/>
      <c r="BV22" s="142"/>
      <c r="BW22" s="142"/>
      <c r="BX22" s="142"/>
      <c r="BY22" s="142"/>
      <c r="BZ22" s="142"/>
      <c r="CA22" s="142"/>
      <c r="CB22" s="142"/>
      <c r="CC22" s="142"/>
      <c r="CD22" s="142"/>
      <c r="CE22" s="142"/>
      <c r="CF22" s="142"/>
      <c r="CG22" s="142"/>
      <c r="CH22" s="142"/>
      <c r="CI22" s="142"/>
      <c r="CJ22" s="142"/>
      <c r="CK22" s="142"/>
      <c r="CL22" s="142"/>
      <c r="CM22" s="142"/>
      <c r="CN22" s="142"/>
      <c r="CO22" s="142"/>
      <c r="CP22" s="142"/>
      <c r="CQ22" s="142"/>
      <c r="CR22" s="142"/>
      <c r="CS22" s="142"/>
      <c r="CT22" s="142"/>
      <c r="CU22" s="142"/>
      <c r="CV22" s="142"/>
      <c r="CW22" s="142"/>
      <c r="CX22" s="142"/>
      <c r="CY22" s="142"/>
      <c r="CZ22" s="142"/>
      <c r="DA22" s="142"/>
      <c r="DB22" s="142"/>
      <c r="DC22" s="142"/>
      <c r="DD22" s="142"/>
      <c r="DE22" s="142"/>
      <c r="DF22" s="142"/>
      <c r="DG22" s="142"/>
      <c r="DH22" s="142"/>
      <c r="DI22" s="142"/>
      <c r="DJ22" s="142"/>
      <c r="DK22" s="142"/>
      <c r="DL22" s="142"/>
      <c r="DM22" s="142"/>
      <c r="DN22" s="142"/>
      <c r="DO22" s="142"/>
      <c r="DP22" s="142"/>
      <c r="DQ22" s="142"/>
      <c r="DR22" s="142"/>
      <c r="DS22" s="142"/>
      <c r="DT22" s="142"/>
      <c r="DU22" s="142"/>
      <c r="DV22" s="142"/>
      <c r="DW22" s="142"/>
      <c r="DX22" s="142"/>
      <c r="DY22" s="142"/>
      <c r="DZ22" s="142"/>
      <c r="EA22" s="142"/>
      <c r="EB22" s="142"/>
      <c r="EC22" s="142"/>
      <c r="ED22" s="142"/>
      <c r="EE22" s="142"/>
      <c r="EF22" s="142"/>
      <c r="EG22" s="142"/>
      <c r="EH22" s="142"/>
      <c r="EI22" s="142"/>
      <c r="EJ22" s="142"/>
      <c r="EK22" s="142"/>
      <c r="EL22" s="142"/>
      <c r="EM22" s="142"/>
      <c r="EN22" s="142"/>
      <c r="EO22" s="142"/>
      <c r="EP22" s="142"/>
      <c r="EQ22" s="142"/>
      <c r="ER22" s="142"/>
      <c r="ES22" s="142"/>
      <c r="ET22" s="142"/>
      <c r="EU22" s="142"/>
      <c r="EV22" s="142"/>
      <c r="EW22" s="142"/>
      <c r="EX22" s="142"/>
      <c r="EY22" s="142"/>
      <c r="EZ22" s="142"/>
      <c r="FA22" s="142"/>
      <c r="FB22" s="142"/>
      <c r="FC22" s="142"/>
      <c r="FD22" s="142"/>
      <c r="FE22" s="142"/>
      <c r="FF22" s="142"/>
      <c r="FG22" s="142"/>
      <c r="FH22" s="142"/>
      <c r="FI22" s="142"/>
      <c r="FJ22" s="142"/>
      <c r="FK22" s="142"/>
      <c r="FL22" s="142"/>
      <c r="FM22" s="142"/>
      <c r="FN22" s="142"/>
      <c r="FO22" s="142"/>
      <c r="FP22" s="142"/>
      <c r="FQ22" s="142"/>
      <c r="FR22" s="142"/>
      <c r="FS22" s="142"/>
      <c r="FT22" s="142"/>
      <c r="FU22" s="142"/>
      <c r="FV22" s="142"/>
      <c r="FW22" s="142"/>
      <c r="FX22" s="142"/>
      <c r="FY22" s="142"/>
      <c r="FZ22" s="142"/>
      <c r="GA22" s="142"/>
      <c r="GB22" s="142"/>
      <c r="GC22" s="142"/>
      <c r="GD22" s="142"/>
      <c r="GE22" s="142"/>
      <c r="GF22" s="142"/>
      <c r="GG22" s="142"/>
      <c r="GH22" s="142"/>
      <c r="GI22" s="142"/>
      <c r="GJ22" s="142"/>
      <c r="GK22" s="142"/>
      <c r="GL22" s="142"/>
      <c r="GM22" s="142"/>
      <c r="GN22" s="142"/>
      <c r="GO22" s="142"/>
      <c r="GP22" s="142"/>
      <c r="GQ22" s="142"/>
      <c r="GR22" s="142"/>
    </row>
    <row r="23" spans="1:200" s="112" customFormat="1" ht="24" hidden="1" customHeight="1" outlineLevel="1">
      <c r="A23" s="122" t="str">
        <f t="shared" si="0"/>
        <v>2.10</v>
      </c>
      <c r="B23" s="154" t="s">
        <v>43</v>
      </c>
      <c r="C23" s="156" t="s">
        <v>74</v>
      </c>
      <c r="D23" s="157" t="s">
        <v>75</v>
      </c>
      <c r="E23" s="157" t="s">
        <v>76</v>
      </c>
      <c r="F23" s="157" t="s">
        <v>77</v>
      </c>
      <c r="G23" s="198"/>
      <c r="H23" s="198"/>
      <c r="I23" s="202">
        <f t="shared" si="2"/>
        <v>0</v>
      </c>
      <c r="J23" s="404">
        <v>0</v>
      </c>
      <c r="K23" s="405"/>
      <c r="L23" s="406"/>
      <c r="M23" s="203"/>
      <c r="N23" s="147"/>
      <c r="O23" s="142"/>
      <c r="P23" s="142"/>
      <c r="Q23" s="142"/>
      <c r="R23" s="142"/>
      <c r="S23" s="142"/>
      <c r="T23" s="142"/>
      <c r="U23" s="142"/>
      <c r="V23" s="142"/>
      <c r="W23" s="142"/>
      <c r="X23" s="142"/>
      <c r="Y23" s="142"/>
      <c r="Z23" s="142"/>
      <c r="AA23" s="142"/>
      <c r="AB23" s="142"/>
      <c r="AC23" s="142"/>
      <c r="AD23" s="142"/>
      <c r="AE23" s="142"/>
      <c r="AF23" s="142"/>
      <c r="AG23" s="142"/>
      <c r="AH23" s="142"/>
      <c r="AI23" s="142"/>
      <c r="AJ23" s="142"/>
      <c r="AK23" s="142"/>
      <c r="AL23" s="142"/>
      <c r="AM23" s="142"/>
      <c r="AN23" s="142"/>
      <c r="AO23" s="142"/>
      <c r="AP23" s="142"/>
      <c r="AQ23" s="142"/>
      <c r="AR23" s="142"/>
      <c r="AS23" s="142"/>
      <c r="AT23" s="142"/>
      <c r="AU23" s="142"/>
      <c r="AV23" s="142"/>
      <c r="AW23" s="142"/>
      <c r="AX23" s="142"/>
      <c r="AY23" s="142"/>
      <c r="AZ23" s="142"/>
      <c r="BA23" s="142"/>
      <c r="BB23" s="142"/>
      <c r="BC23" s="142"/>
      <c r="BD23" s="142"/>
      <c r="BE23" s="142"/>
      <c r="BF23" s="142"/>
      <c r="BG23" s="142"/>
      <c r="BH23" s="142"/>
      <c r="BI23" s="142"/>
      <c r="BJ23" s="142"/>
      <c r="BK23" s="142"/>
      <c r="BL23" s="142"/>
      <c r="BM23" s="142"/>
      <c r="BN23" s="142"/>
      <c r="BO23" s="142"/>
      <c r="BP23" s="142"/>
      <c r="BQ23" s="142"/>
      <c r="BR23" s="142"/>
      <c r="BS23" s="142"/>
      <c r="BT23" s="142"/>
      <c r="BU23" s="142"/>
      <c r="BV23" s="142"/>
      <c r="BW23" s="142"/>
      <c r="BX23" s="142"/>
      <c r="BY23" s="142"/>
      <c r="BZ23" s="142"/>
      <c r="CA23" s="142"/>
      <c r="CB23" s="142"/>
      <c r="CC23" s="142"/>
      <c r="CD23" s="142"/>
      <c r="CE23" s="142"/>
      <c r="CF23" s="142"/>
      <c r="CG23" s="142"/>
      <c r="CH23" s="142"/>
      <c r="CI23" s="142"/>
      <c r="CJ23" s="142"/>
      <c r="CK23" s="142"/>
      <c r="CL23" s="142"/>
      <c r="CM23" s="142"/>
      <c r="CN23" s="142"/>
      <c r="CO23" s="142"/>
      <c r="CP23" s="142"/>
      <c r="CQ23" s="142"/>
      <c r="CR23" s="142"/>
      <c r="CS23" s="142"/>
      <c r="CT23" s="142"/>
      <c r="CU23" s="142"/>
      <c r="CV23" s="142"/>
      <c r="CW23" s="142"/>
      <c r="CX23" s="142"/>
      <c r="CY23" s="142"/>
      <c r="CZ23" s="142"/>
      <c r="DA23" s="142"/>
      <c r="DB23" s="142"/>
      <c r="DC23" s="142"/>
      <c r="DD23" s="142"/>
      <c r="DE23" s="142"/>
      <c r="DF23" s="142"/>
      <c r="DG23" s="142"/>
      <c r="DH23" s="142"/>
      <c r="DI23" s="142"/>
      <c r="DJ23" s="142"/>
      <c r="DK23" s="142"/>
      <c r="DL23" s="142"/>
      <c r="DM23" s="142"/>
      <c r="DN23" s="142"/>
      <c r="DO23" s="142"/>
      <c r="DP23" s="142"/>
      <c r="DQ23" s="142"/>
      <c r="DR23" s="142"/>
      <c r="DS23" s="142"/>
      <c r="DT23" s="142"/>
      <c r="DU23" s="142"/>
      <c r="DV23" s="142"/>
      <c r="DW23" s="142"/>
      <c r="DX23" s="142"/>
      <c r="DY23" s="142"/>
      <c r="DZ23" s="142"/>
      <c r="EA23" s="142"/>
      <c r="EB23" s="142"/>
      <c r="EC23" s="142"/>
      <c r="ED23" s="142"/>
      <c r="EE23" s="142"/>
      <c r="EF23" s="142"/>
      <c r="EG23" s="142"/>
      <c r="EH23" s="142"/>
      <c r="EI23" s="142"/>
      <c r="EJ23" s="142"/>
      <c r="EK23" s="142"/>
      <c r="EL23" s="142"/>
      <c r="EM23" s="142"/>
      <c r="EN23" s="142"/>
      <c r="EO23" s="142"/>
      <c r="EP23" s="142"/>
      <c r="EQ23" s="142"/>
      <c r="ER23" s="142"/>
      <c r="ES23" s="142"/>
      <c r="ET23" s="142"/>
      <c r="EU23" s="142"/>
      <c r="EV23" s="142"/>
      <c r="EW23" s="142"/>
      <c r="EX23" s="142"/>
      <c r="EY23" s="142"/>
      <c r="EZ23" s="142"/>
      <c r="FA23" s="142"/>
      <c r="FB23" s="142"/>
      <c r="FC23" s="142"/>
      <c r="FD23" s="142"/>
      <c r="FE23" s="142"/>
      <c r="FF23" s="142"/>
      <c r="FG23" s="142"/>
      <c r="FH23" s="142"/>
      <c r="FI23" s="142"/>
      <c r="FJ23" s="142"/>
      <c r="FK23" s="142"/>
      <c r="FL23" s="142"/>
      <c r="FM23" s="142"/>
      <c r="FN23" s="142"/>
      <c r="FO23" s="142"/>
      <c r="FP23" s="142"/>
      <c r="FQ23" s="142"/>
      <c r="FR23" s="142"/>
      <c r="FS23" s="142"/>
      <c r="FT23" s="142"/>
      <c r="FU23" s="142"/>
      <c r="FV23" s="142"/>
      <c r="FW23" s="142"/>
      <c r="FX23" s="142"/>
      <c r="FY23" s="142"/>
      <c r="FZ23" s="142"/>
      <c r="GA23" s="142"/>
      <c r="GB23" s="142"/>
      <c r="GC23" s="142"/>
      <c r="GD23" s="142"/>
      <c r="GE23" s="142"/>
      <c r="GF23" s="142"/>
      <c r="GG23" s="142"/>
      <c r="GH23" s="142"/>
      <c r="GI23" s="142"/>
      <c r="GJ23" s="142"/>
      <c r="GK23" s="142"/>
      <c r="GL23" s="142"/>
      <c r="GM23" s="142"/>
      <c r="GN23" s="142"/>
      <c r="GO23" s="142"/>
      <c r="GP23" s="142"/>
      <c r="GQ23" s="142"/>
      <c r="GR23" s="142"/>
    </row>
    <row r="24" spans="1:200" s="112" customFormat="1" ht="24" hidden="1" customHeight="1" outlineLevel="1">
      <c r="A24" s="122" t="str">
        <f t="shared" si="0"/>
        <v>2.11</v>
      </c>
      <c r="B24" s="154" t="s">
        <v>43</v>
      </c>
      <c r="C24" s="156" t="s">
        <v>78</v>
      </c>
      <c r="D24" s="157" t="s">
        <v>79</v>
      </c>
      <c r="E24" s="157" t="s">
        <v>80</v>
      </c>
      <c r="F24" s="157" t="s">
        <v>81</v>
      </c>
      <c r="G24" s="198"/>
      <c r="H24" s="198"/>
      <c r="I24" s="202">
        <f t="shared" si="2"/>
        <v>0</v>
      </c>
      <c r="J24" s="404">
        <v>0</v>
      </c>
      <c r="K24" s="405"/>
      <c r="L24" s="406"/>
      <c r="M24" s="203"/>
      <c r="N24" s="147"/>
      <c r="O24" s="142"/>
      <c r="P24" s="142"/>
      <c r="Q24" s="142"/>
      <c r="R24" s="142"/>
      <c r="S24" s="142"/>
      <c r="T24" s="142"/>
      <c r="U24" s="142"/>
      <c r="V24" s="142"/>
      <c r="W24" s="142"/>
      <c r="X24" s="142"/>
      <c r="Y24" s="142"/>
      <c r="Z24" s="142"/>
      <c r="AA24" s="142"/>
      <c r="AB24" s="142"/>
      <c r="AC24" s="142"/>
      <c r="AD24" s="142"/>
      <c r="AE24" s="142"/>
      <c r="AF24" s="142"/>
      <c r="AG24" s="142"/>
      <c r="AH24" s="142"/>
      <c r="AI24" s="142"/>
      <c r="AJ24" s="142"/>
      <c r="AK24" s="142"/>
      <c r="AL24" s="142"/>
      <c r="AM24" s="142"/>
      <c r="AN24" s="142"/>
      <c r="AO24" s="142"/>
      <c r="AP24" s="142"/>
      <c r="AQ24" s="142"/>
      <c r="AR24" s="142"/>
      <c r="AS24" s="142"/>
      <c r="AT24" s="142"/>
      <c r="AU24" s="142"/>
      <c r="AV24" s="142"/>
      <c r="AW24" s="142"/>
      <c r="AX24" s="142"/>
      <c r="AY24" s="142"/>
      <c r="AZ24" s="142"/>
      <c r="BA24" s="142"/>
      <c r="BB24" s="142"/>
      <c r="BC24" s="142"/>
      <c r="BD24" s="142"/>
      <c r="BE24" s="142"/>
      <c r="BF24" s="142"/>
      <c r="BG24" s="142"/>
      <c r="BH24" s="142"/>
      <c r="BI24" s="142"/>
      <c r="BJ24" s="142"/>
      <c r="BK24" s="142"/>
      <c r="BL24" s="142"/>
      <c r="BM24" s="142"/>
      <c r="BN24" s="142"/>
      <c r="BO24" s="142"/>
      <c r="BP24" s="142"/>
      <c r="BQ24" s="142"/>
      <c r="BR24" s="142"/>
      <c r="BS24" s="142"/>
      <c r="BT24" s="142"/>
      <c r="BU24" s="142"/>
      <c r="BV24" s="142"/>
      <c r="BW24" s="142"/>
      <c r="BX24" s="142"/>
      <c r="BY24" s="142"/>
      <c r="BZ24" s="142"/>
      <c r="CA24" s="142"/>
      <c r="CB24" s="142"/>
      <c r="CC24" s="142"/>
      <c r="CD24" s="142"/>
      <c r="CE24" s="142"/>
      <c r="CF24" s="142"/>
      <c r="CG24" s="142"/>
      <c r="CH24" s="142"/>
      <c r="CI24" s="142"/>
      <c r="CJ24" s="142"/>
      <c r="CK24" s="142"/>
      <c r="CL24" s="142"/>
      <c r="CM24" s="142"/>
      <c r="CN24" s="142"/>
      <c r="CO24" s="142"/>
      <c r="CP24" s="142"/>
      <c r="CQ24" s="142"/>
      <c r="CR24" s="142"/>
      <c r="CS24" s="142"/>
      <c r="CT24" s="142"/>
      <c r="CU24" s="142"/>
      <c r="CV24" s="142"/>
      <c r="CW24" s="142"/>
      <c r="CX24" s="142"/>
      <c r="CY24" s="142"/>
      <c r="CZ24" s="142"/>
      <c r="DA24" s="142"/>
      <c r="DB24" s="142"/>
      <c r="DC24" s="142"/>
      <c r="DD24" s="142"/>
      <c r="DE24" s="142"/>
      <c r="DF24" s="142"/>
      <c r="DG24" s="142"/>
      <c r="DH24" s="142"/>
      <c r="DI24" s="142"/>
      <c r="DJ24" s="142"/>
      <c r="DK24" s="142"/>
      <c r="DL24" s="142"/>
      <c r="DM24" s="142"/>
      <c r="DN24" s="142"/>
      <c r="DO24" s="142"/>
      <c r="DP24" s="142"/>
      <c r="DQ24" s="142"/>
      <c r="DR24" s="142"/>
      <c r="DS24" s="142"/>
      <c r="DT24" s="142"/>
      <c r="DU24" s="142"/>
      <c r="DV24" s="142"/>
      <c r="DW24" s="142"/>
      <c r="DX24" s="142"/>
      <c r="DY24" s="142"/>
      <c r="DZ24" s="142"/>
      <c r="EA24" s="142"/>
      <c r="EB24" s="142"/>
      <c r="EC24" s="142"/>
      <c r="ED24" s="142"/>
      <c r="EE24" s="142"/>
      <c r="EF24" s="142"/>
      <c r="EG24" s="142"/>
      <c r="EH24" s="142"/>
      <c r="EI24" s="142"/>
      <c r="EJ24" s="142"/>
      <c r="EK24" s="142"/>
      <c r="EL24" s="142"/>
      <c r="EM24" s="142"/>
      <c r="EN24" s="142"/>
      <c r="EO24" s="142"/>
      <c r="EP24" s="142"/>
      <c r="EQ24" s="142"/>
      <c r="ER24" s="142"/>
      <c r="ES24" s="142"/>
      <c r="ET24" s="142"/>
      <c r="EU24" s="142"/>
      <c r="EV24" s="142"/>
      <c r="EW24" s="142"/>
      <c r="EX24" s="142"/>
      <c r="EY24" s="142"/>
      <c r="EZ24" s="142"/>
      <c r="FA24" s="142"/>
      <c r="FB24" s="142"/>
      <c r="FC24" s="142"/>
      <c r="FD24" s="142"/>
      <c r="FE24" s="142"/>
      <c r="FF24" s="142"/>
      <c r="FG24" s="142"/>
      <c r="FH24" s="142"/>
      <c r="FI24" s="142"/>
      <c r="FJ24" s="142"/>
      <c r="FK24" s="142"/>
      <c r="FL24" s="142"/>
      <c r="FM24" s="142"/>
      <c r="FN24" s="142"/>
      <c r="FO24" s="142"/>
      <c r="FP24" s="142"/>
      <c r="FQ24" s="142"/>
      <c r="FR24" s="142"/>
      <c r="FS24" s="142"/>
      <c r="FT24" s="142"/>
      <c r="FU24" s="142"/>
      <c r="FV24" s="142"/>
      <c r="FW24" s="142"/>
      <c r="FX24" s="142"/>
      <c r="FY24" s="142"/>
      <c r="FZ24" s="142"/>
      <c r="GA24" s="142"/>
      <c r="GB24" s="142"/>
      <c r="GC24" s="142"/>
      <c r="GD24" s="142"/>
      <c r="GE24" s="142"/>
      <c r="GF24" s="142"/>
      <c r="GG24" s="142"/>
      <c r="GH24" s="142"/>
      <c r="GI24" s="142"/>
      <c r="GJ24" s="142"/>
      <c r="GK24" s="142"/>
      <c r="GL24" s="142"/>
      <c r="GM24" s="142"/>
      <c r="GN24" s="142"/>
      <c r="GO24" s="142"/>
      <c r="GP24" s="142"/>
      <c r="GQ24" s="142"/>
      <c r="GR24" s="142"/>
    </row>
    <row r="25" spans="1:200" s="142" customFormat="1" ht="42.75" hidden="1" customHeight="1" outlineLevel="1">
      <c r="A25" s="122" t="str">
        <f t="shared" si="0"/>
        <v>2.12</v>
      </c>
      <c r="B25" s="154" t="s">
        <v>43</v>
      </c>
      <c r="C25" s="156" t="s">
        <v>82</v>
      </c>
      <c r="D25" s="157" t="s">
        <v>199</v>
      </c>
      <c r="E25" s="157" t="s">
        <v>128</v>
      </c>
      <c r="F25" s="157" t="s">
        <v>102</v>
      </c>
      <c r="G25" s="198"/>
      <c r="H25" s="198"/>
      <c r="I25" s="202">
        <f t="shared" si="2"/>
        <v>0</v>
      </c>
      <c r="J25" s="404">
        <v>0</v>
      </c>
      <c r="K25" s="405"/>
      <c r="L25" s="406"/>
      <c r="M25" s="171"/>
      <c r="N25" s="147"/>
    </row>
    <row r="26" spans="1:200" s="107" customFormat="1" ht="24" hidden="1" customHeight="1" outlineLevel="1">
      <c r="A26" s="122" t="str">
        <f t="shared" si="0"/>
        <v>2.13</v>
      </c>
      <c r="B26" s="154" t="s">
        <v>43</v>
      </c>
      <c r="C26" s="156" t="s">
        <v>93</v>
      </c>
      <c r="D26" s="157" t="s">
        <v>57</v>
      </c>
      <c r="E26" s="157" t="s">
        <v>58</v>
      </c>
      <c r="F26" s="157" t="s">
        <v>59</v>
      </c>
      <c r="G26" s="198"/>
      <c r="H26" s="198"/>
      <c r="I26" s="202">
        <f t="shared" si="2"/>
        <v>0</v>
      </c>
      <c r="J26" s="404">
        <v>0</v>
      </c>
      <c r="K26" s="405"/>
      <c r="L26" s="406"/>
      <c r="M26" s="171"/>
      <c r="N26" s="147"/>
      <c r="O26" s="142"/>
      <c r="P26" s="142"/>
      <c r="Q26" s="142"/>
      <c r="R26" s="142"/>
      <c r="S26" s="142"/>
      <c r="T26" s="142"/>
      <c r="U26" s="142"/>
      <c r="V26" s="142"/>
      <c r="W26" s="142"/>
      <c r="X26" s="142"/>
      <c r="Y26" s="142"/>
      <c r="Z26" s="142"/>
      <c r="AA26" s="142"/>
      <c r="AB26" s="142"/>
      <c r="AC26" s="142"/>
      <c r="AD26" s="142"/>
      <c r="AE26" s="142"/>
      <c r="AF26" s="142"/>
      <c r="AG26" s="142"/>
      <c r="AH26" s="142"/>
      <c r="AI26" s="142"/>
      <c r="AJ26" s="142"/>
      <c r="AK26" s="142"/>
      <c r="AL26" s="142"/>
      <c r="AM26" s="142"/>
      <c r="AN26" s="142"/>
      <c r="AO26" s="142"/>
      <c r="AP26" s="142"/>
      <c r="AQ26" s="142"/>
      <c r="AR26" s="142"/>
      <c r="AS26" s="142"/>
      <c r="AT26" s="142"/>
      <c r="AU26" s="142"/>
      <c r="AV26" s="142"/>
      <c r="AW26" s="142"/>
      <c r="AX26" s="142"/>
      <c r="AY26" s="142"/>
      <c r="AZ26" s="142"/>
      <c r="BA26" s="142"/>
      <c r="BB26" s="142"/>
      <c r="BC26" s="142"/>
      <c r="BD26" s="142"/>
      <c r="BE26" s="142"/>
      <c r="BF26" s="142"/>
      <c r="BG26" s="142"/>
      <c r="BH26" s="142"/>
      <c r="BI26" s="142"/>
      <c r="BJ26" s="142"/>
      <c r="BK26" s="142"/>
      <c r="BL26" s="142"/>
      <c r="BM26" s="142"/>
      <c r="BN26" s="142"/>
      <c r="BO26" s="142"/>
      <c r="BP26" s="142"/>
      <c r="BQ26" s="142"/>
      <c r="BR26" s="142"/>
      <c r="BS26" s="142"/>
      <c r="BT26" s="142"/>
      <c r="BU26" s="142"/>
      <c r="BV26" s="142"/>
      <c r="BW26" s="142"/>
      <c r="BX26" s="142"/>
      <c r="BY26" s="142"/>
      <c r="BZ26" s="142"/>
      <c r="CA26" s="142"/>
      <c r="CB26" s="142"/>
      <c r="CC26" s="142"/>
      <c r="CD26" s="142"/>
      <c r="CE26" s="142"/>
      <c r="CF26" s="142"/>
      <c r="CG26" s="142"/>
      <c r="CH26" s="142"/>
      <c r="CI26" s="142"/>
      <c r="CJ26" s="142"/>
      <c r="CK26" s="142"/>
      <c r="CL26" s="142"/>
      <c r="CM26" s="142"/>
      <c r="CN26" s="142"/>
      <c r="CO26" s="142"/>
      <c r="CP26" s="142"/>
      <c r="CQ26" s="142"/>
      <c r="CR26" s="142"/>
      <c r="CS26" s="142"/>
      <c r="CT26" s="142"/>
      <c r="CU26" s="142"/>
      <c r="CV26" s="142"/>
      <c r="CW26" s="142"/>
      <c r="CX26" s="142"/>
      <c r="CY26" s="142"/>
      <c r="CZ26" s="142"/>
      <c r="DA26" s="142"/>
      <c r="DB26" s="142"/>
      <c r="DC26" s="142"/>
      <c r="DD26" s="142"/>
      <c r="DE26" s="142"/>
      <c r="DF26" s="142"/>
      <c r="DG26" s="142"/>
      <c r="DH26" s="142"/>
      <c r="DI26" s="142"/>
      <c r="DJ26" s="142"/>
      <c r="DK26" s="142"/>
      <c r="DL26" s="142"/>
      <c r="DM26" s="142"/>
      <c r="DN26" s="142"/>
      <c r="DO26" s="142"/>
      <c r="DP26" s="142"/>
      <c r="DQ26" s="142"/>
      <c r="DR26" s="142"/>
      <c r="DS26" s="142"/>
      <c r="DT26" s="142"/>
      <c r="DU26" s="142"/>
      <c r="DV26" s="142"/>
      <c r="DW26" s="142"/>
      <c r="DX26" s="142"/>
      <c r="DY26" s="142"/>
      <c r="DZ26" s="142"/>
      <c r="EA26" s="142"/>
      <c r="EB26" s="142"/>
      <c r="EC26" s="142"/>
      <c r="ED26" s="142"/>
      <c r="EE26" s="142"/>
      <c r="EF26" s="142"/>
      <c r="EG26" s="142"/>
      <c r="EH26" s="142"/>
      <c r="EI26" s="142"/>
      <c r="EJ26" s="142"/>
      <c r="EK26" s="142"/>
      <c r="EL26" s="142"/>
      <c r="EM26" s="142"/>
      <c r="EN26" s="142"/>
      <c r="EO26" s="142"/>
      <c r="EP26" s="142"/>
      <c r="EQ26" s="142"/>
      <c r="ER26" s="142"/>
      <c r="ES26" s="142"/>
      <c r="ET26" s="142"/>
      <c r="EU26" s="142"/>
      <c r="EV26" s="142"/>
      <c r="EW26" s="142"/>
      <c r="EX26" s="142"/>
      <c r="EY26" s="142"/>
      <c r="EZ26" s="142"/>
      <c r="FA26" s="142"/>
      <c r="FB26" s="142"/>
      <c r="FC26" s="142"/>
      <c r="FD26" s="142"/>
      <c r="FE26" s="142"/>
      <c r="FF26" s="142"/>
      <c r="FG26" s="142"/>
      <c r="FH26" s="142"/>
      <c r="FI26" s="142"/>
      <c r="FJ26" s="142"/>
      <c r="FK26" s="142"/>
      <c r="FL26" s="142"/>
      <c r="FM26" s="142"/>
      <c r="FN26" s="142"/>
      <c r="FO26" s="142"/>
      <c r="FP26" s="142"/>
      <c r="FQ26" s="142"/>
      <c r="FR26" s="142"/>
      <c r="FS26" s="142"/>
      <c r="FT26" s="142"/>
      <c r="FU26" s="142"/>
      <c r="FV26" s="142"/>
      <c r="FW26" s="142"/>
      <c r="FX26" s="142"/>
      <c r="FY26" s="142"/>
      <c r="FZ26" s="142"/>
      <c r="GA26" s="142"/>
      <c r="GB26" s="142"/>
      <c r="GC26" s="142"/>
      <c r="GD26" s="142"/>
      <c r="GE26" s="142"/>
      <c r="GF26" s="142"/>
      <c r="GG26" s="142"/>
      <c r="GH26" s="142"/>
      <c r="GI26" s="142"/>
      <c r="GJ26" s="142"/>
      <c r="GK26" s="142"/>
      <c r="GL26" s="142"/>
      <c r="GM26" s="142"/>
      <c r="GN26" s="142"/>
      <c r="GO26" s="142"/>
      <c r="GP26" s="142"/>
      <c r="GQ26" s="142"/>
      <c r="GR26" s="142"/>
    </row>
    <row r="27" spans="1:200" s="107" customFormat="1" ht="24" hidden="1" customHeight="1" outlineLevel="1">
      <c r="A27" s="122" t="str">
        <f t="shared" si="0"/>
        <v>2.14</v>
      </c>
      <c r="B27" s="154" t="s">
        <v>43</v>
      </c>
      <c r="C27" s="156" t="s">
        <v>94</v>
      </c>
      <c r="D27" s="157" t="s">
        <v>57</v>
      </c>
      <c r="E27" s="157" t="s">
        <v>58</v>
      </c>
      <c r="F27" s="157" t="s">
        <v>59</v>
      </c>
      <c r="G27" s="198"/>
      <c r="H27" s="198"/>
      <c r="I27" s="202">
        <f t="shared" si="2"/>
        <v>0</v>
      </c>
      <c r="J27" s="404">
        <v>0</v>
      </c>
      <c r="K27" s="405"/>
      <c r="L27" s="406"/>
      <c r="M27" s="203"/>
      <c r="N27" s="147"/>
      <c r="O27" s="142"/>
      <c r="P27" s="142"/>
      <c r="Q27" s="142"/>
      <c r="R27" s="142"/>
      <c r="S27" s="142"/>
      <c r="T27" s="142"/>
      <c r="U27" s="142"/>
      <c r="V27" s="142"/>
      <c r="W27" s="142"/>
      <c r="X27" s="142"/>
      <c r="Y27" s="142"/>
      <c r="Z27" s="142"/>
      <c r="AA27" s="142"/>
      <c r="AB27" s="142"/>
      <c r="AC27" s="142"/>
      <c r="AD27" s="142"/>
      <c r="AE27" s="142"/>
      <c r="AF27" s="142"/>
      <c r="AG27" s="142"/>
      <c r="AH27" s="142"/>
      <c r="AI27" s="142"/>
      <c r="AJ27" s="142"/>
      <c r="AK27" s="142"/>
      <c r="AL27" s="142"/>
      <c r="AM27" s="142"/>
      <c r="AN27" s="142"/>
      <c r="AO27" s="142"/>
      <c r="AP27" s="142"/>
      <c r="AQ27" s="142"/>
      <c r="AR27" s="142"/>
      <c r="AS27" s="142"/>
      <c r="AT27" s="142"/>
      <c r="AU27" s="142"/>
      <c r="AV27" s="142"/>
      <c r="AW27" s="142"/>
      <c r="AX27" s="142"/>
      <c r="AY27" s="142"/>
      <c r="AZ27" s="142"/>
      <c r="BA27" s="142"/>
      <c r="BB27" s="142"/>
      <c r="BC27" s="142"/>
      <c r="BD27" s="142"/>
      <c r="BE27" s="142"/>
      <c r="BF27" s="142"/>
      <c r="BG27" s="142"/>
      <c r="BH27" s="142"/>
      <c r="BI27" s="142"/>
      <c r="BJ27" s="142"/>
      <c r="BK27" s="142"/>
      <c r="BL27" s="142"/>
      <c r="BM27" s="142"/>
      <c r="BN27" s="142"/>
      <c r="BO27" s="142"/>
      <c r="BP27" s="142"/>
      <c r="BQ27" s="142"/>
      <c r="BR27" s="142"/>
      <c r="BS27" s="142"/>
      <c r="BT27" s="142"/>
      <c r="BU27" s="142"/>
      <c r="BV27" s="142"/>
      <c r="BW27" s="142"/>
      <c r="BX27" s="142"/>
      <c r="BY27" s="142"/>
      <c r="BZ27" s="142"/>
      <c r="CA27" s="142"/>
      <c r="CB27" s="142"/>
      <c r="CC27" s="142"/>
      <c r="CD27" s="142"/>
      <c r="CE27" s="142"/>
      <c r="CF27" s="142"/>
      <c r="CG27" s="142"/>
      <c r="CH27" s="142"/>
      <c r="CI27" s="142"/>
      <c r="CJ27" s="142"/>
      <c r="CK27" s="142"/>
      <c r="CL27" s="142"/>
      <c r="CM27" s="142"/>
      <c r="CN27" s="142"/>
      <c r="CO27" s="142"/>
      <c r="CP27" s="142"/>
      <c r="CQ27" s="142"/>
      <c r="CR27" s="142"/>
      <c r="CS27" s="142"/>
      <c r="CT27" s="142"/>
      <c r="CU27" s="142"/>
      <c r="CV27" s="142"/>
      <c r="CW27" s="142"/>
      <c r="CX27" s="142"/>
      <c r="CY27" s="142"/>
      <c r="CZ27" s="142"/>
      <c r="DA27" s="142"/>
      <c r="DB27" s="142"/>
      <c r="DC27" s="142"/>
      <c r="DD27" s="142"/>
      <c r="DE27" s="142"/>
      <c r="DF27" s="142"/>
      <c r="DG27" s="142"/>
      <c r="DH27" s="142"/>
      <c r="DI27" s="142"/>
      <c r="DJ27" s="142"/>
      <c r="DK27" s="142"/>
      <c r="DL27" s="142"/>
      <c r="DM27" s="142"/>
      <c r="DN27" s="142"/>
      <c r="DO27" s="142"/>
      <c r="DP27" s="142"/>
      <c r="DQ27" s="142"/>
      <c r="DR27" s="142"/>
      <c r="DS27" s="142"/>
      <c r="DT27" s="142"/>
      <c r="DU27" s="142"/>
      <c r="DV27" s="142"/>
      <c r="DW27" s="142"/>
      <c r="DX27" s="142"/>
      <c r="DY27" s="142"/>
      <c r="DZ27" s="142"/>
      <c r="EA27" s="142"/>
      <c r="EB27" s="142"/>
      <c r="EC27" s="142"/>
      <c r="ED27" s="142"/>
      <c r="EE27" s="142"/>
      <c r="EF27" s="142"/>
      <c r="EG27" s="142"/>
      <c r="EH27" s="142"/>
      <c r="EI27" s="142"/>
      <c r="EJ27" s="142"/>
      <c r="EK27" s="142"/>
      <c r="EL27" s="142"/>
      <c r="EM27" s="142"/>
      <c r="EN27" s="142"/>
      <c r="EO27" s="142"/>
      <c r="EP27" s="142"/>
      <c r="EQ27" s="142"/>
      <c r="ER27" s="142"/>
      <c r="ES27" s="142"/>
      <c r="ET27" s="142"/>
      <c r="EU27" s="142"/>
      <c r="EV27" s="142"/>
      <c r="EW27" s="142"/>
      <c r="EX27" s="142"/>
      <c r="EY27" s="142"/>
      <c r="EZ27" s="142"/>
      <c r="FA27" s="142"/>
      <c r="FB27" s="142"/>
      <c r="FC27" s="142"/>
      <c r="FD27" s="142"/>
      <c r="FE27" s="142"/>
      <c r="FF27" s="142"/>
      <c r="FG27" s="142"/>
      <c r="FH27" s="142"/>
      <c r="FI27" s="142"/>
      <c r="FJ27" s="142"/>
      <c r="FK27" s="142"/>
      <c r="FL27" s="142"/>
      <c r="FM27" s="142"/>
      <c r="FN27" s="142"/>
      <c r="FO27" s="142"/>
      <c r="FP27" s="142"/>
      <c r="FQ27" s="142"/>
      <c r="FR27" s="142"/>
      <c r="FS27" s="142"/>
      <c r="FT27" s="142"/>
      <c r="FU27" s="142"/>
      <c r="FV27" s="142"/>
      <c r="FW27" s="142"/>
      <c r="FX27" s="142"/>
      <c r="FY27" s="142"/>
      <c r="FZ27" s="142"/>
      <c r="GA27" s="142"/>
      <c r="GB27" s="142"/>
      <c r="GC27" s="142"/>
      <c r="GD27" s="142"/>
      <c r="GE27" s="142"/>
      <c r="GF27" s="142"/>
      <c r="GG27" s="142"/>
      <c r="GH27" s="142"/>
      <c r="GI27" s="142"/>
      <c r="GJ27" s="142"/>
      <c r="GK27" s="142"/>
      <c r="GL27" s="142"/>
      <c r="GM27" s="142"/>
      <c r="GN27" s="142"/>
      <c r="GO27" s="142"/>
      <c r="GP27" s="142"/>
      <c r="GQ27" s="142"/>
      <c r="GR27" s="142"/>
    </row>
    <row r="28" spans="1:200" s="112" customFormat="1" ht="24" hidden="1" customHeight="1" outlineLevel="1">
      <c r="A28" s="122" t="str">
        <f t="shared" si="0"/>
        <v>2.15</v>
      </c>
      <c r="B28" s="154" t="s">
        <v>43</v>
      </c>
      <c r="C28" s="156" t="s">
        <v>95</v>
      </c>
      <c r="D28" s="157" t="s">
        <v>96</v>
      </c>
      <c r="E28" s="157" t="s">
        <v>72</v>
      </c>
      <c r="F28" s="157" t="s">
        <v>73</v>
      </c>
      <c r="G28" s="198"/>
      <c r="H28" s="198"/>
      <c r="I28" s="202">
        <f t="shared" si="2"/>
        <v>0</v>
      </c>
      <c r="J28" s="404">
        <v>0</v>
      </c>
      <c r="K28" s="405"/>
      <c r="L28" s="406"/>
      <c r="M28" s="203"/>
      <c r="N28" s="147"/>
      <c r="O28" s="142"/>
      <c r="P28" s="142"/>
      <c r="Q28" s="142"/>
      <c r="R28" s="142"/>
      <c r="S28" s="142"/>
      <c r="T28" s="142"/>
      <c r="U28" s="142"/>
      <c r="V28" s="142"/>
      <c r="W28" s="142"/>
      <c r="X28" s="142"/>
      <c r="Y28" s="142"/>
      <c r="Z28" s="142"/>
      <c r="AA28" s="142"/>
      <c r="AB28" s="142"/>
      <c r="AC28" s="142"/>
      <c r="AD28" s="142"/>
      <c r="AE28" s="142"/>
      <c r="AF28" s="142"/>
      <c r="AG28" s="142"/>
      <c r="AH28" s="142"/>
      <c r="AI28" s="142"/>
      <c r="AJ28" s="142"/>
      <c r="AK28" s="142"/>
      <c r="AL28" s="142"/>
      <c r="AM28" s="142"/>
      <c r="AN28" s="142"/>
      <c r="AO28" s="142"/>
      <c r="AP28" s="142"/>
      <c r="AQ28" s="142"/>
      <c r="AR28" s="142"/>
      <c r="AS28" s="142"/>
      <c r="AT28" s="142"/>
      <c r="AU28" s="142"/>
      <c r="AV28" s="142"/>
      <c r="AW28" s="142"/>
      <c r="AX28" s="142"/>
      <c r="AY28" s="142"/>
      <c r="AZ28" s="142"/>
      <c r="BA28" s="142"/>
      <c r="BB28" s="142"/>
      <c r="BC28" s="142"/>
      <c r="BD28" s="142"/>
      <c r="BE28" s="142"/>
      <c r="BF28" s="142"/>
      <c r="BG28" s="142"/>
      <c r="BH28" s="142"/>
      <c r="BI28" s="142"/>
      <c r="BJ28" s="142"/>
      <c r="BK28" s="142"/>
      <c r="BL28" s="142"/>
      <c r="BM28" s="142"/>
      <c r="BN28" s="142"/>
      <c r="BO28" s="142"/>
      <c r="BP28" s="142"/>
      <c r="BQ28" s="142"/>
      <c r="BR28" s="142"/>
      <c r="BS28" s="142"/>
      <c r="BT28" s="142"/>
      <c r="BU28" s="142"/>
      <c r="BV28" s="142"/>
      <c r="BW28" s="142"/>
      <c r="BX28" s="142"/>
      <c r="BY28" s="142"/>
      <c r="BZ28" s="142"/>
      <c r="CA28" s="142"/>
      <c r="CB28" s="142"/>
      <c r="CC28" s="142"/>
      <c r="CD28" s="142"/>
      <c r="CE28" s="142"/>
      <c r="CF28" s="142"/>
      <c r="CG28" s="142"/>
      <c r="CH28" s="142"/>
      <c r="CI28" s="142"/>
      <c r="CJ28" s="142"/>
      <c r="CK28" s="142"/>
      <c r="CL28" s="142"/>
      <c r="CM28" s="142"/>
      <c r="CN28" s="142"/>
      <c r="CO28" s="142"/>
      <c r="CP28" s="142"/>
      <c r="CQ28" s="142"/>
      <c r="CR28" s="142"/>
      <c r="CS28" s="142"/>
      <c r="CT28" s="142"/>
      <c r="CU28" s="142"/>
      <c r="CV28" s="142"/>
      <c r="CW28" s="142"/>
      <c r="CX28" s="142"/>
      <c r="CY28" s="142"/>
      <c r="CZ28" s="142"/>
      <c r="DA28" s="142"/>
      <c r="DB28" s="142"/>
      <c r="DC28" s="142"/>
      <c r="DD28" s="142"/>
      <c r="DE28" s="142"/>
      <c r="DF28" s="142"/>
      <c r="DG28" s="142"/>
      <c r="DH28" s="142"/>
      <c r="DI28" s="142"/>
      <c r="DJ28" s="142"/>
      <c r="DK28" s="142"/>
      <c r="DL28" s="142"/>
      <c r="DM28" s="142"/>
      <c r="DN28" s="142"/>
      <c r="DO28" s="142"/>
      <c r="DP28" s="142"/>
      <c r="DQ28" s="142"/>
      <c r="DR28" s="142"/>
      <c r="DS28" s="142"/>
      <c r="DT28" s="142"/>
      <c r="DU28" s="142"/>
      <c r="DV28" s="142"/>
      <c r="DW28" s="142"/>
      <c r="DX28" s="142"/>
      <c r="DY28" s="142"/>
      <c r="DZ28" s="142"/>
      <c r="EA28" s="142"/>
      <c r="EB28" s="142"/>
      <c r="EC28" s="142"/>
      <c r="ED28" s="142"/>
      <c r="EE28" s="142"/>
      <c r="EF28" s="142"/>
      <c r="EG28" s="142"/>
      <c r="EH28" s="142"/>
      <c r="EI28" s="142"/>
      <c r="EJ28" s="142"/>
      <c r="EK28" s="142"/>
      <c r="EL28" s="142"/>
      <c r="EM28" s="142"/>
      <c r="EN28" s="142"/>
      <c r="EO28" s="142"/>
      <c r="EP28" s="142"/>
      <c r="EQ28" s="142"/>
      <c r="ER28" s="142"/>
      <c r="ES28" s="142"/>
      <c r="ET28" s="142"/>
      <c r="EU28" s="142"/>
      <c r="EV28" s="142"/>
      <c r="EW28" s="142"/>
      <c r="EX28" s="142"/>
      <c r="EY28" s="142"/>
      <c r="EZ28" s="142"/>
      <c r="FA28" s="142"/>
      <c r="FB28" s="142"/>
      <c r="FC28" s="142"/>
      <c r="FD28" s="142"/>
      <c r="FE28" s="142"/>
      <c r="FF28" s="142"/>
      <c r="FG28" s="142"/>
      <c r="FH28" s="142"/>
      <c r="FI28" s="142"/>
      <c r="FJ28" s="142"/>
      <c r="FK28" s="142"/>
      <c r="FL28" s="142"/>
      <c r="FM28" s="142"/>
      <c r="FN28" s="142"/>
      <c r="FO28" s="142"/>
      <c r="FP28" s="142"/>
      <c r="FQ28" s="142"/>
      <c r="FR28" s="142"/>
      <c r="FS28" s="142"/>
      <c r="FT28" s="142"/>
      <c r="FU28" s="142"/>
      <c r="FV28" s="142"/>
      <c r="FW28" s="142"/>
      <c r="FX28" s="142"/>
      <c r="FY28" s="142"/>
      <c r="FZ28" s="142"/>
      <c r="GA28" s="142"/>
      <c r="GB28" s="142"/>
      <c r="GC28" s="142"/>
      <c r="GD28" s="142"/>
      <c r="GE28" s="142"/>
      <c r="GF28" s="142"/>
      <c r="GG28" s="142"/>
      <c r="GH28" s="142"/>
      <c r="GI28" s="142"/>
      <c r="GJ28" s="142"/>
      <c r="GK28" s="142"/>
      <c r="GL28" s="142"/>
      <c r="GM28" s="142"/>
      <c r="GN28" s="142"/>
      <c r="GO28" s="142"/>
      <c r="GP28" s="142"/>
      <c r="GQ28" s="142"/>
      <c r="GR28" s="142"/>
    </row>
    <row r="29" spans="1:200" s="107" customFormat="1" ht="24" hidden="1" customHeight="1" outlineLevel="1">
      <c r="A29" s="122" t="str">
        <f t="shared" si="0"/>
        <v>2.16</v>
      </c>
      <c r="B29" s="154" t="s">
        <v>43</v>
      </c>
      <c r="C29" s="156" t="s">
        <v>97</v>
      </c>
      <c r="D29" s="157" t="s">
        <v>57</v>
      </c>
      <c r="E29" s="157" t="s">
        <v>58</v>
      </c>
      <c r="F29" s="157" t="s">
        <v>59</v>
      </c>
      <c r="G29" s="198"/>
      <c r="H29" s="198"/>
      <c r="I29" s="202">
        <f t="shared" si="2"/>
        <v>0</v>
      </c>
      <c r="J29" s="404">
        <v>0</v>
      </c>
      <c r="K29" s="405"/>
      <c r="L29" s="406"/>
      <c r="M29" s="203"/>
      <c r="N29" s="147"/>
      <c r="O29" s="142"/>
      <c r="P29" s="142"/>
      <c r="Q29" s="142"/>
      <c r="R29" s="142"/>
      <c r="S29" s="142"/>
      <c r="T29" s="142"/>
      <c r="U29" s="142"/>
      <c r="V29" s="142"/>
      <c r="W29" s="142"/>
      <c r="X29" s="142"/>
      <c r="Y29" s="142"/>
      <c r="Z29" s="142"/>
      <c r="AA29" s="142"/>
      <c r="AB29" s="142"/>
      <c r="AC29" s="142"/>
      <c r="AD29" s="142"/>
      <c r="AE29" s="142"/>
      <c r="AF29" s="142"/>
      <c r="AG29" s="142"/>
      <c r="AH29" s="142"/>
      <c r="AI29" s="142"/>
      <c r="AJ29" s="142"/>
      <c r="AK29" s="142"/>
      <c r="AL29" s="142"/>
      <c r="AM29" s="142"/>
      <c r="AN29" s="142"/>
      <c r="AO29" s="142"/>
      <c r="AP29" s="142"/>
      <c r="AQ29" s="142"/>
      <c r="AR29" s="142"/>
      <c r="AS29" s="142"/>
      <c r="AT29" s="142"/>
      <c r="AU29" s="142"/>
      <c r="AV29" s="142"/>
      <c r="AW29" s="142"/>
      <c r="AX29" s="142"/>
      <c r="AY29" s="142"/>
      <c r="AZ29" s="142"/>
      <c r="BA29" s="142"/>
      <c r="BB29" s="142"/>
      <c r="BC29" s="142"/>
      <c r="BD29" s="142"/>
      <c r="BE29" s="142"/>
      <c r="BF29" s="142"/>
      <c r="BG29" s="142"/>
      <c r="BH29" s="142"/>
      <c r="BI29" s="142"/>
      <c r="BJ29" s="142"/>
      <c r="BK29" s="142"/>
      <c r="BL29" s="142"/>
      <c r="BM29" s="142"/>
      <c r="BN29" s="142"/>
      <c r="BO29" s="142"/>
      <c r="BP29" s="142"/>
      <c r="BQ29" s="142"/>
      <c r="BR29" s="142"/>
      <c r="BS29" s="142"/>
      <c r="BT29" s="142"/>
      <c r="BU29" s="142"/>
      <c r="BV29" s="142"/>
      <c r="BW29" s="142"/>
      <c r="BX29" s="142"/>
      <c r="BY29" s="142"/>
      <c r="BZ29" s="142"/>
      <c r="CA29" s="142"/>
      <c r="CB29" s="142"/>
      <c r="CC29" s="142"/>
      <c r="CD29" s="142"/>
      <c r="CE29" s="142"/>
      <c r="CF29" s="142"/>
      <c r="CG29" s="142"/>
      <c r="CH29" s="142"/>
      <c r="CI29" s="142"/>
      <c r="CJ29" s="142"/>
      <c r="CK29" s="142"/>
      <c r="CL29" s="142"/>
      <c r="CM29" s="142"/>
      <c r="CN29" s="142"/>
      <c r="CO29" s="142"/>
      <c r="CP29" s="142"/>
      <c r="CQ29" s="142"/>
      <c r="CR29" s="142"/>
      <c r="CS29" s="142"/>
      <c r="CT29" s="142"/>
      <c r="CU29" s="142"/>
      <c r="CV29" s="142"/>
      <c r="CW29" s="142"/>
      <c r="CX29" s="142"/>
      <c r="CY29" s="142"/>
      <c r="CZ29" s="142"/>
      <c r="DA29" s="142"/>
      <c r="DB29" s="142"/>
      <c r="DC29" s="142"/>
      <c r="DD29" s="142"/>
      <c r="DE29" s="142"/>
      <c r="DF29" s="142"/>
      <c r="DG29" s="142"/>
      <c r="DH29" s="142"/>
      <c r="DI29" s="142"/>
      <c r="DJ29" s="142"/>
      <c r="DK29" s="142"/>
      <c r="DL29" s="142"/>
      <c r="DM29" s="142"/>
      <c r="DN29" s="142"/>
      <c r="DO29" s="142"/>
      <c r="DP29" s="142"/>
      <c r="DQ29" s="142"/>
      <c r="DR29" s="142"/>
      <c r="DS29" s="142"/>
      <c r="DT29" s="142"/>
      <c r="DU29" s="142"/>
      <c r="DV29" s="142"/>
      <c r="DW29" s="142"/>
      <c r="DX29" s="142"/>
      <c r="DY29" s="142"/>
      <c r="DZ29" s="142"/>
      <c r="EA29" s="142"/>
      <c r="EB29" s="142"/>
      <c r="EC29" s="142"/>
      <c r="ED29" s="142"/>
      <c r="EE29" s="142"/>
      <c r="EF29" s="142"/>
      <c r="EG29" s="142"/>
      <c r="EH29" s="142"/>
      <c r="EI29" s="142"/>
      <c r="EJ29" s="142"/>
      <c r="EK29" s="142"/>
      <c r="EL29" s="142"/>
      <c r="EM29" s="142"/>
      <c r="EN29" s="142"/>
      <c r="EO29" s="142"/>
      <c r="EP29" s="142"/>
      <c r="EQ29" s="142"/>
      <c r="ER29" s="142"/>
      <c r="ES29" s="142"/>
      <c r="ET29" s="142"/>
      <c r="EU29" s="142"/>
      <c r="EV29" s="142"/>
      <c r="EW29" s="142"/>
      <c r="EX29" s="142"/>
      <c r="EY29" s="142"/>
      <c r="EZ29" s="142"/>
      <c r="FA29" s="142"/>
      <c r="FB29" s="142"/>
      <c r="FC29" s="142"/>
      <c r="FD29" s="142"/>
      <c r="FE29" s="142"/>
      <c r="FF29" s="142"/>
      <c r="FG29" s="142"/>
      <c r="FH29" s="142"/>
      <c r="FI29" s="142"/>
      <c r="FJ29" s="142"/>
      <c r="FK29" s="142"/>
      <c r="FL29" s="142"/>
      <c r="FM29" s="142"/>
      <c r="FN29" s="142"/>
      <c r="FO29" s="142"/>
      <c r="FP29" s="142"/>
      <c r="FQ29" s="142"/>
      <c r="FR29" s="142"/>
      <c r="FS29" s="142"/>
      <c r="FT29" s="142"/>
      <c r="FU29" s="142"/>
      <c r="FV29" s="142"/>
      <c r="FW29" s="142"/>
      <c r="FX29" s="142"/>
      <c r="FY29" s="142"/>
      <c r="FZ29" s="142"/>
      <c r="GA29" s="142"/>
      <c r="GB29" s="142"/>
      <c r="GC29" s="142"/>
      <c r="GD29" s="142"/>
      <c r="GE29" s="142"/>
      <c r="GF29" s="142"/>
      <c r="GG29" s="142"/>
      <c r="GH29" s="142"/>
      <c r="GI29" s="142"/>
      <c r="GJ29" s="142"/>
      <c r="GK29" s="142"/>
      <c r="GL29" s="142"/>
      <c r="GM29" s="142"/>
      <c r="GN29" s="142"/>
      <c r="GO29" s="142"/>
      <c r="GP29" s="142"/>
      <c r="GQ29" s="142"/>
      <c r="GR29" s="142"/>
    </row>
    <row r="30" spans="1:200" s="128" customFormat="1" ht="24" hidden="1" customHeight="1" outlineLevel="1">
      <c r="A30" s="122" t="str">
        <f t="shared" si="0"/>
        <v>2.17</v>
      </c>
      <c r="B30" s="154" t="s">
        <v>55</v>
      </c>
      <c r="C30" s="156" t="s">
        <v>98</v>
      </c>
      <c r="D30" s="157" t="s">
        <v>9</v>
      </c>
      <c r="E30" s="157" t="s">
        <v>61</v>
      </c>
      <c r="F30" s="157" t="s">
        <v>99</v>
      </c>
      <c r="G30" s="198"/>
      <c r="H30" s="198"/>
      <c r="I30" s="199"/>
      <c r="J30" s="404">
        <v>0</v>
      </c>
      <c r="K30" s="405"/>
      <c r="L30" s="406"/>
      <c r="M30" s="171"/>
      <c r="N30" s="147"/>
      <c r="O30" s="142"/>
      <c r="P30" s="142"/>
      <c r="Q30" s="142"/>
      <c r="R30" s="142"/>
      <c r="S30" s="142"/>
      <c r="T30" s="142"/>
      <c r="U30" s="142"/>
      <c r="V30" s="142"/>
      <c r="W30" s="142"/>
      <c r="X30" s="142"/>
      <c r="Y30" s="142"/>
      <c r="Z30" s="142"/>
      <c r="AA30" s="142"/>
      <c r="AB30" s="142"/>
      <c r="AC30" s="142"/>
      <c r="AD30" s="142"/>
      <c r="AE30" s="142"/>
      <c r="AF30" s="142"/>
      <c r="AG30" s="142"/>
      <c r="AH30" s="142"/>
      <c r="AI30" s="142"/>
      <c r="AJ30" s="142"/>
      <c r="AK30" s="142"/>
      <c r="AL30" s="142"/>
      <c r="AM30" s="142"/>
      <c r="AN30" s="142"/>
      <c r="AO30" s="142"/>
      <c r="AP30" s="142"/>
      <c r="AQ30" s="142"/>
      <c r="AR30" s="142"/>
      <c r="AS30" s="142"/>
      <c r="AT30" s="142"/>
      <c r="AU30" s="142"/>
      <c r="AV30" s="142"/>
      <c r="AW30" s="142"/>
      <c r="AX30" s="142"/>
      <c r="AY30" s="142"/>
      <c r="AZ30" s="142"/>
      <c r="BA30" s="142"/>
      <c r="BB30" s="142"/>
      <c r="BC30" s="142"/>
      <c r="BD30" s="142"/>
      <c r="BE30" s="142"/>
      <c r="BF30" s="142"/>
      <c r="BG30" s="142"/>
      <c r="BH30" s="142"/>
      <c r="BI30" s="142"/>
      <c r="BJ30" s="142"/>
      <c r="BK30" s="142"/>
      <c r="BL30" s="142"/>
      <c r="BM30" s="142"/>
      <c r="BN30" s="142"/>
      <c r="BO30" s="142"/>
      <c r="BP30" s="142"/>
      <c r="BQ30" s="142"/>
      <c r="BR30" s="142"/>
      <c r="BS30" s="142"/>
      <c r="BT30" s="142"/>
      <c r="BU30" s="142"/>
      <c r="BV30" s="142"/>
      <c r="BW30" s="142"/>
      <c r="BX30" s="142"/>
      <c r="BY30" s="142"/>
      <c r="BZ30" s="142"/>
      <c r="CA30" s="142"/>
      <c r="CB30" s="142"/>
      <c r="CC30" s="142"/>
      <c r="CD30" s="142"/>
      <c r="CE30" s="142"/>
      <c r="CF30" s="142"/>
      <c r="CG30" s="142"/>
      <c r="CH30" s="142"/>
      <c r="CI30" s="142"/>
      <c r="CJ30" s="142"/>
      <c r="CK30" s="142"/>
      <c r="CL30" s="142"/>
      <c r="CM30" s="142"/>
      <c r="CN30" s="142"/>
      <c r="CO30" s="142"/>
      <c r="CP30" s="142"/>
      <c r="CQ30" s="142"/>
      <c r="CR30" s="142"/>
      <c r="CS30" s="142"/>
      <c r="CT30" s="142"/>
      <c r="CU30" s="142"/>
      <c r="CV30" s="142"/>
      <c r="CW30" s="142"/>
      <c r="CX30" s="142"/>
      <c r="CY30" s="142"/>
      <c r="CZ30" s="142"/>
      <c r="DA30" s="142"/>
      <c r="DB30" s="142"/>
      <c r="DC30" s="142"/>
      <c r="DD30" s="142"/>
      <c r="DE30" s="142"/>
      <c r="DF30" s="142"/>
      <c r="DG30" s="142"/>
      <c r="DH30" s="142"/>
      <c r="DI30" s="142"/>
      <c r="DJ30" s="142"/>
      <c r="DK30" s="142"/>
      <c r="DL30" s="142"/>
      <c r="DM30" s="142"/>
      <c r="DN30" s="142"/>
      <c r="DO30" s="142"/>
      <c r="DP30" s="142"/>
      <c r="DQ30" s="142"/>
      <c r="DR30" s="142"/>
      <c r="DS30" s="142"/>
      <c r="DT30" s="142"/>
      <c r="DU30" s="142"/>
      <c r="DV30" s="142"/>
      <c r="DW30" s="142"/>
      <c r="DX30" s="142"/>
      <c r="DY30" s="142"/>
      <c r="DZ30" s="142"/>
      <c r="EA30" s="142"/>
      <c r="EB30" s="142"/>
      <c r="EC30" s="142"/>
      <c r="ED30" s="142"/>
      <c r="EE30" s="142"/>
      <c r="EF30" s="142"/>
      <c r="EG30" s="142"/>
      <c r="EH30" s="142"/>
      <c r="EI30" s="142"/>
      <c r="EJ30" s="142"/>
      <c r="EK30" s="142"/>
      <c r="EL30" s="142"/>
      <c r="EM30" s="142"/>
      <c r="EN30" s="142"/>
      <c r="EO30" s="142"/>
      <c r="EP30" s="142"/>
      <c r="EQ30" s="142"/>
      <c r="ER30" s="142"/>
      <c r="ES30" s="142"/>
      <c r="ET30" s="142"/>
      <c r="EU30" s="142"/>
      <c r="EV30" s="142"/>
      <c r="EW30" s="142"/>
      <c r="EX30" s="142"/>
      <c r="EY30" s="142"/>
      <c r="EZ30" s="142"/>
      <c r="FA30" s="142"/>
      <c r="FB30" s="142"/>
      <c r="FC30" s="142"/>
      <c r="FD30" s="142"/>
      <c r="FE30" s="142"/>
      <c r="FF30" s="142"/>
      <c r="FG30" s="142"/>
      <c r="FH30" s="142"/>
      <c r="FI30" s="142"/>
      <c r="FJ30" s="142"/>
      <c r="FK30" s="142"/>
      <c r="FL30" s="142"/>
      <c r="FM30" s="142"/>
      <c r="FN30" s="142"/>
      <c r="FO30" s="142"/>
      <c r="FP30" s="142"/>
      <c r="FQ30" s="142"/>
      <c r="FR30" s="142"/>
      <c r="FS30" s="142"/>
      <c r="FT30" s="142"/>
      <c r="FU30" s="142"/>
      <c r="FV30" s="142"/>
      <c r="FW30" s="142"/>
      <c r="FX30" s="142"/>
      <c r="FY30" s="142"/>
      <c r="FZ30" s="142"/>
      <c r="GA30" s="142"/>
      <c r="GB30" s="142"/>
      <c r="GC30" s="142"/>
      <c r="GD30" s="142"/>
      <c r="GE30" s="142"/>
      <c r="GF30" s="142"/>
      <c r="GG30" s="142"/>
      <c r="GH30" s="142"/>
      <c r="GI30" s="142"/>
      <c r="GJ30" s="142"/>
      <c r="GK30" s="142"/>
      <c r="GL30" s="142"/>
      <c r="GM30" s="142"/>
      <c r="GN30" s="142"/>
      <c r="GO30" s="142"/>
      <c r="GP30" s="142"/>
      <c r="GQ30" s="142"/>
      <c r="GR30" s="142"/>
    </row>
    <row r="31" spans="1:200" s="128" customFormat="1" ht="24" hidden="1" customHeight="1" outlineLevel="1">
      <c r="A31" s="122" t="str">
        <f t="shared" si="0"/>
        <v>2.18</v>
      </c>
      <c r="B31" s="154" t="s">
        <v>43</v>
      </c>
      <c r="C31" s="156" t="s">
        <v>100</v>
      </c>
      <c r="D31" s="157" t="s">
        <v>101</v>
      </c>
      <c r="E31" s="157" t="s">
        <v>102</v>
      </c>
      <c r="F31" s="157" t="s">
        <v>103</v>
      </c>
      <c r="G31" s="198"/>
      <c r="H31" s="198"/>
      <c r="I31" s="202"/>
      <c r="J31" s="404">
        <v>0</v>
      </c>
      <c r="K31" s="405"/>
      <c r="L31" s="406"/>
      <c r="M31" s="203"/>
      <c r="N31" s="147"/>
      <c r="O31" s="142"/>
      <c r="P31" s="142"/>
      <c r="Q31" s="142"/>
      <c r="R31" s="142"/>
      <c r="S31" s="142"/>
      <c r="T31" s="142"/>
      <c r="U31" s="142"/>
      <c r="V31" s="142"/>
      <c r="W31" s="142"/>
      <c r="X31" s="142"/>
      <c r="Y31" s="142"/>
      <c r="Z31" s="142"/>
      <c r="AA31" s="142"/>
      <c r="AB31" s="142"/>
      <c r="AC31" s="142"/>
      <c r="AD31" s="142"/>
      <c r="AE31" s="142"/>
      <c r="AF31" s="142"/>
      <c r="AG31" s="142"/>
      <c r="AH31" s="142"/>
      <c r="AI31" s="142"/>
      <c r="AJ31" s="142"/>
      <c r="AK31" s="142"/>
      <c r="AL31" s="142"/>
      <c r="AM31" s="142"/>
      <c r="AN31" s="142"/>
      <c r="AO31" s="142"/>
      <c r="AP31" s="142"/>
      <c r="AQ31" s="142"/>
      <c r="AR31" s="142"/>
      <c r="AS31" s="142"/>
      <c r="AT31" s="142"/>
      <c r="AU31" s="142"/>
      <c r="AV31" s="142"/>
      <c r="AW31" s="142"/>
      <c r="AX31" s="142"/>
      <c r="AY31" s="142"/>
      <c r="AZ31" s="142"/>
      <c r="BA31" s="142"/>
      <c r="BB31" s="142"/>
      <c r="BC31" s="142"/>
      <c r="BD31" s="142"/>
      <c r="BE31" s="142"/>
      <c r="BF31" s="142"/>
      <c r="BG31" s="142"/>
      <c r="BH31" s="142"/>
      <c r="BI31" s="142"/>
      <c r="BJ31" s="142"/>
      <c r="BK31" s="142"/>
      <c r="BL31" s="142"/>
      <c r="BM31" s="142"/>
      <c r="BN31" s="142"/>
      <c r="BO31" s="142"/>
      <c r="BP31" s="142"/>
      <c r="BQ31" s="142"/>
      <c r="BR31" s="142"/>
      <c r="BS31" s="142"/>
      <c r="BT31" s="142"/>
      <c r="BU31" s="142"/>
      <c r="BV31" s="142"/>
      <c r="BW31" s="142"/>
      <c r="BX31" s="142"/>
      <c r="BY31" s="142"/>
      <c r="BZ31" s="142"/>
      <c r="CA31" s="142"/>
      <c r="CB31" s="142"/>
      <c r="CC31" s="142"/>
      <c r="CD31" s="142"/>
      <c r="CE31" s="142"/>
      <c r="CF31" s="142"/>
      <c r="CG31" s="142"/>
      <c r="CH31" s="142"/>
      <c r="CI31" s="142"/>
      <c r="CJ31" s="142"/>
      <c r="CK31" s="142"/>
      <c r="CL31" s="142"/>
      <c r="CM31" s="142"/>
      <c r="CN31" s="142"/>
      <c r="CO31" s="142"/>
      <c r="CP31" s="142"/>
      <c r="CQ31" s="142"/>
      <c r="CR31" s="142"/>
      <c r="CS31" s="142"/>
      <c r="CT31" s="142"/>
      <c r="CU31" s="142"/>
      <c r="CV31" s="142"/>
      <c r="CW31" s="142"/>
      <c r="CX31" s="142"/>
      <c r="CY31" s="142"/>
      <c r="CZ31" s="142"/>
      <c r="DA31" s="142"/>
      <c r="DB31" s="142"/>
      <c r="DC31" s="142"/>
      <c r="DD31" s="142"/>
      <c r="DE31" s="142"/>
      <c r="DF31" s="142"/>
      <c r="DG31" s="142"/>
      <c r="DH31" s="142"/>
      <c r="DI31" s="142"/>
      <c r="DJ31" s="142"/>
      <c r="DK31" s="142"/>
      <c r="DL31" s="142"/>
      <c r="DM31" s="142"/>
      <c r="DN31" s="142"/>
      <c r="DO31" s="142"/>
      <c r="DP31" s="142"/>
      <c r="DQ31" s="142"/>
      <c r="DR31" s="142"/>
      <c r="DS31" s="142"/>
      <c r="DT31" s="142"/>
      <c r="DU31" s="142"/>
      <c r="DV31" s="142"/>
      <c r="DW31" s="142"/>
      <c r="DX31" s="142"/>
      <c r="DY31" s="142"/>
      <c r="DZ31" s="142"/>
      <c r="EA31" s="142"/>
      <c r="EB31" s="142"/>
      <c r="EC31" s="142"/>
      <c r="ED31" s="142"/>
      <c r="EE31" s="142"/>
      <c r="EF31" s="142"/>
      <c r="EG31" s="142"/>
      <c r="EH31" s="142"/>
      <c r="EI31" s="142"/>
      <c r="EJ31" s="142"/>
      <c r="EK31" s="142"/>
      <c r="EL31" s="142"/>
      <c r="EM31" s="142"/>
      <c r="EN31" s="142"/>
      <c r="EO31" s="142"/>
      <c r="EP31" s="142"/>
      <c r="EQ31" s="142"/>
      <c r="ER31" s="142"/>
      <c r="ES31" s="142"/>
      <c r="ET31" s="142"/>
      <c r="EU31" s="142"/>
      <c r="EV31" s="142"/>
      <c r="EW31" s="142"/>
      <c r="EX31" s="142"/>
      <c r="EY31" s="142"/>
      <c r="EZ31" s="142"/>
      <c r="FA31" s="142"/>
      <c r="FB31" s="142"/>
      <c r="FC31" s="142"/>
      <c r="FD31" s="142"/>
      <c r="FE31" s="142"/>
      <c r="FF31" s="142"/>
      <c r="FG31" s="142"/>
      <c r="FH31" s="142"/>
      <c r="FI31" s="142"/>
      <c r="FJ31" s="142"/>
      <c r="FK31" s="142"/>
      <c r="FL31" s="142"/>
      <c r="FM31" s="142"/>
      <c r="FN31" s="142"/>
      <c r="FO31" s="142"/>
      <c r="FP31" s="142"/>
      <c r="FQ31" s="142"/>
      <c r="FR31" s="142"/>
      <c r="FS31" s="142"/>
      <c r="FT31" s="142"/>
      <c r="FU31" s="142"/>
      <c r="FV31" s="142"/>
      <c r="FW31" s="142"/>
      <c r="FX31" s="142"/>
      <c r="FY31" s="142"/>
      <c r="FZ31" s="142"/>
      <c r="GA31" s="142"/>
      <c r="GB31" s="142"/>
      <c r="GC31" s="142"/>
      <c r="GD31" s="142"/>
      <c r="GE31" s="142"/>
      <c r="GF31" s="142"/>
      <c r="GG31" s="142"/>
      <c r="GH31" s="142"/>
      <c r="GI31" s="142"/>
      <c r="GJ31" s="142"/>
      <c r="GK31" s="142"/>
      <c r="GL31" s="142"/>
      <c r="GM31" s="142"/>
      <c r="GN31" s="142"/>
      <c r="GO31" s="142"/>
      <c r="GP31" s="142"/>
      <c r="GQ31" s="142"/>
      <c r="GR31" s="142"/>
    </row>
    <row r="32" spans="1:200" s="133" customFormat="1" ht="24" hidden="1" customHeight="1" outlineLevel="1">
      <c r="A32" s="122" t="str">
        <f t="shared" si="0"/>
        <v>2.19</v>
      </c>
      <c r="B32" s="154" t="s">
        <v>43</v>
      </c>
      <c r="C32" s="156" t="s">
        <v>200</v>
      </c>
      <c r="D32" s="157" t="s">
        <v>9</v>
      </c>
      <c r="E32" s="157" t="s">
        <v>61</v>
      </c>
      <c r="F32" s="157" t="s">
        <v>99</v>
      </c>
      <c r="G32" s="198"/>
      <c r="H32" s="198"/>
      <c r="I32" s="202"/>
      <c r="J32" s="404">
        <v>0</v>
      </c>
      <c r="K32" s="405"/>
      <c r="L32" s="406"/>
      <c r="M32" s="203"/>
      <c r="N32" s="147"/>
      <c r="O32" s="142"/>
      <c r="P32" s="142"/>
      <c r="Q32" s="142"/>
      <c r="R32" s="142"/>
      <c r="S32" s="142"/>
      <c r="T32" s="142"/>
      <c r="U32" s="142"/>
      <c r="V32" s="142"/>
      <c r="W32" s="142"/>
      <c r="X32" s="142"/>
      <c r="Y32" s="142"/>
      <c r="Z32" s="142"/>
      <c r="AA32" s="142"/>
      <c r="AB32" s="142"/>
      <c r="AC32" s="142"/>
      <c r="AD32" s="142"/>
      <c r="AE32" s="142"/>
      <c r="AF32" s="142"/>
      <c r="AG32" s="142"/>
      <c r="AH32" s="142"/>
      <c r="AI32" s="142"/>
      <c r="AJ32" s="142"/>
      <c r="AK32" s="142"/>
      <c r="AL32" s="142"/>
      <c r="AM32" s="142"/>
      <c r="AN32" s="142"/>
      <c r="AO32" s="142"/>
      <c r="AP32" s="142"/>
      <c r="AQ32" s="142"/>
      <c r="AR32" s="142"/>
      <c r="AS32" s="142"/>
      <c r="AT32" s="142"/>
      <c r="AU32" s="142"/>
      <c r="AV32" s="142"/>
      <c r="AW32" s="142"/>
      <c r="AX32" s="142"/>
      <c r="AY32" s="142"/>
      <c r="AZ32" s="142"/>
      <c r="BA32" s="142"/>
      <c r="BB32" s="142"/>
      <c r="BC32" s="142"/>
      <c r="BD32" s="142"/>
      <c r="BE32" s="142"/>
      <c r="BF32" s="142"/>
      <c r="BG32" s="142"/>
      <c r="BH32" s="142"/>
      <c r="BI32" s="142"/>
      <c r="BJ32" s="142"/>
      <c r="BK32" s="142"/>
      <c r="BL32" s="142"/>
      <c r="BM32" s="142"/>
      <c r="BN32" s="142"/>
      <c r="BO32" s="142"/>
      <c r="BP32" s="142"/>
      <c r="BQ32" s="142"/>
      <c r="BR32" s="142"/>
      <c r="BS32" s="142"/>
      <c r="BT32" s="142"/>
      <c r="BU32" s="142"/>
      <c r="BV32" s="142"/>
      <c r="BW32" s="142"/>
      <c r="BX32" s="142"/>
      <c r="BY32" s="142"/>
      <c r="BZ32" s="142"/>
      <c r="CA32" s="142"/>
      <c r="CB32" s="142"/>
      <c r="CC32" s="142"/>
      <c r="CD32" s="142"/>
      <c r="CE32" s="142"/>
      <c r="CF32" s="142"/>
      <c r="CG32" s="142"/>
      <c r="CH32" s="142"/>
      <c r="CI32" s="142"/>
      <c r="CJ32" s="142"/>
      <c r="CK32" s="142"/>
      <c r="CL32" s="142"/>
      <c r="CM32" s="142"/>
      <c r="CN32" s="142"/>
      <c r="CO32" s="142"/>
      <c r="CP32" s="142"/>
      <c r="CQ32" s="142"/>
      <c r="CR32" s="142"/>
      <c r="CS32" s="142"/>
      <c r="CT32" s="142"/>
      <c r="CU32" s="142"/>
      <c r="CV32" s="142"/>
      <c r="CW32" s="142"/>
      <c r="CX32" s="142"/>
      <c r="CY32" s="142"/>
      <c r="CZ32" s="142"/>
      <c r="DA32" s="142"/>
      <c r="DB32" s="142"/>
      <c r="DC32" s="142"/>
      <c r="DD32" s="142"/>
      <c r="DE32" s="142"/>
      <c r="DF32" s="142"/>
      <c r="DG32" s="142"/>
      <c r="DH32" s="142"/>
      <c r="DI32" s="142"/>
      <c r="DJ32" s="142"/>
      <c r="DK32" s="142"/>
      <c r="DL32" s="142"/>
      <c r="DM32" s="142"/>
      <c r="DN32" s="142"/>
      <c r="DO32" s="142"/>
      <c r="DP32" s="142"/>
      <c r="DQ32" s="142"/>
      <c r="DR32" s="142"/>
      <c r="DS32" s="142"/>
      <c r="DT32" s="142"/>
      <c r="DU32" s="142"/>
      <c r="DV32" s="142"/>
      <c r="DW32" s="142"/>
      <c r="DX32" s="142"/>
      <c r="DY32" s="142"/>
      <c r="DZ32" s="142"/>
      <c r="EA32" s="142"/>
      <c r="EB32" s="142"/>
      <c r="EC32" s="142"/>
      <c r="ED32" s="142"/>
      <c r="EE32" s="142"/>
      <c r="EF32" s="142"/>
      <c r="EG32" s="142"/>
      <c r="EH32" s="142"/>
      <c r="EI32" s="142"/>
      <c r="EJ32" s="142"/>
      <c r="EK32" s="142"/>
      <c r="EL32" s="142"/>
      <c r="EM32" s="142"/>
      <c r="EN32" s="142"/>
      <c r="EO32" s="142"/>
      <c r="EP32" s="142"/>
      <c r="EQ32" s="142"/>
      <c r="ER32" s="142"/>
      <c r="ES32" s="142"/>
      <c r="ET32" s="142"/>
      <c r="EU32" s="142"/>
      <c r="EV32" s="142"/>
      <c r="EW32" s="142"/>
      <c r="EX32" s="142"/>
      <c r="EY32" s="142"/>
      <c r="EZ32" s="142"/>
      <c r="FA32" s="142"/>
      <c r="FB32" s="142"/>
      <c r="FC32" s="142"/>
      <c r="FD32" s="142"/>
      <c r="FE32" s="142"/>
      <c r="FF32" s="142"/>
      <c r="FG32" s="142"/>
      <c r="FH32" s="142"/>
      <c r="FI32" s="142"/>
      <c r="FJ32" s="142"/>
      <c r="FK32" s="142"/>
      <c r="FL32" s="142"/>
      <c r="FM32" s="142"/>
      <c r="FN32" s="142"/>
      <c r="FO32" s="142"/>
      <c r="FP32" s="142"/>
      <c r="FQ32" s="142"/>
      <c r="FR32" s="142"/>
      <c r="FS32" s="142"/>
      <c r="FT32" s="142"/>
      <c r="FU32" s="142"/>
      <c r="FV32" s="142"/>
      <c r="FW32" s="142"/>
      <c r="FX32" s="142"/>
      <c r="FY32" s="142"/>
      <c r="FZ32" s="142"/>
      <c r="GA32" s="142"/>
      <c r="GB32" s="142"/>
      <c r="GC32" s="142"/>
      <c r="GD32" s="142"/>
      <c r="GE32" s="142"/>
      <c r="GF32" s="142"/>
      <c r="GG32" s="142"/>
      <c r="GH32" s="142"/>
      <c r="GI32" s="142"/>
      <c r="GJ32" s="142"/>
      <c r="GK32" s="142"/>
      <c r="GL32" s="142"/>
      <c r="GM32" s="142"/>
      <c r="GN32" s="142"/>
      <c r="GO32" s="142"/>
      <c r="GP32" s="142"/>
      <c r="GQ32" s="142"/>
      <c r="GR32" s="142"/>
    </row>
    <row r="33" spans="1:200" s="134" customFormat="1" ht="24" hidden="1" customHeight="1" outlineLevel="1">
      <c r="A33" s="122" t="str">
        <f t="shared" si="0"/>
        <v>2.20</v>
      </c>
      <c r="B33" s="154" t="s">
        <v>43</v>
      </c>
      <c r="C33" s="156" t="s">
        <v>105</v>
      </c>
      <c r="D33" s="157" t="s">
        <v>79</v>
      </c>
      <c r="E33" s="157" t="s">
        <v>80</v>
      </c>
      <c r="F33" s="157" t="s">
        <v>81</v>
      </c>
      <c r="G33" s="198"/>
      <c r="H33" s="198"/>
      <c r="I33" s="202">
        <f t="shared" si="2"/>
        <v>0</v>
      </c>
      <c r="J33" s="404">
        <v>0</v>
      </c>
      <c r="K33" s="405"/>
      <c r="L33" s="406"/>
      <c r="M33" s="203"/>
      <c r="N33" s="147"/>
      <c r="O33" s="142"/>
      <c r="P33" s="142"/>
      <c r="Q33" s="142"/>
      <c r="R33" s="142"/>
      <c r="S33" s="142"/>
      <c r="T33" s="142"/>
      <c r="U33" s="142"/>
      <c r="V33" s="142"/>
      <c r="W33" s="142"/>
      <c r="X33" s="142"/>
      <c r="Y33" s="142"/>
      <c r="Z33" s="142"/>
      <c r="AA33" s="142"/>
      <c r="AB33" s="142"/>
      <c r="AC33" s="142"/>
      <c r="AD33" s="142"/>
      <c r="AE33" s="142"/>
      <c r="AF33" s="142"/>
      <c r="AG33" s="142"/>
      <c r="AH33" s="142"/>
      <c r="AI33" s="142"/>
      <c r="AJ33" s="142"/>
      <c r="AK33" s="142"/>
      <c r="AL33" s="142"/>
      <c r="AM33" s="142"/>
      <c r="AN33" s="142"/>
      <c r="AO33" s="142"/>
      <c r="AP33" s="142"/>
      <c r="AQ33" s="142"/>
      <c r="AR33" s="142"/>
      <c r="AS33" s="142"/>
      <c r="AT33" s="142"/>
      <c r="AU33" s="142"/>
      <c r="AV33" s="142"/>
      <c r="AW33" s="142"/>
      <c r="AX33" s="142"/>
      <c r="AY33" s="142"/>
      <c r="AZ33" s="142"/>
      <c r="BA33" s="142"/>
      <c r="BB33" s="142"/>
      <c r="BC33" s="142"/>
      <c r="BD33" s="142"/>
      <c r="BE33" s="142"/>
      <c r="BF33" s="142"/>
      <c r="BG33" s="142"/>
      <c r="BH33" s="142"/>
      <c r="BI33" s="142"/>
      <c r="BJ33" s="142"/>
      <c r="BK33" s="142"/>
      <c r="BL33" s="142"/>
      <c r="BM33" s="142"/>
      <c r="BN33" s="142"/>
      <c r="BO33" s="142"/>
      <c r="BP33" s="142"/>
      <c r="BQ33" s="142"/>
      <c r="BR33" s="142"/>
      <c r="BS33" s="142"/>
      <c r="BT33" s="142"/>
      <c r="BU33" s="142"/>
      <c r="BV33" s="142"/>
      <c r="BW33" s="142"/>
      <c r="BX33" s="142"/>
      <c r="BY33" s="142"/>
      <c r="BZ33" s="142"/>
      <c r="CA33" s="142"/>
      <c r="CB33" s="142"/>
      <c r="CC33" s="142"/>
      <c r="CD33" s="142"/>
      <c r="CE33" s="142"/>
      <c r="CF33" s="142"/>
      <c r="CG33" s="142"/>
      <c r="CH33" s="142"/>
      <c r="CI33" s="142"/>
      <c r="CJ33" s="142"/>
      <c r="CK33" s="142"/>
      <c r="CL33" s="142"/>
      <c r="CM33" s="142"/>
      <c r="CN33" s="142"/>
      <c r="CO33" s="142"/>
      <c r="CP33" s="142"/>
      <c r="CQ33" s="142"/>
      <c r="CR33" s="142"/>
      <c r="CS33" s="142"/>
      <c r="CT33" s="142"/>
      <c r="CU33" s="142"/>
      <c r="CV33" s="142"/>
      <c r="CW33" s="142"/>
      <c r="CX33" s="142"/>
      <c r="CY33" s="142"/>
      <c r="CZ33" s="142"/>
      <c r="DA33" s="142"/>
      <c r="DB33" s="142"/>
      <c r="DC33" s="142"/>
      <c r="DD33" s="142"/>
      <c r="DE33" s="142"/>
      <c r="DF33" s="142"/>
      <c r="DG33" s="142"/>
      <c r="DH33" s="142"/>
      <c r="DI33" s="142"/>
      <c r="DJ33" s="142"/>
      <c r="DK33" s="142"/>
      <c r="DL33" s="142"/>
      <c r="DM33" s="142"/>
      <c r="DN33" s="142"/>
      <c r="DO33" s="142"/>
      <c r="DP33" s="142"/>
      <c r="DQ33" s="142"/>
      <c r="DR33" s="142"/>
      <c r="DS33" s="142"/>
      <c r="DT33" s="142"/>
      <c r="DU33" s="142"/>
      <c r="DV33" s="142"/>
      <c r="DW33" s="142"/>
      <c r="DX33" s="142"/>
      <c r="DY33" s="142"/>
      <c r="DZ33" s="142"/>
      <c r="EA33" s="142"/>
      <c r="EB33" s="142"/>
      <c r="EC33" s="142"/>
      <c r="ED33" s="142"/>
      <c r="EE33" s="142"/>
      <c r="EF33" s="142"/>
      <c r="EG33" s="142"/>
      <c r="EH33" s="142"/>
      <c r="EI33" s="142"/>
      <c r="EJ33" s="142"/>
      <c r="EK33" s="142"/>
      <c r="EL33" s="142"/>
      <c r="EM33" s="142"/>
      <c r="EN33" s="142"/>
      <c r="EO33" s="142"/>
      <c r="EP33" s="142"/>
      <c r="EQ33" s="142"/>
      <c r="ER33" s="142"/>
      <c r="ES33" s="142"/>
      <c r="ET33" s="142"/>
      <c r="EU33" s="142"/>
      <c r="EV33" s="142"/>
      <c r="EW33" s="142"/>
      <c r="EX33" s="142"/>
      <c r="EY33" s="142"/>
      <c r="EZ33" s="142"/>
      <c r="FA33" s="142"/>
      <c r="FB33" s="142"/>
      <c r="FC33" s="142"/>
      <c r="FD33" s="142"/>
      <c r="FE33" s="142"/>
      <c r="FF33" s="142"/>
      <c r="FG33" s="142"/>
      <c r="FH33" s="142"/>
      <c r="FI33" s="142"/>
      <c r="FJ33" s="142"/>
      <c r="FK33" s="142"/>
      <c r="FL33" s="142"/>
      <c r="FM33" s="142"/>
      <c r="FN33" s="142"/>
      <c r="FO33" s="142"/>
      <c r="FP33" s="142"/>
      <c r="FQ33" s="142"/>
      <c r="FR33" s="142"/>
      <c r="FS33" s="142"/>
      <c r="FT33" s="142"/>
      <c r="FU33" s="142"/>
      <c r="FV33" s="142"/>
      <c r="FW33" s="142"/>
      <c r="FX33" s="142"/>
      <c r="FY33" s="142"/>
      <c r="FZ33" s="142"/>
      <c r="GA33" s="142"/>
      <c r="GB33" s="142"/>
      <c r="GC33" s="142"/>
      <c r="GD33" s="142"/>
      <c r="GE33" s="142"/>
      <c r="GF33" s="142"/>
      <c r="GG33" s="142"/>
      <c r="GH33" s="142"/>
      <c r="GI33" s="142"/>
      <c r="GJ33" s="142"/>
      <c r="GK33" s="142"/>
      <c r="GL33" s="142"/>
      <c r="GM33" s="142"/>
      <c r="GN33" s="142"/>
      <c r="GO33" s="142"/>
      <c r="GP33" s="142"/>
      <c r="GQ33" s="142"/>
      <c r="GR33" s="142"/>
    </row>
    <row r="34" spans="1:200" s="128" customFormat="1" ht="24" hidden="1" customHeight="1" outlineLevel="1">
      <c r="A34" s="122" t="str">
        <f t="shared" si="0"/>
        <v>2.21</v>
      </c>
      <c r="B34" s="154" t="s">
        <v>43</v>
      </c>
      <c r="C34" s="156" t="s">
        <v>106</v>
      </c>
      <c r="D34" s="157" t="s">
        <v>107</v>
      </c>
      <c r="E34" s="157" t="s">
        <v>108</v>
      </c>
      <c r="F34" s="157" t="s">
        <v>109</v>
      </c>
      <c r="G34" s="198"/>
      <c r="H34" s="198"/>
      <c r="I34" s="202"/>
      <c r="J34" s="404">
        <v>0</v>
      </c>
      <c r="K34" s="405"/>
      <c r="L34" s="406"/>
      <c r="M34" s="203"/>
      <c r="N34" s="147"/>
      <c r="O34" s="142"/>
      <c r="P34" s="142"/>
      <c r="Q34" s="142"/>
      <c r="R34" s="142"/>
      <c r="S34" s="142"/>
      <c r="T34" s="142"/>
      <c r="U34" s="142"/>
      <c r="V34" s="142"/>
      <c r="W34" s="142"/>
      <c r="X34" s="142"/>
      <c r="Y34" s="142"/>
      <c r="Z34" s="142"/>
      <c r="AA34" s="142"/>
      <c r="AB34" s="142"/>
      <c r="AC34" s="142"/>
      <c r="AD34" s="142"/>
      <c r="AE34" s="142"/>
      <c r="AF34" s="142"/>
      <c r="AG34" s="142"/>
      <c r="AH34" s="142"/>
      <c r="AI34" s="142"/>
      <c r="AJ34" s="142"/>
      <c r="AK34" s="142"/>
      <c r="AL34" s="142"/>
      <c r="AM34" s="142"/>
      <c r="AN34" s="142"/>
      <c r="AO34" s="142"/>
      <c r="AP34" s="142"/>
      <c r="AQ34" s="142"/>
      <c r="AR34" s="142"/>
      <c r="AS34" s="142"/>
      <c r="AT34" s="142"/>
      <c r="AU34" s="142"/>
      <c r="AV34" s="142"/>
      <c r="AW34" s="142"/>
      <c r="AX34" s="142"/>
      <c r="AY34" s="142"/>
      <c r="AZ34" s="142"/>
      <c r="BA34" s="142"/>
      <c r="BB34" s="142"/>
      <c r="BC34" s="142"/>
      <c r="BD34" s="142"/>
      <c r="BE34" s="142"/>
      <c r="BF34" s="142"/>
      <c r="BG34" s="142"/>
      <c r="BH34" s="142"/>
      <c r="BI34" s="142"/>
      <c r="BJ34" s="142"/>
      <c r="BK34" s="142"/>
      <c r="BL34" s="142"/>
      <c r="BM34" s="142"/>
      <c r="BN34" s="142"/>
      <c r="BO34" s="142"/>
      <c r="BP34" s="142"/>
      <c r="BQ34" s="142"/>
      <c r="BR34" s="142"/>
      <c r="BS34" s="142"/>
      <c r="BT34" s="142"/>
      <c r="BU34" s="142"/>
      <c r="BV34" s="142"/>
      <c r="BW34" s="142"/>
      <c r="BX34" s="142"/>
      <c r="BY34" s="142"/>
      <c r="BZ34" s="142"/>
      <c r="CA34" s="142"/>
      <c r="CB34" s="142"/>
      <c r="CC34" s="142"/>
      <c r="CD34" s="142"/>
      <c r="CE34" s="142"/>
      <c r="CF34" s="142"/>
      <c r="CG34" s="142"/>
      <c r="CH34" s="142"/>
      <c r="CI34" s="142"/>
      <c r="CJ34" s="142"/>
      <c r="CK34" s="142"/>
      <c r="CL34" s="142"/>
      <c r="CM34" s="142"/>
      <c r="CN34" s="142"/>
      <c r="CO34" s="142"/>
      <c r="CP34" s="142"/>
      <c r="CQ34" s="142"/>
      <c r="CR34" s="142"/>
      <c r="CS34" s="142"/>
      <c r="CT34" s="142"/>
      <c r="CU34" s="142"/>
      <c r="CV34" s="142"/>
      <c r="CW34" s="142"/>
      <c r="CX34" s="142"/>
      <c r="CY34" s="142"/>
      <c r="CZ34" s="142"/>
      <c r="DA34" s="142"/>
      <c r="DB34" s="142"/>
      <c r="DC34" s="142"/>
      <c r="DD34" s="142"/>
      <c r="DE34" s="142"/>
      <c r="DF34" s="142"/>
      <c r="DG34" s="142"/>
      <c r="DH34" s="142"/>
      <c r="DI34" s="142"/>
      <c r="DJ34" s="142"/>
      <c r="DK34" s="142"/>
      <c r="DL34" s="142"/>
      <c r="DM34" s="142"/>
      <c r="DN34" s="142"/>
      <c r="DO34" s="142"/>
      <c r="DP34" s="142"/>
      <c r="DQ34" s="142"/>
      <c r="DR34" s="142"/>
      <c r="DS34" s="142"/>
      <c r="DT34" s="142"/>
      <c r="DU34" s="142"/>
      <c r="DV34" s="142"/>
      <c r="DW34" s="142"/>
      <c r="DX34" s="142"/>
      <c r="DY34" s="142"/>
      <c r="DZ34" s="142"/>
      <c r="EA34" s="142"/>
      <c r="EB34" s="142"/>
      <c r="EC34" s="142"/>
      <c r="ED34" s="142"/>
      <c r="EE34" s="142"/>
      <c r="EF34" s="142"/>
      <c r="EG34" s="142"/>
      <c r="EH34" s="142"/>
      <c r="EI34" s="142"/>
      <c r="EJ34" s="142"/>
      <c r="EK34" s="142"/>
      <c r="EL34" s="142"/>
      <c r="EM34" s="142"/>
      <c r="EN34" s="142"/>
      <c r="EO34" s="142"/>
      <c r="EP34" s="142"/>
      <c r="EQ34" s="142"/>
      <c r="ER34" s="142"/>
      <c r="ES34" s="142"/>
      <c r="ET34" s="142"/>
      <c r="EU34" s="142"/>
      <c r="EV34" s="142"/>
      <c r="EW34" s="142"/>
      <c r="EX34" s="142"/>
      <c r="EY34" s="142"/>
      <c r="EZ34" s="142"/>
      <c r="FA34" s="142"/>
      <c r="FB34" s="142"/>
      <c r="FC34" s="142"/>
      <c r="FD34" s="142"/>
      <c r="FE34" s="142"/>
      <c r="FF34" s="142"/>
      <c r="FG34" s="142"/>
      <c r="FH34" s="142"/>
      <c r="FI34" s="142"/>
      <c r="FJ34" s="142"/>
      <c r="FK34" s="142"/>
      <c r="FL34" s="142"/>
      <c r="FM34" s="142"/>
      <c r="FN34" s="142"/>
      <c r="FO34" s="142"/>
      <c r="FP34" s="142"/>
      <c r="FQ34" s="142"/>
      <c r="FR34" s="142"/>
      <c r="FS34" s="142"/>
      <c r="FT34" s="142"/>
      <c r="FU34" s="142"/>
      <c r="FV34" s="142"/>
      <c r="FW34" s="142"/>
      <c r="FX34" s="142"/>
      <c r="FY34" s="142"/>
      <c r="FZ34" s="142"/>
      <c r="GA34" s="142"/>
      <c r="GB34" s="142"/>
      <c r="GC34" s="142"/>
      <c r="GD34" s="142"/>
      <c r="GE34" s="142"/>
      <c r="GF34" s="142"/>
      <c r="GG34" s="142"/>
      <c r="GH34" s="142"/>
      <c r="GI34" s="142"/>
      <c r="GJ34" s="142"/>
      <c r="GK34" s="142"/>
      <c r="GL34" s="142"/>
      <c r="GM34" s="142"/>
      <c r="GN34" s="142"/>
      <c r="GO34" s="142"/>
      <c r="GP34" s="142"/>
      <c r="GQ34" s="142"/>
      <c r="GR34" s="142"/>
    </row>
    <row r="35" spans="1:200" s="134" customFormat="1" ht="54.75" hidden="1" customHeight="1" outlineLevel="1">
      <c r="A35" s="122" t="str">
        <f t="shared" si="0"/>
        <v>2.22</v>
      </c>
      <c r="B35" s="154" t="s">
        <v>43</v>
      </c>
      <c r="C35" s="156" t="s">
        <v>110</v>
      </c>
      <c r="D35" s="157" t="s">
        <v>111</v>
      </c>
      <c r="E35" s="157" t="s">
        <v>112</v>
      </c>
      <c r="F35" s="157" t="s">
        <v>113</v>
      </c>
      <c r="G35" s="198"/>
      <c r="H35" s="198"/>
      <c r="I35" s="202">
        <f t="shared" ref="I35" si="3">H35-G35</f>
        <v>0</v>
      </c>
      <c r="J35" s="404">
        <v>0</v>
      </c>
      <c r="K35" s="405"/>
      <c r="L35" s="406"/>
      <c r="M35" s="203"/>
      <c r="N35" s="147"/>
      <c r="O35" s="142"/>
      <c r="P35" s="142"/>
      <c r="Q35" s="142"/>
      <c r="R35" s="142"/>
      <c r="S35" s="142"/>
      <c r="T35" s="142"/>
      <c r="U35" s="142"/>
      <c r="V35" s="142"/>
      <c r="W35" s="142"/>
      <c r="X35" s="142"/>
      <c r="Y35" s="142"/>
      <c r="Z35" s="142"/>
      <c r="AA35" s="142"/>
      <c r="AB35" s="142"/>
      <c r="AC35" s="142"/>
      <c r="AD35" s="142"/>
      <c r="AE35" s="142"/>
      <c r="AF35" s="142"/>
      <c r="AG35" s="142"/>
      <c r="AH35" s="142"/>
      <c r="AI35" s="142"/>
      <c r="AJ35" s="142"/>
      <c r="AK35" s="142"/>
      <c r="AL35" s="142"/>
      <c r="AM35" s="142"/>
      <c r="AN35" s="142"/>
      <c r="AO35" s="142"/>
      <c r="AP35" s="142"/>
      <c r="AQ35" s="142"/>
      <c r="AR35" s="142"/>
      <c r="AS35" s="142"/>
      <c r="AT35" s="142"/>
      <c r="AU35" s="142"/>
      <c r="AV35" s="142"/>
      <c r="AW35" s="142"/>
      <c r="AX35" s="142"/>
      <c r="AY35" s="142"/>
      <c r="AZ35" s="142"/>
      <c r="BA35" s="142"/>
      <c r="BB35" s="142"/>
      <c r="BC35" s="142"/>
      <c r="BD35" s="142"/>
      <c r="BE35" s="142"/>
      <c r="BF35" s="142"/>
      <c r="BG35" s="142"/>
      <c r="BH35" s="142"/>
      <c r="BI35" s="142"/>
      <c r="BJ35" s="142"/>
      <c r="BK35" s="142"/>
      <c r="BL35" s="142"/>
      <c r="BM35" s="142"/>
      <c r="BN35" s="142"/>
      <c r="BO35" s="142"/>
      <c r="BP35" s="142"/>
      <c r="BQ35" s="142"/>
      <c r="BR35" s="142"/>
      <c r="BS35" s="142"/>
      <c r="BT35" s="142"/>
      <c r="BU35" s="142"/>
      <c r="BV35" s="142"/>
      <c r="BW35" s="142"/>
      <c r="BX35" s="142"/>
      <c r="BY35" s="142"/>
      <c r="BZ35" s="142"/>
      <c r="CA35" s="142"/>
      <c r="CB35" s="142"/>
      <c r="CC35" s="142"/>
      <c r="CD35" s="142"/>
      <c r="CE35" s="142"/>
      <c r="CF35" s="142"/>
      <c r="CG35" s="142"/>
      <c r="CH35" s="142"/>
      <c r="CI35" s="142"/>
      <c r="CJ35" s="142"/>
      <c r="CK35" s="142"/>
      <c r="CL35" s="142"/>
      <c r="CM35" s="142"/>
      <c r="CN35" s="142"/>
      <c r="CO35" s="142"/>
      <c r="CP35" s="142"/>
      <c r="CQ35" s="142"/>
      <c r="CR35" s="142"/>
      <c r="CS35" s="142"/>
      <c r="CT35" s="142"/>
      <c r="CU35" s="142"/>
      <c r="CV35" s="142"/>
      <c r="CW35" s="142"/>
      <c r="CX35" s="142"/>
      <c r="CY35" s="142"/>
      <c r="CZ35" s="142"/>
      <c r="DA35" s="142"/>
      <c r="DB35" s="142"/>
      <c r="DC35" s="142"/>
      <c r="DD35" s="142"/>
      <c r="DE35" s="142"/>
      <c r="DF35" s="142"/>
      <c r="DG35" s="142"/>
      <c r="DH35" s="142"/>
      <c r="DI35" s="142"/>
      <c r="DJ35" s="142"/>
      <c r="DK35" s="142"/>
      <c r="DL35" s="142"/>
      <c r="DM35" s="142"/>
      <c r="DN35" s="142"/>
      <c r="DO35" s="142"/>
      <c r="DP35" s="142"/>
      <c r="DQ35" s="142"/>
      <c r="DR35" s="142"/>
      <c r="DS35" s="142"/>
      <c r="DT35" s="142"/>
      <c r="DU35" s="142"/>
      <c r="DV35" s="142"/>
      <c r="DW35" s="142"/>
      <c r="DX35" s="142"/>
      <c r="DY35" s="142"/>
      <c r="DZ35" s="142"/>
      <c r="EA35" s="142"/>
      <c r="EB35" s="142"/>
      <c r="EC35" s="142"/>
      <c r="ED35" s="142"/>
      <c r="EE35" s="142"/>
      <c r="EF35" s="142"/>
      <c r="EG35" s="142"/>
      <c r="EH35" s="142"/>
      <c r="EI35" s="142"/>
      <c r="EJ35" s="142"/>
      <c r="EK35" s="142"/>
      <c r="EL35" s="142"/>
      <c r="EM35" s="142"/>
      <c r="EN35" s="142"/>
      <c r="EO35" s="142"/>
      <c r="EP35" s="142"/>
      <c r="EQ35" s="142"/>
      <c r="ER35" s="142"/>
      <c r="ES35" s="142"/>
      <c r="ET35" s="142"/>
      <c r="EU35" s="142"/>
      <c r="EV35" s="142"/>
      <c r="EW35" s="142"/>
      <c r="EX35" s="142"/>
      <c r="EY35" s="142"/>
      <c r="EZ35" s="142"/>
      <c r="FA35" s="142"/>
      <c r="FB35" s="142"/>
      <c r="FC35" s="142"/>
      <c r="FD35" s="142"/>
      <c r="FE35" s="142"/>
      <c r="FF35" s="142"/>
      <c r="FG35" s="142"/>
      <c r="FH35" s="142"/>
      <c r="FI35" s="142"/>
      <c r="FJ35" s="142"/>
      <c r="FK35" s="142"/>
      <c r="FL35" s="142"/>
      <c r="FM35" s="142"/>
      <c r="FN35" s="142"/>
      <c r="FO35" s="142"/>
      <c r="FP35" s="142"/>
      <c r="FQ35" s="142"/>
      <c r="FR35" s="142"/>
      <c r="FS35" s="142"/>
      <c r="FT35" s="142"/>
      <c r="FU35" s="142"/>
      <c r="FV35" s="142"/>
      <c r="FW35" s="142"/>
      <c r="FX35" s="142"/>
      <c r="FY35" s="142"/>
      <c r="FZ35" s="142"/>
      <c r="GA35" s="142"/>
      <c r="GB35" s="142"/>
      <c r="GC35" s="142"/>
      <c r="GD35" s="142"/>
      <c r="GE35" s="142"/>
      <c r="GF35" s="142"/>
      <c r="GG35" s="142"/>
      <c r="GH35" s="142"/>
      <c r="GI35" s="142"/>
      <c r="GJ35" s="142"/>
      <c r="GK35" s="142"/>
      <c r="GL35" s="142"/>
      <c r="GM35" s="142"/>
      <c r="GN35" s="142"/>
      <c r="GO35" s="142"/>
      <c r="GP35" s="142"/>
      <c r="GQ35" s="142"/>
      <c r="GR35" s="142"/>
    </row>
    <row r="36" spans="1:200" s="134" customFormat="1" ht="54.75" hidden="1" customHeight="1" outlineLevel="1" thickBot="1">
      <c r="A36" s="204" t="str">
        <f t="shared" si="0"/>
        <v>2.23</v>
      </c>
      <c r="B36" s="152" t="s">
        <v>43</v>
      </c>
      <c r="C36" s="200" t="s">
        <v>114</v>
      </c>
      <c r="D36" s="158" t="s">
        <v>111</v>
      </c>
      <c r="E36" s="158" t="s">
        <v>115</v>
      </c>
      <c r="F36" s="157" t="s">
        <v>116</v>
      </c>
      <c r="G36" s="161"/>
      <c r="H36" s="161"/>
      <c r="I36" s="205"/>
      <c r="J36" s="475">
        <v>0</v>
      </c>
      <c r="K36" s="476"/>
      <c r="L36" s="477"/>
      <c r="M36" s="233"/>
      <c r="N36" s="147"/>
      <c r="O36" s="142"/>
      <c r="P36" s="142"/>
      <c r="Q36" s="142"/>
      <c r="R36" s="142"/>
      <c r="S36" s="142"/>
      <c r="T36" s="142"/>
      <c r="U36" s="142"/>
      <c r="V36" s="142"/>
      <c r="W36" s="142"/>
      <c r="X36" s="142"/>
      <c r="Y36" s="142"/>
      <c r="Z36" s="142"/>
      <c r="AA36" s="142"/>
      <c r="AB36" s="142"/>
      <c r="AC36" s="142"/>
      <c r="AD36" s="142"/>
      <c r="AE36" s="142"/>
      <c r="AF36" s="142"/>
      <c r="AG36" s="142"/>
      <c r="AH36" s="142"/>
      <c r="AI36" s="142"/>
      <c r="AJ36" s="142"/>
      <c r="AK36" s="142"/>
      <c r="AL36" s="142"/>
      <c r="AM36" s="142"/>
      <c r="AN36" s="142"/>
      <c r="AO36" s="142"/>
      <c r="AP36" s="142"/>
      <c r="AQ36" s="142"/>
      <c r="AR36" s="142"/>
      <c r="AS36" s="142"/>
      <c r="AT36" s="142"/>
      <c r="AU36" s="142"/>
      <c r="AV36" s="142"/>
      <c r="AW36" s="142"/>
      <c r="AX36" s="142"/>
      <c r="AY36" s="142"/>
      <c r="AZ36" s="142"/>
      <c r="BA36" s="142"/>
      <c r="BB36" s="142"/>
      <c r="BC36" s="142"/>
      <c r="BD36" s="142"/>
      <c r="BE36" s="142"/>
      <c r="BF36" s="142"/>
      <c r="BG36" s="142"/>
      <c r="BH36" s="142"/>
      <c r="BI36" s="142"/>
      <c r="BJ36" s="142"/>
      <c r="BK36" s="142"/>
      <c r="BL36" s="142"/>
      <c r="BM36" s="142"/>
      <c r="BN36" s="142"/>
      <c r="BO36" s="142"/>
      <c r="BP36" s="142"/>
      <c r="BQ36" s="142"/>
      <c r="BR36" s="142"/>
      <c r="BS36" s="142"/>
      <c r="BT36" s="142"/>
      <c r="BU36" s="142"/>
      <c r="BV36" s="142"/>
      <c r="BW36" s="142"/>
      <c r="BX36" s="142"/>
      <c r="BY36" s="142"/>
      <c r="BZ36" s="142"/>
      <c r="CA36" s="142"/>
      <c r="CB36" s="142"/>
      <c r="CC36" s="142"/>
      <c r="CD36" s="142"/>
      <c r="CE36" s="142"/>
      <c r="CF36" s="142"/>
      <c r="CG36" s="142"/>
      <c r="CH36" s="142"/>
      <c r="CI36" s="142"/>
      <c r="CJ36" s="142"/>
      <c r="CK36" s="142"/>
      <c r="CL36" s="142"/>
      <c r="CM36" s="142"/>
      <c r="CN36" s="142"/>
      <c r="CO36" s="142"/>
      <c r="CP36" s="142"/>
      <c r="CQ36" s="142"/>
      <c r="CR36" s="142"/>
      <c r="CS36" s="142"/>
      <c r="CT36" s="142"/>
      <c r="CU36" s="142"/>
      <c r="CV36" s="142"/>
      <c r="CW36" s="142"/>
      <c r="CX36" s="142"/>
      <c r="CY36" s="142"/>
      <c r="CZ36" s="142"/>
      <c r="DA36" s="142"/>
      <c r="DB36" s="142"/>
      <c r="DC36" s="142"/>
      <c r="DD36" s="142"/>
      <c r="DE36" s="142"/>
      <c r="DF36" s="142"/>
      <c r="DG36" s="142"/>
      <c r="DH36" s="142"/>
      <c r="DI36" s="142"/>
      <c r="DJ36" s="142"/>
      <c r="DK36" s="142"/>
      <c r="DL36" s="142"/>
      <c r="DM36" s="142"/>
      <c r="DN36" s="142"/>
      <c r="DO36" s="142"/>
      <c r="DP36" s="142"/>
      <c r="DQ36" s="142"/>
      <c r="DR36" s="142"/>
      <c r="DS36" s="142"/>
      <c r="DT36" s="142"/>
      <c r="DU36" s="142"/>
      <c r="DV36" s="142"/>
      <c r="DW36" s="142"/>
      <c r="DX36" s="142"/>
      <c r="DY36" s="142"/>
      <c r="DZ36" s="142"/>
      <c r="EA36" s="142"/>
      <c r="EB36" s="142"/>
      <c r="EC36" s="142"/>
      <c r="ED36" s="142"/>
      <c r="EE36" s="142"/>
      <c r="EF36" s="142"/>
      <c r="EG36" s="142"/>
      <c r="EH36" s="142"/>
      <c r="EI36" s="142"/>
      <c r="EJ36" s="142"/>
      <c r="EK36" s="142"/>
      <c r="EL36" s="142"/>
      <c r="EM36" s="142"/>
      <c r="EN36" s="142"/>
      <c r="EO36" s="142"/>
      <c r="EP36" s="142"/>
      <c r="EQ36" s="142"/>
      <c r="ER36" s="142"/>
      <c r="ES36" s="142"/>
      <c r="ET36" s="142"/>
      <c r="EU36" s="142"/>
      <c r="EV36" s="142"/>
      <c r="EW36" s="142"/>
      <c r="EX36" s="142"/>
      <c r="EY36" s="142"/>
      <c r="EZ36" s="142"/>
      <c r="FA36" s="142"/>
      <c r="FB36" s="142"/>
      <c r="FC36" s="142"/>
      <c r="FD36" s="142"/>
      <c r="FE36" s="142"/>
      <c r="FF36" s="142"/>
      <c r="FG36" s="142"/>
      <c r="FH36" s="142"/>
      <c r="FI36" s="142"/>
      <c r="FJ36" s="142"/>
      <c r="FK36" s="142"/>
      <c r="FL36" s="142"/>
      <c r="FM36" s="142"/>
      <c r="FN36" s="142"/>
      <c r="FO36" s="142"/>
      <c r="FP36" s="142"/>
      <c r="FQ36" s="142"/>
      <c r="FR36" s="142"/>
      <c r="FS36" s="142"/>
      <c r="FT36" s="142"/>
      <c r="FU36" s="142"/>
      <c r="FV36" s="142"/>
      <c r="FW36" s="142"/>
      <c r="FX36" s="142"/>
      <c r="FY36" s="142"/>
      <c r="FZ36" s="142"/>
      <c r="GA36" s="142"/>
      <c r="GB36" s="142"/>
      <c r="GC36" s="142"/>
      <c r="GD36" s="142"/>
      <c r="GE36" s="142"/>
      <c r="GF36" s="142"/>
      <c r="GG36" s="142"/>
      <c r="GH36" s="142"/>
      <c r="GI36" s="142"/>
      <c r="GJ36" s="142"/>
      <c r="GK36" s="142"/>
      <c r="GL36" s="142"/>
      <c r="GM36" s="142"/>
      <c r="GN36" s="142"/>
      <c r="GO36" s="142"/>
      <c r="GP36" s="142"/>
      <c r="GQ36" s="142"/>
      <c r="GR36" s="142"/>
    </row>
    <row r="37" spans="1:200" s="89" customFormat="1" ht="24" customHeight="1" collapsed="1" thickTop="1" thickBot="1">
      <c r="A37" s="118" t="str">
        <f>IF(ISERROR(VALUE(SUBSTITUTE(prevWBS,".",""))),"1",IF(ISERROR(FIND("`",SUBSTITUTE(prevWBS,".","`",1))),TEXT(VALUE(prevWBS)+1,"#"),TEXT(VALUE(LEFT(prevWBS,FIND("`",SUBSTITUTE(prevWBS,".","`",1))-1))+1,"#")))</f>
        <v>3</v>
      </c>
      <c r="B37" s="119"/>
      <c r="C37" s="135" t="s">
        <v>117</v>
      </c>
      <c r="D37" s="145"/>
      <c r="E37" s="119"/>
      <c r="F37" s="119"/>
      <c r="G37" s="248" t="s">
        <v>118</v>
      </c>
      <c r="H37" s="470">
        <f>AVERAGE(I38:I43)</f>
        <v>0</v>
      </c>
      <c r="I37" s="471"/>
      <c r="J37" s="472">
        <f>AVERAGE(J38:L43)</f>
        <v>0</v>
      </c>
      <c r="K37" s="473"/>
      <c r="L37" s="474"/>
      <c r="M37" s="137"/>
      <c r="N37" s="459" t="s">
        <v>119</v>
      </c>
      <c r="O37" s="140"/>
      <c r="P37" s="140"/>
      <c r="Q37" s="140"/>
      <c r="R37" s="140"/>
      <c r="S37" s="140"/>
      <c r="T37" s="140"/>
      <c r="U37" s="140"/>
      <c r="V37" s="140"/>
      <c r="W37" s="140"/>
      <c r="X37" s="140"/>
      <c r="Y37" s="140"/>
      <c r="Z37" s="140"/>
      <c r="AA37" s="140"/>
      <c r="AB37" s="140"/>
      <c r="AC37" s="140"/>
      <c r="AD37" s="140"/>
      <c r="AE37" s="140"/>
      <c r="AF37" s="140"/>
      <c r="AG37" s="140"/>
      <c r="AH37" s="140"/>
      <c r="AI37" s="140"/>
      <c r="AJ37" s="140"/>
      <c r="AK37" s="140"/>
      <c r="AL37" s="140"/>
      <c r="AM37" s="140"/>
      <c r="AN37" s="140"/>
      <c r="AO37" s="140"/>
      <c r="AP37" s="140"/>
      <c r="AQ37" s="140"/>
      <c r="AR37" s="140"/>
      <c r="AS37" s="140"/>
      <c r="AT37" s="140"/>
      <c r="AU37" s="140"/>
      <c r="AV37" s="140"/>
      <c r="AW37" s="140"/>
      <c r="AX37" s="140"/>
      <c r="AY37" s="140"/>
      <c r="AZ37" s="140"/>
      <c r="BA37" s="140"/>
      <c r="BB37" s="140"/>
      <c r="BC37" s="140"/>
      <c r="BD37" s="140"/>
      <c r="BE37" s="140"/>
      <c r="BF37" s="140"/>
      <c r="BG37" s="140"/>
      <c r="BH37" s="140"/>
      <c r="BI37" s="140"/>
      <c r="BJ37" s="140"/>
      <c r="BK37" s="140"/>
      <c r="BL37" s="140"/>
      <c r="BM37" s="140"/>
      <c r="BN37" s="140"/>
      <c r="BO37" s="140"/>
      <c r="BP37" s="140"/>
      <c r="BQ37" s="140"/>
      <c r="BR37" s="140"/>
      <c r="BS37" s="140"/>
      <c r="BT37" s="140"/>
      <c r="BU37" s="140"/>
      <c r="BV37" s="140"/>
      <c r="BW37" s="140"/>
      <c r="BX37" s="140"/>
      <c r="BY37" s="140"/>
      <c r="BZ37" s="140"/>
      <c r="CA37" s="140"/>
      <c r="CB37" s="140"/>
      <c r="CC37" s="140"/>
      <c r="CD37" s="140"/>
      <c r="CE37" s="140"/>
      <c r="CF37" s="140"/>
      <c r="CG37" s="140"/>
      <c r="CH37" s="140"/>
      <c r="CI37" s="140"/>
      <c r="CJ37" s="140"/>
      <c r="CK37" s="140"/>
      <c r="CL37" s="140"/>
      <c r="CM37" s="140"/>
      <c r="CN37" s="140"/>
      <c r="CO37" s="140"/>
      <c r="CP37" s="140"/>
      <c r="CQ37" s="140"/>
      <c r="CR37" s="140"/>
      <c r="CS37" s="140"/>
      <c r="CT37" s="140"/>
      <c r="CU37" s="140"/>
      <c r="CV37" s="140"/>
      <c r="CW37" s="140"/>
      <c r="CX37" s="140"/>
      <c r="CY37" s="140"/>
      <c r="CZ37" s="140"/>
      <c r="DA37" s="140"/>
      <c r="DB37" s="140"/>
      <c r="DC37" s="140"/>
      <c r="DD37" s="140"/>
      <c r="DE37" s="140"/>
      <c r="DF37" s="140"/>
      <c r="DG37" s="140"/>
      <c r="DH37" s="140"/>
      <c r="DI37" s="140"/>
      <c r="DJ37" s="140"/>
      <c r="DK37" s="140"/>
      <c r="DL37" s="140"/>
      <c r="DM37" s="140"/>
      <c r="DN37" s="140"/>
      <c r="DO37" s="140"/>
      <c r="DP37" s="140"/>
      <c r="DQ37" s="140"/>
      <c r="DR37" s="140"/>
      <c r="DS37" s="140"/>
      <c r="DT37" s="140"/>
      <c r="DU37" s="140"/>
      <c r="DV37" s="140"/>
      <c r="DW37" s="140"/>
      <c r="DX37" s="140"/>
      <c r="DY37" s="140"/>
      <c r="DZ37" s="140"/>
      <c r="EA37" s="140"/>
      <c r="EB37" s="140"/>
      <c r="EC37" s="140"/>
      <c r="ED37" s="140"/>
      <c r="EE37" s="140"/>
      <c r="EF37" s="140"/>
      <c r="EG37" s="140"/>
      <c r="EH37" s="140"/>
      <c r="EI37" s="140"/>
      <c r="EJ37" s="140"/>
      <c r="EK37" s="140"/>
      <c r="EL37" s="140"/>
      <c r="EM37" s="140"/>
      <c r="EN37" s="140"/>
      <c r="EO37" s="140"/>
      <c r="EP37" s="140"/>
      <c r="EQ37" s="140"/>
      <c r="ER37" s="140"/>
      <c r="ES37" s="140"/>
      <c r="ET37" s="140"/>
      <c r="EU37" s="140"/>
      <c r="EV37" s="140"/>
      <c r="EW37" s="140"/>
      <c r="EX37" s="140"/>
      <c r="EY37" s="140"/>
      <c r="EZ37" s="140"/>
      <c r="FA37" s="140"/>
      <c r="FB37" s="140"/>
      <c r="FC37" s="140"/>
      <c r="FD37" s="140"/>
      <c r="FE37" s="140"/>
      <c r="FF37" s="140"/>
      <c r="FG37" s="140"/>
      <c r="FH37" s="140"/>
      <c r="FI37" s="140"/>
      <c r="FJ37" s="140"/>
      <c r="FK37" s="140"/>
      <c r="FL37" s="140"/>
      <c r="FM37" s="140"/>
      <c r="FN37" s="140"/>
      <c r="FO37" s="140"/>
      <c r="FP37" s="140"/>
      <c r="FQ37" s="140"/>
      <c r="FR37" s="140"/>
      <c r="FS37" s="140"/>
      <c r="FT37" s="140"/>
      <c r="FU37" s="140"/>
      <c r="FV37" s="140"/>
      <c r="FW37" s="140"/>
      <c r="FX37" s="140"/>
      <c r="FY37" s="140"/>
      <c r="FZ37" s="140"/>
      <c r="GA37" s="140"/>
      <c r="GB37" s="140"/>
      <c r="GC37" s="140"/>
      <c r="GD37" s="140"/>
      <c r="GE37" s="140"/>
      <c r="GF37" s="140"/>
      <c r="GG37" s="140"/>
      <c r="GH37" s="140"/>
      <c r="GI37" s="140"/>
      <c r="GJ37" s="140"/>
      <c r="GK37" s="140"/>
      <c r="GL37" s="140"/>
      <c r="GM37" s="140"/>
      <c r="GN37" s="140"/>
      <c r="GO37" s="140"/>
      <c r="GP37" s="140"/>
      <c r="GQ37" s="140"/>
      <c r="GR37" s="140"/>
    </row>
    <row r="38" spans="1:200" s="111" customFormat="1" ht="24" hidden="1" customHeight="1" outlineLevel="1" thickTop="1" thickBot="1">
      <c r="A38" s="124">
        <v>3.1</v>
      </c>
      <c r="B38" s="154" t="s">
        <v>120</v>
      </c>
      <c r="C38" s="207" t="s">
        <v>121</v>
      </c>
      <c r="D38" s="157" t="s">
        <v>122</v>
      </c>
      <c r="E38" s="154" t="s">
        <v>123</v>
      </c>
      <c r="F38" s="154" t="s">
        <v>81</v>
      </c>
      <c r="G38" s="164"/>
      <c r="H38" s="164"/>
      <c r="I38" s="208">
        <f t="shared" ref="I38:I43" si="4">H38-G38</f>
        <v>0</v>
      </c>
      <c r="J38" s="404">
        <v>0</v>
      </c>
      <c r="K38" s="405"/>
      <c r="L38" s="406"/>
      <c r="M38" s="169"/>
      <c r="N38" s="459"/>
      <c r="O38" s="140"/>
      <c r="P38" s="140"/>
      <c r="Q38" s="140"/>
      <c r="R38" s="140"/>
      <c r="S38" s="140"/>
      <c r="T38" s="140"/>
      <c r="U38" s="140"/>
      <c r="V38" s="140"/>
      <c r="W38" s="140"/>
      <c r="X38" s="140"/>
      <c r="Y38" s="140"/>
      <c r="Z38" s="140"/>
      <c r="AA38" s="140"/>
      <c r="AB38" s="140"/>
      <c r="AC38" s="140"/>
      <c r="AD38" s="140"/>
      <c r="AE38" s="140"/>
      <c r="AF38" s="140"/>
      <c r="AG38" s="140"/>
      <c r="AH38" s="140"/>
      <c r="AI38" s="140"/>
      <c r="AJ38" s="140"/>
      <c r="AK38" s="140"/>
      <c r="AL38" s="140"/>
      <c r="AM38" s="140"/>
      <c r="AN38" s="140"/>
      <c r="AO38" s="140"/>
      <c r="AP38" s="140"/>
      <c r="AQ38" s="140"/>
      <c r="AR38" s="140"/>
      <c r="AS38" s="140"/>
      <c r="AT38" s="140"/>
      <c r="AU38" s="140"/>
      <c r="AV38" s="140"/>
      <c r="AW38" s="140"/>
      <c r="AX38" s="140"/>
      <c r="AY38" s="140"/>
      <c r="AZ38" s="140"/>
      <c r="BA38" s="140"/>
      <c r="BB38" s="140"/>
      <c r="BC38" s="140"/>
      <c r="BD38" s="140"/>
      <c r="BE38" s="140"/>
      <c r="BF38" s="140"/>
      <c r="BG38" s="140"/>
      <c r="BH38" s="140"/>
      <c r="BI38" s="140"/>
      <c r="BJ38" s="140"/>
      <c r="BK38" s="140"/>
      <c r="BL38" s="140"/>
      <c r="BM38" s="140"/>
      <c r="BN38" s="140"/>
      <c r="BO38" s="140"/>
      <c r="BP38" s="140"/>
      <c r="BQ38" s="140"/>
      <c r="BR38" s="140"/>
      <c r="BS38" s="140"/>
      <c r="BT38" s="140"/>
      <c r="BU38" s="140"/>
      <c r="BV38" s="140"/>
      <c r="BW38" s="140"/>
      <c r="BX38" s="140"/>
      <c r="BY38" s="140"/>
      <c r="BZ38" s="140"/>
      <c r="CA38" s="140"/>
      <c r="CB38" s="140"/>
      <c r="CC38" s="140"/>
      <c r="CD38" s="140"/>
      <c r="CE38" s="140"/>
      <c r="CF38" s="140"/>
      <c r="CG38" s="140"/>
      <c r="CH38" s="140"/>
      <c r="CI38" s="140"/>
      <c r="CJ38" s="140"/>
      <c r="CK38" s="140"/>
      <c r="CL38" s="140"/>
      <c r="CM38" s="140"/>
      <c r="CN38" s="140"/>
      <c r="CO38" s="140"/>
      <c r="CP38" s="140"/>
      <c r="CQ38" s="140"/>
      <c r="CR38" s="140"/>
      <c r="CS38" s="140"/>
      <c r="CT38" s="140"/>
      <c r="CU38" s="140"/>
      <c r="CV38" s="140"/>
      <c r="CW38" s="140"/>
      <c r="CX38" s="140"/>
      <c r="CY38" s="140"/>
      <c r="CZ38" s="140"/>
      <c r="DA38" s="140"/>
      <c r="DB38" s="140"/>
      <c r="DC38" s="140"/>
      <c r="DD38" s="140"/>
      <c r="DE38" s="140"/>
      <c r="DF38" s="140"/>
      <c r="DG38" s="140"/>
      <c r="DH38" s="140"/>
      <c r="DI38" s="140"/>
      <c r="DJ38" s="140"/>
      <c r="DK38" s="140"/>
      <c r="DL38" s="140"/>
      <c r="DM38" s="140"/>
      <c r="DN38" s="140"/>
      <c r="DO38" s="140"/>
      <c r="DP38" s="140"/>
      <c r="DQ38" s="140"/>
      <c r="DR38" s="140"/>
      <c r="DS38" s="140"/>
      <c r="DT38" s="140"/>
      <c r="DU38" s="140"/>
      <c r="DV38" s="140"/>
      <c r="DW38" s="140"/>
      <c r="DX38" s="140"/>
      <c r="DY38" s="140"/>
      <c r="DZ38" s="140"/>
      <c r="EA38" s="140"/>
      <c r="EB38" s="140"/>
      <c r="EC38" s="140"/>
      <c r="ED38" s="140"/>
      <c r="EE38" s="140"/>
      <c r="EF38" s="140"/>
      <c r="EG38" s="140"/>
      <c r="EH38" s="140"/>
      <c r="EI38" s="140"/>
      <c r="EJ38" s="140"/>
      <c r="EK38" s="140"/>
      <c r="EL38" s="140"/>
      <c r="EM38" s="140"/>
      <c r="EN38" s="140"/>
      <c r="EO38" s="140"/>
      <c r="EP38" s="140"/>
      <c r="EQ38" s="140"/>
      <c r="ER38" s="140"/>
      <c r="ES38" s="140"/>
      <c r="ET38" s="140"/>
      <c r="EU38" s="140"/>
      <c r="EV38" s="140"/>
      <c r="EW38" s="140"/>
      <c r="EX38" s="140"/>
      <c r="EY38" s="140"/>
      <c r="EZ38" s="140"/>
      <c r="FA38" s="140"/>
      <c r="FB38" s="140"/>
      <c r="FC38" s="140"/>
      <c r="FD38" s="140"/>
      <c r="FE38" s="140"/>
      <c r="FF38" s="140"/>
      <c r="FG38" s="140"/>
      <c r="FH38" s="140"/>
      <c r="FI38" s="140"/>
      <c r="FJ38" s="140"/>
      <c r="FK38" s="140"/>
      <c r="FL38" s="140"/>
      <c r="FM38" s="140"/>
      <c r="FN38" s="140"/>
      <c r="FO38" s="140"/>
      <c r="FP38" s="140"/>
      <c r="FQ38" s="140"/>
      <c r="FR38" s="140"/>
      <c r="FS38" s="140"/>
      <c r="FT38" s="140"/>
      <c r="FU38" s="140"/>
      <c r="FV38" s="140"/>
      <c r="FW38" s="140"/>
      <c r="FX38" s="140"/>
      <c r="FY38" s="140"/>
      <c r="FZ38" s="140"/>
      <c r="GA38" s="140"/>
      <c r="GB38" s="140"/>
      <c r="GC38" s="140"/>
      <c r="GD38" s="140"/>
      <c r="GE38" s="140"/>
      <c r="GF38" s="140"/>
      <c r="GG38" s="140"/>
      <c r="GH38" s="140"/>
      <c r="GI38" s="140"/>
      <c r="GJ38" s="140"/>
      <c r="GK38" s="140"/>
      <c r="GL38" s="140"/>
      <c r="GM38" s="140"/>
      <c r="GN38" s="140"/>
      <c r="GO38" s="140"/>
      <c r="GP38" s="140"/>
      <c r="GQ38" s="140"/>
      <c r="GR38" s="140"/>
    </row>
    <row r="39" spans="1:200" s="94" customFormat="1" ht="24" hidden="1" customHeight="1" outlineLevel="1" thickTop="1" thickBot="1">
      <c r="A39" s="122" t="str">
        <f t="shared" si="0"/>
        <v>3.2</v>
      </c>
      <c r="B39" s="154" t="s">
        <v>55</v>
      </c>
      <c r="C39" s="156" t="s">
        <v>124</v>
      </c>
      <c r="D39" s="157" t="s">
        <v>122</v>
      </c>
      <c r="E39" s="154" t="s">
        <v>123</v>
      </c>
      <c r="F39" s="154" t="s">
        <v>81</v>
      </c>
      <c r="G39" s="164"/>
      <c r="H39" s="164"/>
      <c r="I39" s="208">
        <f t="shared" si="4"/>
        <v>0</v>
      </c>
      <c r="J39" s="404">
        <v>0</v>
      </c>
      <c r="K39" s="405"/>
      <c r="L39" s="406"/>
      <c r="M39" s="170"/>
      <c r="N39" s="459"/>
      <c r="O39" s="140"/>
      <c r="P39" s="140"/>
      <c r="Q39" s="140"/>
      <c r="R39" s="140"/>
      <c r="S39" s="140"/>
      <c r="T39" s="140"/>
      <c r="U39" s="140"/>
      <c r="V39" s="140"/>
      <c r="W39" s="140"/>
      <c r="X39" s="140"/>
      <c r="Y39" s="140"/>
      <c r="Z39" s="140"/>
      <c r="AA39" s="140"/>
      <c r="AB39" s="140"/>
      <c r="AC39" s="140"/>
      <c r="AD39" s="140"/>
      <c r="AE39" s="140"/>
      <c r="AF39" s="140"/>
      <c r="AG39" s="140"/>
      <c r="AH39" s="140"/>
      <c r="AI39" s="140"/>
      <c r="AJ39" s="140"/>
      <c r="AK39" s="140"/>
      <c r="AL39" s="140"/>
      <c r="AM39" s="140"/>
      <c r="AN39" s="140"/>
      <c r="AO39" s="140"/>
      <c r="AP39" s="140"/>
      <c r="AQ39" s="140"/>
      <c r="AR39" s="140"/>
      <c r="AS39" s="140"/>
      <c r="AT39" s="140"/>
      <c r="AU39" s="140"/>
      <c r="AV39" s="140"/>
      <c r="AW39" s="140"/>
      <c r="AX39" s="140"/>
      <c r="AY39" s="140"/>
      <c r="AZ39" s="140"/>
      <c r="BA39" s="140"/>
      <c r="BB39" s="140"/>
      <c r="BC39" s="140"/>
      <c r="BD39" s="140"/>
      <c r="BE39" s="140"/>
      <c r="BF39" s="140"/>
      <c r="BG39" s="140"/>
      <c r="BH39" s="140"/>
      <c r="BI39" s="140"/>
      <c r="BJ39" s="140"/>
      <c r="BK39" s="140"/>
      <c r="BL39" s="140"/>
      <c r="BM39" s="140"/>
      <c r="BN39" s="140"/>
      <c r="BO39" s="140"/>
      <c r="BP39" s="140"/>
      <c r="BQ39" s="140"/>
      <c r="BR39" s="140"/>
      <c r="BS39" s="140"/>
      <c r="BT39" s="140"/>
      <c r="BU39" s="140"/>
      <c r="BV39" s="140"/>
      <c r="BW39" s="140"/>
      <c r="BX39" s="140"/>
      <c r="BY39" s="140"/>
      <c r="BZ39" s="140"/>
      <c r="CA39" s="140"/>
      <c r="CB39" s="140"/>
      <c r="CC39" s="140"/>
      <c r="CD39" s="140"/>
      <c r="CE39" s="140"/>
      <c r="CF39" s="140"/>
      <c r="CG39" s="140"/>
      <c r="CH39" s="140"/>
      <c r="CI39" s="140"/>
      <c r="CJ39" s="140"/>
      <c r="CK39" s="140"/>
      <c r="CL39" s="140"/>
      <c r="CM39" s="140"/>
      <c r="CN39" s="140"/>
      <c r="CO39" s="140"/>
      <c r="CP39" s="140"/>
      <c r="CQ39" s="140"/>
      <c r="CR39" s="140"/>
      <c r="CS39" s="140"/>
      <c r="CT39" s="140"/>
      <c r="CU39" s="140"/>
      <c r="CV39" s="140"/>
      <c r="CW39" s="140"/>
      <c r="CX39" s="140"/>
      <c r="CY39" s="140"/>
      <c r="CZ39" s="140"/>
      <c r="DA39" s="140"/>
      <c r="DB39" s="140"/>
      <c r="DC39" s="140"/>
      <c r="DD39" s="140"/>
      <c r="DE39" s="140"/>
      <c r="DF39" s="140"/>
      <c r="DG39" s="140"/>
      <c r="DH39" s="140"/>
      <c r="DI39" s="140"/>
      <c r="DJ39" s="140"/>
      <c r="DK39" s="140"/>
      <c r="DL39" s="140"/>
      <c r="DM39" s="140"/>
      <c r="DN39" s="140"/>
      <c r="DO39" s="140"/>
      <c r="DP39" s="140"/>
      <c r="DQ39" s="140"/>
      <c r="DR39" s="140"/>
      <c r="DS39" s="140"/>
      <c r="DT39" s="140"/>
      <c r="DU39" s="140"/>
      <c r="DV39" s="140"/>
      <c r="DW39" s="140"/>
      <c r="DX39" s="140"/>
      <c r="DY39" s="140"/>
      <c r="DZ39" s="140"/>
      <c r="EA39" s="140"/>
      <c r="EB39" s="140"/>
      <c r="EC39" s="140"/>
      <c r="ED39" s="140"/>
      <c r="EE39" s="140"/>
      <c r="EF39" s="140"/>
      <c r="EG39" s="140"/>
      <c r="EH39" s="140"/>
      <c r="EI39" s="140"/>
      <c r="EJ39" s="140"/>
      <c r="EK39" s="140"/>
      <c r="EL39" s="140"/>
      <c r="EM39" s="140"/>
      <c r="EN39" s="140"/>
      <c r="EO39" s="140"/>
      <c r="EP39" s="140"/>
      <c r="EQ39" s="140"/>
      <c r="ER39" s="140"/>
      <c r="ES39" s="140"/>
      <c r="ET39" s="140"/>
      <c r="EU39" s="140"/>
      <c r="EV39" s="140"/>
      <c r="EW39" s="140"/>
      <c r="EX39" s="140"/>
      <c r="EY39" s="140"/>
      <c r="EZ39" s="140"/>
      <c r="FA39" s="140"/>
      <c r="FB39" s="140"/>
      <c r="FC39" s="140"/>
      <c r="FD39" s="140"/>
      <c r="FE39" s="140"/>
      <c r="FF39" s="140"/>
      <c r="FG39" s="140"/>
      <c r="FH39" s="140"/>
      <c r="FI39" s="140"/>
      <c r="FJ39" s="140"/>
      <c r="FK39" s="140"/>
      <c r="FL39" s="140"/>
      <c r="FM39" s="140"/>
      <c r="FN39" s="140"/>
      <c r="FO39" s="140"/>
      <c r="FP39" s="140"/>
      <c r="FQ39" s="140"/>
      <c r="FR39" s="140"/>
      <c r="FS39" s="140"/>
      <c r="FT39" s="140"/>
      <c r="FU39" s="140"/>
      <c r="FV39" s="140"/>
      <c r="FW39" s="140"/>
      <c r="FX39" s="140"/>
      <c r="FY39" s="140"/>
      <c r="FZ39" s="140"/>
      <c r="GA39" s="140"/>
      <c r="GB39" s="140"/>
      <c r="GC39" s="140"/>
      <c r="GD39" s="140"/>
      <c r="GE39" s="140"/>
      <c r="GF39" s="140"/>
      <c r="GG39" s="140"/>
      <c r="GH39" s="140"/>
      <c r="GI39" s="140"/>
      <c r="GJ39" s="140"/>
      <c r="GK39" s="140"/>
      <c r="GL39" s="140"/>
      <c r="GM39" s="140"/>
      <c r="GN39" s="140"/>
      <c r="GO39" s="140"/>
      <c r="GP39" s="140"/>
      <c r="GQ39" s="140"/>
      <c r="GR39" s="140"/>
    </row>
    <row r="40" spans="1:200" s="94" customFormat="1" ht="24" hidden="1" customHeight="1" outlineLevel="1" thickTop="1" thickBot="1">
      <c r="A40" s="122" t="str">
        <f t="shared" si="0"/>
        <v>3.3</v>
      </c>
      <c r="B40" s="154" t="s">
        <v>55</v>
      </c>
      <c r="C40" s="156" t="s">
        <v>125</v>
      </c>
      <c r="D40" s="157" t="s">
        <v>122</v>
      </c>
      <c r="E40" s="154" t="s">
        <v>123</v>
      </c>
      <c r="F40" s="154" t="s">
        <v>81</v>
      </c>
      <c r="G40" s="164"/>
      <c r="H40" s="164"/>
      <c r="I40" s="208">
        <f t="shared" si="4"/>
        <v>0</v>
      </c>
      <c r="J40" s="404">
        <v>0</v>
      </c>
      <c r="K40" s="405"/>
      <c r="L40" s="406"/>
      <c r="M40" s="170"/>
      <c r="N40" s="459"/>
      <c r="O40" s="140"/>
      <c r="P40" s="140"/>
      <c r="Q40" s="140"/>
      <c r="R40" s="140"/>
      <c r="S40" s="140"/>
      <c r="T40" s="140"/>
      <c r="U40" s="140"/>
      <c r="V40" s="140"/>
      <c r="W40" s="140"/>
      <c r="X40" s="140"/>
      <c r="Y40" s="140"/>
      <c r="Z40" s="140"/>
      <c r="AA40" s="140"/>
      <c r="AB40" s="140"/>
      <c r="AC40" s="140"/>
      <c r="AD40" s="140"/>
      <c r="AE40" s="140"/>
      <c r="AF40" s="140"/>
      <c r="AG40" s="140"/>
      <c r="AH40" s="140"/>
      <c r="AI40" s="140"/>
      <c r="AJ40" s="140"/>
      <c r="AK40" s="140"/>
      <c r="AL40" s="140"/>
      <c r="AM40" s="140"/>
      <c r="AN40" s="140"/>
      <c r="AO40" s="140"/>
      <c r="AP40" s="140"/>
      <c r="AQ40" s="140"/>
      <c r="AR40" s="140"/>
      <c r="AS40" s="140"/>
      <c r="AT40" s="140"/>
      <c r="AU40" s="140"/>
      <c r="AV40" s="140"/>
      <c r="AW40" s="140"/>
      <c r="AX40" s="140"/>
      <c r="AY40" s="140"/>
      <c r="AZ40" s="140"/>
      <c r="BA40" s="140"/>
      <c r="BB40" s="140"/>
      <c r="BC40" s="140"/>
      <c r="BD40" s="140"/>
      <c r="BE40" s="140"/>
      <c r="BF40" s="140"/>
      <c r="BG40" s="140"/>
      <c r="BH40" s="140"/>
      <c r="BI40" s="140"/>
      <c r="BJ40" s="140"/>
      <c r="BK40" s="140"/>
      <c r="BL40" s="140"/>
      <c r="BM40" s="140"/>
      <c r="BN40" s="140"/>
      <c r="BO40" s="140"/>
      <c r="BP40" s="140"/>
      <c r="BQ40" s="140"/>
      <c r="BR40" s="140"/>
      <c r="BS40" s="140"/>
      <c r="BT40" s="140"/>
      <c r="BU40" s="140"/>
      <c r="BV40" s="140"/>
      <c r="BW40" s="140"/>
      <c r="BX40" s="140"/>
      <c r="BY40" s="140"/>
      <c r="BZ40" s="140"/>
      <c r="CA40" s="140"/>
      <c r="CB40" s="140"/>
      <c r="CC40" s="140"/>
      <c r="CD40" s="140"/>
      <c r="CE40" s="140"/>
      <c r="CF40" s="140"/>
      <c r="CG40" s="140"/>
      <c r="CH40" s="140"/>
      <c r="CI40" s="140"/>
      <c r="CJ40" s="140"/>
      <c r="CK40" s="140"/>
      <c r="CL40" s="140"/>
      <c r="CM40" s="140"/>
      <c r="CN40" s="140"/>
      <c r="CO40" s="140"/>
      <c r="CP40" s="140"/>
      <c r="CQ40" s="140"/>
      <c r="CR40" s="140"/>
      <c r="CS40" s="140"/>
      <c r="CT40" s="140"/>
      <c r="CU40" s="140"/>
      <c r="CV40" s="140"/>
      <c r="CW40" s="140"/>
      <c r="CX40" s="140"/>
      <c r="CY40" s="140"/>
      <c r="CZ40" s="140"/>
      <c r="DA40" s="140"/>
      <c r="DB40" s="140"/>
      <c r="DC40" s="140"/>
      <c r="DD40" s="140"/>
      <c r="DE40" s="140"/>
      <c r="DF40" s="140"/>
      <c r="DG40" s="140"/>
      <c r="DH40" s="140"/>
      <c r="DI40" s="140"/>
      <c r="DJ40" s="140"/>
      <c r="DK40" s="140"/>
      <c r="DL40" s="140"/>
      <c r="DM40" s="140"/>
      <c r="DN40" s="140"/>
      <c r="DO40" s="140"/>
      <c r="DP40" s="140"/>
      <c r="DQ40" s="140"/>
      <c r="DR40" s="140"/>
      <c r="DS40" s="140"/>
      <c r="DT40" s="140"/>
      <c r="DU40" s="140"/>
      <c r="DV40" s="140"/>
      <c r="DW40" s="140"/>
      <c r="DX40" s="140"/>
      <c r="DY40" s="140"/>
      <c r="DZ40" s="140"/>
      <c r="EA40" s="140"/>
      <c r="EB40" s="140"/>
      <c r="EC40" s="140"/>
      <c r="ED40" s="140"/>
      <c r="EE40" s="140"/>
      <c r="EF40" s="140"/>
      <c r="EG40" s="140"/>
      <c r="EH40" s="140"/>
      <c r="EI40" s="140"/>
      <c r="EJ40" s="140"/>
      <c r="EK40" s="140"/>
      <c r="EL40" s="140"/>
      <c r="EM40" s="140"/>
      <c r="EN40" s="140"/>
      <c r="EO40" s="140"/>
      <c r="EP40" s="140"/>
      <c r="EQ40" s="140"/>
      <c r="ER40" s="140"/>
      <c r="ES40" s="140"/>
      <c r="ET40" s="140"/>
      <c r="EU40" s="140"/>
      <c r="EV40" s="140"/>
      <c r="EW40" s="140"/>
      <c r="EX40" s="140"/>
      <c r="EY40" s="140"/>
      <c r="EZ40" s="140"/>
      <c r="FA40" s="140"/>
      <c r="FB40" s="140"/>
      <c r="FC40" s="140"/>
      <c r="FD40" s="140"/>
      <c r="FE40" s="140"/>
      <c r="FF40" s="140"/>
      <c r="FG40" s="140"/>
      <c r="FH40" s="140"/>
      <c r="FI40" s="140"/>
      <c r="FJ40" s="140"/>
      <c r="FK40" s="140"/>
      <c r="FL40" s="140"/>
      <c r="FM40" s="140"/>
      <c r="FN40" s="140"/>
      <c r="FO40" s="140"/>
      <c r="FP40" s="140"/>
      <c r="FQ40" s="140"/>
      <c r="FR40" s="140"/>
      <c r="FS40" s="140"/>
      <c r="FT40" s="140"/>
      <c r="FU40" s="140"/>
      <c r="FV40" s="140"/>
      <c r="FW40" s="140"/>
      <c r="FX40" s="140"/>
      <c r="FY40" s="140"/>
      <c r="FZ40" s="140"/>
      <c r="GA40" s="140"/>
      <c r="GB40" s="140"/>
      <c r="GC40" s="140"/>
      <c r="GD40" s="140"/>
      <c r="GE40" s="140"/>
      <c r="GF40" s="140"/>
      <c r="GG40" s="140"/>
      <c r="GH40" s="140"/>
      <c r="GI40" s="140"/>
      <c r="GJ40" s="140"/>
      <c r="GK40" s="140"/>
      <c r="GL40" s="140"/>
      <c r="GM40" s="140"/>
      <c r="GN40" s="140"/>
      <c r="GO40" s="140"/>
      <c r="GP40" s="140"/>
      <c r="GQ40" s="140"/>
      <c r="GR40" s="140"/>
    </row>
    <row r="41" spans="1:200" s="89" customFormat="1" ht="24" hidden="1" customHeight="1" outlineLevel="1" thickTop="1" thickBot="1">
      <c r="A41" s="122" t="str">
        <f t="shared" si="0"/>
        <v>3.4</v>
      </c>
      <c r="B41" s="154" t="s">
        <v>55</v>
      </c>
      <c r="C41" s="156" t="s">
        <v>126</v>
      </c>
      <c r="D41" s="157" t="s">
        <v>127</v>
      </c>
      <c r="E41" s="157" t="s">
        <v>128</v>
      </c>
      <c r="F41" s="157" t="s">
        <v>102</v>
      </c>
      <c r="G41" s="164"/>
      <c r="H41" s="164"/>
      <c r="I41" s="208">
        <f t="shared" si="4"/>
        <v>0</v>
      </c>
      <c r="J41" s="404">
        <v>0</v>
      </c>
      <c r="K41" s="405"/>
      <c r="L41" s="406"/>
      <c r="M41" s="170"/>
      <c r="N41" s="459"/>
      <c r="O41" s="140"/>
      <c r="P41" s="140"/>
      <c r="Q41" s="140"/>
      <c r="R41" s="140"/>
      <c r="S41" s="140"/>
      <c r="T41" s="140"/>
      <c r="U41" s="140"/>
      <c r="V41" s="140"/>
      <c r="W41" s="140"/>
      <c r="X41" s="140"/>
      <c r="Y41" s="140"/>
      <c r="Z41" s="140"/>
      <c r="AA41" s="140"/>
      <c r="AB41" s="140"/>
      <c r="AC41" s="140"/>
      <c r="AD41" s="140"/>
      <c r="AE41" s="140"/>
      <c r="AF41" s="140"/>
      <c r="AG41" s="140"/>
      <c r="AH41" s="140"/>
      <c r="AI41" s="140"/>
      <c r="AJ41" s="140"/>
      <c r="AK41" s="140"/>
      <c r="AL41" s="140"/>
      <c r="AM41" s="140"/>
      <c r="AN41" s="140"/>
      <c r="AO41" s="140"/>
      <c r="AP41" s="140"/>
      <c r="AQ41" s="140"/>
      <c r="AR41" s="140"/>
      <c r="AS41" s="140"/>
      <c r="AT41" s="140"/>
      <c r="AU41" s="140"/>
      <c r="AV41" s="140"/>
      <c r="AW41" s="140"/>
      <c r="AX41" s="140"/>
      <c r="AY41" s="140"/>
      <c r="AZ41" s="140"/>
      <c r="BA41" s="140"/>
      <c r="BB41" s="140"/>
      <c r="BC41" s="140"/>
      <c r="BD41" s="140"/>
      <c r="BE41" s="140"/>
      <c r="BF41" s="140"/>
      <c r="BG41" s="140"/>
      <c r="BH41" s="140"/>
      <c r="BI41" s="140"/>
      <c r="BJ41" s="140"/>
      <c r="BK41" s="140"/>
      <c r="BL41" s="140"/>
      <c r="BM41" s="140"/>
      <c r="BN41" s="140"/>
      <c r="BO41" s="140"/>
      <c r="BP41" s="140"/>
      <c r="BQ41" s="140"/>
      <c r="BR41" s="140"/>
      <c r="BS41" s="140"/>
      <c r="BT41" s="140"/>
      <c r="BU41" s="140"/>
      <c r="BV41" s="140"/>
      <c r="BW41" s="140"/>
      <c r="BX41" s="140"/>
      <c r="BY41" s="140"/>
      <c r="BZ41" s="140"/>
      <c r="CA41" s="140"/>
      <c r="CB41" s="140"/>
      <c r="CC41" s="140"/>
      <c r="CD41" s="140"/>
      <c r="CE41" s="140"/>
      <c r="CF41" s="140"/>
      <c r="CG41" s="140"/>
      <c r="CH41" s="140"/>
      <c r="CI41" s="140"/>
      <c r="CJ41" s="140"/>
      <c r="CK41" s="140"/>
      <c r="CL41" s="140"/>
      <c r="CM41" s="140"/>
      <c r="CN41" s="140"/>
      <c r="CO41" s="140"/>
      <c r="CP41" s="140"/>
      <c r="CQ41" s="140"/>
      <c r="CR41" s="140"/>
      <c r="CS41" s="140"/>
      <c r="CT41" s="140"/>
      <c r="CU41" s="140"/>
      <c r="CV41" s="140"/>
      <c r="CW41" s="140"/>
      <c r="CX41" s="140"/>
      <c r="CY41" s="140"/>
      <c r="CZ41" s="140"/>
      <c r="DA41" s="140"/>
      <c r="DB41" s="140"/>
      <c r="DC41" s="140"/>
      <c r="DD41" s="140"/>
      <c r="DE41" s="140"/>
      <c r="DF41" s="140"/>
      <c r="DG41" s="140"/>
      <c r="DH41" s="140"/>
      <c r="DI41" s="140"/>
      <c r="DJ41" s="140"/>
      <c r="DK41" s="140"/>
      <c r="DL41" s="140"/>
      <c r="DM41" s="140"/>
      <c r="DN41" s="140"/>
      <c r="DO41" s="140"/>
      <c r="DP41" s="140"/>
      <c r="DQ41" s="140"/>
      <c r="DR41" s="140"/>
      <c r="DS41" s="140"/>
      <c r="DT41" s="140"/>
      <c r="DU41" s="140"/>
      <c r="DV41" s="140"/>
      <c r="DW41" s="140"/>
      <c r="DX41" s="140"/>
      <c r="DY41" s="140"/>
      <c r="DZ41" s="140"/>
      <c r="EA41" s="140"/>
      <c r="EB41" s="140"/>
      <c r="EC41" s="140"/>
      <c r="ED41" s="140"/>
      <c r="EE41" s="140"/>
      <c r="EF41" s="140"/>
      <c r="EG41" s="140"/>
      <c r="EH41" s="140"/>
      <c r="EI41" s="140"/>
      <c r="EJ41" s="140"/>
      <c r="EK41" s="140"/>
      <c r="EL41" s="140"/>
      <c r="EM41" s="140"/>
      <c r="EN41" s="140"/>
      <c r="EO41" s="140"/>
      <c r="EP41" s="140"/>
      <c r="EQ41" s="140"/>
      <c r="ER41" s="140"/>
      <c r="ES41" s="140"/>
      <c r="ET41" s="140"/>
      <c r="EU41" s="140"/>
      <c r="EV41" s="140"/>
      <c r="EW41" s="140"/>
      <c r="EX41" s="140"/>
      <c r="EY41" s="140"/>
      <c r="EZ41" s="140"/>
      <c r="FA41" s="140"/>
      <c r="FB41" s="140"/>
      <c r="FC41" s="140"/>
      <c r="FD41" s="140"/>
      <c r="FE41" s="140"/>
      <c r="FF41" s="140"/>
      <c r="FG41" s="140"/>
      <c r="FH41" s="140"/>
      <c r="FI41" s="140"/>
      <c r="FJ41" s="140"/>
      <c r="FK41" s="140"/>
      <c r="FL41" s="140"/>
      <c r="FM41" s="140"/>
      <c r="FN41" s="140"/>
      <c r="FO41" s="140"/>
      <c r="FP41" s="140"/>
      <c r="FQ41" s="140"/>
      <c r="FR41" s="140"/>
      <c r="FS41" s="140"/>
      <c r="FT41" s="140"/>
      <c r="FU41" s="140"/>
      <c r="FV41" s="140"/>
      <c r="FW41" s="140"/>
      <c r="FX41" s="140"/>
      <c r="FY41" s="140"/>
      <c r="FZ41" s="140"/>
      <c r="GA41" s="140"/>
      <c r="GB41" s="140"/>
      <c r="GC41" s="140"/>
      <c r="GD41" s="140"/>
      <c r="GE41" s="140"/>
      <c r="GF41" s="140"/>
      <c r="GG41" s="140"/>
      <c r="GH41" s="140"/>
      <c r="GI41" s="140"/>
      <c r="GJ41" s="140"/>
      <c r="GK41" s="140"/>
      <c r="GL41" s="140"/>
      <c r="GM41" s="140"/>
      <c r="GN41" s="140"/>
      <c r="GO41" s="140"/>
      <c r="GP41" s="140"/>
      <c r="GQ41" s="140"/>
      <c r="GR41" s="140"/>
    </row>
    <row r="42" spans="1:200" s="100" customFormat="1" ht="24" hidden="1" customHeight="1" outlineLevel="1" thickTop="1" thickBot="1">
      <c r="A42" s="122" t="str">
        <f t="shared" si="0"/>
        <v>3.5</v>
      </c>
      <c r="B42" s="154" t="s">
        <v>55</v>
      </c>
      <c r="C42" s="156" t="s">
        <v>129</v>
      </c>
      <c r="D42" s="157" t="s">
        <v>57</v>
      </c>
      <c r="E42" s="157" t="s">
        <v>58</v>
      </c>
      <c r="F42" s="157" t="s">
        <v>59</v>
      </c>
      <c r="G42" s="164"/>
      <c r="H42" s="164"/>
      <c r="I42" s="208">
        <f t="shared" si="4"/>
        <v>0</v>
      </c>
      <c r="J42" s="404">
        <v>0</v>
      </c>
      <c r="K42" s="405"/>
      <c r="L42" s="406"/>
      <c r="M42" s="170"/>
      <c r="N42" s="459"/>
      <c r="O42" s="140"/>
      <c r="P42" s="140"/>
      <c r="Q42" s="140"/>
      <c r="R42" s="140"/>
      <c r="S42" s="140"/>
      <c r="T42" s="140"/>
      <c r="U42" s="140"/>
      <c r="V42" s="140"/>
      <c r="W42" s="140"/>
      <c r="X42" s="140"/>
      <c r="Y42" s="140"/>
      <c r="Z42" s="140"/>
      <c r="AA42" s="140"/>
      <c r="AB42" s="140"/>
      <c r="AC42" s="140"/>
      <c r="AD42" s="140"/>
      <c r="AE42" s="140"/>
      <c r="AF42" s="140"/>
      <c r="AG42" s="140"/>
      <c r="AH42" s="140"/>
      <c r="AI42" s="140"/>
      <c r="AJ42" s="140"/>
      <c r="AK42" s="140"/>
      <c r="AL42" s="140"/>
      <c r="AM42" s="140"/>
      <c r="AN42" s="140"/>
      <c r="AO42" s="140"/>
      <c r="AP42" s="140"/>
      <c r="AQ42" s="140"/>
      <c r="AR42" s="140"/>
      <c r="AS42" s="140"/>
      <c r="AT42" s="140"/>
      <c r="AU42" s="140"/>
      <c r="AV42" s="140"/>
      <c r="AW42" s="140"/>
      <c r="AX42" s="140"/>
      <c r="AY42" s="140"/>
      <c r="AZ42" s="140"/>
      <c r="BA42" s="140"/>
      <c r="BB42" s="140"/>
      <c r="BC42" s="140"/>
      <c r="BD42" s="140"/>
      <c r="BE42" s="140"/>
      <c r="BF42" s="140"/>
      <c r="BG42" s="140"/>
      <c r="BH42" s="140"/>
      <c r="BI42" s="140"/>
      <c r="BJ42" s="140"/>
      <c r="BK42" s="140"/>
      <c r="BL42" s="140"/>
      <c r="BM42" s="140"/>
      <c r="BN42" s="140"/>
      <c r="BO42" s="140"/>
      <c r="BP42" s="140"/>
      <c r="BQ42" s="140"/>
      <c r="BR42" s="140"/>
      <c r="BS42" s="140"/>
      <c r="BT42" s="140"/>
      <c r="BU42" s="140"/>
      <c r="BV42" s="140"/>
      <c r="BW42" s="140"/>
      <c r="BX42" s="140"/>
      <c r="BY42" s="140"/>
      <c r="BZ42" s="140"/>
      <c r="CA42" s="140"/>
      <c r="CB42" s="140"/>
      <c r="CC42" s="140"/>
      <c r="CD42" s="140"/>
      <c r="CE42" s="140"/>
      <c r="CF42" s="140"/>
      <c r="CG42" s="140"/>
      <c r="CH42" s="140"/>
      <c r="CI42" s="140"/>
      <c r="CJ42" s="140"/>
      <c r="CK42" s="140"/>
      <c r="CL42" s="140"/>
      <c r="CM42" s="140"/>
      <c r="CN42" s="140"/>
      <c r="CO42" s="140"/>
      <c r="CP42" s="140"/>
      <c r="CQ42" s="140"/>
      <c r="CR42" s="140"/>
      <c r="CS42" s="140"/>
      <c r="CT42" s="140"/>
      <c r="CU42" s="140"/>
      <c r="CV42" s="140"/>
      <c r="CW42" s="140"/>
      <c r="CX42" s="140"/>
      <c r="CY42" s="140"/>
      <c r="CZ42" s="140"/>
      <c r="DA42" s="140"/>
      <c r="DB42" s="140"/>
      <c r="DC42" s="140"/>
      <c r="DD42" s="140"/>
      <c r="DE42" s="140"/>
      <c r="DF42" s="140"/>
      <c r="DG42" s="140"/>
      <c r="DH42" s="140"/>
      <c r="DI42" s="140"/>
      <c r="DJ42" s="140"/>
      <c r="DK42" s="140"/>
      <c r="DL42" s="140"/>
      <c r="DM42" s="140"/>
      <c r="DN42" s="140"/>
      <c r="DO42" s="140"/>
      <c r="DP42" s="140"/>
      <c r="DQ42" s="140"/>
      <c r="DR42" s="140"/>
      <c r="DS42" s="140"/>
      <c r="DT42" s="140"/>
      <c r="DU42" s="140"/>
      <c r="DV42" s="140"/>
      <c r="DW42" s="140"/>
      <c r="DX42" s="140"/>
      <c r="DY42" s="140"/>
      <c r="DZ42" s="140"/>
      <c r="EA42" s="140"/>
      <c r="EB42" s="140"/>
      <c r="EC42" s="140"/>
      <c r="ED42" s="140"/>
      <c r="EE42" s="140"/>
      <c r="EF42" s="140"/>
      <c r="EG42" s="140"/>
      <c r="EH42" s="140"/>
      <c r="EI42" s="140"/>
      <c r="EJ42" s="140"/>
      <c r="EK42" s="140"/>
      <c r="EL42" s="140"/>
      <c r="EM42" s="140"/>
      <c r="EN42" s="140"/>
      <c r="EO42" s="140"/>
      <c r="EP42" s="140"/>
      <c r="EQ42" s="140"/>
      <c r="ER42" s="140"/>
      <c r="ES42" s="140"/>
      <c r="ET42" s="140"/>
      <c r="EU42" s="140"/>
      <c r="EV42" s="140"/>
      <c r="EW42" s="140"/>
      <c r="EX42" s="140"/>
      <c r="EY42" s="140"/>
      <c r="EZ42" s="140"/>
      <c r="FA42" s="140"/>
      <c r="FB42" s="140"/>
      <c r="FC42" s="140"/>
      <c r="FD42" s="140"/>
      <c r="FE42" s="140"/>
      <c r="FF42" s="140"/>
      <c r="FG42" s="140"/>
      <c r="FH42" s="140"/>
      <c r="FI42" s="140"/>
      <c r="FJ42" s="140"/>
      <c r="FK42" s="140"/>
      <c r="FL42" s="140"/>
      <c r="FM42" s="140"/>
      <c r="FN42" s="140"/>
      <c r="FO42" s="140"/>
      <c r="FP42" s="140"/>
      <c r="FQ42" s="140"/>
      <c r="FR42" s="140"/>
      <c r="FS42" s="140"/>
      <c r="FT42" s="140"/>
      <c r="FU42" s="140"/>
      <c r="FV42" s="140"/>
      <c r="FW42" s="140"/>
      <c r="FX42" s="140"/>
      <c r="FY42" s="140"/>
      <c r="FZ42" s="140"/>
      <c r="GA42" s="140"/>
      <c r="GB42" s="140"/>
      <c r="GC42" s="140"/>
      <c r="GD42" s="140"/>
      <c r="GE42" s="140"/>
      <c r="GF42" s="140"/>
      <c r="GG42" s="140"/>
      <c r="GH42" s="140"/>
      <c r="GI42" s="140"/>
      <c r="GJ42" s="140"/>
      <c r="GK42" s="140"/>
      <c r="GL42" s="140"/>
      <c r="GM42" s="140"/>
      <c r="GN42" s="140"/>
      <c r="GO42" s="140"/>
      <c r="GP42" s="140"/>
      <c r="GQ42" s="140"/>
      <c r="GR42" s="140"/>
    </row>
    <row r="43" spans="1:200" s="100" customFormat="1" ht="24" hidden="1" customHeight="1" outlineLevel="1" thickTop="1" thickBot="1">
      <c r="A43" s="122" t="str">
        <f t="shared" si="0"/>
        <v>3.6</v>
      </c>
      <c r="B43" s="154" t="s">
        <v>55</v>
      </c>
      <c r="C43" s="156" t="s">
        <v>130</v>
      </c>
      <c r="D43" s="157" t="s">
        <v>122</v>
      </c>
      <c r="E43" s="154" t="s">
        <v>123</v>
      </c>
      <c r="F43" s="154" t="s">
        <v>81</v>
      </c>
      <c r="G43" s="164"/>
      <c r="H43" s="149"/>
      <c r="I43" s="150">
        <f t="shared" si="4"/>
        <v>0</v>
      </c>
      <c r="J43" s="404">
        <v>0</v>
      </c>
      <c r="K43" s="405"/>
      <c r="L43" s="406"/>
      <c r="M43" s="170"/>
      <c r="N43" s="459"/>
      <c r="O43" s="140"/>
      <c r="P43" s="140"/>
      <c r="Q43" s="140"/>
      <c r="R43" s="140"/>
      <c r="S43" s="140"/>
      <c r="T43" s="140"/>
      <c r="U43" s="140"/>
      <c r="V43" s="140"/>
      <c r="W43" s="140"/>
      <c r="X43" s="140"/>
      <c r="Y43" s="140"/>
      <c r="Z43" s="140"/>
      <c r="AA43" s="140"/>
      <c r="AB43" s="140"/>
      <c r="AC43" s="140"/>
      <c r="AD43" s="140"/>
      <c r="AE43" s="140"/>
      <c r="AF43" s="140"/>
      <c r="AG43" s="140"/>
      <c r="AH43" s="140"/>
      <c r="AI43" s="140"/>
      <c r="AJ43" s="140"/>
      <c r="AK43" s="140"/>
      <c r="AL43" s="140"/>
      <c r="AM43" s="140"/>
      <c r="AN43" s="140"/>
      <c r="AO43" s="140"/>
      <c r="AP43" s="140"/>
      <c r="AQ43" s="140"/>
      <c r="AR43" s="140"/>
      <c r="AS43" s="140"/>
      <c r="AT43" s="140"/>
      <c r="AU43" s="140"/>
      <c r="AV43" s="140"/>
      <c r="AW43" s="140"/>
      <c r="AX43" s="140"/>
      <c r="AY43" s="140"/>
      <c r="AZ43" s="140"/>
      <c r="BA43" s="140"/>
      <c r="BB43" s="140"/>
      <c r="BC43" s="140"/>
      <c r="BD43" s="140"/>
      <c r="BE43" s="140"/>
      <c r="BF43" s="140"/>
      <c r="BG43" s="140"/>
      <c r="BH43" s="140"/>
      <c r="BI43" s="140"/>
      <c r="BJ43" s="140"/>
      <c r="BK43" s="140"/>
      <c r="BL43" s="140"/>
      <c r="BM43" s="140"/>
      <c r="BN43" s="140"/>
      <c r="BO43" s="140"/>
      <c r="BP43" s="140"/>
      <c r="BQ43" s="140"/>
      <c r="BR43" s="140"/>
      <c r="BS43" s="140"/>
      <c r="BT43" s="140"/>
      <c r="BU43" s="140"/>
      <c r="BV43" s="140"/>
      <c r="BW43" s="140"/>
      <c r="BX43" s="140"/>
      <c r="BY43" s="140"/>
      <c r="BZ43" s="140"/>
      <c r="CA43" s="140"/>
      <c r="CB43" s="140"/>
      <c r="CC43" s="140"/>
      <c r="CD43" s="140"/>
      <c r="CE43" s="140"/>
      <c r="CF43" s="140"/>
      <c r="CG43" s="140"/>
      <c r="CH43" s="140"/>
      <c r="CI43" s="140"/>
      <c r="CJ43" s="140"/>
      <c r="CK43" s="140"/>
      <c r="CL43" s="140"/>
      <c r="CM43" s="140"/>
      <c r="CN43" s="140"/>
      <c r="CO43" s="140"/>
      <c r="CP43" s="140"/>
      <c r="CQ43" s="140"/>
      <c r="CR43" s="140"/>
      <c r="CS43" s="140"/>
      <c r="CT43" s="140"/>
      <c r="CU43" s="140"/>
      <c r="CV43" s="140"/>
      <c r="CW43" s="140"/>
      <c r="CX43" s="140"/>
      <c r="CY43" s="140"/>
      <c r="CZ43" s="140"/>
      <c r="DA43" s="140"/>
      <c r="DB43" s="140"/>
      <c r="DC43" s="140"/>
      <c r="DD43" s="140"/>
      <c r="DE43" s="140"/>
      <c r="DF43" s="140"/>
      <c r="DG43" s="140"/>
      <c r="DH43" s="140"/>
      <c r="DI43" s="140"/>
      <c r="DJ43" s="140"/>
      <c r="DK43" s="140"/>
      <c r="DL43" s="140"/>
      <c r="DM43" s="140"/>
      <c r="DN43" s="140"/>
      <c r="DO43" s="140"/>
      <c r="DP43" s="140"/>
      <c r="DQ43" s="140"/>
      <c r="DR43" s="140"/>
      <c r="DS43" s="140"/>
      <c r="DT43" s="140"/>
      <c r="DU43" s="140"/>
      <c r="DV43" s="140"/>
      <c r="DW43" s="140"/>
      <c r="DX43" s="140"/>
      <c r="DY43" s="140"/>
      <c r="DZ43" s="140"/>
      <c r="EA43" s="140"/>
      <c r="EB43" s="140"/>
      <c r="EC43" s="140"/>
      <c r="ED43" s="140"/>
      <c r="EE43" s="140"/>
      <c r="EF43" s="140"/>
      <c r="EG43" s="140"/>
      <c r="EH43" s="140"/>
      <c r="EI43" s="140"/>
      <c r="EJ43" s="140"/>
      <c r="EK43" s="140"/>
      <c r="EL43" s="140"/>
      <c r="EM43" s="140"/>
      <c r="EN43" s="140"/>
      <c r="EO43" s="140"/>
      <c r="EP43" s="140"/>
      <c r="EQ43" s="140"/>
      <c r="ER43" s="140"/>
      <c r="ES43" s="140"/>
      <c r="ET43" s="140"/>
      <c r="EU43" s="140"/>
      <c r="EV43" s="140"/>
      <c r="EW43" s="140"/>
      <c r="EX43" s="140"/>
      <c r="EY43" s="140"/>
      <c r="EZ43" s="140"/>
      <c r="FA43" s="140"/>
      <c r="FB43" s="140"/>
      <c r="FC43" s="140"/>
      <c r="FD43" s="140"/>
      <c r="FE43" s="140"/>
      <c r="FF43" s="140"/>
      <c r="FG43" s="140"/>
      <c r="FH43" s="140"/>
      <c r="FI43" s="140"/>
      <c r="FJ43" s="140"/>
      <c r="FK43" s="140"/>
      <c r="FL43" s="140"/>
      <c r="FM43" s="140"/>
      <c r="FN43" s="140"/>
      <c r="FO43" s="140"/>
      <c r="FP43" s="140"/>
      <c r="FQ43" s="140"/>
      <c r="FR43" s="140"/>
      <c r="FS43" s="140"/>
      <c r="FT43" s="140"/>
      <c r="FU43" s="140"/>
      <c r="FV43" s="140"/>
      <c r="FW43" s="140"/>
      <c r="FX43" s="140"/>
      <c r="FY43" s="140"/>
      <c r="FZ43" s="140"/>
      <c r="GA43" s="140"/>
      <c r="GB43" s="140"/>
      <c r="GC43" s="140"/>
      <c r="GD43" s="140"/>
      <c r="GE43" s="140"/>
      <c r="GF43" s="140"/>
      <c r="GG43" s="140"/>
      <c r="GH43" s="140"/>
      <c r="GI43" s="140"/>
      <c r="GJ43" s="140"/>
      <c r="GK43" s="140"/>
      <c r="GL43" s="140"/>
      <c r="GM43" s="140"/>
      <c r="GN43" s="140"/>
      <c r="GO43" s="140"/>
      <c r="GP43" s="140"/>
      <c r="GQ43" s="140"/>
      <c r="GR43" s="140"/>
    </row>
    <row r="44" spans="1:200" s="89" customFormat="1" ht="24" customHeight="1" collapsed="1" thickTop="1" thickBot="1">
      <c r="A44" s="123" t="str">
        <f>IF(ISERROR(VALUE(SUBSTITUTE(prevWBS,".",""))),"1",IF(ISERROR(FIND("`",SUBSTITUTE(prevWBS,".","`",1))),TEXT(VALUE(prevWBS)+1,"#"),TEXT(VALUE(LEFT(prevWBS,FIND("`",SUBSTITUTE(prevWBS,".","`",1))-1))+1,"#")))</f>
        <v>4</v>
      </c>
      <c r="B44" s="163"/>
      <c r="C44" s="195" t="s">
        <v>131</v>
      </c>
      <c r="D44" s="163"/>
      <c r="E44" s="209"/>
      <c r="F44" s="209"/>
      <c r="G44" s="206" t="s">
        <v>118</v>
      </c>
      <c r="H44" s="451">
        <f>AVERAGE(I45:I47)</f>
        <v>0</v>
      </c>
      <c r="I44" s="452"/>
      <c r="J44" s="453">
        <f>AVERAGE(J45:L47)</f>
        <v>0</v>
      </c>
      <c r="K44" s="454"/>
      <c r="L44" s="455"/>
      <c r="M44" s="172"/>
      <c r="N44" s="459"/>
      <c r="O44" s="140"/>
      <c r="P44" s="140"/>
      <c r="Q44" s="140"/>
      <c r="R44" s="140"/>
      <c r="S44" s="140"/>
      <c r="T44" s="140"/>
      <c r="U44" s="140"/>
      <c r="V44" s="140"/>
      <c r="W44" s="140"/>
      <c r="X44" s="140"/>
      <c r="Y44" s="140"/>
      <c r="Z44" s="140"/>
      <c r="AA44" s="140"/>
      <c r="AB44" s="140"/>
      <c r="AC44" s="140"/>
      <c r="AD44" s="140"/>
      <c r="AE44" s="140"/>
      <c r="AF44" s="140"/>
      <c r="AG44" s="140"/>
      <c r="AH44" s="140"/>
      <c r="AI44" s="140"/>
      <c r="AJ44" s="140"/>
      <c r="AK44" s="140"/>
      <c r="AL44" s="140"/>
      <c r="AM44" s="140"/>
      <c r="AN44" s="140"/>
      <c r="AO44" s="140"/>
      <c r="AP44" s="140"/>
      <c r="AQ44" s="140"/>
      <c r="AR44" s="140"/>
      <c r="AS44" s="140"/>
      <c r="AT44" s="140"/>
      <c r="AU44" s="140"/>
      <c r="AV44" s="140"/>
      <c r="AW44" s="140"/>
      <c r="AX44" s="140"/>
      <c r="AY44" s="140"/>
      <c r="AZ44" s="140"/>
      <c r="BA44" s="140"/>
      <c r="BB44" s="140"/>
      <c r="BC44" s="140"/>
      <c r="BD44" s="140"/>
      <c r="BE44" s="140"/>
      <c r="BF44" s="140"/>
      <c r="BG44" s="140"/>
      <c r="BH44" s="140"/>
      <c r="BI44" s="140"/>
      <c r="BJ44" s="140"/>
      <c r="BK44" s="140"/>
      <c r="BL44" s="140"/>
      <c r="BM44" s="140"/>
      <c r="BN44" s="140"/>
      <c r="BO44" s="140"/>
      <c r="BP44" s="140"/>
      <c r="BQ44" s="140"/>
      <c r="BR44" s="140"/>
      <c r="BS44" s="140"/>
      <c r="BT44" s="140"/>
      <c r="BU44" s="140"/>
      <c r="BV44" s="140"/>
      <c r="BW44" s="140"/>
      <c r="BX44" s="140"/>
      <c r="BY44" s="140"/>
      <c r="BZ44" s="140"/>
      <c r="CA44" s="140"/>
      <c r="CB44" s="140"/>
      <c r="CC44" s="140"/>
      <c r="CD44" s="140"/>
      <c r="CE44" s="140"/>
      <c r="CF44" s="140"/>
      <c r="CG44" s="140"/>
      <c r="CH44" s="140"/>
      <c r="CI44" s="140"/>
      <c r="CJ44" s="140"/>
      <c r="CK44" s="140"/>
      <c r="CL44" s="140"/>
      <c r="CM44" s="140"/>
      <c r="CN44" s="140"/>
      <c r="CO44" s="140"/>
      <c r="CP44" s="140"/>
      <c r="CQ44" s="140"/>
      <c r="CR44" s="140"/>
      <c r="CS44" s="140"/>
      <c r="CT44" s="140"/>
      <c r="CU44" s="140"/>
      <c r="CV44" s="140"/>
      <c r="CW44" s="140"/>
      <c r="CX44" s="140"/>
      <c r="CY44" s="140"/>
      <c r="CZ44" s="140"/>
      <c r="DA44" s="140"/>
      <c r="DB44" s="140"/>
      <c r="DC44" s="140"/>
      <c r="DD44" s="140"/>
      <c r="DE44" s="140"/>
      <c r="DF44" s="140"/>
      <c r="DG44" s="140"/>
      <c r="DH44" s="140"/>
      <c r="DI44" s="140"/>
      <c r="DJ44" s="140"/>
      <c r="DK44" s="140"/>
      <c r="DL44" s="140"/>
      <c r="DM44" s="140"/>
      <c r="DN44" s="140"/>
      <c r="DO44" s="140"/>
      <c r="DP44" s="140"/>
      <c r="DQ44" s="140"/>
      <c r="DR44" s="140"/>
      <c r="DS44" s="140"/>
      <c r="DT44" s="140"/>
      <c r="DU44" s="140"/>
      <c r="DV44" s="140"/>
      <c r="DW44" s="140"/>
      <c r="DX44" s="140"/>
      <c r="DY44" s="140"/>
      <c r="DZ44" s="140"/>
      <c r="EA44" s="140"/>
      <c r="EB44" s="140"/>
      <c r="EC44" s="140"/>
      <c r="ED44" s="140"/>
      <c r="EE44" s="140"/>
      <c r="EF44" s="140"/>
      <c r="EG44" s="140"/>
      <c r="EH44" s="140"/>
      <c r="EI44" s="140"/>
      <c r="EJ44" s="140"/>
      <c r="EK44" s="140"/>
      <c r="EL44" s="140"/>
      <c r="EM44" s="140"/>
      <c r="EN44" s="140"/>
      <c r="EO44" s="140"/>
      <c r="EP44" s="140"/>
      <c r="EQ44" s="140"/>
      <c r="ER44" s="140"/>
      <c r="ES44" s="140"/>
      <c r="ET44" s="140"/>
      <c r="EU44" s="140"/>
      <c r="EV44" s="140"/>
      <c r="EW44" s="140"/>
      <c r="EX44" s="140"/>
      <c r="EY44" s="140"/>
      <c r="EZ44" s="140"/>
      <c r="FA44" s="140"/>
      <c r="FB44" s="140"/>
      <c r="FC44" s="140"/>
      <c r="FD44" s="140"/>
      <c r="FE44" s="140"/>
      <c r="FF44" s="140"/>
      <c r="FG44" s="140"/>
      <c r="FH44" s="140"/>
      <c r="FI44" s="140"/>
      <c r="FJ44" s="140"/>
      <c r="FK44" s="140"/>
      <c r="FL44" s="140"/>
      <c r="FM44" s="140"/>
      <c r="FN44" s="140"/>
      <c r="FO44" s="140"/>
      <c r="FP44" s="140"/>
      <c r="FQ44" s="140"/>
      <c r="FR44" s="140"/>
      <c r="FS44" s="140"/>
      <c r="FT44" s="140"/>
      <c r="FU44" s="140"/>
      <c r="FV44" s="140"/>
      <c r="FW44" s="140"/>
      <c r="FX44" s="140"/>
      <c r="FY44" s="140"/>
      <c r="FZ44" s="140"/>
      <c r="GA44" s="140"/>
      <c r="GB44" s="140"/>
      <c r="GC44" s="140"/>
      <c r="GD44" s="140"/>
      <c r="GE44" s="140"/>
      <c r="GF44" s="140"/>
      <c r="GG44" s="140"/>
      <c r="GH44" s="140"/>
      <c r="GI44" s="140"/>
      <c r="GJ44" s="140"/>
      <c r="GK44" s="140"/>
      <c r="GL44" s="140"/>
      <c r="GM44" s="140"/>
      <c r="GN44" s="140"/>
      <c r="GO44" s="140"/>
      <c r="GP44" s="140"/>
      <c r="GQ44" s="140"/>
      <c r="GR44" s="140"/>
    </row>
    <row r="45" spans="1:200" s="89" customFormat="1" ht="24" hidden="1" customHeight="1" outlineLevel="1">
      <c r="A45" s="121" t="str">
        <f t="shared" si="0"/>
        <v>4.1</v>
      </c>
      <c r="B45" s="154" t="s">
        <v>43</v>
      </c>
      <c r="C45" s="156" t="s">
        <v>132</v>
      </c>
      <c r="D45" s="157" t="s">
        <v>57</v>
      </c>
      <c r="E45" s="157" t="s">
        <v>58</v>
      </c>
      <c r="F45" s="157" t="s">
        <v>59</v>
      </c>
      <c r="G45" s="164"/>
      <c r="H45" s="164"/>
      <c r="I45" s="208">
        <f>H45-G45</f>
        <v>0</v>
      </c>
      <c r="J45" s="404">
        <v>0</v>
      </c>
      <c r="K45" s="405"/>
      <c r="L45" s="406"/>
      <c r="M45" s="170"/>
      <c r="N45" s="459"/>
      <c r="O45" s="140"/>
      <c r="P45" s="140"/>
      <c r="Q45" s="140"/>
      <c r="R45" s="140"/>
      <c r="S45" s="140"/>
      <c r="T45" s="140"/>
      <c r="U45" s="140"/>
      <c r="V45" s="140"/>
      <c r="W45" s="140"/>
      <c r="X45" s="140"/>
      <c r="Y45" s="140"/>
      <c r="Z45" s="140"/>
      <c r="AA45" s="140"/>
      <c r="AB45" s="140"/>
      <c r="AC45" s="140"/>
      <c r="AD45" s="140"/>
      <c r="AE45" s="140"/>
      <c r="AF45" s="140"/>
      <c r="AG45" s="140"/>
      <c r="AH45" s="140"/>
      <c r="AI45" s="140"/>
      <c r="AJ45" s="140"/>
      <c r="AK45" s="140"/>
      <c r="AL45" s="140"/>
      <c r="AM45" s="140"/>
      <c r="AN45" s="140"/>
      <c r="AO45" s="140"/>
      <c r="AP45" s="140"/>
      <c r="AQ45" s="140"/>
      <c r="AR45" s="140"/>
      <c r="AS45" s="140"/>
      <c r="AT45" s="140"/>
      <c r="AU45" s="140"/>
      <c r="AV45" s="140"/>
      <c r="AW45" s="140"/>
      <c r="AX45" s="140"/>
      <c r="AY45" s="140"/>
      <c r="AZ45" s="140"/>
      <c r="BA45" s="140"/>
      <c r="BB45" s="140"/>
      <c r="BC45" s="140"/>
      <c r="BD45" s="140"/>
      <c r="BE45" s="140"/>
      <c r="BF45" s="140"/>
      <c r="BG45" s="140"/>
      <c r="BH45" s="140"/>
      <c r="BI45" s="140"/>
      <c r="BJ45" s="140"/>
      <c r="BK45" s="140"/>
      <c r="BL45" s="140"/>
      <c r="BM45" s="140"/>
      <c r="BN45" s="140"/>
      <c r="BO45" s="140"/>
      <c r="BP45" s="140"/>
      <c r="BQ45" s="140"/>
      <c r="BR45" s="140"/>
      <c r="BS45" s="140"/>
      <c r="BT45" s="140"/>
      <c r="BU45" s="140"/>
      <c r="BV45" s="140"/>
      <c r="BW45" s="140"/>
      <c r="BX45" s="140"/>
      <c r="BY45" s="140"/>
      <c r="BZ45" s="140"/>
      <c r="CA45" s="140"/>
      <c r="CB45" s="140"/>
      <c r="CC45" s="140"/>
      <c r="CD45" s="140"/>
      <c r="CE45" s="140"/>
      <c r="CF45" s="140"/>
      <c r="CG45" s="140"/>
      <c r="CH45" s="140"/>
      <c r="CI45" s="140"/>
      <c r="CJ45" s="140"/>
      <c r="CK45" s="140"/>
      <c r="CL45" s="140"/>
      <c r="CM45" s="140"/>
      <c r="CN45" s="140"/>
      <c r="CO45" s="140"/>
      <c r="CP45" s="140"/>
      <c r="CQ45" s="140"/>
      <c r="CR45" s="140"/>
      <c r="CS45" s="140"/>
      <c r="CT45" s="140"/>
      <c r="CU45" s="140"/>
      <c r="CV45" s="140"/>
      <c r="CW45" s="140"/>
      <c r="CX45" s="140"/>
      <c r="CY45" s="140"/>
      <c r="CZ45" s="140"/>
      <c r="DA45" s="140"/>
      <c r="DB45" s="140"/>
      <c r="DC45" s="140"/>
      <c r="DD45" s="140"/>
      <c r="DE45" s="140"/>
      <c r="DF45" s="140"/>
      <c r="DG45" s="140"/>
      <c r="DH45" s="140"/>
      <c r="DI45" s="140"/>
      <c r="DJ45" s="140"/>
      <c r="DK45" s="140"/>
      <c r="DL45" s="140"/>
      <c r="DM45" s="140"/>
      <c r="DN45" s="140"/>
      <c r="DO45" s="140"/>
      <c r="DP45" s="140"/>
      <c r="DQ45" s="140"/>
      <c r="DR45" s="140"/>
      <c r="DS45" s="140"/>
      <c r="DT45" s="140"/>
      <c r="DU45" s="140"/>
      <c r="DV45" s="140"/>
      <c r="DW45" s="140"/>
      <c r="DX45" s="140"/>
      <c r="DY45" s="140"/>
      <c r="DZ45" s="140"/>
      <c r="EA45" s="140"/>
      <c r="EB45" s="140"/>
      <c r="EC45" s="140"/>
      <c r="ED45" s="140"/>
      <c r="EE45" s="140"/>
      <c r="EF45" s="140"/>
      <c r="EG45" s="140"/>
      <c r="EH45" s="140"/>
      <c r="EI45" s="140"/>
      <c r="EJ45" s="140"/>
      <c r="EK45" s="140"/>
      <c r="EL45" s="140"/>
      <c r="EM45" s="140"/>
      <c r="EN45" s="140"/>
      <c r="EO45" s="140"/>
      <c r="EP45" s="140"/>
      <c r="EQ45" s="140"/>
      <c r="ER45" s="140"/>
      <c r="ES45" s="140"/>
      <c r="ET45" s="140"/>
      <c r="EU45" s="140"/>
      <c r="EV45" s="140"/>
      <c r="EW45" s="140"/>
      <c r="EX45" s="140"/>
      <c r="EY45" s="140"/>
      <c r="EZ45" s="140"/>
      <c r="FA45" s="140"/>
      <c r="FB45" s="140"/>
      <c r="FC45" s="140"/>
      <c r="FD45" s="140"/>
      <c r="FE45" s="140"/>
      <c r="FF45" s="140"/>
      <c r="FG45" s="140"/>
      <c r="FH45" s="140"/>
      <c r="FI45" s="140"/>
      <c r="FJ45" s="140"/>
      <c r="FK45" s="140"/>
      <c r="FL45" s="140"/>
      <c r="FM45" s="140"/>
      <c r="FN45" s="140"/>
      <c r="FO45" s="140"/>
      <c r="FP45" s="140"/>
      <c r="FQ45" s="140"/>
      <c r="FR45" s="140"/>
      <c r="FS45" s="140"/>
      <c r="FT45" s="140"/>
      <c r="FU45" s="140"/>
      <c r="FV45" s="140"/>
      <c r="FW45" s="140"/>
      <c r="FX45" s="140"/>
      <c r="FY45" s="140"/>
      <c r="FZ45" s="140"/>
      <c r="GA45" s="140"/>
      <c r="GB45" s="140"/>
      <c r="GC45" s="140"/>
      <c r="GD45" s="140"/>
      <c r="GE45" s="140"/>
      <c r="GF45" s="140"/>
      <c r="GG45" s="140"/>
      <c r="GH45" s="140"/>
      <c r="GI45" s="140"/>
      <c r="GJ45" s="140"/>
      <c r="GK45" s="140"/>
      <c r="GL45" s="140"/>
      <c r="GM45" s="140"/>
      <c r="GN45" s="140"/>
      <c r="GO45" s="140"/>
      <c r="GP45" s="140"/>
      <c r="GQ45" s="140"/>
      <c r="GR45" s="140"/>
    </row>
    <row r="46" spans="1:200" s="92" customFormat="1" ht="24" hidden="1" customHeight="1" outlineLevel="1">
      <c r="A46" s="121" t="str">
        <f t="shared" si="0"/>
        <v>4.2</v>
      </c>
      <c r="B46" s="154" t="s">
        <v>43</v>
      </c>
      <c r="C46" s="156" t="s">
        <v>133</v>
      </c>
      <c r="D46" s="157" t="s">
        <v>57</v>
      </c>
      <c r="E46" s="157" t="s">
        <v>58</v>
      </c>
      <c r="F46" s="157" t="s">
        <v>59</v>
      </c>
      <c r="G46" s="164"/>
      <c r="H46" s="164"/>
      <c r="I46" s="208">
        <f>H46-G46</f>
        <v>0</v>
      </c>
      <c r="J46" s="404">
        <v>0</v>
      </c>
      <c r="K46" s="405"/>
      <c r="L46" s="406"/>
      <c r="M46" s="170"/>
      <c r="N46" s="459"/>
      <c r="O46" s="140"/>
      <c r="P46" s="140"/>
      <c r="Q46" s="140"/>
      <c r="R46" s="140"/>
      <c r="S46" s="140"/>
      <c r="T46" s="140"/>
      <c r="U46" s="140"/>
      <c r="V46" s="140"/>
      <c r="W46" s="140"/>
      <c r="X46" s="140"/>
      <c r="Y46" s="140"/>
      <c r="Z46" s="140"/>
      <c r="AA46" s="140"/>
      <c r="AB46" s="140"/>
      <c r="AC46" s="140"/>
      <c r="AD46" s="140"/>
      <c r="AE46" s="140"/>
      <c r="AF46" s="140"/>
      <c r="AG46" s="140"/>
      <c r="AH46" s="140"/>
      <c r="AI46" s="140"/>
      <c r="AJ46" s="140"/>
      <c r="AK46" s="140"/>
      <c r="AL46" s="140"/>
      <c r="AM46" s="140"/>
      <c r="AN46" s="140"/>
      <c r="AO46" s="140"/>
      <c r="AP46" s="140"/>
      <c r="AQ46" s="140"/>
      <c r="AR46" s="140"/>
      <c r="AS46" s="140"/>
      <c r="AT46" s="140"/>
      <c r="AU46" s="140"/>
      <c r="AV46" s="140"/>
      <c r="AW46" s="140"/>
      <c r="AX46" s="140"/>
      <c r="AY46" s="140"/>
      <c r="AZ46" s="140"/>
      <c r="BA46" s="140"/>
      <c r="BB46" s="140"/>
      <c r="BC46" s="140"/>
      <c r="BD46" s="140"/>
      <c r="BE46" s="140"/>
      <c r="BF46" s="140"/>
      <c r="BG46" s="140"/>
      <c r="BH46" s="140"/>
      <c r="BI46" s="140"/>
      <c r="BJ46" s="140"/>
      <c r="BK46" s="140"/>
      <c r="BL46" s="140"/>
      <c r="BM46" s="140"/>
      <c r="BN46" s="140"/>
      <c r="BO46" s="140"/>
      <c r="BP46" s="140"/>
      <c r="BQ46" s="140"/>
      <c r="BR46" s="140"/>
      <c r="BS46" s="140"/>
      <c r="BT46" s="140"/>
      <c r="BU46" s="140"/>
      <c r="BV46" s="140"/>
      <c r="BW46" s="140"/>
      <c r="BX46" s="140"/>
      <c r="BY46" s="140"/>
      <c r="BZ46" s="140"/>
      <c r="CA46" s="140"/>
      <c r="CB46" s="140"/>
      <c r="CC46" s="140"/>
      <c r="CD46" s="140"/>
      <c r="CE46" s="140"/>
      <c r="CF46" s="140"/>
      <c r="CG46" s="140"/>
      <c r="CH46" s="140"/>
      <c r="CI46" s="140"/>
      <c r="CJ46" s="140"/>
      <c r="CK46" s="140"/>
      <c r="CL46" s="140"/>
      <c r="CM46" s="140"/>
      <c r="CN46" s="140"/>
      <c r="CO46" s="140"/>
      <c r="CP46" s="140"/>
      <c r="CQ46" s="140"/>
      <c r="CR46" s="140"/>
      <c r="CS46" s="140"/>
      <c r="CT46" s="140"/>
      <c r="CU46" s="140"/>
      <c r="CV46" s="140"/>
      <c r="CW46" s="140"/>
      <c r="CX46" s="140"/>
      <c r="CY46" s="140"/>
      <c r="CZ46" s="140"/>
      <c r="DA46" s="140"/>
      <c r="DB46" s="140"/>
      <c r="DC46" s="140"/>
      <c r="DD46" s="140"/>
      <c r="DE46" s="140"/>
      <c r="DF46" s="140"/>
      <c r="DG46" s="140"/>
      <c r="DH46" s="140"/>
      <c r="DI46" s="140"/>
      <c r="DJ46" s="140"/>
      <c r="DK46" s="140"/>
      <c r="DL46" s="140"/>
      <c r="DM46" s="140"/>
      <c r="DN46" s="140"/>
      <c r="DO46" s="140"/>
      <c r="DP46" s="140"/>
      <c r="DQ46" s="140"/>
      <c r="DR46" s="140"/>
      <c r="DS46" s="140"/>
      <c r="DT46" s="140"/>
      <c r="DU46" s="140"/>
      <c r="DV46" s="140"/>
      <c r="DW46" s="140"/>
      <c r="DX46" s="140"/>
      <c r="DY46" s="140"/>
      <c r="DZ46" s="140"/>
      <c r="EA46" s="140"/>
      <c r="EB46" s="140"/>
      <c r="EC46" s="140"/>
      <c r="ED46" s="140"/>
      <c r="EE46" s="140"/>
      <c r="EF46" s="140"/>
      <c r="EG46" s="140"/>
      <c r="EH46" s="140"/>
      <c r="EI46" s="140"/>
      <c r="EJ46" s="140"/>
      <c r="EK46" s="140"/>
      <c r="EL46" s="140"/>
      <c r="EM46" s="140"/>
      <c r="EN46" s="140"/>
      <c r="EO46" s="140"/>
      <c r="EP46" s="140"/>
      <c r="EQ46" s="140"/>
      <c r="ER46" s="140"/>
      <c r="ES46" s="140"/>
      <c r="ET46" s="140"/>
      <c r="EU46" s="140"/>
      <c r="EV46" s="140"/>
      <c r="EW46" s="140"/>
      <c r="EX46" s="140"/>
      <c r="EY46" s="140"/>
      <c r="EZ46" s="140"/>
      <c r="FA46" s="140"/>
      <c r="FB46" s="140"/>
      <c r="FC46" s="140"/>
      <c r="FD46" s="140"/>
      <c r="FE46" s="140"/>
      <c r="FF46" s="140"/>
      <c r="FG46" s="140"/>
      <c r="FH46" s="140"/>
      <c r="FI46" s="140"/>
      <c r="FJ46" s="140"/>
      <c r="FK46" s="140"/>
      <c r="FL46" s="140"/>
      <c r="FM46" s="140"/>
      <c r="FN46" s="140"/>
      <c r="FO46" s="140"/>
      <c r="FP46" s="140"/>
      <c r="FQ46" s="140"/>
      <c r="FR46" s="140"/>
      <c r="FS46" s="140"/>
      <c r="FT46" s="140"/>
      <c r="FU46" s="140"/>
      <c r="FV46" s="140"/>
      <c r="FW46" s="140"/>
      <c r="FX46" s="140"/>
      <c r="FY46" s="140"/>
      <c r="FZ46" s="140"/>
      <c r="GA46" s="140"/>
      <c r="GB46" s="140"/>
      <c r="GC46" s="140"/>
      <c r="GD46" s="140"/>
      <c r="GE46" s="140"/>
      <c r="GF46" s="140"/>
      <c r="GG46" s="140"/>
      <c r="GH46" s="140"/>
      <c r="GI46" s="140"/>
      <c r="GJ46" s="140"/>
      <c r="GK46" s="140"/>
      <c r="GL46" s="140"/>
      <c r="GM46" s="140"/>
      <c r="GN46" s="140"/>
      <c r="GO46" s="140"/>
      <c r="GP46" s="140"/>
      <c r="GQ46" s="140"/>
      <c r="GR46" s="140"/>
    </row>
    <row r="47" spans="1:200" s="92" customFormat="1" ht="24" hidden="1" customHeight="1" outlineLevel="1">
      <c r="A47" s="121" t="str">
        <f t="shared" si="0"/>
        <v>4.3</v>
      </c>
      <c r="B47" s="154" t="s">
        <v>55</v>
      </c>
      <c r="C47" s="156" t="s">
        <v>134</v>
      </c>
      <c r="D47" s="157" t="s">
        <v>57</v>
      </c>
      <c r="E47" s="157" t="s">
        <v>58</v>
      </c>
      <c r="F47" s="157" t="s">
        <v>59</v>
      </c>
      <c r="G47" s="164"/>
      <c r="H47" s="149"/>
      <c r="I47" s="150">
        <f>H47-G47</f>
        <v>0</v>
      </c>
      <c r="J47" s="404">
        <v>0</v>
      </c>
      <c r="K47" s="405"/>
      <c r="L47" s="406"/>
      <c r="M47" s="170"/>
      <c r="N47" s="459"/>
      <c r="O47" s="140"/>
      <c r="P47" s="140"/>
      <c r="Q47" s="140"/>
      <c r="R47" s="140"/>
      <c r="S47" s="140"/>
      <c r="T47" s="140"/>
      <c r="U47" s="140"/>
      <c r="V47" s="140"/>
      <c r="W47" s="140"/>
      <c r="X47" s="140"/>
      <c r="Y47" s="140"/>
      <c r="Z47" s="140"/>
      <c r="AA47" s="140"/>
      <c r="AB47" s="140"/>
      <c r="AC47" s="140"/>
      <c r="AD47" s="140"/>
      <c r="AE47" s="140"/>
      <c r="AF47" s="140"/>
      <c r="AG47" s="140"/>
      <c r="AH47" s="140"/>
      <c r="AI47" s="140"/>
      <c r="AJ47" s="140"/>
      <c r="AK47" s="140"/>
      <c r="AL47" s="140"/>
      <c r="AM47" s="140"/>
      <c r="AN47" s="140"/>
      <c r="AO47" s="140"/>
      <c r="AP47" s="140"/>
      <c r="AQ47" s="140"/>
      <c r="AR47" s="140"/>
      <c r="AS47" s="140"/>
      <c r="AT47" s="140"/>
      <c r="AU47" s="140"/>
      <c r="AV47" s="140"/>
      <c r="AW47" s="140"/>
      <c r="AX47" s="140"/>
      <c r="AY47" s="140"/>
      <c r="AZ47" s="140"/>
      <c r="BA47" s="140"/>
      <c r="BB47" s="140"/>
      <c r="BC47" s="140"/>
      <c r="BD47" s="140"/>
      <c r="BE47" s="140"/>
      <c r="BF47" s="140"/>
      <c r="BG47" s="140"/>
      <c r="BH47" s="140"/>
      <c r="BI47" s="140"/>
      <c r="BJ47" s="140"/>
      <c r="BK47" s="140"/>
      <c r="BL47" s="140"/>
      <c r="BM47" s="140"/>
      <c r="BN47" s="140"/>
      <c r="BO47" s="140"/>
      <c r="BP47" s="140"/>
      <c r="BQ47" s="140"/>
      <c r="BR47" s="140"/>
      <c r="BS47" s="140"/>
      <c r="BT47" s="140"/>
      <c r="BU47" s="140"/>
      <c r="BV47" s="140"/>
      <c r="BW47" s="140"/>
      <c r="BX47" s="140"/>
      <c r="BY47" s="140"/>
      <c r="BZ47" s="140"/>
      <c r="CA47" s="140"/>
      <c r="CB47" s="140"/>
      <c r="CC47" s="140"/>
      <c r="CD47" s="140"/>
      <c r="CE47" s="140"/>
      <c r="CF47" s="140"/>
      <c r="CG47" s="140"/>
      <c r="CH47" s="140"/>
      <c r="CI47" s="140"/>
      <c r="CJ47" s="140"/>
      <c r="CK47" s="140"/>
      <c r="CL47" s="140"/>
      <c r="CM47" s="140"/>
      <c r="CN47" s="140"/>
      <c r="CO47" s="140"/>
      <c r="CP47" s="140"/>
      <c r="CQ47" s="140"/>
      <c r="CR47" s="140"/>
      <c r="CS47" s="140"/>
      <c r="CT47" s="140"/>
      <c r="CU47" s="140"/>
      <c r="CV47" s="140"/>
      <c r="CW47" s="140"/>
      <c r="CX47" s="140"/>
      <c r="CY47" s="140"/>
      <c r="CZ47" s="140"/>
      <c r="DA47" s="140"/>
      <c r="DB47" s="140"/>
      <c r="DC47" s="140"/>
      <c r="DD47" s="140"/>
      <c r="DE47" s="140"/>
      <c r="DF47" s="140"/>
      <c r="DG47" s="140"/>
      <c r="DH47" s="140"/>
      <c r="DI47" s="140"/>
      <c r="DJ47" s="140"/>
      <c r="DK47" s="140"/>
      <c r="DL47" s="140"/>
      <c r="DM47" s="140"/>
      <c r="DN47" s="140"/>
      <c r="DO47" s="140"/>
      <c r="DP47" s="140"/>
      <c r="DQ47" s="140"/>
      <c r="DR47" s="140"/>
      <c r="DS47" s="140"/>
      <c r="DT47" s="140"/>
      <c r="DU47" s="140"/>
      <c r="DV47" s="140"/>
      <c r="DW47" s="140"/>
      <c r="DX47" s="140"/>
      <c r="DY47" s="140"/>
      <c r="DZ47" s="140"/>
      <c r="EA47" s="140"/>
      <c r="EB47" s="140"/>
      <c r="EC47" s="140"/>
      <c r="ED47" s="140"/>
      <c r="EE47" s="140"/>
      <c r="EF47" s="140"/>
      <c r="EG47" s="140"/>
      <c r="EH47" s="140"/>
      <c r="EI47" s="140"/>
      <c r="EJ47" s="140"/>
      <c r="EK47" s="140"/>
      <c r="EL47" s="140"/>
      <c r="EM47" s="140"/>
      <c r="EN47" s="140"/>
      <c r="EO47" s="140"/>
      <c r="EP47" s="140"/>
      <c r="EQ47" s="140"/>
      <c r="ER47" s="140"/>
      <c r="ES47" s="140"/>
      <c r="ET47" s="140"/>
      <c r="EU47" s="140"/>
      <c r="EV47" s="140"/>
      <c r="EW47" s="140"/>
      <c r="EX47" s="140"/>
      <c r="EY47" s="140"/>
      <c r="EZ47" s="140"/>
      <c r="FA47" s="140"/>
      <c r="FB47" s="140"/>
      <c r="FC47" s="140"/>
      <c r="FD47" s="140"/>
      <c r="FE47" s="140"/>
      <c r="FF47" s="140"/>
      <c r="FG47" s="140"/>
      <c r="FH47" s="140"/>
      <c r="FI47" s="140"/>
      <c r="FJ47" s="140"/>
      <c r="FK47" s="140"/>
      <c r="FL47" s="140"/>
      <c r="FM47" s="140"/>
      <c r="FN47" s="140"/>
      <c r="FO47" s="140"/>
      <c r="FP47" s="140"/>
      <c r="FQ47" s="140"/>
      <c r="FR47" s="140"/>
      <c r="FS47" s="140"/>
      <c r="FT47" s="140"/>
      <c r="FU47" s="140"/>
      <c r="FV47" s="140"/>
      <c r="FW47" s="140"/>
      <c r="FX47" s="140"/>
      <c r="FY47" s="140"/>
      <c r="FZ47" s="140"/>
      <c r="GA47" s="140"/>
      <c r="GB47" s="140"/>
      <c r="GC47" s="140"/>
      <c r="GD47" s="140"/>
      <c r="GE47" s="140"/>
      <c r="GF47" s="140"/>
      <c r="GG47" s="140"/>
      <c r="GH47" s="140"/>
      <c r="GI47" s="140"/>
      <c r="GJ47" s="140"/>
      <c r="GK47" s="140"/>
      <c r="GL47" s="140"/>
      <c r="GM47" s="140"/>
      <c r="GN47" s="140"/>
      <c r="GO47" s="140"/>
      <c r="GP47" s="140"/>
      <c r="GQ47" s="140"/>
      <c r="GR47" s="140"/>
    </row>
    <row r="48" spans="1:200" s="111" customFormat="1" ht="24" customHeight="1" collapsed="1" thickTop="1" thickBot="1">
      <c r="A48" s="123">
        <v>5</v>
      </c>
      <c r="B48" s="163"/>
      <c r="C48" s="210" t="s">
        <v>201</v>
      </c>
      <c r="D48" s="163"/>
      <c r="E48" s="163"/>
      <c r="F48" s="163"/>
      <c r="G48" s="206" t="s">
        <v>118</v>
      </c>
      <c r="H48" s="451">
        <f>AVERAGE(I49:I50)</f>
        <v>0</v>
      </c>
      <c r="I48" s="452"/>
      <c r="J48" s="453">
        <f>AVERAGE(J49:L50)</f>
        <v>0</v>
      </c>
      <c r="K48" s="454"/>
      <c r="L48" s="455"/>
      <c r="M48" s="172"/>
      <c r="N48" s="459"/>
      <c r="O48" s="140"/>
      <c r="P48" s="140"/>
      <c r="Q48" s="140"/>
      <c r="R48" s="140"/>
      <c r="S48" s="140"/>
      <c r="T48" s="140"/>
      <c r="U48" s="140"/>
      <c r="V48" s="140"/>
      <c r="W48" s="140"/>
      <c r="X48" s="140"/>
      <c r="Y48" s="140"/>
      <c r="Z48" s="140"/>
      <c r="AA48" s="140"/>
      <c r="AB48" s="140"/>
      <c r="AC48" s="140"/>
      <c r="AD48" s="140"/>
      <c r="AE48" s="140"/>
      <c r="AF48" s="140"/>
      <c r="AG48" s="140"/>
      <c r="AH48" s="140"/>
      <c r="AI48" s="140"/>
      <c r="AJ48" s="140"/>
      <c r="AK48" s="140"/>
      <c r="AL48" s="140"/>
      <c r="AM48" s="140"/>
      <c r="AN48" s="140"/>
      <c r="AO48" s="140"/>
      <c r="AP48" s="140"/>
      <c r="AQ48" s="140"/>
      <c r="AR48" s="140"/>
      <c r="AS48" s="140"/>
      <c r="AT48" s="140"/>
      <c r="AU48" s="140"/>
      <c r="AV48" s="140"/>
      <c r="AW48" s="140"/>
      <c r="AX48" s="140"/>
      <c r="AY48" s="140"/>
      <c r="AZ48" s="140"/>
      <c r="BA48" s="140"/>
      <c r="BB48" s="140"/>
      <c r="BC48" s="140"/>
      <c r="BD48" s="140"/>
      <c r="BE48" s="140"/>
      <c r="BF48" s="140"/>
      <c r="BG48" s="140"/>
      <c r="BH48" s="140"/>
      <c r="BI48" s="140"/>
      <c r="BJ48" s="140"/>
      <c r="BK48" s="140"/>
      <c r="BL48" s="140"/>
      <c r="BM48" s="140"/>
      <c r="BN48" s="140"/>
      <c r="BO48" s="140"/>
      <c r="BP48" s="140"/>
      <c r="BQ48" s="140"/>
      <c r="BR48" s="140"/>
      <c r="BS48" s="140"/>
      <c r="BT48" s="140"/>
      <c r="BU48" s="140"/>
      <c r="BV48" s="140"/>
      <c r="BW48" s="140"/>
      <c r="BX48" s="140"/>
      <c r="BY48" s="140"/>
      <c r="BZ48" s="140"/>
      <c r="CA48" s="140"/>
      <c r="CB48" s="140"/>
      <c r="CC48" s="140"/>
      <c r="CD48" s="140"/>
      <c r="CE48" s="140"/>
      <c r="CF48" s="140"/>
      <c r="CG48" s="140"/>
      <c r="CH48" s="140"/>
      <c r="CI48" s="140"/>
      <c r="CJ48" s="140"/>
      <c r="CK48" s="140"/>
      <c r="CL48" s="140"/>
      <c r="CM48" s="140"/>
      <c r="CN48" s="140"/>
      <c r="CO48" s="140"/>
      <c r="CP48" s="140"/>
      <c r="CQ48" s="140"/>
      <c r="CR48" s="140"/>
      <c r="CS48" s="140"/>
      <c r="CT48" s="140"/>
      <c r="CU48" s="140"/>
      <c r="CV48" s="140"/>
      <c r="CW48" s="140"/>
      <c r="CX48" s="140"/>
      <c r="CY48" s="140"/>
      <c r="CZ48" s="140"/>
      <c r="DA48" s="140"/>
      <c r="DB48" s="140"/>
      <c r="DC48" s="140"/>
      <c r="DD48" s="140"/>
      <c r="DE48" s="140"/>
      <c r="DF48" s="140"/>
      <c r="DG48" s="140"/>
      <c r="DH48" s="140"/>
      <c r="DI48" s="140"/>
      <c r="DJ48" s="140"/>
      <c r="DK48" s="140"/>
      <c r="DL48" s="140"/>
      <c r="DM48" s="140"/>
      <c r="DN48" s="140"/>
      <c r="DO48" s="140"/>
      <c r="DP48" s="140"/>
      <c r="DQ48" s="140"/>
      <c r="DR48" s="140"/>
      <c r="DS48" s="140"/>
      <c r="DT48" s="140"/>
      <c r="DU48" s="140"/>
      <c r="DV48" s="140"/>
      <c r="DW48" s="140"/>
      <c r="DX48" s="140"/>
      <c r="DY48" s="140"/>
      <c r="DZ48" s="140"/>
      <c r="EA48" s="140"/>
      <c r="EB48" s="140"/>
      <c r="EC48" s="140"/>
      <c r="ED48" s="140"/>
      <c r="EE48" s="140"/>
      <c r="EF48" s="140"/>
      <c r="EG48" s="140"/>
      <c r="EH48" s="140"/>
      <c r="EI48" s="140"/>
      <c r="EJ48" s="140"/>
      <c r="EK48" s="140"/>
      <c r="EL48" s="140"/>
      <c r="EM48" s="140"/>
      <c r="EN48" s="140"/>
      <c r="EO48" s="140"/>
      <c r="EP48" s="140"/>
      <c r="EQ48" s="140"/>
      <c r="ER48" s="140"/>
      <c r="ES48" s="140"/>
      <c r="ET48" s="140"/>
      <c r="EU48" s="140"/>
      <c r="EV48" s="140"/>
      <c r="EW48" s="140"/>
      <c r="EX48" s="140"/>
      <c r="EY48" s="140"/>
      <c r="EZ48" s="140"/>
      <c r="FA48" s="140"/>
      <c r="FB48" s="140"/>
      <c r="FC48" s="140"/>
      <c r="FD48" s="140"/>
      <c r="FE48" s="140"/>
      <c r="FF48" s="140"/>
      <c r="FG48" s="140"/>
      <c r="FH48" s="140"/>
      <c r="FI48" s="140"/>
      <c r="FJ48" s="140"/>
      <c r="FK48" s="140"/>
      <c r="FL48" s="140"/>
      <c r="FM48" s="140"/>
      <c r="FN48" s="140"/>
      <c r="FO48" s="140"/>
      <c r="FP48" s="140"/>
      <c r="FQ48" s="140"/>
      <c r="FR48" s="140"/>
      <c r="FS48" s="140"/>
      <c r="FT48" s="140"/>
      <c r="FU48" s="140"/>
      <c r="FV48" s="140"/>
      <c r="FW48" s="140"/>
      <c r="FX48" s="140"/>
      <c r="FY48" s="140"/>
      <c r="FZ48" s="140"/>
      <c r="GA48" s="140"/>
      <c r="GB48" s="140"/>
      <c r="GC48" s="140"/>
      <c r="GD48" s="140"/>
      <c r="GE48" s="140"/>
      <c r="GF48" s="140"/>
      <c r="GG48" s="140"/>
      <c r="GH48" s="140"/>
      <c r="GI48" s="140"/>
      <c r="GJ48" s="140"/>
      <c r="GK48" s="140"/>
      <c r="GL48" s="140"/>
      <c r="GM48" s="140"/>
      <c r="GN48" s="140"/>
      <c r="GO48" s="140"/>
      <c r="GP48" s="140"/>
      <c r="GQ48" s="140"/>
      <c r="GR48" s="140"/>
    </row>
    <row r="49" spans="1:200" s="111" customFormat="1" ht="24" hidden="1" customHeight="1" outlineLevel="1">
      <c r="A49" s="121" t="s">
        <v>136</v>
      </c>
      <c r="B49" s="154" t="s">
        <v>55</v>
      </c>
      <c r="C49" s="156" t="s">
        <v>137</v>
      </c>
      <c r="D49" s="157" t="s">
        <v>122</v>
      </c>
      <c r="E49" s="154" t="s">
        <v>123</v>
      </c>
      <c r="F49" s="154" t="s">
        <v>81</v>
      </c>
      <c r="G49" s="164"/>
      <c r="H49" s="164"/>
      <c r="I49" s="208">
        <f>H49-G49</f>
        <v>0</v>
      </c>
      <c r="J49" s="404">
        <v>0</v>
      </c>
      <c r="K49" s="405"/>
      <c r="L49" s="406"/>
      <c r="M49" s="170"/>
      <c r="N49" s="459"/>
      <c r="O49" s="140"/>
      <c r="P49" s="140"/>
      <c r="Q49" s="140"/>
      <c r="R49" s="140"/>
      <c r="S49" s="140"/>
      <c r="T49" s="140"/>
      <c r="U49" s="140"/>
      <c r="V49" s="140"/>
      <c r="W49" s="140"/>
      <c r="X49" s="140"/>
      <c r="Y49" s="140"/>
      <c r="Z49" s="140"/>
      <c r="AA49" s="140"/>
      <c r="AB49" s="140"/>
      <c r="AC49" s="140"/>
      <c r="AD49" s="140"/>
      <c r="AE49" s="140"/>
      <c r="AF49" s="140"/>
      <c r="AG49" s="140"/>
      <c r="AH49" s="140"/>
      <c r="AI49" s="140"/>
      <c r="AJ49" s="140"/>
      <c r="AK49" s="140"/>
      <c r="AL49" s="140"/>
      <c r="AM49" s="140"/>
      <c r="AN49" s="140"/>
      <c r="AO49" s="140"/>
      <c r="AP49" s="140"/>
      <c r="AQ49" s="140"/>
      <c r="AR49" s="140"/>
      <c r="AS49" s="140"/>
      <c r="AT49" s="140"/>
      <c r="AU49" s="140"/>
      <c r="AV49" s="140"/>
      <c r="AW49" s="140"/>
      <c r="AX49" s="140"/>
      <c r="AY49" s="140"/>
      <c r="AZ49" s="140"/>
      <c r="BA49" s="140"/>
      <c r="BB49" s="140"/>
      <c r="BC49" s="140"/>
      <c r="BD49" s="140"/>
      <c r="BE49" s="140"/>
      <c r="BF49" s="140"/>
      <c r="BG49" s="140"/>
      <c r="BH49" s="140"/>
      <c r="BI49" s="140"/>
      <c r="BJ49" s="140"/>
      <c r="BK49" s="140"/>
      <c r="BL49" s="140"/>
      <c r="BM49" s="140"/>
      <c r="BN49" s="140"/>
      <c r="BO49" s="140"/>
      <c r="BP49" s="140"/>
      <c r="BQ49" s="140"/>
      <c r="BR49" s="140"/>
      <c r="BS49" s="140"/>
      <c r="BT49" s="140"/>
      <c r="BU49" s="140"/>
      <c r="BV49" s="140"/>
      <c r="BW49" s="140"/>
      <c r="BX49" s="140"/>
      <c r="BY49" s="140"/>
      <c r="BZ49" s="140"/>
      <c r="CA49" s="140"/>
      <c r="CB49" s="140"/>
      <c r="CC49" s="140"/>
      <c r="CD49" s="140"/>
      <c r="CE49" s="140"/>
      <c r="CF49" s="140"/>
      <c r="CG49" s="140"/>
      <c r="CH49" s="140"/>
      <c r="CI49" s="140"/>
      <c r="CJ49" s="140"/>
      <c r="CK49" s="140"/>
      <c r="CL49" s="140"/>
      <c r="CM49" s="140"/>
      <c r="CN49" s="140"/>
      <c r="CO49" s="140"/>
      <c r="CP49" s="140"/>
      <c r="CQ49" s="140"/>
      <c r="CR49" s="140"/>
      <c r="CS49" s="140"/>
      <c r="CT49" s="140"/>
      <c r="CU49" s="140"/>
      <c r="CV49" s="140"/>
      <c r="CW49" s="140"/>
      <c r="CX49" s="140"/>
      <c r="CY49" s="140"/>
      <c r="CZ49" s="140"/>
      <c r="DA49" s="140"/>
      <c r="DB49" s="140"/>
      <c r="DC49" s="140"/>
      <c r="DD49" s="140"/>
      <c r="DE49" s="140"/>
      <c r="DF49" s="140"/>
      <c r="DG49" s="140"/>
      <c r="DH49" s="140"/>
      <c r="DI49" s="140"/>
      <c r="DJ49" s="140"/>
      <c r="DK49" s="140"/>
      <c r="DL49" s="140"/>
      <c r="DM49" s="140"/>
      <c r="DN49" s="140"/>
      <c r="DO49" s="140"/>
      <c r="DP49" s="140"/>
      <c r="DQ49" s="140"/>
      <c r="DR49" s="140"/>
      <c r="DS49" s="140"/>
      <c r="DT49" s="140"/>
      <c r="DU49" s="140"/>
      <c r="DV49" s="140"/>
      <c r="DW49" s="140"/>
      <c r="DX49" s="140"/>
      <c r="DY49" s="140"/>
      <c r="DZ49" s="140"/>
      <c r="EA49" s="140"/>
      <c r="EB49" s="140"/>
      <c r="EC49" s="140"/>
      <c r="ED49" s="140"/>
      <c r="EE49" s="140"/>
      <c r="EF49" s="140"/>
      <c r="EG49" s="140"/>
      <c r="EH49" s="140"/>
      <c r="EI49" s="140"/>
      <c r="EJ49" s="140"/>
      <c r="EK49" s="140"/>
      <c r="EL49" s="140"/>
      <c r="EM49" s="140"/>
      <c r="EN49" s="140"/>
      <c r="EO49" s="140"/>
      <c r="EP49" s="140"/>
      <c r="EQ49" s="140"/>
      <c r="ER49" s="140"/>
      <c r="ES49" s="140"/>
      <c r="ET49" s="140"/>
      <c r="EU49" s="140"/>
      <c r="EV49" s="140"/>
      <c r="EW49" s="140"/>
      <c r="EX49" s="140"/>
      <c r="EY49" s="140"/>
      <c r="EZ49" s="140"/>
      <c r="FA49" s="140"/>
      <c r="FB49" s="140"/>
      <c r="FC49" s="140"/>
      <c r="FD49" s="140"/>
      <c r="FE49" s="140"/>
      <c r="FF49" s="140"/>
      <c r="FG49" s="140"/>
      <c r="FH49" s="140"/>
      <c r="FI49" s="140"/>
      <c r="FJ49" s="140"/>
      <c r="FK49" s="140"/>
      <c r="FL49" s="140"/>
      <c r="FM49" s="140"/>
      <c r="FN49" s="140"/>
      <c r="FO49" s="140"/>
      <c r="FP49" s="140"/>
      <c r="FQ49" s="140"/>
      <c r="FR49" s="140"/>
      <c r="FS49" s="140"/>
      <c r="FT49" s="140"/>
      <c r="FU49" s="140"/>
      <c r="FV49" s="140"/>
      <c r="FW49" s="140"/>
      <c r="FX49" s="140"/>
      <c r="FY49" s="140"/>
      <c r="FZ49" s="140"/>
      <c r="GA49" s="140"/>
      <c r="GB49" s="140"/>
      <c r="GC49" s="140"/>
      <c r="GD49" s="140"/>
      <c r="GE49" s="140"/>
      <c r="GF49" s="140"/>
      <c r="GG49" s="140"/>
      <c r="GH49" s="140"/>
      <c r="GI49" s="140"/>
      <c r="GJ49" s="140"/>
      <c r="GK49" s="140"/>
      <c r="GL49" s="140"/>
      <c r="GM49" s="140"/>
      <c r="GN49" s="140"/>
      <c r="GO49" s="140"/>
      <c r="GP49" s="140"/>
      <c r="GQ49" s="140"/>
      <c r="GR49" s="140"/>
    </row>
    <row r="50" spans="1:200" s="111" customFormat="1" ht="24" hidden="1" customHeight="1" outlineLevel="1">
      <c r="A50" s="121">
        <v>3.2</v>
      </c>
      <c r="B50" s="154" t="s">
        <v>55</v>
      </c>
      <c r="C50" s="156" t="s">
        <v>133</v>
      </c>
      <c r="D50" s="157" t="s">
        <v>122</v>
      </c>
      <c r="E50" s="154" t="s">
        <v>123</v>
      </c>
      <c r="F50" s="154" t="s">
        <v>81</v>
      </c>
      <c r="G50" s="164"/>
      <c r="H50" s="164"/>
      <c r="I50" s="208">
        <f>H50-G50</f>
        <v>0</v>
      </c>
      <c r="J50" s="404">
        <v>0</v>
      </c>
      <c r="K50" s="405"/>
      <c r="L50" s="406"/>
      <c r="M50" s="170"/>
      <c r="N50" s="459"/>
      <c r="O50" s="140"/>
      <c r="P50" s="140"/>
      <c r="Q50" s="140"/>
      <c r="R50" s="140"/>
      <c r="S50" s="140"/>
      <c r="T50" s="140"/>
      <c r="U50" s="140"/>
      <c r="V50" s="140"/>
      <c r="W50" s="140"/>
      <c r="X50" s="140"/>
      <c r="Y50" s="140"/>
      <c r="Z50" s="140"/>
      <c r="AA50" s="140"/>
      <c r="AB50" s="140"/>
      <c r="AC50" s="140"/>
      <c r="AD50" s="140"/>
      <c r="AE50" s="140"/>
      <c r="AF50" s="140"/>
      <c r="AG50" s="140"/>
      <c r="AH50" s="140"/>
      <c r="AI50" s="140"/>
      <c r="AJ50" s="140"/>
      <c r="AK50" s="140"/>
      <c r="AL50" s="140"/>
      <c r="AM50" s="140"/>
      <c r="AN50" s="140"/>
      <c r="AO50" s="140"/>
      <c r="AP50" s="140"/>
      <c r="AQ50" s="140"/>
      <c r="AR50" s="140"/>
      <c r="AS50" s="140"/>
      <c r="AT50" s="140"/>
      <c r="AU50" s="140"/>
      <c r="AV50" s="140"/>
      <c r="AW50" s="140"/>
      <c r="AX50" s="140"/>
      <c r="AY50" s="140"/>
      <c r="AZ50" s="140"/>
      <c r="BA50" s="140"/>
      <c r="BB50" s="140"/>
      <c r="BC50" s="140"/>
      <c r="BD50" s="140"/>
      <c r="BE50" s="140"/>
      <c r="BF50" s="140"/>
      <c r="BG50" s="140"/>
      <c r="BH50" s="140"/>
      <c r="BI50" s="140"/>
      <c r="BJ50" s="140"/>
      <c r="BK50" s="140"/>
      <c r="BL50" s="140"/>
      <c r="BM50" s="140"/>
      <c r="BN50" s="140"/>
      <c r="BO50" s="140"/>
      <c r="BP50" s="140"/>
      <c r="BQ50" s="140"/>
      <c r="BR50" s="140"/>
      <c r="BS50" s="140"/>
      <c r="BT50" s="140"/>
      <c r="BU50" s="140"/>
      <c r="BV50" s="140"/>
      <c r="BW50" s="140"/>
      <c r="BX50" s="140"/>
      <c r="BY50" s="140"/>
      <c r="BZ50" s="140"/>
      <c r="CA50" s="140"/>
      <c r="CB50" s="140"/>
      <c r="CC50" s="140"/>
      <c r="CD50" s="140"/>
      <c r="CE50" s="140"/>
      <c r="CF50" s="140"/>
      <c r="CG50" s="140"/>
      <c r="CH50" s="140"/>
      <c r="CI50" s="140"/>
      <c r="CJ50" s="140"/>
      <c r="CK50" s="140"/>
      <c r="CL50" s="140"/>
      <c r="CM50" s="140"/>
      <c r="CN50" s="140"/>
      <c r="CO50" s="140"/>
      <c r="CP50" s="140"/>
      <c r="CQ50" s="140"/>
      <c r="CR50" s="140"/>
      <c r="CS50" s="140"/>
      <c r="CT50" s="140"/>
      <c r="CU50" s="140"/>
      <c r="CV50" s="140"/>
      <c r="CW50" s="140"/>
      <c r="CX50" s="140"/>
      <c r="CY50" s="140"/>
      <c r="CZ50" s="140"/>
      <c r="DA50" s="140"/>
      <c r="DB50" s="140"/>
      <c r="DC50" s="140"/>
      <c r="DD50" s="140"/>
      <c r="DE50" s="140"/>
      <c r="DF50" s="140"/>
      <c r="DG50" s="140"/>
      <c r="DH50" s="140"/>
      <c r="DI50" s="140"/>
      <c r="DJ50" s="140"/>
      <c r="DK50" s="140"/>
      <c r="DL50" s="140"/>
      <c r="DM50" s="140"/>
      <c r="DN50" s="140"/>
      <c r="DO50" s="140"/>
      <c r="DP50" s="140"/>
      <c r="DQ50" s="140"/>
      <c r="DR50" s="140"/>
      <c r="DS50" s="140"/>
      <c r="DT50" s="140"/>
      <c r="DU50" s="140"/>
      <c r="DV50" s="140"/>
      <c r="DW50" s="140"/>
      <c r="DX50" s="140"/>
      <c r="DY50" s="140"/>
      <c r="DZ50" s="140"/>
      <c r="EA50" s="140"/>
      <c r="EB50" s="140"/>
      <c r="EC50" s="140"/>
      <c r="ED50" s="140"/>
      <c r="EE50" s="140"/>
      <c r="EF50" s="140"/>
      <c r="EG50" s="140"/>
      <c r="EH50" s="140"/>
      <c r="EI50" s="140"/>
      <c r="EJ50" s="140"/>
      <c r="EK50" s="140"/>
      <c r="EL50" s="140"/>
      <c r="EM50" s="140"/>
      <c r="EN50" s="140"/>
      <c r="EO50" s="140"/>
      <c r="EP50" s="140"/>
      <c r="EQ50" s="140"/>
      <c r="ER50" s="140"/>
      <c r="ES50" s="140"/>
      <c r="ET50" s="140"/>
      <c r="EU50" s="140"/>
      <c r="EV50" s="140"/>
      <c r="EW50" s="140"/>
      <c r="EX50" s="140"/>
      <c r="EY50" s="140"/>
      <c r="EZ50" s="140"/>
      <c r="FA50" s="140"/>
      <c r="FB50" s="140"/>
      <c r="FC50" s="140"/>
      <c r="FD50" s="140"/>
      <c r="FE50" s="140"/>
      <c r="FF50" s="140"/>
      <c r="FG50" s="140"/>
      <c r="FH50" s="140"/>
      <c r="FI50" s="140"/>
      <c r="FJ50" s="140"/>
      <c r="FK50" s="140"/>
      <c r="FL50" s="140"/>
      <c r="FM50" s="140"/>
      <c r="FN50" s="140"/>
      <c r="FO50" s="140"/>
      <c r="FP50" s="140"/>
      <c r="FQ50" s="140"/>
      <c r="FR50" s="140"/>
      <c r="FS50" s="140"/>
      <c r="FT50" s="140"/>
      <c r="FU50" s="140"/>
      <c r="FV50" s="140"/>
      <c r="FW50" s="140"/>
      <c r="FX50" s="140"/>
      <c r="FY50" s="140"/>
      <c r="FZ50" s="140"/>
      <c r="GA50" s="140"/>
      <c r="GB50" s="140"/>
      <c r="GC50" s="140"/>
      <c r="GD50" s="140"/>
      <c r="GE50" s="140"/>
      <c r="GF50" s="140"/>
      <c r="GG50" s="140"/>
      <c r="GH50" s="140"/>
      <c r="GI50" s="140"/>
      <c r="GJ50" s="140"/>
      <c r="GK50" s="140"/>
      <c r="GL50" s="140"/>
      <c r="GM50" s="140"/>
      <c r="GN50" s="140"/>
      <c r="GO50" s="140"/>
      <c r="GP50" s="140"/>
      <c r="GQ50" s="140"/>
      <c r="GR50" s="140"/>
    </row>
    <row r="51" spans="1:200" s="89" customFormat="1" ht="24" customHeight="1" collapsed="1" thickTop="1" thickBot="1">
      <c r="A51" s="123">
        <v>6</v>
      </c>
      <c r="B51" s="163"/>
      <c r="C51" s="195" t="s">
        <v>138</v>
      </c>
      <c r="D51" s="163"/>
      <c r="E51" s="163"/>
      <c r="F51" s="163"/>
      <c r="G51" s="206" t="s">
        <v>118</v>
      </c>
      <c r="H51" s="451">
        <f>AVERAGE(I52:I54)</f>
        <v>0</v>
      </c>
      <c r="I51" s="452"/>
      <c r="J51" s="453">
        <f>AVERAGE(J52:L54)</f>
        <v>0</v>
      </c>
      <c r="K51" s="454"/>
      <c r="L51" s="455"/>
      <c r="M51" s="172"/>
      <c r="N51" s="459"/>
      <c r="O51" s="140"/>
      <c r="P51" s="140"/>
      <c r="Q51" s="140"/>
      <c r="R51" s="140"/>
      <c r="S51" s="140"/>
      <c r="T51" s="140"/>
      <c r="U51" s="140"/>
      <c r="V51" s="140"/>
      <c r="W51" s="140"/>
      <c r="X51" s="140"/>
      <c r="Y51" s="140"/>
      <c r="Z51" s="140"/>
      <c r="AA51" s="140"/>
      <c r="AB51" s="140"/>
      <c r="AC51" s="140"/>
      <c r="AD51" s="140"/>
      <c r="AE51" s="140"/>
      <c r="AF51" s="140"/>
      <c r="AG51" s="140"/>
      <c r="AH51" s="140"/>
      <c r="AI51" s="140"/>
      <c r="AJ51" s="140"/>
      <c r="AK51" s="140"/>
      <c r="AL51" s="140"/>
      <c r="AM51" s="140"/>
      <c r="AN51" s="140"/>
      <c r="AO51" s="140"/>
      <c r="AP51" s="140"/>
      <c r="AQ51" s="140"/>
      <c r="AR51" s="140"/>
      <c r="AS51" s="140"/>
      <c r="AT51" s="140"/>
      <c r="AU51" s="140"/>
      <c r="AV51" s="140"/>
      <c r="AW51" s="140"/>
      <c r="AX51" s="140"/>
      <c r="AY51" s="140"/>
      <c r="AZ51" s="140"/>
      <c r="BA51" s="140"/>
      <c r="BB51" s="140"/>
      <c r="BC51" s="140"/>
      <c r="BD51" s="140"/>
      <c r="BE51" s="140"/>
      <c r="BF51" s="140"/>
      <c r="BG51" s="140"/>
      <c r="BH51" s="140"/>
      <c r="BI51" s="140"/>
      <c r="BJ51" s="140"/>
      <c r="BK51" s="140"/>
      <c r="BL51" s="140"/>
      <c r="BM51" s="140"/>
      <c r="BN51" s="140"/>
      <c r="BO51" s="140"/>
      <c r="BP51" s="140"/>
      <c r="BQ51" s="140"/>
      <c r="BR51" s="140"/>
      <c r="BS51" s="140"/>
      <c r="BT51" s="140"/>
      <c r="BU51" s="140"/>
      <c r="BV51" s="140"/>
      <c r="BW51" s="140"/>
      <c r="BX51" s="140"/>
      <c r="BY51" s="140"/>
      <c r="BZ51" s="140"/>
      <c r="CA51" s="140"/>
      <c r="CB51" s="140"/>
      <c r="CC51" s="140"/>
      <c r="CD51" s="140"/>
      <c r="CE51" s="140"/>
      <c r="CF51" s="140"/>
      <c r="CG51" s="140"/>
      <c r="CH51" s="140"/>
      <c r="CI51" s="140"/>
      <c r="CJ51" s="140"/>
      <c r="CK51" s="140"/>
      <c r="CL51" s="140"/>
      <c r="CM51" s="140"/>
      <c r="CN51" s="140"/>
      <c r="CO51" s="140"/>
      <c r="CP51" s="140"/>
      <c r="CQ51" s="140"/>
      <c r="CR51" s="140"/>
      <c r="CS51" s="140"/>
      <c r="CT51" s="140"/>
      <c r="CU51" s="140"/>
      <c r="CV51" s="140"/>
      <c r="CW51" s="140"/>
      <c r="CX51" s="140"/>
      <c r="CY51" s="140"/>
      <c r="CZ51" s="140"/>
      <c r="DA51" s="140"/>
      <c r="DB51" s="140"/>
      <c r="DC51" s="140"/>
      <c r="DD51" s="140"/>
      <c r="DE51" s="140"/>
      <c r="DF51" s="140"/>
      <c r="DG51" s="140"/>
      <c r="DH51" s="140"/>
      <c r="DI51" s="140"/>
      <c r="DJ51" s="140"/>
      <c r="DK51" s="140"/>
      <c r="DL51" s="140"/>
      <c r="DM51" s="140"/>
      <c r="DN51" s="140"/>
      <c r="DO51" s="140"/>
      <c r="DP51" s="140"/>
      <c r="DQ51" s="140"/>
      <c r="DR51" s="140"/>
      <c r="DS51" s="140"/>
      <c r="DT51" s="140"/>
      <c r="DU51" s="140"/>
      <c r="DV51" s="140"/>
      <c r="DW51" s="140"/>
      <c r="DX51" s="140"/>
      <c r="DY51" s="140"/>
      <c r="DZ51" s="140"/>
      <c r="EA51" s="140"/>
      <c r="EB51" s="140"/>
      <c r="EC51" s="140"/>
      <c r="ED51" s="140"/>
      <c r="EE51" s="140"/>
      <c r="EF51" s="140"/>
      <c r="EG51" s="140"/>
      <c r="EH51" s="140"/>
      <c r="EI51" s="140"/>
      <c r="EJ51" s="140"/>
      <c r="EK51" s="140"/>
      <c r="EL51" s="140"/>
      <c r="EM51" s="140"/>
      <c r="EN51" s="140"/>
      <c r="EO51" s="140"/>
      <c r="EP51" s="140"/>
      <c r="EQ51" s="140"/>
      <c r="ER51" s="140"/>
      <c r="ES51" s="140"/>
      <c r="ET51" s="140"/>
      <c r="EU51" s="140"/>
      <c r="EV51" s="140"/>
      <c r="EW51" s="140"/>
      <c r="EX51" s="140"/>
      <c r="EY51" s="140"/>
      <c r="EZ51" s="140"/>
      <c r="FA51" s="140"/>
      <c r="FB51" s="140"/>
      <c r="FC51" s="140"/>
      <c r="FD51" s="140"/>
      <c r="FE51" s="140"/>
      <c r="FF51" s="140"/>
      <c r="FG51" s="140"/>
      <c r="FH51" s="140"/>
      <c r="FI51" s="140"/>
      <c r="FJ51" s="140"/>
      <c r="FK51" s="140"/>
      <c r="FL51" s="140"/>
      <c r="FM51" s="140"/>
      <c r="FN51" s="140"/>
      <c r="FO51" s="140"/>
      <c r="FP51" s="140"/>
      <c r="FQ51" s="140"/>
      <c r="FR51" s="140"/>
      <c r="FS51" s="140"/>
      <c r="FT51" s="140"/>
      <c r="FU51" s="140"/>
      <c r="FV51" s="140"/>
      <c r="FW51" s="140"/>
      <c r="FX51" s="140"/>
      <c r="FY51" s="140"/>
      <c r="FZ51" s="140"/>
      <c r="GA51" s="140"/>
      <c r="GB51" s="140"/>
      <c r="GC51" s="140"/>
      <c r="GD51" s="140"/>
      <c r="GE51" s="140"/>
      <c r="GF51" s="140"/>
      <c r="GG51" s="140"/>
      <c r="GH51" s="140"/>
      <c r="GI51" s="140"/>
      <c r="GJ51" s="140"/>
      <c r="GK51" s="140"/>
      <c r="GL51" s="140"/>
      <c r="GM51" s="140"/>
      <c r="GN51" s="140"/>
      <c r="GO51" s="140"/>
      <c r="GP51" s="140"/>
      <c r="GQ51" s="140"/>
      <c r="GR51" s="140"/>
    </row>
    <row r="52" spans="1:200" s="89" customFormat="1" ht="24" hidden="1" customHeight="1" outlineLevel="1">
      <c r="A52" s="121" t="str">
        <f t="shared" si="0"/>
        <v>6.1</v>
      </c>
      <c r="B52" s="154" t="s">
        <v>55</v>
      </c>
      <c r="C52" s="156" t="s">
        <v>134</v>
      </c>
      <c r="D52" s="157" t="s">
        <v>57</v>
      </c>
      <c r="E52" s="157" t="s">
        <v>58</v>
      </c>
      <c r="F52" s="157" t="s">
        <v>59</v>
      </c>
      <c r="G52" s="164"/>
      <c r="H52" s="164"/>
      <c r="I52" s="208">
        <f>H52-G52</f>
        <v>0</v>
      </c>
      <c r="J52" s="404">
        <v>0</v>
      </c>
      <c r="K52" s="405"/>
      <c r="L52" s="406"/>
      <c r="M52" s="170"/>
      <c r="N52" s="459"/>
      <c r="O52" s="140"/>
      <c r="P52" s="140"/>
      <c r="Q52" s="140"/>
      <c r="R52" s="140"/>
      <c r="S52" s="140"/>
      <c r="T52" s="140"/>
      <c r="U52" s="140"/>
      <c r="V52" s="140"/>
      <c r="W52" s="140"/>
      <c r="X52" s="140"/>
      <c r="Y52" s="140"/>
      <c r="Z52" s="140"/>
      <c r="AA52" s="140"/>
      <c r="AB52" s="140"/>
      <c r="AC52" s="140"/>
      <c r="AD52" s="140"/>
      <c r="AE52" s="140"/>
      <c r="AF52" s="140"/>
      <c r="AG52" s="140"/>
      <c r="AH52" s="140"/>
      <c r="AI52" s="140"/>
      <c r="AJ52" s="140"/>
      <c r="AK52" s="140"/>
      <c r="AL52" s="140"/>
      <c r="AM52" s="140"/>
      <c r="AN52" s="140"/>
      <c r="AO52" s="140"/>
      <c r="AP52" s="140"/>
      <c r="AQ52" s="140"/>
      <c r="AR52" s="140"/>
      <c r="AS52" s="140"/>
      <c r="AT52" s="140"/>
      <c r="AU52" s="140"/>
      <c r="AV52" s="140"/>
      <c r="AW52" s="140"/>
      <c r="AX52" s="140"/>
      <c r="AY52" s="140"/>
      <c r="AZ52" s="140"/>
      <c r="BA52" s="140"/>
      <c r="BB52" s="140"/>
      <c r="BC52" s="140"/>
      <c r="BD52" s="140"/>
      <c r="BE52" s="140"/>
      <c r="BF52" s="140"/>
      <c r="BG52" s="140"/>
      <c r="BH52" s="140"/>
      <c r="BI52" s="140"/>
      <c r="BJ52" s="140"/>
      <c r="BK52" s="140"/>
      <c r="BL52" s="140"/>
      <c r="BM52" s="140"/>
      <c r="BN52" s="140"/>
      <c r="BO52" s="140"/>
      <c r="BP52" s="140"/>
      <c r="BQ52" s="140"/>
      <c r="BR52" s="140"/>
      <c r="BS52" s="140"/>
      <c r="BT52" s="140"/>
      <c r="BU52" s="140"/>
      <c r="BV52" s="140"/>
      <c r="BW52" s="140"/>
      <c r="BX52" s="140"/>
      <c r="BY52" s="140"/>
      <c r="BZ52" s="140"/>
      <c r="CA52" s="140"/>
      <c r="CB52" s="140"/>
      <c r="CC52" s="140"/>
      <c r="CD52" s="140"/>
      <c r="CE52" s="140"/>
      <c r="CF52" s="140"/>
      <c r="CG52" s="140"/>
      <c r="CH52" s="140"/>
      <c r="CI52" s="140"/>
      <c r="CJ52" s="140"/>
      <c r="CK52" s="140"/>
      <c r="CL52" s="140"/>
      <c r="CM52" s="140"/>
      <c r="CN52" s="140"/>
      <c r="CO52" s="140"/>
      <c r="CP52" s="140"/>
      <c r="CQ52" s="140"/>
      <c r="CR52" s="140"/>
      <c r="CS52" s="140"/>
      <c r="CT52" s="140"/>
      <c r="CU52" s="140"/>
      <c r="CV52" s="140"/>
      <c r="CW52" s="140"/>
      <c r="CX52" s="140"/>
      <c r="CY52" s="140"/>
      <c r="CZ52" s="140"/>
      <c r="DA52" s="140"/>
      <c r="DB52" s="140"/>
      <c r="DC52" s="140"/>
      <c r="DD52" s="140"/>
      <c r="DE52" s="140"/>
      <c r="DF52" s="140"/>
      <c r="DG52" s="140"/>
      <c r="DH52" s="140"/>
      <c r="DI52" s="140"/>
      <c r="DJ52" s="140"/>
      <c r="DK52" s="140"/>
      <c r="DL52" s="140"/>
      <c r="DM52" s="140"/>
      <c r="DN52" s="140"/>
      <c r="DO52" s="140"/>
      <c r="DP52" s="140"/>
      <c r="DQ52" s="140"/>
      <c r="DR52" s="140"/>
      <c r="DS52" s="140"/>
      <c r="DT52" s="140"/>
      <c r="DU52" s="140"/>
      <c r="DV52" s="140"/>
      <c r="DW52" s="140"/>
      <c r="DX52" s="140"/>
      <c r="DY52" s="140"/>
      <c r="DZ52" s="140"/>
      <c r="EA52" s="140"/>
      <c r="EB52" s="140"/>
      <c r="EC52" s="140"/>
      <c r="ED52" s="140"/>
      <c r="EE52" s="140"/>
      <c r="EF52" s="140"/>
      <c r="EG52" s="140"/>
      <c r="EH52" s="140"/>
      <c r="EI52" s="140"/>
      <c r="EJ52" s="140"/>
      <c r="EK52" s="140"/>
      <c r="EL52" s="140"/>
      <c r="EM52" s="140"/>
      <c r="EN52" s="140"/>
      <c r="EO52" s="140"/>
      <c r="EP52" s="140"/>
      <c r="EQ52" s="140"/>
      <c r="ER52" s="140"/>
      <c r="ES52" s="140"/>
      <c r="ET52" s="140"/>
      <c r="EU52" s="140"/>
      <c r="EV52" s="140"/>
      <c r="EW52" s="140"/>
      <c r="EX52" s="140"/>
      <c r="EY52" s="140"/>
      <c r="EZ52" s="140"/>
      <c r="FA52" s="140"/>
      <c r="FB52" s="140"/>
      <c r="FC52" s="140"/>
      <c r="FD52" s="140"/>
      <c r="FE52" s="140"/>
      <c r="FF52" s="140"/>
      <c r="FG52" s="140"/>
      <c r="FH52" s="140"/>
      <c r="FI52" s="140"/>
      <c r="FJ52" s="140"/>
      <c r="FK52" s="140"/>
      <c r="FL52" s="140"/>
      <c r="FM52" s="140"/>
      <c r="FN52" s="140"/>
      <c r="FO52" s="140"/>
      <c r="FP52" s="140"/>
      <c r="FQ52" s="140"/>
      <c r="FR52" s="140"/>
      <c r="FS52" s="140"/>
      <c r="FT52" s="140"/>
      <c r="FU52" s="140"/>
      <c r="FV52" s="140"/>
      <c r="FW52" s="140"/>
      <c r="FX52" s="140"/>
      <c r="FY52" s="140"/>
      <c r="FZ52" s="140"/>
      <c r="GA52" s="140"/>
      <c r="GB52" s="140"/>
      <c r="GC52" s="140"/>
      <c r="GD52" s="140"/>
      <c r="GE52" s="140"/>
      <c r="GF52" s="140"/>
      <c r="GG52" s="140"/>
      <c r="GH52" s="140"/>
      <c r="GI52" s="140"/>
      <c r="GJ52" s="140"/>
      <c r="GK52" s="140"/>
      <c r="GL52" s="140"/>
      <c r="GM52" s="140"/>
      <c r="GN52" s="140"/>
      <c r="GO52" s="140"/>
      <c r="GP52" s="140"/>
      <c r="GQ52" s="140"/>
      <c r="GR52" s="140"/>
    </row>
    <row r="53" spans="1:200" s="89" customFormat="1" ht="24" hidden="1" customHeight="1" outlineLevel="1">
      <c r="A53" s="121" t="str">
        <f t="shared" si="0"/>
        <v>6.2</v>
      </c>
      <c r="B53" s="154" t="s">
        <v>55</v>
      </c>
      <c r="C53" s="156" t="s">
        <v>133</v>
      </c>
      <c r="D53" s="157" t="s">
        <v>57</v>
      </c>
      <c r="E53" s="157" t="s">
        <v>58</v>
      </c>
      <c r="F53" s="157" t="s">
        <v>59</v>
      </c>
      <c r="G53" s="164"/>
      <c r="H53" s="164"/>
      <c r="I53" s="208">
        <f>H53-G53</f>
        <v>0</v>
      </c>
      <c r="J53" s="404">
        <v>0</v>
      </c>
      <c r="K53" s="405"/>
      <c r="L53" s="406"/>
      <c r="M53" s="170"/>
      <c r="N53" s="459"/>
      <c r="O53" s="140"/>
      <c r="P53" s="140"/>
      <c r="Q53" s="140"/>
      <c r="R53" s="140"/>
      <c r="S53" s="140"/>
      <c r="T53" s="140"/>
      <c r="U53" s="140"/>
      <c r="V53" s="140"/>
      <c r="W53" s="140"/>
      <c r="X53" s="140"/>
      <c r="Y53" s="140"/>
      <c r="Z53" s="140"/>
      <c r="AA53" s="140"/>
      <c r="AB53" s="140"/>
      <c r="AC53" s="140"/>
      <c r="AD53" s="140"/>
      <c r="AE53" s="140"/>
      <c r="AF53" s="140"/>
      <c r="AG53" s="140"/>
      <c r="AH53" s="140"/>
      <c r="AI53" s="140"/>
      <c r="AJ53" s="140"/>
      <c r="AK53" s="140"/>
      <c r="AL53" s="140"/>
      <c r="AM53" s="140"/>
      <c r="AN53" s="140"/>
      <c r="AO53" s="140"/>
      <c r="AP53" s="140"/>
      <c r="AQ53" s="140"/>
      <c r="AR53" s="140"/>
      <c r="AS53" s="140"/>
      <c r="AT53" s="140"/>
      <c r="AU53" s="140"/>
      <c r="AV53" s="140"/>
      <c r="AW53" s="140"/>
      <c r="AX53" s="140"/>
      <c r="AY53" s="140"/>
      <c r="AZ53" s="140"/>
      <c r="BA53" s="140"/>
      <c r="BB53" s="140"/>
      <c r="BC53" s="140"/>
      <c r="BD53" s="140"/>
      <c r="BE53" s="140"/>
      <c r="BF53" s="140"/>
      <c r="BG53" s="140"/>
      <c r="BH53" s="140"/>
      <c r="BI53" s="140"/>
      <c r="BJ53" s="140"/>
      <c r="BK53" s="140"/>
      <c r="BL53" s="140"/>
      <c r="BM53" s="140"/>
      <c r="BN53" s="140"/>
      <c r="BO53" s="140"/>
      <c r="BP53" s="140"/>
      <c r="BQ53" s="140"/>
      <c r="BR53" s="140"/>
      <c r="BS53" s="140"/>
      <c r="BT53" s="140"/>
      <c r="BU53" s="140"/>
      <c r="BV53" s="140"/>
      <c r="BW53" s="140"/>
      <c r="BX53" s="140"/>
      <c r="BY53" s="140"/>
      <c r="BZ53" s="140"/>
      <c r="CA53" s="140"/>
      <c r="CB53" s="140"/>
      <c r="CC53" s="140"/>
      <c r="CD53" s="140"/>
      <c r="CE53" s="140"/>
      <c r="CF53" s="140"/>
      <c r="CG53" s="140"/>
      <c r="CH53" s="140"/>
      <c r="CI53" s="140"/>
      <c r="CJ53" s="140"/>
      <c r="CK53" s="140"/>
      <c r="CL53" s="140"/>
      <c r="CM53" s="140"/>
      <c r="CN53" s="140"/>
      <c r="CO53" s="140"/>
      <c r="CP53" s="140"/>
      <c r="CQ53" s="140"/>
      <c r="CR53" s="140"/>
      <c r="CS53" s="140"/>
      <c r="CT53" s="140"/>
      <c r="CU53" s="140"/>
      <c r="CV53" s="140"/>
      <c r="CW53" s="140"/>
      <c r="CX53" s="140"/>
      <c r="CY53" s="140"/>
      <c r="CZ53" s="140"/>
      <c r="DA53" s="140"/>
      <c r="DB53" s="140"/>
      <c r="DC53" s="140"/>
      <c r="DD53" s="140"/>
      <c r="DE53" s="140"/>
      <c r="DF53" s="140"/>
      <c r="DG53" s="140"/>
      <c r="DH53" s="140"/>
      <c r="DI53" s="140"/>
      <c r="DJ53" s="140"/>
      <c r="DK53" s="140"/>
      <c r="DL53" s="140"/>
      <c r="DM53" s="140"/>
      <c r="DN53" s="140"/>
      <c r="DO53" s="140"/>
      <c r="DP53" s="140"/>
      <c r="DQ53" s="140"/>
      <c r="DR53" s="140"/>
      <c r="DS53" s="140"/>
      <c r="DT53" s="140"/>
      <c r="DU53" s="140"/>
      <c r="DV53" s="140"/>
      <c r="DW53" s="140"/>
      <c r="DX53" s="140"/>
      <c r="DY53" s="140"/>
      <c r="DZ53" s="140"/>
      <c r="EA53" s="140"/>
      <c r="EB53" s="140"/>
      <c r="EC53" s="140"/>
      <c r="ED53" s="140"/>
      <c r="EE53" s="140"/>
      <c r="EF53" s="140"/>
      <c r="EG53" s="140"/>
      <c r="EH53" s="140"/>
      <c r="EI53" s="140"/>
      <c r="EJ53" s="140"/>
      <c r="EK53" s="140"/>
      <c r="EL53" s="140"/>
      <c r="EM53" s="140"/>
      <c r="EN53" s="140"/>
      <c r="EO53" s="140"/>
      <c r="EP53" s="140"/>
      <c r="EQ53" s="140"/>
      <c r="ER53" s="140"/>
      <c r="ES53" s="140"/>
      <c r="ET53" s="140"/>
      <c r="EU53" s="140"/>
      <c r="EV53" s="140"/>
      <c r="EW53" s="140"/>
      <c r="EX53" s="140"/>
      <c r="EY53" s="140"/>
      <c r="EZ53" s="140"/>
      <c r="FA53" s="140"/>
      <c r="FB53" s="140"/>
      <c r="FC53" s="140"/>
      <c r="FD53" s="140"/>
      <c r="FE53" s="140"/>
      <c r="FF53" s="140"/>
      <c r="FG53" s="140"/>
      <c r="FH53" s="140"/>
      <c r="FI53" s="140"/>
      <c r="FJ53" s="140"/>
      <c r="FK53" s="140"/>
      <c r="FL53" s="140"/>
      <c r="FM53" s="140"/>
      <c r="FN53" s="140"/>
      <c r="FO53" s="140"/>
      <c r="FP53" s="140"/>
      <c r="FQ53" s="140"/>
      <c r="FR53" s="140"/>
      <c r="FS53" s="140"/>
      <c r="FT53" s="140"/>
      <c r="FU53" s="140"/>
      <c r="FV53" s="140"/>
      <c r="FW53" s="140"/>
      <c r="FX53" s="140"/>
      <c r="FY53" s="140"/>
      <c r="FZ53" s="140"/>
      <c r="GA53" s="140"/>
      <c r="GB53" s="140"/>
      <c r="GC53" s="140"/>
      <c r="GD53" s="140"/>
      <c r="GE53" s="140"/>
      <c r="GF53" s="140"/>
      <c r="GG53" s="140"/>
      <c r="GH53" s="140"/>
      <c r="GI53" s="140"/>
      <c r="GJ53" s="140"/>
      <c r="GK53" s="140"/>
      <c r="GL53" s="140"/>
      <c r="GM53" s="140"/>
      <c r="GN53" s="140"/>
      <c r="GO53" s="140"/>
      <c r="GP53" s="140"/>
      <c r="GQ53" s="140"/>
      <c r="GR53" s="140"/>
    </row>
    <row r="54" spans="1:200" s="111" customFormat="1" ht="24" hidden="1" customHeight="1" outlineLevel="1">
      <c r="A54" s="121" t="str">
        <f t="shared" si="0"/>
        <v>6.3</v>
      </c>
      <c r="B54" s="154" t="s">
        <v>55</v>
      </c>
      <c r="C54" s="156" t="s">
        <v>139</v>
      </c>
      <c r="D54" s="157" t="s">
        <v>57</v>
      </c>
      <c r="E54" s="157" t="s">
        <v>58</v>
      </c>
      <c r="F54" s="157" t="s">
        <v>59</v>
      </c>
      <c r="G54" s="164"/>
      <c r="H54" s="164"/>
      <c r="I54" s="208">
        <f>H54-G54</f>
        <v>0</v>
      </c>
      <c r="J54" s="404">
        <v>0</v>
      </c>
      <c r="K54" s="405"/>
      <c r="L54" s="406"/>
      <c r="M54" s="170"/>
      <c r="N54" s="459"/>
      <c r="O54" s="140"/>
      <c r="P54" s="140"/>
      <c r="Q54" s="140"/>
      <c r="R54" s="140"/>
      <c r="S54" s="140"/>
      <c r="T54" s="140"/>
      <c r="U54" s="140"/>
      <c r="V54" s="140"/>
      <c r="W54" s="140"/>
      <c r="X54" s="140"/>
      <c r="Y54" s="140"/>
      <c r="Z54" s="140"/>
      <c r="AA54" s="140"/>
      <c r="AB54" s="140"/>
      <c r="AC54" s="140"/>
      <c r="AD54" s="140"/>
      <c r="AE54" s="140"/>
      <c r="AF54" s="140"/>
      <c r="AG54" s="140"/>
      <c r="AH54" s="140"/>
      <c r="AI54" s="140"/>
      <c r="AJ54" s="140"/>
      <c r="AK54" s="140"/>
      <c r="AL54" s="140"/>
      <c r="AM54" s="140"/>
      <c r="AN54" s="140"/>
      <c r="AO54" s="140"/>
      <c r="AP54" s="140"/>
      <c r="AQ54" s="140"/>
      <c r="AR54" s="140"/>
      <c r="AS54" s="140"/>
      <c r="AT54" s="140"/>
      <c r="AU54" s="140"/>
      <c r="AV54" s="140"/>
      <c r="AW54" s="140"/>
      <c r="AX54" s="140"/>
      <c r="AY54" s="140"/>
      <c r="AZ54" s="140"/>
      <c r="BA54" s="140"/>
      <c r="BB54" s="140"/>
      <c r="BC54" s="140"/>
      <c r="BD54" s="140"/>
      <c r="BE54" s="140"/>
      <c r="BF54" s="140"/>
      <c r="BG54" s="140"/>
      <c r="BH54" s="140"/>
      <c r="BI54" s="140"/>
      <c r="BJ54" s="140"/>
      <c r="BK54" s="140"/>
      <c r="BL54" s="140"/>
      <c r="BM54" s="140"/>
      <c r="BN54" s="140"/>
      <c r="BO54" s="140"/>
      <c r="BP54" s="140"/>
      <c r="BQ54" s="140"/>
      <c r="BR54" s="140"/>
      <c r="BS54" s="140"/>
      <c r="BT54" s="140"/>
      <c r="BU54" s="140"/>
      <c r="BV54" s="140"/>
      <c r="BW54" s="140"/>
      <c r="BX54" s="140"/>
      <c r="BY54" s="140"/>
      <c r="BZ54" s="140"/>
      <c r="CA54" s="140"/>
      <c r="CB54" s="140"/>
      <c r="CC54" s="140"/>
      <c r="CD54" s="140"/>
      <c r="CE54" s="140"/>
      <c r="CF54" s="140"/>
      <c r="CG54" s="140"/>
      <c r="CH54" s="140"/>
      <c r="CI54" s="140"/>
      <c r="CJ54" s="140"/>
      <c r="CK54" s="140"/>
      <c r="CL54" s="140"/>
      <c r="CM54" s="140"/>
      <c r="CN54" s="140"/>
      <c r="CO54" s="140"/>
      <c r="CP54" s="140"/>
      <c r="CQ54" s="140"/>
      <c r="CR54" s="140"/>
      <c r="CS54" s="140"/>
      <c r="CT54" s="140"/>
      <c r="CU54" s="140"/>
      <c r="CV54" s="140"/>
      <c r="CW54" s="140"/>
      <c r="CX54" s="140"/>
      <c r="CY54" s="140"/>
      <c r="CZ54" s="140"/>
      <c r="DA54" s="140"/>
      <c r="DB54" s="140"/>
      <c r="DC54" s="140"/>
      <c r="DD54" s="140"/>
      <c r="DE54" s="140"/>
      <c r="DF54" s="140"/>
      <c r="DG54" s="140"/>
      <c r="DH54" s="140"/>
      <c r="DI54" s="140"/>
      <c r="DJ54" s="140"/>
      <c r="DK54" s="140"/>
      <c r="DL54" s="140"/>
      <c r="DM54" s="140"/>
      <c r="DN54" s="140"/>
      <c r="DO54" s="140"/>
      <c r="DP54" s="140"/>
      <c r="DQ54" s="140"/>
      <c r="DR54" s="140"/>
      <c r="DS54" s="140"/>
      <c r="DT54" s="140"/>
      <c r="DU54" s="140"/>
      <c r="DV54" s="140"/>
      <c r="DW54" s="140"/>
      <c r="DX54" s="140"/>
      <c r="DY54" s="140"/>
      <c r="DZ54" s="140"/>
      <c r="EA54" s="140"/>
      <c r="EB54" s="140"/>
      <c r="EC54" s="140"/>
      <c r="ED54" s="140"/>
      <c r="EE54" s="140"/>
      <c r="EF54" s="140"/>
      <c r="EG54" s="140"/>
      <c r="EH54" s="140"/>
      <c r="EI54" s="140"/>
      <c r="EJ54" s="140"/>
      <c r="EK54" s="140"/>
      <c r="EL54" s="140"/>
      <c r="EM54" s="140"/>
      <c r="EN54" s="140"/>
      <c r="EO54" s="140"/>
      <c r="EP54" s="140"/>
      <c r="EQ54" s="140"/>
      <c r="ER54" s="140"/>
      <c r="ES54" s="140"/>
      <c r="ET54" s="140"/>
      <c r="EU54" s="140"/>
      <c r="EV54" s="140"/>
      <c r="EW54" s="140"/>
      <c r="EX54" s="140"/>
      <c r="EY54" s="140"/>
      <c r="EZ54" s="140"/>
      <c r="FA54" s="140"/>
      <c r="FB54" s="140"/>
      <c r="FC54" s="140"/>
      <c r="FD54" s="140"/>
      <c r="FE54" s="140"/>
      <c r="FF54" s="140"/>
      <c r="FG54" s="140"/>
      <c r="FH54" s="140"/>
      <c r="FI54" s="140"/>
      <c r="FJ54" s="140"/>
      <c r="FK54" s="140"/>
      <c r="FL54" s="140"/>
      <c r="FM54" s="140"/>
      <c r="FN54" s="140"/>
      <c r="FO54" s="140"/>
      <c r="FP54" s="140"/>
      <c r="FQ54" s="140"/>
      <c r="FR54" s="140"/>
      <c r="FS54" s="140"/>
      <c r="FT54" s="140"/>
      <c r="FU54" s="140"/>
      <c r="FV54" s="140"/>
      <c r="FW54" s="140"/>
      <c r="FX54" s="140"/>
      <c r="FY54" s="140"/>
      <c r="FZ54" s="140"/>
      <c r="GA54" s="140"/>
      <c r="GB54" s="140"/>
      <c r="GC54" s="140"/>
      <c r="GD54" s="140"/>
      <c r="GE54" s="140"/>
      <c r="GF54" s="140"/>
      <c r="GG54" s="140"/>
      <c r="GH54" s="140"/>
      <c r="GI54" s="140"/>
      <c r="GJ54" s="140"/>
      <c r="GK54" s="140"/>
      <c r="GL54" s="140"/>
      <c r="GM54" s="140"/>
      <c r="GN54" s="140"/>
      <c r="GO54" s="140"/>
      <c r="GP54" s="140"/>
      <c r="GQ54" s="140"/>
      <c r="GR54" s="140"/>
    </row>
    <row r="55" spans="1:200" s="89" customFormat="1" ht="24" customHeight="1" collapsed="1" thickTop="1" thickBot="1">
      <c r="A55" s="123">
        <v>7</v>
      </c>
      <c r="B55" s="163"/>
      <c r="C55" s="195" t="s">
        <v>140</v>
      </c>
      <c r="D55" s="163"/>
      <c r="E55" s="163"/>
      <c r="F55" s="163"/>
      <c r="G55" s="206" t="s">
        <v>118</v>
      </c>
      <c r="H55" s="451">
        <f>AVERAGE(I56:I58)</f>
        <v>0</v>
      </c>
      <c r="I55" s="452"/>
      <c r="J55" s="453">
        <f>AVERAGE(J56:L58)</f>
        <v>0</v>
      </c>
      <c r="K55" s="454"/>
      <c r="L55" s="455"/>
      <c r="M55" s="172"/>
      <c r="N55" s="459"/>
      <c r="O55" s="140"/>
      <c r="P55" s="140"/>
      <c r="Q55" s="140"/>
      <c r="R55" s="140"/>
      <c r="S55" s="140"/>
      <c r="T55" s="140"/>
      <c r="U55" s="140"/>
      <c r="V55" s="140"/>
      <c r="W55" s="140"/>
      <c r="X55" s="140"/>
      <c r="Y55" s="140"/>
      <c r="Z55" s="140"/>
      <c r="AA55" s="140"/>
      <c r="AB55" s="140"/>
      <c r="AC55" s="140"/>
      <c r="AD55" s="140"/>
      <c r="AE55" s="140"/>
      <c r="AF55" s="140"/>
      <c r="AG55" s="140"/>
      <c r="AH55" s="140"/>
      <c r="AI55" s="140"/>
      <c r="AJ55" s="140"/>
      <c r="AK55" s="140"/>
      <c r="AL55" s="140"/>
      <c r="AM55" s="140"/>
      <c r="AN55" s="140"/>
      <c r="AO55" s="140"/>
      <c r="AP55" s="140"/>
      <c r="AQ55" s="140"/>
      <c r="AR55" s="140"/>
      <c r="AS55" s="140"/>
      <c r="AT55" s="140"/>
      <c r="AU55" s="140"/>
      <c r="AV55" s="140"/>
      <c r="AW55" s="140"/>
      <c r="AX55" s="140"/>
      <c r="AY55" s="140"/>
      <c r="AZ55" s="140"/>
      <c r="BA55" s="140"/>
      <c r="BB55" s="140"/>
      <c r="BC55" s="140"/>
      <c r="BD55" s="140"/>
      <c r="BE55" s="140"/>
      <c r="BF55" s="140"/>
      <c r="BG55" s="140"/>
      <c r="BH55" s="140"/>
      <c r="BI55" s="140"/>
      <c r="BJ55" s="140"/>
      <c r="BK55" s="140"/>
      <c r="BL55" s="140"/>
      <c r="BM55" s="140"/>
      <c r="BN55" s="140"/>
      <c r="BO55" s="140"/>
      <c r="BP55" s="140"/>
      <c r="BQ55" s="140"/>
      <c r="BR55" s="140"/>
      <c r="BS55" s="140"/>
      <c r="BT55" s="140"/>
      <c r="BU55" s="140"/>
      <c r="BV55" s="140"/>
      <c r="BW55" s="140"/>
      <c r="BX55" s="140"/>
      <c r="BY55" s="140"/>
      <c r="BZ55" s="140"/>
      <c r="CA55" s="140"/>
      <c r="CB55" s="140"/>
      <c r="CC55" s="140"/>
      <c r="CD55" s="140"/>
      <c r="CE55" s="140"/>
      <c r="CF55" s="140"/>
      <c r="CG55" s="140"/>
      <c r="CH55" s="140"/>
      <c r="CI55" s="140"/>
      <c r="CJ55" s="140"/>
      <c r="CK55" s="140"/>
      <c r="CL55" s="140"/>
      <c r="CM55" s="140"/>
      <c r="CN55" s="140"/>
      <c r="CO55" s="140"/>
      <c r="CP55" s="140"/>
      <c r="CQ55" s="140"/>
      <c r="CR55" s="140"/>
      <c r="CS55" s="140"/>
      <c r="CT55" s="140"/>
      <c r="CU55" s="140"/>
      <c r="CV55" s="140"/>
      <c r="CW55" s="140"/>
      <c r="CX55" s="140"/>
      <c r="CY55" s="140"/>
      <c r="CZ55" s="140"/>
      <c r="DA55" s="140"/>
      <c r="DB55" s="140"/>
      <c r="DC55" s="140"/>
      <c r="DD55" s="140"/>
      <c r="DE55" s="140"/>
      <c r="DF55" s="140"/>
      <c r="DG55" s="140"/>
      <c r="DH55" s="140"/>
      <c r="DI55" s="140"/>
      <c r="DJ55" s="140"/>
      <c r="DK55" s="140"/>
      <c r="DL55" s="140"/>
      <c r="DM55" s="140"/>
      <c r="DN55" s="140"/>
      <c r="DO55" s="140"/>
      <c r="DP55" s="140"/>
      <c r="DQ55" s="140"/>
      <c r="DR55" s="140"/>
      <c r="DS55" s="140"/>
      <c r="DT55" s="140"/>
      <c r="DU55" s="140"/>
      <c r="DV55" s="140"/>
      <c r="DW55" s="140"/>
      <c r="DX55" s="140"/>
      <c r="DY55" s="140"/>
      <c r="DZ55" s="140"/>
      <c r="EA55" s="140"/>
      <c r="EB55" s="140"/>
      <c r="EC55" s="140"/>
      <c r="ED55" s="140"/>
      <c r="EE55" s="140"/>
      <c r="EF55" s="140"/>
      <c r="EG55" s="140"/>
      <c r="EH55" s="140"/>
      <c r="EI55" s="140"/>
      <c r="EJ55" s="140"/>
      <c r="EK55" s="140"/>
      <c r="EL55" s="140"/>
      <c r="EM55" s="140"/>
      <c r="EN55" s="140"/>
      <c r="EO55" s="140"/>
      <c r="EP55" s="140"/>
      <c r="EQ55" s="140"/>
      <c r="ER55" s="140"/>
      <c r="ES55" s="140"/>
      <c r="ET55" s="140"/>
      <c r="EU55" s="140"/>
      <c r="EV55" s="140"/>
      <c r="EW55" s="140"/>
      <c r="EX55" s="140"/>
      <c r="EY55" s="140"/>
      <c r="EZ55" s="140"/>
      <c r="FA55" s="140"/>
      <c r="FB55" s="140"/>
      <c r="FC55" s="140"/>
      <c r="FD55" s="140"/>
      <c r="FE55" s="140"/>
      <c r="FF55" s="140"/>
      <c r="FG55" s="140"/>
      <c r="FH55" s="140"/>
      <c r="FI55" s="140"/>
      <c r="FJ55" s="140"/>
      <c r="FK55" s="140"/>
      <c r="FL55" s="140"/>
      <c r="FM55" s="140"/>
      <c r="FN55" s="140"/>
      <c r="FO55" s="140"/>
      <c r="FP55" s="140"/>
      <c r="FQ55" s="140"/>
      <c r="FR55" s="140"/>
      <c r="FS55" s="140"/>
      <c r="FT55" s="140"/>
      <c r="FU55" s="140"/>
      <c r="FV55" s="140"/>
      <c r="FW55" s="140"/>
      <c r="FX55" s="140"/>
      <c r="FY55" s="140"/>
      <c r="FZ55" s="140"/>
      <c r="GA55" s="140"/>
      <c r="GB55" s="140"/>
      <c r="GC55" s="140"/>
      <c r="GD55" s="140"/>
      <c r="GE55" s="140"/>
      <c r="GF55" s="140"/>
      <c r="GG55" s="140"/>
      <c r="GH55" s="140"/>
      <c r="GI55" s="140"/>
      <c r="GJ55" s="140"/>
      <c r="GK55" s="140"/>
      <c r="GL55" s="140"/>
      <c r="GM55" s="140"/>
      <c r="GN55" s="140"/>
      <c r="GO55" s="140"/>
      <c r="GP55" s="140"/>
      <c r="GQ55" s="140"/>
      <c r="GR55" s="140"/>
    </row>
    <row r="56" spans="1:200" s="89" customFormat="1" ht="24" hidden="1" customHeight="1" outlineLevel="1">
      <c r="A56" s="121" t="str">
        <f t="shared" si="0"/>
        <v>7.1</v>
      </c>
      <c r="B56" s="154" t="s">
        <v>43</v>
      </c>
      <c r="C56" s="156" t="s">
        <v>133</v>
      </c>
      <c r="D56" s="157" t="s">
        <v>79</v>
      </c>
      <c r="E56" s="157" t="s">
        <v>80</v>
      </c>
      <c r="F56" s="157" t="s">
        <v>81</v>
      </c>
      <c r="G56" s="164"/>
      <c r="H56" s="164"/>
      <c r="I56" s="208">
        <f>H56-G56</f>
        <v>0</v>
      </c>
      <c r="J56" s="404">
        <v>0</v>
      </c>
      <c r="K56" s="405"/>
      <c r="L56" s="406"/>
      <c r="M56" s="170"/>
      <c r="N56" s="459"/>
      <c r="O56" s="140"/>
      <c r="P56" s="140"/>
      <c r="Q56" s="140"/>
      <c r="R56" s="140"/>
      <c r="S56" s="140"/>
      <c r="T56" s="140"/>
      <c r="U56" s="140"/>
      <c r="V56" s="140"/>
      <c r="W56" s="140"/>
      <c r="X56" s="140"/>
      <c r="Y56" s="140"/>
      <c r="Z56" s="140"/>
      <c r="AA56" s="140"/>
      <c r="AB56" s="140"/>
      <c r="AC56" s="140"/>
      <c r="AD56" s="140"/>
      <c r="AE56" s="140"/>
      <c r="AF56" s="140"/>
      <c r="AG56" s="140"/>
      <c r="AH56" s="140"/>
      <c r="AI56" s="140"/>
      <c r="AJ56" s="140"/>
      <c r="AK56" s="140"/>
      <c r="AL56" s="140"/>
      <c r="AM56" s="140"/>
      <c r="AN56" s="140"/>
      <c r="AO56" s="140"/>
      <c r="AP56" s="140"/>
      <c r="AQ56" s="140"/>
      <c r="AR56" s="140"/>
      <c r="AS56" s="140"/>
      <c r="AT56" s="140"/>
      <c r="AU56" s="140"/>
      <c r="AV56" s="140"/>
      <c r="AW56" s="140"/>
      <c r="AX56" s="140"/>
      <c r="AY56" s="140"/>
      <c r="AZ56" s="140"/>
      <c r="BA56" s="140"/>
      <c r="BB56" s="140"/>
      <c r="BC56" s="140"/>
      <c r="BD56" s="140"/>
      <c r="BE56" s="140"/>
      <c r="BF56" s="140"/>
      <c r="BG56" s="140"/>
      <c r="BH56" s="140"/>
      <c r="BI56" s="140"/>
      <c r="BJ56" s="140"/>
      <c r="BK56" s="140"/>
      <c r="BL56" s="140"/>
      <c r="BM56" s="140"/>
      <c r="BN56" s="140"/>
      <c r="BO56" s="140"/>
      <c r="BP56" s="140"/>
      <c r="BQ56" s="140"/>
      <c r="BR56" s="140"/>
      <c r="BS56" s="140"/>
      <c r="BT56" s="140"/>
      <c r="BU56" s="140"/>
      <c r="BV56" s="140"/>
      <c r="BW56" s="140"/>
      <c r="BX56" s="140"/>
      <c r="BY56" s="140"/>
      <c r="BZ56" s="140"/>
      <c r="CA56" s="140"/>
      <c r="CB56" s="140"/>
      <c r="CC56" s="140"/>
      <c r="CD56" s="140"/>
      <c r="CE56" s="140"/>
      <c r="CF56" s="140"/>
      <c r="CG56" s="140"/>
      <c r="CH56" s="140"/>
      <c r="CI56" s="140"/>
      <c r="CJ56" s="140"/>
      <c r="CK56" s="140"/>
      <c r="CL56" s="140"/>
      <c r="CM56" s="140"/>
      <c r="CN56" s="140"/>
      <c r="CO56" s="140"/>
      <c r="CP56" s="140"/>
      <c r="CQ56" s="140"/>
      <c r="CR56" s="140"/>
      <c r="CS56" s="140"/>
      <c r="CT56" s="140"/>
      <c r="CU56" s="140"/>
      <c r="CV56" s="140"/>
      <c r="CW56" s="140"/>
      <c r="CX56" s="140"/>
      <c r="CY56" s="140"/>
      <c r="CZ56" s="140"/>
      <c r="DA56" s="140"/>
      <c r="DB56" s="140"/>
      <c r="DC56" s="140"/>
      <c r="DD56" s="140"/>
      <c r="DE56" s="140"/>
      <c r="DF56" s="140"/>
      <c r="DG56" s="140"/>
      <c r="DH56" s="140"/>
      <c r="DI56" s="140"/>
      <c r="DJ56" s="140"/>
      <c r="DK56" s="140"/>
      <c r="DL56" s="140"/>
      <c r="DM56" s="140"/>
      <c r="DN56" s="140"/>
      <c r="DO56" s="140"/>
      <c r="DP56" s="140"/>
      <c r="DQ56" s="140"/>
      <c r="DR56" s="140"/>
      <c r="DS56" s="140"/>
      <c r="DT56" s="140"/>
      <c r="DU56" s="140"/>
      <c r="DV56" s="140"/>
      <c r="DW56" s="140"/>
      <c r="DX56" s="140"/>
      <c r="DY56" s="140"/>
      <c r="DZ56" s="140"/>
      <c r="EA56" s="140"/>
      <c r="EB56" s="140"/>
      <c r="EC56" s="140"/>
      <c r="ED56" s="140"/>
      <c r="EE56" s="140"/>
      <c r="EF56" s="140"/>
      <c r="EG56" s="140"/>
      <c r="EH56" s="140"/>
      <c r="EI56" s="140"/>
      <c r="EJ56" s="140"/>
      <c r="EK56" s="140"/>
      <c r="EL56" s="140"/>
      <c r="EM56" s="140"/>
      <c r="EN56" s="140"/>
      <c r="EO56" s="140"/>
      <c r="EP56" s="140"/>
      <c r="EQ56" s="140"/>
      <c r="ER56" s="140"/>
      <c r="ES56" s="140"/>
      <c r="ET56" s="140"/>
      <c r="EU56" s="140"/>
      <c r="EV56" s="140"/>
      <c r="EW56" s="140"/>
      <c r="EX56" s="140"/>
      <c r="EY56" s="140"/>
      <c r="EZ56" s="140"/>
      <c r="FA56" s="140"/>
      <c r="FB56" s="140"/>
      <c r="FC56" s="140"/>
      <c r="FD56" s="140"/>
      <c r="FE56" s="140"/>
      <c r="FF56" s="140"/>
      <c r="FG56" s="140"/>
      <c r="FH56" s="140"/>
      <c r="FI56" s="140"/>
      <c r="FJ56" s="140"/>
      <c r="FK56" s="140"/>
      <c r="FL56" s="140"/>
      <c r="FM56" s="140"/>
      <c r="FN56" s="140"/>
      <c r="FO56" s="140"/>
      <c r="FP56" s="140"/>
      <c r="FQ56" s="140"/>
      <c r="FR56" s="140"/>
      <c r="FS56" s="140"/>
      <c r="FT56" s="140"/>
      <c r="FU56" s="140"/>
      <c r="FV56" s="140"/>
      <c r="FW56" s="140"/>
      <c r="FX56" s="140"/>
      <c r="FY56" s="140"/>
      <c r="FZ56" s="140"/>
      <c r="GA56" s="140"/>
      <c r="GB56" s="140"/>
      <c r="GC56" s="140"/>
      <c r="GD56" s="140"/>
      <c r="GE56" s="140"/>
      <c r="GF56" s="140"/>
      <c r="GG56" s="140"/>
      <c r="GH56" s="140"/>
      <c r="GI56" s="140"/>
      <c r="GJ56" s="140"/>
      <c r="GK56" s="140"/>
      <c r="GL56" s="140"/>
      <c r="GM56" s="140"/>
      <c r="GN56" s="140"/>
      <c r="GO56" s="140"/>
      <c r="GP56" s="140"/>
      <c r="GQ56" s="140"/>
      <c r="GR56" s="140"/>
    </row>
    <row r="57" spans="1:200" s="140" customFormat="1" ht="24" hidden="1" customHeight="1" outlineLevel="1">
      <c r="A57" s="121">
        <v>7.2</v>
      </c>
      <c r="B57" s="154" t="s">
        <v>55</v>
      </c>
      <c r="C57" s="156" t="s">
        <v>141</v>
      </c>
      <c r="D57" s="157" t="s">
        <v>142</v>
      </c>
      <c r="E57" s="157" t="s">
        <v>115</v>
      </c>
      <c r="F57" s="157" t="s">
        <v>143</v>
      </c>
      <c r="G57" s="164"/>
      <c r="H57" s="164"/>
      <c r="I57" s="208">
        <f>H57-G57</f>
        <v>0</v>
      </c>
      <c r="J57" s="404">
        <v>0</v>
      </c>
      <c r="K57" s="405"/>
      <c r="L57" s="406"/>
      <c r="M57" s="170"/>
      <c r="N57" s="459"/>
    </row>
    <row r="58" spans="1:200" s="94" customFormat="1" ht="24" hidden="1" customHeight="1" outlineLevel="1">
      <c r="A58" s="121" t="str">
        <f t="shared" si="0"/>
        <v>7.3</v>
      </c>
      <c r="B58" s="154" t="s">
        <v>55</v>
      </c>
      <c r="C58" s="156" t="s">
        <v>144</v>
      </c>
      <c r="D58" s="157" t="s">
        <v>79</v>
      </c>
      <c r="E58" s="157" t="s">
        <v>80</v>
      </c>
      <c r="F58" s="157" t="s">
        <v>81</v>
      </c>
      <c r="G58" s="164"/>
      <c r="H58" s="164"/>
      <c r="I58" s="208">
        <f>H58-G58</f>
        <v>0</v>
      </c>
      <c r="J58" s="404">
        <v>0</v>
      </c>
      <c r="K58" s="405"/>
      <c r="L58" s="406"/>
      <c r="M58" s="170"/>
      <c r="N58" s="459"/>
      <c r="O58" s="140"/>
      <c r="P58" s="140"/>
      <c r="Q58" s="140"/>
      <c r="R58" s="140"/>
      <c r="S58" s="140"/>
      <c r="T58" s="140"/>
      <c r="U58" s="140"/>
      <c r="V58" s="140"/>
      <c r="W58" s="140"/>
      <c r="X58" s="140"/>
      <c r="Y58" s="140"/>
      <c r="Z58" s="140"/>
      <c r="AA58" s="140"/>
      <c r="AB58" s="140"/>
      <c r="AC58" s="140"/>
      <c r="AD58" s="140"/>
      <c r="AE58" s="140"/>
      <c r="AF58" s="140"/>
      <c r="AG58" s="140"/>
      <c r="AH58" s="140"/>
      <c r="AI58" s="140"/>
      <c r="AJ58" s="140"/>
      <c r="AK58" s="140"/>
      <c r="AL58" s="140"/>
      <c r="AM58" s="140"/>
      <c r="AN58" s="140"/>
      <c r="AO58" s="140"/>
      <c r="AP58" s="140"/>
      <c r="AQ58" s="140"/>
      <c r="AR58" s="140"/>
      <c r="AS58" s="140"/>
      <c r="AT58" s="140"/>
      <c r="AU58" s="140"/>
      <c r="AV58" s="140"/>
      <c r="AW58" s="140"/>
      <c r="AX58" s="140"/>
      <c r="AY58" s="140"/>
      <c r="AZ58" s="140"/>
      <c r="BA58" s="140"/>
      <c r="BB58" s="140"/>
      <c r="BC58" s="140"/>
      <c r="BD58" s="140"/>
      <c r="BE58" s="140"/>
      <c r="BF58" s="140"/>
      <c r="BG58" s="140"/>
      <c r="BH58" s="140"/>
      <c r="BI58" s="140"/>
      <c r="BJ58" s="140"/>
      <c r="BK58" s="140"/>
      <c r="BL58" s="140"/>
      <c r="BM58" s="140"/>
      <c r="BN58" s="140"/>
      <c r="BO58" s="140"/>
      <c r="BP58" s="140"/>
      <c r="BQ58" s="140"/>
      <c r="BR58" s="140"/>
      <c r="BS58" s="140"/>
      <c r="BT58" s="140"/>
      <c r="BU58" s="140"/>
      <c r="BV58" s="140"/>
      <c r="BW58" s="140"/>
      <c r="BX58" s="140"/>
      <c r="BY58" s="140"/>
      <c r="BZ58" s="140"/>
      <c r="CA58" s="140"/>
      <c r="CB58" s="140"/>
      <c r="CC58" s="140"/>
      <c r="CD58" s="140"/>
      <c r="CE58" s="140"/>
      <c r="CF58" s="140"/>
      <c r="CG58" s="140"/>
      <c r="CH58" s="140"/>
      <c r="CI58" s="140"/>
      <c r="CJ58" s="140"/>
      <c r="CK58" s="140"/>
      <c r="CL58" s="140"/>
      <c r="CM58" s="140"/>
      <c r="CN58" s="140"/>
      <c r="CO58" s="140"/>
      <c r="CP58" s="140"/>
      <c r="CQ58" s="140"/>
      <c r="CR58" s="140"/>
      <c r="CS58" s="140"/>
      <c r="CT58" s="140"/>
      <c r="CU58" s="140"/>
      <c r="CV58" s="140"/>
      <c r="CW58" s="140"/>
      <c r="CX58" s="140"/>
      <c r="CY58" s="140"/>
      <c r="CZ58" s="140"/>
      <c r="DA58" s="140"/>
      <c r="DB58" s="140"/>
      <c r="DC58" s="140"/>
      <c r="DD58" s="140"/>
      <c r="DE58" s="140"/>
      <c r="DF58" s="140"/>
      <c r="DG58" s="140"/>
      <c r="DH58" s="140"/>
      <c r="DI58" s="140"/>
      <c r="DJ58" s="140"/>
      <c r="DK58" s="140"/>
      <c r="DL58" s="140"/>
      <c r="DM58" s="140"/>
      <c r="DN58" s="140"/>
      <c r="DO58" s="140"/>
      <c r="DP58" s="140"/>
      <c r="DQ58" s="140"/>
      <c r="DR58" s="140"/>
      <c r="DS58" s="140"/>
      <c r="DT58" s="140"/>
      <c r="DU58" s="140"/>
      <c r="DV58" s="140"/>
      <c r="DW58" s="140"/>
      <c r="DX58" s="140"/>
      <c r="DY58" s="140"/>
      <c r="DZ58" s="140"/>
      <c r="EA58" s="140"/>
      <c r="EB58" s="140"/>
      <c r="EC58" s="140"/>
      <c r="ED58" s="140"/>
      <c r="EE58" s="140"/>
      <c r="EF58" s="140"/>
      <c r="EG58" s="140"/>
      <c r="EH58" s="140"/>
      <c r="EI58" s="140"/>
      <c r="EJ58" s="140"/>
      <c r="EK58" s="140"/>
      <c r="EL58" s="140"/>
      <c r="EM58" s="140"/>
      <c r="EN58" s="140"/>
      <c r="EO58" s="140"/>
      <c r="EP58" s="140"/>
      <c r="EQ58" s="140"/>
      <c r="ER58" s="140"/>
      <c r="ES58" s="140"/>
      <c r="ET58" s="140"/>
      <c r="EU58" s="140"/>
      <c r="EV58" s="140"/>
      <c r="EW58" s="140"/>
      <c r="EX58" s="140"/>
      <c r="EY58" s="140"/>
      <c r="EZ58" s="140"/>
      <c r="FA58" s="140"/>
      <c r="FB58" s="140"/>
      <c r="FC58" s="140"/>
      <c r="FD58" s="140"/>
      <c r="FE58" s="140"/>
      <c r="FF58" s="140"/>
      <c r="FG58" s="140"/>
      <c r="FH58" s="140"/>
      <c r="FI58" s="140"/>
      <c r="FJ58" s="140"/>
      <c r="FK58" s="140"/>
      <c r="FL58" s="140"/>
      <c r="FM58" s="140"/>
      <c r="FN58" s="140"/>
      <c r="FO58" s="140"/>
      <c r="FP58" s="140"/>
      <c r="FQ58" s="140"/>
      <c r="FR58" s="140"/>
      <c r="FS58" s="140"/>
      <c r="FT58" s="140"/>
      <c r="FU58" s="140"/>
      <c r="FV58" s="140"/>
      <c r="FW58" s="140"/>
      <c r="FX58" s="140"/>
      <c r="FY58" s="140"/>
      <c r="FZ58" s="140"/>
      <c r="GA58" s="140"/>
      <c r="GB58" s="140"/>
      <c r="GC58" s="140"/>
      <c r="GD58" s="140"/>
      <c r="GE58" s="140"/>
      <c r="GF58" s="140"/>
      <c r="GG58" s="140"/>
      <c r="GH58" s="140"/>
      <c r="GI58" s="140"/>
      <c r="GJ58" s="140"/>
      <c r="GK58" s="140"/>
      <c r="GL58" s="140"/>
      <c r="GM58" s="140"/>
      <c r="GN58" s="140"/>
      <c r="GO58" s="140"/>
      <c r="GP58" s="140"/>
      <c r="GQ58" s="140"/>
      <c r="GR58" s="140"/>
    </row>
    <row r="59" spans="1:200" s="111" customFormat="1" ht="24" customHeight="1" collapsed="1" thickTop="1" thickBot="1">
      <c r="A59" s="123">
        <v>8</v>
      </c>
      <c r="B59" s="211"/>
      <c r="C59" s="195" t="s">
        <v>145</v>
      </c>
      <c r="D59" s="163"/>
      <c r="E59" s="163"/>
      <c r="F59" s="211"/>
      <c r="G59" s="206" t="s">
        <v>118</v>
      </c>
      <c r="H59" s="451">
        <f>AVERAGE(I60:I62)</f>
        <v>0</v>
      </c>
      <c r="I59" s="452"/>
      <c r="J59" s="453">
        <f>AVERAGE(J60:L62)</f>
        <v>0</v>
      </c>
      <c r="K59" s="454"/>
      <c r="L59" s="455"/>
      <c r="M59" s="172"/>
      <c r="N59" s="459"/>
      <c r="O59" s="140"/>
      <c r="P59" s="140"/>
      <c r="Q59" s="140"/>
      <c r="R59" s="140"/>
      <c r="S59" s="140"/>
      <c r="T59" s="140"/>
      <c r="U59" s="140"/>
      <c r="V59" s="140"/>
      <c r="W59" s="140"/>
      <c r="X59" s="140"/>
      <c r="Y59" s="140"/>
      <c r="Z59" s="140"/>
      <c r="AA59" s="140"/>
      <c r="AB59" s="140"/>
      <c r="AC59" s="140"/>
      <c r="AD59" s="140"/>
      <c r="AE59" s="140"/>
      <c r="AF59" s="140"/>
      <c r="AG59" s="140"/>
      <c r="AH59" s="140"/>
      <c r="AI59" s="140"/>
      <c r="AJ59" s="140"/>
      <c r="AK59" s="140"/>
      <c r="AL59" s="140"/>
      <c r="AM59" s="140"/>
      <c r="AN59" s="140"/>
      <c r="AO59" s="140"/>
      <c r="AP59" s="140"/>
      <c r="AQ59" s="140"/>
      <c r="AR59" s="140"/>
      <c r="AS59" s="140"/>
      <c r="AT59" s="140"/>
      <c r="AU59" s="140"/>
      <c r="AV59" s="140"/>
      <c r="AW59" s="140"/>
      <c r="AX59" s="140"/>
      <c r="AY59" s="140"/>
      <c r="AZ59" s="140"/>
      <c r="BA59" s="140"/>
      <c r="BB59" s="140"/>
      <c r="BC59" s="140"/>
      <c r="BD59" s="140"/>
      <c r="BE59" s="140"/>
      <c r="BF59" s="140"/>
      <c r="BG59" s="140"/>
      <c r="BH59" s="140"/>
      <c r="BI59" s="140"/>
      <c r="BJ59" s="140"/>
      <c r="BK59" s="140"/>
      <c r="BL59" s="140"/>
      <c r="BM59" s="140"/>
      <c r="BN59" s="140"/>
      <c r="BO59" s="140"/>
      <c r="BP59" s="140"/>
      <c r="BQ59" s="140"/>
      <c r="BR59" s="140"/>
      <c r="BS59" s="140"/>
      <c r="BT59" s="140"/>
      <c r="BU59" s="140"/>
      <c r="BV59" s="140"/>
      <c r="BW59" s="140"/>
      <c r="BX59" s="140"/>
      <c r="BY59" s="140"/>
      <c r="BZ59" s="140"/>
      <c r="CA59" s="140"/>
      <c r="CB59" s="140"/>
      <c r="CC59" s="140"/>
      <c r="CD59" s="140"/>
      <c r="CE59" s="140"/>
      <c r="CF59" s="140"/>
      <c r="CG59" s="140"/>
      <c r="CH59" s="140"/>
      <c r="CI59" s="140"/>
      <c r="CJ59" s="140"/>
      <c r="CK59" s="140"/>
      <c r="CL59" s="140"/>
      <c r="CM59" s="140"/>
      <c r="CN59" s="140"/>
      <c r="CO59" s="140"/>
      <c r="CP59" s="140"/>
      <c r="CQ59" s="140"/>
      <c r="CR59" s="140"/>
      <c r="CS59" s="140"/>
      <c r="CT59" s="140"/>
      <c r="CU59" s="140"/>
      <c r="CV59" s="140"/>
      <c r="CW59" s="140"/>
      <c r="CX59" s="140"/>
      <c r="CY59" s="140"/>
      <c r="CZ59" s="140"/>
      <c r="DA59" s="140"/>
      <c r="DB59" s="140"/>
      <c r="DC59" s="140"/>
      <c r="DD59" s="140"/>
      <c r="DE59" s="140"/>
      <c r="DF59" s="140"/>
      <c r="DG59" s="140"/>
      <c r="DH59" s="140"/>
      <c r="DI59" s="140"/>
      <c r="DJ59" s="140"/>
      <c r="DK59" s="140"/>
      <c r="DL59" s="140"/>
      <c r="DM59" s="140"/>
      <c r="DN59" s="140"/>
      <c r="DO59" s="140"/>
      <c r="DP59" s="140"/>
      <c r="DQ59" s="140"/>
      <c r="DR59" s="140"/>
      <c r="DS59" s="140"/>
      <c r="DT59" s="140"/>
      <c r="DU59" s="140"/>
      <c r="DV59" s="140"/>
      <c r="DW59" s="140"/>
      <c r="DX59" s="140"/>
      <c r="DY59" s="140"/>
      <c r="DZ59" s="140"/>
      <c r="EA59" s="140"/>
      <c r="EB59" s="140"/>
      <c r="EC59" s="140"/>
      <c r="ED59" s="140"/>
      <c r="EE59" s="140"/>
      <c r="EF59" s="140"/>
      <c r="EG59" s="140"/>
      <c r="EH59" s="140"/>
      <c r="EI59" s="140"/>
      <c r="EJ59" s="140"/>
      <c r="EK59" s="140"/>
      <c r="EL59" s="140"/>
      <c r="EM59" s="140"/>
      <c r="EN59" s="140"/>
      <c r="EO59" s="140"/>
      <c r="EP59" s="140"/>
      <c r="EQ59" s="140"/>
      <c r="ER59" s="140"/>
      <c r="ES59" s="140"/>
      <c r="ET59" s="140"/>
      <c r="EU59" s="140"/>
      <c r="EV59" s="140"/>
      <c r="EW59" s="140"/>
      <c r="EX59" s="140"/>
      <c r="EY59" s="140"/>
      <c r="EZ59" s="140"/>
      <c r="FA59" s="140"/>
      <c r="FB59" s="140"/>
      <c r="FC59" s="140"/>
      <c r="FD59" s="140"/>
      <c r="FE59" s="140"/>
      <c r="FF59" s="140"/>
      <c r="FG59" s="140"/>
      <c r="FH59" s="140"/>
      <c r="FI59" s="140"/>
      <c r="FJ59" s="140"/>
      <c r="FK59" s="140"/>
      <c r="FL59" s="140"/>
      <c r="FM59" s="140"/>
      <c r="FN59" s="140"/>
      <c r="FO59" s="140"/>
      <c r="FP59" s="140"/>
      <c r="FQ59" s="140"/>
      <c r="FR59" s="140"/>
      <c r="FS59" s="140"/>
      <c r="FT59" s="140"/>
      <c r="FU59" s="140"/>
      <c r="FV59" s="140"/>
      <c r="FW59" s="140"/>
      <c r="FX59" s="140"/>
      <c r="FY59" s="140"/>
      <c r="FZ59" s="140"/>
      <c r="GA59" s="140"/>
      <c r="GB59" s="140"/>
      <c r="GC59" s="140"/>
      <c r="GD59" s="140"/>
      <c r="GE59" s="140"/>
      <c r="GF59" s="140"/>
      <c r="GG59" s="140"/>
      <c r="GH59" s="140"/>
      <c r="GI59" s="140"/>
      <c r="GJ59" s="140"/>
      <c r="GK59" s="140"/>
      <c r="GL59" s="140"/>
      <c r="GM59" s="140"/>
      <c r="GN59" s="140"/>
      <c r="GO59" s="140"/>
      <c r="GP59" s="140"/>
      <c r="GQ59" s="140"/>
      <c r="GR59" s="140"/>
    </row>
    <row r="60" spans="1:200" s="111" customFormat="1" ht="24" hidden="1" customHeight="1" outlineLevel="1">
      <c r="A60" s="121">
        <v>6.1</v>
      </c>
      <c r="B60" s="154" t="s">
        <v>55</v>
      </c>
      <c r="C60" s="156" t="s">
        <v>146</v>
      </c>
      <c r="D60" s="157" t="s">
        <v>147</v>
      </c>
      <c r="E60" s="157" t="s">
        <v>148</v>
      </c>
      <c r="F60" s="157" t="s">
        <v>149</v>
      </c>
      <c r="G60" s="164"/>
      <c r="H60" s="164"/>
      <c r="I60" s="208">
        <f>H60-G60</f>
        <v>0</v>
      </c>
      <c r="J60" s="404">
        <v>0</v>
      </c>
      <c r="K60" s="405"/>
      <c r="L60" s="406"/>
      <c r="M60" s="170"/>
      <c r="N60" s="459"/>
      <c r="O60" s="140"/>
      <c r="P60" s="140"/>
      <c r="Q60" s="140"/>
      <c r="R60" s="140"/>
      <c r="S60" s="140"/>
      <c r="T60" s="140"/>
      <c r="U60" s="140"/>
      <c r="V60" s="140"/>
      <c r="W60" s="140"/>
      <c r="X60" s="140"/>
      <c r="Y60" s="140"/>
      <c r="Z60" s="140"/>
      <c r="AA60" s="140"/>
      <c r="AB60" s="140"/>
      <c r="AC60" s="140"/>
      <c r="AD60" s="140"/>
      <c r="AE60" s="140"/>
      <c r="AF60" s="140"/>
      <c r="AG60" s="140"/>
      <c r="AH60" s="140"/>
      <c r="AI60" s="140"/>
      <c r="AJ60" s="140"/>
      <c r="AK60" s="140"/>
      <c r="AL60" s="140"/>
      <c r="AM60" s="140"/>
      <c r="AN60" s="140"/>
      <c r="AO60" s="140"/>
      <c r="AP60" s="140"/>
      <c r="AQ60" s="140"/>
      <c r="AR60" s="140"/>
      <c r="AS60" s="140"/>
      <c r="AT60" s="140"/>
      <c r="AU60" s="140"/>
      <c r="AV60" s="140"/>
      <c r="AW60" s="140"/>
      <c r="AX60" s="140"/>
      <c r="AY60" s="140"/>
      <c r="AZ60" s="140"/>
      <c r="BA60" s="140"/>
      <c r="BB60" s="140"/>
      <c r="BC60" s="140"/>
      <c r="BD60" s="140"/>
      <c r="BE60" s="140"/>
      <c r="BF60" s="140"/>
      <c r="BG60" s="140"/>
      <c r="BH60" s="140"/>
      <c r="BI60" s="140"/>
      <c r="BJ60" s="140"/>
      <c r="BK60" s="140"/>
      <c r="BL60" s="140"/>
      <c r="BM60" s="140"/>
      <c r="BN60" s="140"/>
      <c r="BO60" s="140"/>
      <c r="BP60" s="140"/>
      <c r="BQ60" s="140"/>
      <c r="BR60" s="140"/>
      <c r="BS60" s="140"/>
      <c r="BT60" s="140"/>
      <c r="BU60" s="140"/>
      <c r="BV60" s="140"/>
      <c r="BW60" s="140"/>
      <c r="BX60" s="140"/>
      <c r="BY60" s="140"/>
      <c r="BZ60" s="140"/>
      <c r="CA60" s="140"/>
      <c r="CB60" s="140"/>
      <c r="CC60" s="140"/>
      <c r="CD60" s="140"/>
      <c r="CE60" s="140"/>
      <c r="CF60" s="140"/>
      <c r="CG60" s="140"/>
      <c r="CH60" s="140"/>
      <c r="CI60" s="140"/>
      <c r="CJ60" s="140"/>
      <c r="CK60" s="140"/>
      <c r="CL60" s="140"/>
      <c r="CM60" s="140"/>
      <c r="CN60" s="140"/>
      <c r="CO60" s="140"/>
      <c r="CP60" s="140"/>
      <c r="CQ60" s="140"/>
      <c r="CR60" s="140"/>
      <c r="CS60" s="140"/>
      <c r="CT60" s="140"/>
      <c r="CU60" s="140"/>
      <c r="CV60" s="140"/>
      <c r="CW60" s="140"/>
      <c r="CX60" s="140"/>
      <c r="CY60" s="140"/>
      <c r="CZ60" s="140"/>
      <c r="DA60" s="140"/>
      <c r="DB60" s="140"/>
      <c r="DC60" s="140"/>
      <c r="DD60" s="140"/>
      <c r="DE60" s="140"/>
      <c r="DF60" s="140"/>
      <c r="DG60" s="140"/>
      <c r="DH60" s="140"/>
      <c r="DI60" s="140"/>
      <c r="DJ60" s="140"/>
      <c r="DK60" s="140"/>
      <c r="DL60" s="140"/>
      <c r="DM60" s="140"/>
      <c r="DN60" s="140"/>
      <c r="DO60" s="140"/>
      <c r="DP60" s="140"/>
      <c r="DQ60" s="140"/>
      <c r="DR60" s="140"/>
      <c r="DS60" s="140"/>
      <c r="DT60" s="140"/>
      <c r="DU60" s="140"/>
      <c r="DV60" s="140"/>
      <c r="DW60" s="140"/>
      <c r="DX60" s="140"/>
      <c r="DY60" s="140"/>
      <c r="DZ60" s="140"/>
      <c r="EA60" s="140"/>
      <c r="EB60" s="140"/>
      <c r="EC60" s="140"/>
      <c r="ED60" s="140"/>
      <c r="EE60" s="140"/>
      <c r="EF60" s="140"/>
      <c r="EG60" s="140"/>
      <c r="EH60" s="140"/>
      <c r="EI60" s="140"/>
      <c r="EJ60" s="140"/>
      <c r="EK60" s="140"/>
      <c r="EL60" s="140"/>
      <c r="EM60" s="140"/>
      <c r="EN60" s="140"/>
      <c r="EO60" s="140"/>
      <c r="EP60" s="140"/>
      <c r="EQ60" s="140"/>
      <c r="ER60" s="140"/>
      <c r="ES60" s="140"/>
      <c r="ET60" s="140"/>
      <c r="EU60" s="140"/>
      <c r="EV60" s="140"/>
      <c r="EW60" s="140"/>
      <c r="EX60" s="140"/>
      <c r="EY60" s="140"/>
      <c r="EZ60" s="140"/>
      <c r="FA60" s="140"/>
      <c r="FB60" s="140"/>
      <c r="FC60" s="140"/>
      <c r="FD60" s="140"/>
      <c r="FE60" s="140"/>
      <c r="FF60" s="140"/>
      <c r="FG60" s="140"/>
      <c r="FH60" s="140"/>
      <c r="FI60" s="140"/>
      <c r="FJ60" s="140"/>
      <c r="FK60" s="140"/>
      <c r="FL60" s="140"/>
      <c r="FM60" s="140"/>
      <c r="FN60" s="140"/>
      <c r="FO60" s="140"/>
      <c r="FP60" s="140"/>
      <c r="FQ60" s="140"/>
      <c r="FR60" s="140"/>
      <c r="FS60" s="140"/>
      <c r="FT60" s="140"/>
      <c r="FU60" s="140"/>
      <c r="FV60" s="140"/>
      <c r="FW60" s="140"/>
      <c r="FX60" s="140"/>
      <c r="FY60" s="140"/>
      <c r="FZ60" s="140"/>
      <c r="GA60" s="140"/>
      <c r="GB60" s="140"/>
      <c r="GC60" s="140"/>
      <c r="GD60" s="140"/>
      <c r="GE60" s="140"/>
      <c r="GF60" s="140"/>
      <c r="GG60" s="140"/>
      <c r="GH60" s="140"/>
      <c r="GI60" s="140"/>
      <c r="GJ60" s="140"/>
      <c r="GK60" s="140"/>
      <c r="GL60" s="140"/>
      <c r="GM60" s="140"/>
      <c r="GN60" s="140"/>
      <c r="GO60" s="140"/>
      <c r="GP60" s="140"/>
      <c r="GQ60" s="140"/>
      <c r="GR60" s="140"/>
    </row>
    <row r="61" spans="1:200" s="111" customFormat="1" ht="36" hidden="1" customHeight="1" outlineLevel="1">
      <c r="A61" s="121">
        <v>6.2</v>
      </c>
      <c r="B61" s="154" t="s">
        <v>55</v>
      </c>
      <c r="C61" s="156" t="s">
        <v>150</v>
      </c>
      <c r="D61" s="157" t="s">
        <v>151</v>
      </c>
      <c r="E61" s="157" t="s">
        <v>152</v>
      </c>
      <c r="F61" s="157"/>
      <c r="G61" s="164"/>
      <c r="H61" s="164"/>
      <c r="I61" s="208">
        <f>H61-G61</f>
        <v>0</v>
      </c>
      <c r="J61" s="404">
        <v>0</v>
      </c>
      <c r="K61" s="405"/>
      <c r="L61" s="406"/>
      <c r="M61" s="170"/>
      <c r="N61" s="459"/>
      <c r="O61" s="140"/>
      <c r="P61" s="140"/>
      <c r="Q61" s="140"/>
      <c r="R61" s="140"/>
      <c r="S61" s="140"/>
      <c r="T61" s="140"/>
      <c r="U61" s="140"/>
      <c r="V61" s="140"/>
      <c r="W61" s="140"/>
      <c r="X61" s="140"/>
      <c r="Y61" s="140"/>
      <c r="Z61" s="140"/>
      <c r="AA61" s="140"/>
      <c r="AB61" s="140"/>
      <c r="AC61" s="140"/>
      <c r="AD61" s="140"/>
      <c r="AE61" s="140"/>
      <c r="AF61" s="140"/>
      <c r="AG61" s="140"/>
      <c r="AH61" s="140"/>
      <c r="AI61" s="140"/>
      <c r="AJ61" s="140"/>
      <c r="AK61" s="140"/>
      <c r="AL61" s="140"/>
      <c r="AM61" s="140"/>
      <c r="AN61" s="140"/>
      <c r="AO61" s="140"/>
      <c r="AP61" s="140"/>
      <c r="AQ61" s="140"/>
      <c r="AR61" s="140"/>
      <c r="AS61" s="140"/>
      <c r="AT61" s="140"/>
      <c r="AU61" s="140"/>
      <c r="AV61" s="140"/>
      <c r="AW61" s="140"/>
      <c r="AX61" s="140"/>
      <c r="AY61" s="140"/>
      <c r="AZ61" s="140"/>
      <c r="BA61" s="140"/>
      <c r="BB61" s="140"/>
      <c r="BC61" s="140"/>
      <c r="BD61" s="140"/>
      <c r="BE61" s="140"/>
      <c r="BF61" s="140"/>
      <c r="BG61" s="140"/>
      <c r="BH61" s="140"/>
      <c r="BI61" s="140"/>
      <c r="BJ61" s="140"/>
      <c r="BK61" s="140"/>
      <c r="BL61" s="140"/>
      <c r="BM61" s="140"/>
      <c r="BN61" s="140"/>
      <c r="BO61" s="140"/>
      <c r="BP61" s="140"/>
      <c r="BQ61" s="140"/>
      <c r="BR61" s="140"/>
      <c r="BS61" s="140"/>
      <c r="BT61" s="140"/>
      <c r="BU61" s="140"/>
      <c r="BV61" s="140"/>
      <c r="BW61" s="140"/>
      <c r="BX61" s="140"/>
      <c r="BY61" s="140"/>
      <c r="BZ61" s="140"/>
      <c r="CA61" s="140"/>
      <c r="CB61" s="140"/>
      <c r="CC61" s="140"/>
      <c r="CD61" s="140"/>
      <c r="CE61" s="140"/>
      <c r="CF61" s="140"/>
      <c r="CG61" s="140"/>
      <c r="CH61" s="140"/>
      <c r="CI61" s="140"/>
      <c r="CJ61" s="140"/>
      <c r="CK61" s="140"/>
      <c r="CL61" s="140"/>
      <c r="CM61" s="140"/>
      <c r="CN61" s="140"/>
      <c r="CO61" s="140"/>
      <c r="CP61" s="140"/>
      <c r="CQ61" s="140"/>
      <c r="CR61" s="140"/>
      <c r="CS61" s="140"/>
      <c r="CT61" s="140"/>
      <c r="CU61" s="140"/>
      <c r="CV61" s="140"/>
      <c r="CW61" s="140"/>
      <c r="CX61" s="140"/>
      <c r="CY61" s="140"/>
      <c r="CZ61" s="140"/>
      <c r="DA61" s="140"/>
      <c r="DB61" s="140"/>
      <c r="DC61" s="140"/>
      <c r="DD61" s="140"/>
      <c r="DE61" s="140"/>
      <c r="DF61" s="140"/>
      <c r="DG61" s="140"/>
      <c r="DH61" s="140"/>
      <c r="DI61" s="140"/>
      <c r="DJ61" s="140"/>
      <c r="DK61" s="140"/>
      <c r="DL61" s="140"/>
      <c r="DM61" s="140"/>
      <c r="DN61" s="140"/>
      <c r="DO61" s="140"/>
      <c r="DP61" s="140"/>
      <c r="DQ61" s="140"/>
      <c r="DR61" s="140"/>
      <c r="DS61" s="140"/>
      <c r="DT61" s="140"/>
      <c r="DU61" s="140"/>
      <c r="DV61" s="140"/>
      <c r="DW61" s="140"/>
      <c r="DX61" s="140"/>
      <c r="DY61" s="140"/>
      <c r="DZ61" s="140"/>
      <c r="EA61" s="140"/>
      <c r="EB61" s="140"/>
      <c r="EC61" s="140"/>
      <c r="ED61" s="140"/>
      <c r="EE61" s="140"/>
      <c r="EF61" s="140"/>
      <c r="EG61" s="140"/>
      <c r="EH61" s="140"/>
      <c r="EI61" s="140"/>
      <c r="EJ61" s="140"/>
      <c r="EK61" s="140"/>
      <c r="EL61" s="140"/>
      <c r="EM61" s="140"/>
      <c r="EN61" s="140"/>
      <c r="EO61" s="140"/>
      <c r="EP61" s="140"/>
      <c r="EQ61" s="140"/>
      <c r="ER61" s="140"/>
      <c r="ES61" s="140"/>
      <c r="ET61" s="140"/>
      <c r="EU61" s="140"/>
      <c r="EV61" s="140"/>
      <c r="EW61" s="140"/>
      <c r="EX61" s="140"/>
      <c r="EY61" s="140"/>
      <c r="EZ61" s="140"/>
      <c r="FA61" s="140"/>
      <c r="FB61" s="140"/>
      <c r="FC61" s="140"/>
      <c r="FD61" s="140"/>
      <c r="FE61" s="140"/>
      <c r="FF61" s="140"/>
      <c r="FG61" s="140"/>
      <c r="FH61" s="140"/>
      <c r="FI61" s="140"/>
      <c r="FJ61" s="140"/>
      <c r="FK61" s="140"/>
      <c r="FL61" s="140"/>
      <c r="FM61" s="140"/>
      <c r="FN61" s="140"/>
      <c r="FO61" s="140"/>
      <c r="FP61" s="140"/>
      <c r="FQ61" s="140"/>
      <c r="FR61" s="140"/>
      <c r="FS61" s="140"/>
      <c r="FT61" s="140"/>
      <c r="FU61" s="140"/>
      <c r="FV61" s="140"/>
      <c r="FW61" s="140"/>
      <c r="FX61" s="140"/>
      <c r="FY61" s="140"/>
      <c r="FZ61" s="140"/>
      <c r="GA61" s="140"/>
      <c r="GB61" s="140"/>
      <c r="GC61" s="140"/>
      <c r="GD61" s="140"/>
      <c r="GE61" s="140"/>
      <c r="GF61" s="140"/>
      <c r="GG61" s="140"/>
      <c r="GH61" s="140"/>
      <c r="GI61" s="140"/>
      <c r="GJ61" s="140"/>
      <c r="GK61" s="140"/>
      <c r="GL61" s="140"/>
      <c r="GM61" s="140"/>
      <c r="GN61" s="140"/>
      <c r="GO61" s="140"/>
      <c r="GP61" s="140"/>
      <c r="GQ61" s="140"/>
      <c r="GR61" s="140"/>
    </row>
    <row r="62" spans="1:200" s="129" customFormat="1" ht="24" hidden="1" customHeight="1" outlineLevel="1">
      <c r="A62" s="121">
        <v>6.3</v>
      </c>
      <c r="B62" s="154" t="s">
        <v>55</v>
      </c>
      <c r="C62" s="156" t="s">
        <v>153</v>
      </c>
      <c r="D62" s="157" t="s">
        <v>147</v>
      </c>
      <c r="E62" s="157" t="s">
        <v>148</v>
      </c>
      <c r="F62" s="157" t="s">
        <v>149</v>
      </c>
      <c r="G62" s="164"/>
      <c r="H62" s="164"/>
      <c r="I62" s="208">
        <f>H62-G62</f>
        <v>0</v>
      </c>
      <c r="J62" s="404">
        <v>0</v>
      </c>
      <c r="K62" s="405"/>
      <c r="L62" s="406"/>
      <c r="M62" s="170"/>
      <c r="N62" s="459"/>
      <c r="O62" s="140"/>
      <c r="P62" s="140"/>
      <c r="Q62" s="140"/>
      <c r="R62" s="140"/>
      <c r="S62" s="140"/>
      <c r="T62" s="140"/>
      <c r="U62" s="140"/>
      <c r="V62" s="140"/>
      <c r="W62" s="140"/>
      <c r="X62" s="140"/>
      <c r="Y62" s="140"/>
      <c r="Z62" s="140"/>
      <c r="AA62" s="140"/>
      <c r="AB62" s="140"/>
      <c r="AC62" s="140"/>
      <c r="AD62" s="140"/>
      <c r="AE62" s="140"/>
      <c r="AF62" s="140"/>
      <c r="AG62" s="140"/>
      <c r="AH62" s="140"/>
      <c r="AI62" s="140"/>
      <c r="AJ62" s="140"/>
      <c r="AK62" s="140"/>
      <c r="AL62" s="140"/>
      <c r="AM62" s="140"/>
      <c r="AN62" s="140"/>
      <c r="AO62" s="140"/>
      <c r="AP62" s="140"/>
      <c r="AQ62" s="140"/>
      <c r="AR62" s="140"/>
      <c r="AS62" s="140"/>
      <c r="AT62" s="140"/>
      <c r="AU62" s="140"/>
      <c r="AV62" s="140"/>
      <c r="AW62" s="140"/>
      <c r="AX62" s="140"/>
      <c r="AY62" s="140"/>
      <c r="AZ62" s="140"/>
      <c r="BA62" s="140"/>
      <c r="BB62" s="140"/>
      <c r="BC62" s="140"/>
      <c r="BD62" s="140"/>
      <c r="BE62" s="140"/>
      <c r="BF62" s="140"/>
      <c r="BG62" s="140"/>
      <c r="BH62" s="140"/>
      <c r="BI62" s="140"/>
      <c r="BJ62" s="140"/>
      <c r="BK62" s="140"/>
      <c r="BL62" s="140"/>
      <c r="BM62" s="140"/>
      <c r="BN62" s="140"/>
      <c r="BO62" s="140"/>
      <c r="BP62" s="140"/>
      <c r="BQ62" s="140"/>
      <c r="BR62" s="140"/>
      <c r="BS62" s="140"/>
      <c r="BT62" s="140"/>
      <c r="BU62" s="140"/>
      <c r="BV62" s="140"/>
      <c r="BW62" s="140"/>
      <c r="BX62" s="140"/>
      <c r="BY62" s="140"/>
      <c r="BZ62" s="140"/>
      <c r="CA62" s="140"/>
      <c r="CB62" s="140"/>
      <c r="CC62" s="140"/>
      <c r="CD62" s="140"/>
      <c r="CE62" s="140"/>
      <c r="CF62" s="140"/>
      <c r="CG62" s="140"/>
      <c r="CH62" s="140"/>
      <c r="CI62" s="140"/>
      <c r="CJ62" s="140"/>
      <c r="CK62" s="140"/>
      <c r="CL62" s="140"/>
      <c r="CM62" s="140"/>
      <c r="CN62" s="140"/>
      <c r="CO62" s="140"/>
      <c r="CP62" s="140"/>
      <c r="CQ62" s="140"/>
      <c r="CR62" s="140"/>
      <c r="CS62" s="140"/>
      <c r="CT62" s="140"/>
      <c r="CU62" s="140"/>
      <c r="CV62" s="140"/>
      <c r="CW62" s="140"/>
      <c r="CX62" s="140"/>
      <c r="CY62" s="140"/>
      <c r="CZ62" s="140"/>
      <c r="DA62" s="140"/>
      <c r="DB62" s="140"/>
      <c r="DC62" s="140"/>
      <c r="DD62" s="140"/>
      <c r="DE62" s="140"/>
      <c r="DF62" s="140"/>
      <c r="DG62" s="140"/>
      <c r="DH62" s="140"/>
      <c r="DI62" s="140"/>
      <c r="DJ62" s="140"/>
      <c r="DK62" s="140"/>
      <c r="DL62" s="140"/>
      <c r="DM62" s="140"/>
      <c r="DN62" s="140"/>
      <c r="DO62" s="140"/>
      <c r="DP62" s="140"/>
      <c r="DQ62" s="140"/>
      <c r="DR62" s="140"/>
      <c r="DS62" s="140"/>
      <c r="DT62" s="140"/>
      <c r="DU62" s="140"/>
      <c r="DV62" s="140"/>
      <c r="DW62" s="140"/>
      <c r="DX62" s="140"/>
      <c r="DY62" s="140"/>
      <c r="DZ62" s="140"/>
      <c r="EA62" s="140"/>
      <c r="EB62" s="140"/>
      <c r="EC62" s="140"/>
      <c r="ED62" s="140"/>
      <c r="EE62" s="140"/>
      <c r="EF62" s="140"/>
      <c r="EG62" s="140"/>
      <c r="EH62" s="140"/>
      <c r="EI62" s="140"/>
      <c r="EJ62" s="140"/>
      <c r="EK62" s="140"/>
      <c r="EL62" s="140"/>
      <c r="EM62" s="140"/>
      <c r="EN62" s="140"/>
      <c r="EO62" s="140"/>
      <c r="EP62" s="140"/>
      <c r="EQ62" s="140"/>
      <c r="ER62" s="140"/>
      <c r="ES62" s="140"/>
      <c r="ET62" s="140"/>
      <c r="EU62" s="140"/>
      <c r="EV62" s="140"/>
      <c r="EW62" s="140"/>
      <c r="EX62" s="140"/>
      <c r="EY62" s="140"/>
      <c r="EZ62" s="140"/>
      <c r="FA62" s="140"/>
      <c r="FB62" s="140"/>
      <c r="FC62" s="140"/>
      <c r="FD62" s="140"/>
      <c r="FE62" s="140"/>
      <c r="FF62" s="140"/>
      <c r="FG62" s="140"/>
      <c r="FH62" s="140"/>
      <c r="FI62" s="140"/>
      <c r="FJ62" s="140"/>
      <c r="FK62" s="140"/>
      <c r="FL62" s="140"/>
      <c r="FM62" s="140"/>
      <c r="FN62" s="140"/>
      <c r="FO62" s="140"/>
      <c r="FP62" s="140"/>
      <c r="FQ62" s="140"/>
      <c r="FR62" s="140"/>
      <c r="FS62" s="140"/>
      <c r="FT62" s="140"/>
      <c r="FU62" s="140"/>
      <c r="FV62" s="140"/>
      <c r="FW62" s="140"/>
      <c r="FX62" s="140"/>
      <c r="FY62" s="140"/>
      <c r="FZ62" s="140"/>
      <c r="GA62" s="140"/>
      <c r="GB62" s="140"/>
      <c r="GC62" s="140"/>
      <c r="GD62" s="140"/>
      <c r="GE62" s="140"/>
      <c r="GF62" s="140"/>
      <c r="GG62" s="140"/>
      <c r="GH62" s="140"/>
      <c r="GI62" s="140"/>
      <c r="GJ62" s="140"/>
      <c r="GK62" s="140"/>
      <c r="GL62" s="140"/>
      <c r="GM62" s="140"/>
      <c r="GN62" s="140"/>
      <c r="GO62" s="140"/>
      <c r="GP62" s="140"/>
      <c r="GQ62" s="140"/>
      <c r="GR62" s="140"/>
    </row>
    <row r="63" spans="1:200" s="89" customFormat="1" ht="24" customHeight="1" collapsed="1" thickTop="1" thickBot="1">
      <c r="A63" s="123">
        <v>9</v>
      </c>
      <c r="B63" s="163"/>
      <c r="C63" s="195" t="s">
        <v>154</v>
      </c>
      <c r="D63" s="163"/>
      <c r="E63" s="163"/>
      <c r="F63" s="163"/>
      <c r="G63" s="206" t="s">
        <v>118</v>
      </c>
      <c r="H63" s="451">
        <f>AVERAGE(I64,I66)</f>
        <v>0</v>
      </c>
      <c r="I63" s="452"/>
      <c r="J63" s="453">
        <f>AVERAGE(J64,J66)</f>
        <v>0</v>
      </c>
      <c r="K63" s="454"/>
      <c r="L63" s="455"/>
      <c r="M63" s="172"/>
      <c r="N63" s="459"/>
      <c r="O63" s="140"/>
      <c r="P63" s="140"/>
      <c r="Q63" s="140"/>
      <c r="R63" s="140"/>
      <c r="S63" s="140"/>
      <c r="T63" s="140"/>
      <c r="U63" s="140"/>
      <c r="V63" s="140"/>
      <c r="W63" s="140"/>
      <c r="X63" s="140"/>
      <c r="Y63" s="140"/>
      <c r="Z63" s="140"/>
      <c r="AA63" s="140"/>
      <c r="AB63" s="140"/>
      <c r="AC63" s="140"/>
      <c r="AD63" s="140"/>
      <c r="AE63" s="140"/>
      <c r="AF63" s="140"/>
      <c r="AG63" s="140"/>
      <c r="AH63" s="140"/>
      <c r="AI63" s="140"/>
      <c r="AJ63" s="140"/>
      <c r="AK63" s="140"/>
      <c r="AL63" s="140"/>
      <c r="AM63" s="140"/>
      <c r="AN63" s="140"/>
      <c r="AO63" s="140"/>
      <c r="AP63" s="140"/>
      <c r="AQ63" s="140"/>
      <c r="AR63" s="140"/>
      <c r="AS63" s="140"/>
      <c r="AT63" s="140"/>
      <c r="AU63" s="140"/>
      <c r="AV63" s="140"/>
      <c r="AW63" s="140"/>
      <c r="AX63" s="140"/>
      <c r="AY63" s="140"/>
      <c r="AZ63" s="140"/>
      <c r="BA63" s="140"/>
      <c r="BB63" s="140"/>
      <c r="BC63" s="140"/>
      <c r="BD63" s="140"/>
      <c r="BE63" s="140"/>
      <c r="BF63" s="140"/>
      <c r="BG63" s="140"/>
      <c r="BH63" s="140"/>
      <c r="BI63" s="140"/>
      <c r="BJ63" s="140"/>
      <c r="BK63" s="140"/>
      <c r="BL63" s="140"/>
      <c r="BM63" s="140"/>
      <c r="BN63" s="140"/>
      <c r="BO63" s="140"/>
      <c r="BP63" s="140"/>
      <c r="BQ63" s="140"/>
      <c r="BR63" s="140"/>
      <c r="BS63" s="140"/>
      <c r="BT63" s="140"/>
      <c r="BU63" s="140"/>
      <c r="BV63" s="140"/>
      <c r="BW63" s="140"/>
      <c r="BX63" s="140"/>
      <c r="BY63" s="140"/>
      <c r="BZ63" s="140"/>
      <c r="CA63" s="140"/>
      <c r="CB63" s="140"/>
      <c r="CC63" s="140"/>
      <c r="CD63" s="140"/>
      <c r="CE63" s="140"/>
      <c r="CF63" s="140"/>
      <c r="CG63" s="140"/>
      <c r="CH63" s="140"/>
      <c r="CI63" s="140"/>
      <c r="CJ63" s="140"/>
      <c r="CK63" s="140"/>
      <c r="CL63" s="140"/>
      <c r="CM63" s="140"/>
      <c r="CN63" s="140"/>
      <c r="CO63" s="140"/>
      <c r="CP63" s="140"/>
      <c r="CQ63" s="140"/>
      <c r="CR63" s="140"/>
      <c r="CS63" s="140"/>
      <c r="CT63" s="140"/>
      <c r="CU63" s="140"/>
      <c r="CV63" s="140"/>
      <c r="CW63" s="140"/>
      <c r="CX63" s="140"/>
      <c r="CY63" s="140"/>
      <c r="CZ63" s="140"/>
      <c r="DA63" s="140"/>
      <c r="DB63" s="140"/>
      <c r="DC63" s="140"/>
      <c r="DD63" s="140"/>
      <c r="DE63" s="140"/>
      <c r="DF63" s="140"/>
      <c r="DG63" s="140"/>
      <c r="DH63" s="140"/>
      <c r="DI63" s="140"/>
      <c r="DJ63" s="140"/>
      <c r="DK63" s="140"/>
      <c r="DL63" s="140"/>
      <c r="DM63" s="140"/>
      <c r="DN63" s="140"/>
      <c r="DO63" s="140"/>
      <c r="DP63" s="140"/>
      <c r="DQ63" s="140"/>
      <c r="DR63" s="140"/>
      <c r="DS63" s="140"/>
      <c r="DT63" s="140"/>
      <c r="DU63" s="140"/>
      <c r="DV63" s="140"/>
      <c r="DW63" s="140"/>
      <c r="DX63" s="140"/>
      <c r="DY63" s="140"/>
      <c r="DZ63" s="140"/>
      <c r="EA63" s="140"/>
      <c r="EB63" s="140"/>
      <c r="EC63" s="140"/>
      <c r="ED63" s="140"/>
      <c r="EE63" s="140"/>
      <c r="EF63" s="140"/>
      <c r="EG63" s="140"/>
      <c r="EH63" s="140"/>
      <c r="EI63" s="140"/>
      <c r="EJ63" s="140"/>
      <c r="EK63" s="140"/>
      <c r="EL63" s="140"/>
      <c r="EM63" s="140"/>
      <c r="EN63" s="140"/>
      <c r="EO63" s="140"/>
      <c r="EP63" s="140"/>
      <c r="EQ63" s="140"/>
      <c r="ER63" s="140"/>
      <c r="ES63" s="140"/>
      <c r="ET63" s="140"/>
      <c r="EU63" s="140"/>
      <c r="EV63" s="140"/>
      <c r="EW63" s="140"/>
      <c r="EX63" s="140"/>
      <c r="EY63" s="140"/>
      <c r="EZ63" s="140"/>
      <c r="FA63" s="140"/>
      <c r="FB63" s="140"/>
      <c r="FC63" s="140"/>
      <c r="FD63" s="140"/>
      <c r="FE63" s="140"/>
      <c r="FF63" s="140"/>
      <c r="FG63" s="140"/>
      <c r="FH63" s="140"/>
      <c r="FI63" s="140"/>
      <c r="FJ63" s="140"/>
      <c r="FK63" s="140"/>
      <c r="FL63" s="140"/>
      <c r="FM63" s="140"/>
      <c r="FN63" s="140"/>
      <c r="FO63" s="140"/>
      <c r="FP63" s="140"/>
      <c r="FQ63" s="140"/>
      <c r="FR63" s="140"/>
      <c r="FS63" s="140"/>
      <c r="FT63" s="140"/>
      <c r="FU63" s="140"/>
      <c r="FV63" s="140"/>
      <c r="FW63" s="140"/>
      <c r="FX63" s="140"/>
      <c r="FY63" s="140"/>
      <c r="FZ63" s="140"/>
      <c r="GA63" s="140"/>
      <c r="GB63" s="140"/>
      <c r="GC63" s="140"/>
      <c r="GD63" s="140"/>
      <c r="GE63" s="140"/>
      <c r="GF63" s="140"/>
      <c r="GG63" s="140"/>
      <c r="GH63" s="140"/>
      <c r="GI63" s="140"/>
      <c r="GJ63" s="140"/>
      <c r="GK63" s="140"/>
      <c r="GL63" s="140"/>
      <c r="GM63" s="140"/>
      <c r="GN63" s="140"/>
      <c r="GO63" s="140"/>
      <c r="GP63" s="140"/>
      <c r="GQ63" s="140"/>
      <c r="GR63" s="140"/>
    </row>
    <row r="64" spans="1:200" s="89" customFormat="1" ht="24" hidden="1" customHeight="1" outlineLevel="1">
      <c r="A64" s="121" t="str">
        <f t="shared" si="0"/>
        <v>9.1</v>
      </c>
      <c r="B64" s="154" t="s">
        <v>43</v>
      </c>
      <c r="C64" s="156" t="s">
        <v>155</v>
      </c>
      <c r="D64" s="157" t="s">
        <v>57</v>
      </c>
      <c r="E64" s="157" t="s">
        <v>58</v>
      </c>
      <c r="F64" s="157" t="s">
        <v>59</v>
      </c>
      <c r="G64" s="164"/>
      <c r="H64" s="164"/>
      <c r="I64" s="208">
        <f>H64-G64</f>
        <v>0</v>
      </c>
      <c r="J64" s="404">
        <v>0</v>
      </c>
      <c r="K64" s="405"/>
      <c r="L64" s="406"/>
      <c r="M64" s="170"/>
      <c r="N64" s="459"/>
      <c r="O64" s="140"/>
      <c r="P64" s="140"/>
      <c r="Q64" s="140"/>
      <c r="R64" s="140"/>
      <c r="S64" s="140"/>
      <c r="T64" s="140"/>
      <c r="U64" s="140"/>
      <c r="V64" s="140"/>
      <c r="W64" s="140"/>
      <c r="X64" s="140"/>
      <c r="Y64" s="140"/>
      <c r="Z64" s="140"/>
      <c r="AA64" s="140"/>
      <c r="AB64" s="140"/>
      <c r="AC64" s="140"/>
      <c r="AD64" s="140"/>
      <c r="AE64" s="140"/>
      <c r="AF64" s="140"/>
      <c r="AG64" s="140"/>
      <c r="AH64" s="140"/>
      <c r="AI64" s="140"/>
      <c r="AJ64" s="140"/>
      <c r="AK64" s="140"/>
      <c r="AL64" s="140"/>
      <c r="AM64" s="140"/>
      <c r="AN64" s="140"/>
      <c r="AO64" s="140"/>
      <c r="AP64" s="140"/>
      <c r="AQ64" s="140"/>
      <c r="AR64" s="140"/>
      <c r="AS64" s="140"/>
      <c r="AT64" s="140"/>
      <c r="AU64" s="140"/>
      <c r="AV64" s="140"/>
      <c r="AW64" s="140"/>
      <c r="AX64" s="140"/>
      <c r="AY64" s="140"/>
      <c r="AZ64" s="140"/>
      <c r="BA64" s="140"/>
      <c r="BB64" s="140"/>
      <c r="BC64" s="140"/>
      <c r="BD64" s="140"/>
      <c r="BE64" s="140"/>
      <c r="BF64" s="140"/>
      <c r="BG64" s="140"/>
      <c r="BH64" s="140"/>
      <c r="BI64" s="140"/>
      <c r="BJ64" s="140"/>
      <c r="BK64" s="140"/>
      <c r="BL64" s="140"/>
      <c r="BM64" s="140"/>
      <c r="BN64" s="140"/>
      <c r="BO64" s="140"/>
      <c r="BP64" s="140"/>
      <c r="BQ64" s="140"/>
      <c r="BR64" s="140"/>
      <c r="BS64" s="140"/>
      <c r="BT64" s="140"/>
      <c r="BU64" s="140"/>
      <c r="BV64" s="140"/>
      <c r="BW64" s="140"/>
      <c r="BX64" s="140"/>
      <c r="BY64" s="140"/>
      <c r="BZ64" s="140"/>
      <c r="CA64" s="140"/>
      <c r="CB64" s="140"/>
      <c r="CC64" s="140"/>
      <c r="CD64" s="140"/>
      <c r="CE64" s="140"/>
      <c r="CF64" s="140"/>
      <c r="CG64" s="140"/>
      <c r="CH64" s="140"/>
      <c r="CI64" s="140"/>
      <c r="CJ64" s="140"/>
      <c r="CK64" s="140"/>
      <c r="CL64" s="140"/>
      <c r="CM64" s="140"/>
      <c r="CN64" s="140"/>
      <c r="CO64" s="140"/>
      <c r="CP64" s="140"/>
      <c r="CQ64" s="140"/>
      <c r="CR64" s="140"/>
      <c r="CS64" s="140"/>
      <c r="CT64" s="140"/>
      <c r="CU64" s="140"/>
      <c r="CV64" s="140"/>
      <c r="CW64" s="140"/>
      <c r="CX64" s="140"/>
      <c r="CY64" s="140"/>
      <c r="CZ64" s="140"/>
      <c r="DA64" s="140"/>
      <c r="DB64" s="140"/>
      <c r="DC64" s="140"/>
      <c r="DD64" s="140"/>
      <c r="DE64" s="140"/>
      <c r="DF64" s="140"/>
      <c r="DG64" s="140"/>
      <c r="DH64" s="140"/>
      <c r="DI64" s="140"/>
      <c r="DJ64" s="140"/>
      <c r="DK64" s="140"/>
      <c r="DL64" s="140"/>
      <c r="DM64" s="140"/>
      <c r="DN64" s="140"/>
      <c r="DO64" s="140"/>
      <c r="DP64" s="140"/>
      <c r="DQ64" s="140"/>
      <c r="DR64" s="140"/>
      <c r="DS64" s="140"/>
      <c r="DT64" s="140"/>
      <c r="DU64" s="140"/>
      <c r="DV64" s="140"/>
      <c r="DW64" s="140"/>
      <c r="DX64" s="140"/>
      <c r="DY64" s="140"/>
      <c r="DZ64" s="140"/>
      <c r="EA64" s="140"/>
      <c r="EB64" s="140"/>
      <c r="EC64" s="140"/>
      <c r="ED64" s="140"/>
      <c r="EE64" s="140"/>
      <c r="EF64" s="140"/>
      <c r="EG64" s="140"/>
      <c r="EH64" s="140"/>
      <c r="EI64" s="140"/>
      <c r="EJ64" s="140"/>
      <c r="EK64" s="140"/>
      <c r="EL64" s="140"/>
      <c r="EM64" s="140"/>
      <c r="EN64" s="140"/>
      <c r="EO64" s="140"/>
      <c r="EP64" s="140"/>
      <c r="EQ64" s="140"/>
      <c r="ER64" s="140"/>
      <c r="ES64" s="140"/>
      <c r="ET64" s="140"/>
      <c r="EU64" s="140"/>
      <c r="EV64" s="140"/>
      <c r="EW64" s="140"/>
      <c r="EX64" s="140"/>
      <c r="EY64" s="140"/>
      <c r="EZ64" s="140"/>
      <c r="FA64" s="140"/>
      <c r="FB64" s="140"/>
      <c r="FC64" s="140"/>
      <c r="FD64" s="140"/>
      <c r="FE64" s="140"/>
      <c r="FF64" s="140"/>
      <c r="FG64" s="140"/>
      <c r="FH64" s="140"/>
      <c r="FI64" s="140"/>
      <c r="FJ64" s="140"/>
      <c r="FK64" s="140"/>
      <c r="FL64" s="140"/>
      <c r="FM64" s="140"/>
      <c r="FN64" s="140"/>
      <c r="FO64" s="140"/>
      <c r="FP64" s="140"/>
      <c r="FQ64" s="140"/>
      <c r="FR64" s="140"/>
      <c r="FS64" s="140"/>
      <c r="FT64" s="140"/>
      <c r="FU64" s="140"/>
      <c r="FV64" s="140"/>
      <c r="FW64" s="140"/>
      <c r="FX64" s="140"/>
      <c r="FY64" s="140"/>
      <c r="FZ64" s="140"/>
      <c r="GA64" s="140"/>
      <c r="GB64" s="140"/>
      <c r="GC64" s="140"/>
      <c r="GD64" s="140"/>
      <c r="GE64" s="140"/>
      <c r="GF64" s="140"/>
      <c r="GG64" s="140"/>
      <c r="GH64" s="140"/>
      <c r="GI64" s="140"/>
      <c r="GJ64" s="140"/>
      <c r="GK64" s="140"/>
      <c r="GL64" s="140"/>
      <c r="GM64" s="140"/>
      <c r="GN64" s="140"/>
      <c r="GO64" s="140"/>
      <c r="GP64" s="140"/>
      <c r="GQ64" s="140"/>
      <c r="GR64" s="140"/>
    </row>
    <row r="65" spans="1:200" s="94" customFormat="1" ht="24" hidden="1" customHeight="1" outlineLevel="1">
      <c r="A65" s="121" t="str">
        <f t="shared" si="0"/>
        <v>9.2</v>
      </c>
      <c r="B65" s="154" t="s">
        <v>156</v>
      </c>
      <c r="C65" s="156" t="s">
        <v>157</v>
      </c>
      <c r="D65" s="157" t="s">
        <v>57</v>
      </c>
      <c r="E65" s="157" t="s">
        <v>58</v>
      </c>
      <c r="F65" s="157" t="s">
        <v>59</v>
      </c>
      <c r="G65" s="164"/>
      <c r="H65" s="164"/>
      <c r="I65" s="208"/>
      <c r="J65" s="404">
        <v>0</v>
      </c>
      <c r="K65" s="405"/>
      <c r="L65" s="406"/>
      <c r="M65" s="170"/>
      <c r="N65" s="459"/>
      <c r="O65" s="140"/>
      <c r="P65" s="140"/>
      <c r="Q65" s="140"/>
      <c r="R65" s="140"/>
      <c r="S65" s="140"/>
      <c r="T65" s="140"/>
      <c r="U65" s="140"/>
      <c r="V65" s="140"/>
      <c r="W65" s="140"/>
      <c r="X65" s="140"/>
      <c r="Y65" s="140"/>
      <c r="Z65" s="140"/>
      <c r="AA65" s="140"/>
      <c r="AB65" s="140"/>
      <c r="AC65" s="140"/>
      <c r="AD65" s="140"/>
      <c r="AE65" s="140"/>
      <c r="AF65" s="140"/>
      <c r="AG65" s="140"/>
      <c r="AH65" s="140"/>
      <c r="AI65" s="140"/>
      <c r="AJ65" s="140"/>
      <c r="AK65" s="140"/>
      <c r="AL65" s="140"/>
      <c r="AM65" s="140"/>
      <c r="AN65" s="140"/>
      <c r="AO65" s="140"/>
      <c r="AP65" s="140"/>
      <c r="AQ65" s="140"/>
      <c r="AR65" s="140"/>
      <c r="AS65" s="140"/>
      <c r="AT65" s="140"/>
      <c r="AU65" s="140"/>
      <c r="AV65" s="140"/>
      <c r="AW65" s="140"/>
      <c r="AX65" s="140"/>
      <c r="AY65" s="140"/>
      <c r="AZ65" s="140"/>
      <c r="BA65" s="140"/>
      <c r="BB65" s="140"/>
      <c r="BC65" s="140"/>
      <c r="BD65" s="140"/>
      <c r="BE65" s="140"/>
      <c r="BF65" s="140"/>
      <c r="BG65" s="140"/>
      <c r="BH65" s="140"/>
      <c r="BI65" s="140"/>
      <c r="BJ65" s="140"/>
      <c r="BK65" s="140"/>
      <c r="BL65" s="140"/>
      <c r="BM65" s="140"/>
      <c r="BN65" s="140"/>
      <c r="BO65" s="140"/>
      <c r="BP65" s="140"/>
      <c r="BQ65" s="140"/>
      <c r="BR65" s="140"/>
      <c r="BS65" s="140"/>
      <c r="BT65" s="140"/>
      <c r="BU65" s="140"/>
      <c r="BV65" s="140"/>
      <c r="BW65" s="140"/>
      <c r="BX65" s="140"/>
      <c r="BY65" s="140"/>
      <c r="BZ65" s="140"/>
      <c r="CA65" s="140"/>
      <c r="CB65" s="140"/>
      <c r="CC65" s="140"/>
      <c r="CD65" s="140"/>
      <c r="CE65" s="140"/>
      <c r="CF65" s="140"/>
      <c r="CG65" s="140"/>
      <c r="CH65" s="140"/>
      <c r="CI65" s="140"/>
      <c r="CJ65" s="140"/>
      <c r="CK65" s="140"/>
      <c r="CL65" s="140"/>
      <c r="CM65" s="140"/>
      <c r="CN65" s="140"/>
      <c r="CO65" s="140"/>
      <c r="CP65" s="140"/>
      <c r="CQ65" s="140"/>
      <c r="CR65" s="140"/>
      <c r="CS65" s="140"/>
      <c r="CT65" s="140"/>
      <c r="CU65" s="140"/>
      <c r="CV65" s="140"/>
      <c r="CW65" s="140"/>
      <c r="CX65" s="140"/>
      <c r="CY65" s="140"/>
      <c r="CZ65" s="140"/>
      <c r="DA65" s="140"/>
      <c r="DB65" s="140"/>
      <c r="DC65" s="140"/>
      <c r="DD65" s="140"/>
      <c r="DE65" s="140"/>
      <c r="DF65" s="140"/>
      <c r="DG65" s="140"/>
      <c r="DH65" s="140"/>
      <c r="DI65" s="140"/>
      <c r="DJ65" s="140"/>
      <c r="DK65" s="140"/>
      <c r="DL65" s="140"/>
      <c r="DM65" s="140"/>
      <c r="DN65" s="140"/>
      <c r="DO65" s="140"/>
      <c r="DP65" s="140"/>
      <c r="DQ65" s="140"/>
      <c r="DR65" s="140"/>
      <c r="DS65" s="140"/>
      <c r="DT65" s="140"/>
      <c r="DU65" s="140"/>
      <c r="DV65" s="140"/>
      <c r="DW65" s="140"/>
      <c r="DX65" s="140"/>
      <c r="DY65" s="140"/>
      <c r="DZ65" s="140"/>
      <c r="EA65" s="140"/>
      <c r="EB65" s="140"/>
      <c r="EC65" s="140"/>
      <c r="ED65" s="140"/>
      <c r="EE65" s="140"/>
      <c r="EF65" s="140"/>
      <c r="EG65" s="140"/>
      <c r="EH65" s="140"/>
      <c r="EI65" s="140"/>
      <c r="EJ65" s="140"/>
      <c r="EK65" s="140"/>
      <c r="EL65" s="140"/>
      <c r="EM65" s="140"/>
      <c r="EN65" s="140"/>
      <c r="EO65" s="140"/>
      <c r="EP65" s="140"/>
      <c r="EQ65" s="140"/>
      <c r="ER65" s="140"/>
      <c r="ES65" s="140"/>
      <c r="ET65" s="140"/>
      <c r="EU65" s="140"/>
      <c r="EV65" s="140"/>
      <c r="EW65" s="140"/>
      <c r="EX65" s="140"/>
      <c r="EY65" s="140"/>
      <c r="EZ65" s="140"/>
      <c r="FA65" s="140"/>
      <c r="FB65" s="140"/>
      <c r="FC65" s="140"/>
      <c r="FD65" s="140"/>
      <c r="FE65" s="140"/>
      <c r="FF65" s="140"/>
      <c r="FG65" s="140"/>
      <c r="FH65" s="140"/>
      <c r="FI65" s="140"/>
      <c r="FJ65" s="140"/>
      <c r="FK65" s="140"/>
      <c r="FL65" s="140"/>
      <c r="FM65" s="140"/>
      <c r="FN65" s="140"/>
      <c r="FO65" s="140"/>
      <c r="FP65" s="140"/>
      <c r="FQ65" s="140"/>
      <c r="FR65" s="140"/>
      <c r="FS65" s="140"/>
      <c r="FT65" s="140"/>
      <c r="FU65" s="140"/>
      <c r="FV65" s="140"/>
      <c r="FW65" s="140"/>
      <c r="FX65" s="140"/>
      <c r="FY65" s="140"/>
      <c r="FZ65" s="140"/>
      <c r="GA65" s="140"/>
      <c r="GB65" s="140"/>
      <c r="GC65" s="140"/>
      <c r="GD65" s="140"/>
      <c r="GE65" s="140"/>
      <c r="GF65" s="140"/>
      <c r="GG65" s="140"/>
      <c r="GH65" s="140"/>
      <c r="GI65" s="140"/>
      <c r="GJ65" s="140"/>
      <c r="GK65" s="140"/>
      <c r="GL65" s="140"/>
      <c r="GM65" s="140"/>
      <c r="GN65" s="140"/>
      <c r="GO65" s="140"/>
      <c r="GP65" s="140"/>
      <c r="GQ65" s="140"/>
      <c r="GR65" s="140"/>
    </row>
    <row r="66" spans="1:200" s="89" customFormat="1" ht="24" hidden="1" customHeight="1" outlineLevel="1">
      <c r="A66" s="121" t="str">
        <f t="shared" si="0"/>
        <v>9.3</v>
      </c>
      <c r="B66" s="154" t="s">
        <v>55</v>
      </c>
      <c r="C66" s="156" t="s">
        <v>158</v>
      </c>
      <c r="D66" s="157" t="s">
        <v>57</v>
      </c>
      <c r="E66" s="157" t="s">
        <v>58</v>
      </c>
      <c r="F66" s="157" t="s">
        <v>59</v>
      </c>
      <c r="G66" s="164"/>
      <c r="H66" s="164"/>
      <c r="I66" s="208">
        <f>H66-G66</f>
        <v>0</v>
      </c>
      <c r="J66" s="404">
        <v>0</v>
      </c>
      <c r="K66" s="405"/>
      <c r="L66" s="406"/>
      <c r="M66" s="170"/>
      <c r="N66" s="459"/>
      <c r="O66" s="140"/>
      <c r="P66" s="140"/>
      <c r="Q66" s="140"/>
      <c r="R66" s="140"/>
      <c r="S66" s="140"/>
      <c r="T66" s="140"/>
      <c r="U66" s="140"/>
      <c r="V66" s="140"/>
      <c r="W66" s="140"/>
      <c r="X66" s="140"/>
      <c r="Y66" s="140"/>
      <c r="Z66" s="140"/>
      <c r="AA66" s="140"/>
      <c r="AB66" s="140"/>
      <c r="AC66" s="140"/>
      <c r="AD66" s="140"/>
      <c r="AE66" s="140"/>
      <c r="AF66" s="140"/>
      <c r="AG66" s="140"/>
      <c r="AH66" s="140"/>
      <c r="AI66" s="140"/>
      <c r="AJ66" s="140"/>
      <c r="AK66" s="140"/>
      <c r="AL66" s="140"/>
      <c r="AM66" s="140"/>
      <c r="AN66" s="140"/>
      <c r="AO66" s="140"/>
      <c r="AP66" s="140"/>
      <c r="AQ66" s="140"/>
      <c r="AR66" s="140"/>
      <c r="AS66" s="140"/>
      <c r="AT66" s="140"/>
      <c r="AU66" s="140"/>
      <c r="AV66" s="140"/>
      <c r="AW66" s="140"/>
      <c r="AX66" s="140"/>
      <c r="AY66" s="140"/>
      <c r="AZ66" s="140"/>
      <c r="BA66" s="140"/>
      <c r="BB66" s="140"/>
      <c r="BC66" s="140"/>
      <c r="BD66" s="140"/>
      <c r="BE66" s="140"/>
      <c r="BF66" s="140"/>
      <c r="BG66" s="140"/>
      <c r="BH66" s="140"/>
      <c r="BI66" s="140"/>
      <c r="BJ66" s="140"/>
      <c r="BK66" s="140"/>
      <c r="BL66" s="140"/>
      <c r="BM66" s="140"/>
      <c r="BN66" s="140"/>
      <c r="BO66" s="140"/>
      <c r="BP66" s="140"/>
      <c r="BQ66" s="140"/>
      <c r="BR66" s="140"/>
      <c r="BS66" s="140"/>
      <c r="BT66" s="140"/>
      <c r="BU66" s="140"/>
      <c r="BV66" s="140"/>
      <c r="BW66" s="140"/>
      <c r="BX66" s="140"/>
      <c r="BY66" s="140"/>
      <c r="BZ66" s="140"/>
      <c r="CA66" s="140"/>
      <c r="CB66" s="140"/>
      <c r="CC66" s="140"/>
      <c r="CD66" s="140"/>
      <c r="CE66" s="140"/>
      <c r="CF66" s="140"/>
      <c r="CG66" s="140"/>
      <c r="CH66" s="140"/>
      <c r="CI66" s="140"/>
      <c r="CJ66" s="140"/>
      <c r="CK66" s="140"/>
      <c r="CL66" s="140"/>
      <c r="CM66" s="140"/>
      <c r="CN66" s="140"/>
      <c r="CO66" s="140"/>
      <c r="CP66" s="140"/>
      <c r="CQ66" s="140"/>
      <c r="CR66" s="140"/>
      <c r="CS66" s="140"/>
      <c r="CT66" s="140"/>
      <c r="CU66" s="140"/>
      <c r="CV66" s="140"/>
      <c r="CW66" s="140"/>
      <c r="CX66" s="140"/>
      <c r="CY66" s="140"/>
      <c r="CZ66" s="140"/>
      <c r="DA66" s="140"/>
      <c r="DB66" s="140"/>
      <c r="DC66" s="140"/>
      <c r="DD66" s="140"/>
      <c r="DE66" s="140"/>
      <c r="DF66" s="140"/>
      <c r="DG66" s="140"/>
      <c r="DH66" s="140"/>
      <c r="DI66" s="140"/>
      <c r="DJ66" s="140"/>
      <c r="DK66" s="140"/>
      <c r="DL66" s="140"/>
      <c r="DM66" s="140"/>
      <c r="DN66" s="140"/>
      <c r="DO66" s="140"/>
      <c r="DP66" s="140"/>
      <c r="DQ66" s="140"/>
      <c r="DR66" s="140"/>
      <c r="DS66" s="140"/>
      <c r="DT66" s="140"/>
      <c r="DU66" s="140"/>
      <c r="DV66" s="140"/>
      <c r="DW66" s="140"/>
      <c r="DX66" s="140"/>
      <c r="DY66" s="140"/>
      <c r="DZ66" s="140"/>
      <c r="EA66" s="140"/>
      <c r="EB66" s="140"/>
      <c r="EC66" s="140"/>
      <c r="ED66" s="140"/>
      <c r="EE66" s="140"/>
      <c r="EF66" s="140"/>
      <c r="EG66" s="140"/>
      <c r="EH66" s="140"/>
      <c r="EI66" s="140"/>
      <c r="EJ66" s="140"/>
      <c r="EK66" s="140"/>
      <c r="EL66" s="140"/>
      <c r="EM66" s="140"/>
      <c r="EN66" s="140"/>
      <c r="EO66" s="140"/>
      <c r="EP66" s="140"/>
      <c r="EQ66" s="140"/>
      <c r="ER66" s="140"/>
      <c r="ES66" s="140"/>
      <c r="ET66" s="140"/>
      <c r="EU66" s="140"/>
      <c r="EV66" s="140"/>
      <c r="EW66" s="140"/>
      <c r="EX66" s="140"/>
      <c r="EY66" s="140"/>
      <c r="EZ66" s="140"/>
      <c r="FA66" s="140"/>
      <c r="FB66" s="140"/>
      <c r="FC66" s="140"/>
      <c r="FD66" s="140"/>
      <c r="FE66" s="140"/>
      <c r="FF66" s="140"/>
      <c r="FG66" s="140"/>
      <c r="FH66" s="140"/>
      <c r="FI66" s="140"/>
      <c r="FJ66" s="140"/>
      <c r="FK66" s="140"/>
      <c r="FL66" s="140"/>
      <c r="FM66" s="140"/>
      <c r="FN66" s="140"/>
      <c r="FO66" s="140"/>
      <c r="FP66" s="140"/>
      <c r="FQ66" s="140"/>
      <c r="FR66" s="140"/>
      <c r="FS66" s="140"/>
      <c r="FT66" s="140"/>
      <c r="FU66" s="140"/>
      <c r="FV66" s="140"/>
      <c r="FW66" s="140"/>
      <c r="FX66" s="140"/>
      <c r="FY66" s="140"/>
      <c r="FZ66" s="140"/>
      <c r="GA66" s="140"/>
      <c r="GB66" s="140"/>
      <c r="GC66" s="140"/>
      <c r="GD66" s="140"/>
      <c r="GE66" s="140"/>
      <c r="GF66" s="140"/>
      <c r="GG66" s="140"/>
      <c r="GH66" s="140"/>
      <c r="GI66" s="140"/>
      <c r="GJ66" s="140"/>
      <c r="GK66" s="140"/>
      <c r="GL66" s="140"/>
      <c r="GM66" s="140"/>
      <c r="GN66" s="140"/>
      <c r="GO66" s="140"/>
      <c r="GP66" s="140"/>
      <c r="GQ66" s="140"/>
      <c r="GR66" s="140"/>
    </row>
    <row r="67" spans="1:200" s="89" customFormat="1" ht="24" customHeight="1" collapsed="1" thickTop="1" thickBot="1">
      <c r="A67" s="151" t="str">
        <f>IF(ISERROR(VALUE(SUBSTITUTE(prevWBS,".",""))),"1",IF(ISERROR(FIND("`",SUBSTITUTE(prevWBS,".","`",1))),TEXT(VALUE(prevWBS)+1,"#"),TEXT(VALUE(LEFT(prevWBS,FIND("`",SUBSTITUTE(prevWBS,".","`",1))-1))+1,"#")))</f>
        <v>10</v>
      </c>
      <c r="B67" s="153"/>
      <c r="C67" s="155" t="s">
        <v>159</v>
      </c>
      <c r="D67" s="153"/>
      <c r="E67" s="153"/>
      <c r="F67" s="153"/>
      <c r="G67" s="206" t="s">
        <v>118</v>
      </c>
      <c r="H67" s="451">
        <f>AVERAGE(I68:I69)</f>
        <v>0</v>
      </c>
      <c r="I67" s="452"/>
      <c r="J67" s="461">
        <f>AVERAGE(J68:L69)</f>
        <v>0</v>
      </c>
      <c r="K67" s="462"/>
      <c r="L67" s="463"/>
      <c r="M67" s="173"/>
      <c r="N67" s="459"/>
      <c r="O67" s="140"/>
      <c r="P67" s="140"/>
      <c r="Q67" s="140"/>
      <c r="R67" s="140"/>
      <c r="S67" s="140"/>
      <c r="T67" s="140"/>
      <c r="U67" s="140"/>
      <c r="V67" s="140"/>
      <c r="W67" s="140"/>
      <c r="X67" s="140"/>
      <c r="Y67" s="140"/>
      <c r="Z67" s="140"/>
      <c r="AA67" s="140"/>
      <c r="AB67" s="140"/>
      <c r="AC67" s="140"/>
      <c r="AD67" s="140"/>
      <c r="AE67" s="140"/>
      <c r="AF67" s="140"/>
      <c r="AG67" s="140"/>
      <c r="AH67" s="140"/>
      <c r="AI67" s="140"/>
      <c r="AJ67" s="140"/>
      <c r="AK67" s="140"/>
      <c r="AL67" s="140"/>
      <c r="AM67" s="140"/>
      <c r="AN67" s="140"/>
      <c r="AO67" s="140"/>
      <c r="AP67" s="140"/>
      <c r="AQ67" s="140"/>
      <c r="AR67" s="140"/>
      <c r="AS67" s="140"/>
      <c r="AT67" s="140"/>
      <c r="AU67" s="140"/>
      <c r="AV67" s="140"/>
      <c r="AW67" s="140"/>
      <c r="AX67" s="140"/>
      <c r="AY67" s="140"/>
      <c r="AZ67" s="140"/>
      <c r="BA67" s="140"/>
      <c r="BB67" s="140"/>
      <c r="BC67" s="140"/>
      <c r="BD67" s="140"/>
      <c r="BE67" s="140"/>
      <c r="BF67" s="140"/>
      <c r="BG67" s="140"/>
      <c r="BH67" s="140"/>
      <c r="BI67" s="140"/>
      <c r="BJ67" s="140"/>
      <c r="BK67" s="140"/>
      <c r="BL67" s="140"/>
      <c r="BM67" s="140"/>
      <c r="BN67" s="140"/>
      <c r="BO67" s="140"/>
      <c r="BP67" s="140"/>
      <c r="BQ67" s="140"/>
      <c r="BR67" s="140"/>
      <c r="BS67" s="140"/>
      <c r="BT67" s="140"/>
      <c r="BU67" s="140"/>
      <c r="BV67" s="140"/>
      <c r="BW67" s="140"/>
      <c r="BX67" s="140"/>
      <c r="BY67" s="140"/>
      <c r="BZ67" s="140"/>
      <c r="CA67" s="140"/>
      <c r="CB67" s="140"/>
      <c r="CC67" s="140"/>
      <c r="CD67" s="140"/>
      <c r="CE67" s="140"/>
      <c r="CF67" s="140"/>
      <c r="CG67" s="140"/>
      <c r="CH67" s="140"/>
      <c r="CI67" s="140"/>
      <c r="CJ67" s="140"/>
      <c r="CK67" s="140"/>
      <c r="CL67" s="140"/>
      <c r="CM67" s="140"/>
      <c r="CN67" s="140"/>
      <c r="CO67" s="140"/>
      <c r="CP67" s="140"/>
      <c r="CQ67" s="140"/>
      <c r="CR67" s="140"/>
      <c r="CS67" s="140"/>
      <c r="CT67" s="140"/>
      <c r="CU67" s="140"/>
      <c r="CV67" s="140"/>
      <c r="CW67" s="140"/>
      <c r="CX67" s="140"/>
      <c r="CY67" s="140"/>
      <c r="CZ67" s="140"/>
      <c r="DA67" s="140"/>
      <c r="DB67" s="140"/>
      <c r="DC67" s="140"/>
      <c r="DD67" s="140"/>
      <c r="DE67" s="140"/>
      <c r="DF67" s="140"/>
      <c r="DG67" s="140"/>
      <c r="DH67" s="140"/>
      <c r="DI67" s="140"/>
      <c r="DJ67" s="140"/>
      <c r="DK67" s="140"/>
      <c r="DL67" s="140"/>
      <c r="DM67" s="140"/>
      <c r="DN67" s="140"/>
      <c r="DO67" s="140"/>
      <c r="DP67" s="140"/>
      <c r="DQ67" s="140"/>
      <c r="DR67" s="140"/>
      <c r="DS67" s="140"/>
      <c r="DT67" s="140"/>
      <c r="DU67" s="140"/>
      <c r="DV67" s="140"/>
      <c r="DW67" s="140"/>
      <c r="DX67" s="140"/>
      <c r="DY67" s="140"/>
      <c r="DZ67" s="140"/>
      <c r="EA67" s="140"/>
      <c r="EB67" s="140"/>
      <c r="EC67" s="140"/>
      <c r="ED67" s="140"/>
      <c r="EE67" s="140"/>
      <c r="EF67" s="140"/>
      <c r="EG67" s="140"/>
      <c r="EH67" s="140"/>
      <c r="EI67" s="140"/>
      <c r="EJ67" s="140"/>
      <c r="EK67" s="140"/>
      <c r="EL67" s="140"/>
      <c r="EM67" s="140"/>
      <c r="EN67" s="140"/>
      <c r="EO67" s="140"/>
      <c r="EP67" s="140"/>
      <c r="EQ67" s="140"/>
      <c r="ER67" s="140"/>
      <c r="ES67" s="140"/>
      <c r="ET67" s="140"/>
      <c r="EU67" s="140"/>
      <c r="EV67" s="140"/>
      <c r="EW67" s="140"/>
      <c r="EX67" s="140"/>
      <c r="EY67" s="140"/>
      <c r="EZ67" s="140"/>
      <c r="FA67" s="140"/>
      <c r="FB67" s="140"/>
      <c r="FC67" s="140"/>
      <c r="FD67" s="140"/>
      <c r="FE67" s="140"/>
      <c r="FF67" s="140"/>
      <c r="FG67" s="140"/>
      <c r="FH67" s="140"/>
      <c r="FI67" s="140"/>
      <c r="FJ67" s="140"/>
      <c r="FK67" s="140"/>
      <c r="FL67" s="140"/>
      <c r="FM67" s="140"/>
      <c r="FN67" s="140"/>
      <c r="FO67" s="140"/>
      <c r="FP67" s="140"/>
      <c r="FQ67" s="140"/>
      <c r="FR67" s="140"/>
      <c r="FS67" s="140"/>
      <c r="FT67" s="140"/>
      <c r="FU67" s="140"/>
      <c r="FV67" s="140"/>
      <c r="FW67" s="140"/>
      <c r="FX67" s="140"/>
      <c r="FY67" s="140"/>
      <c r="FZ67" s="140"/>
      <c r="GA67" s="140"/>
      <c r="GB67" s="140"/>
      <c r="GC67" s="140"/>
      <c r="GD67" s="140"/>
      <c r="GE67" s="140"/>
      <c r="GF67" s="140"/>
      <c r="GG67" s="140"/>
      <c r="GH67" s="140"/>
      <c r="GI67" s="140"/>
      <c r="GJ67" s="140"/>
      <c r="GK67" s="140"/>
      <c r="GL67" s="140"/>
      <c r="GM67" s="140"/>
      <c r="GN67" s="140"/>
      <c r="GO67" s="140"/>
      <c r="GP67" s="140"/>
      <c r="GQ67" s="140"/>
      <c r="GR67" s="140"/>
    </row>
    <row r="68" spans="1:200" s="89" customFormat="1" ht="24" hidden="1" customHeight="1" outlineLevel="1" thickTop="1" thickBot="1">
      <c r="A68" s="154" t="str">
        <f t="shared" si="0"/>
        <v>10.1</v>
      </c>
      <c r="B68" s="154" t="s">
        <v>55</v>
      </c>
      <c r="C68" s="156" t="s">
        <v>146</v>
      </c>
      <c r="D68" s="157" t="s">
        <v>147</v>
      </c>
      <c r="E68" s="157" t="s">
        <v>148</v>
      </c>
      <c r="F68" s="157" t="s">
        <v>149</v>
      </c>
      <c r="G68" s="164"/>
      <c r="H68" s="164"/>
      <c r="I68" s="208">
        <f>H68-G68</f>
        <v>0</v>
      </c>
      <c r="J68" s="404">
        <v>0</v>
      </c>
      <c r="K68" s="405"/>
      <c r="L68" s="406"/>
      <c r="M68" s="229"/>
      <c r="N68" s="459"/>
      <c r="O68" s="140"/>
      <c r="P68" s="140"/>
      <c r="Q68" s="140"/>
      <c r="R68" s="140"/>
      <c r="S68" s="140"/>
      <c r="T68" s="140"/>
      <c r="U68" s="140"/>
      <c r="V68" s="140"/>
      <c r="W68" s="140"/>
      <c r="X68" s="140"/>
      <c r="Y68" s="140"/>
      <c r="Z68" s="140"/>
      <c r="AA68" s="140"/>
      <c r="AB68" s="140"/>
      <c r="AC68" s="140"/>
      <c r="AD68" s="140"/>
      <c r="AE68" s="140"/>
      <c r="AF68" s="140"/>
      <c r="AG68" s="140"/>
      <c r="AH68" s="140"/>
      <c r="AI68" s="140"/>
      <c r="AJ68" s="140"/>
      <c r="AK68" s="140"/>
      <c r="AL68" s="140"/>
      <c r="AM68" s="140"/>
      <c r="AN68" s="140"/>
      <c r="AO68" s="140"/>
      <c r="AP68" s="140"/>
      <c r="AQ68" s="140"/>
      <c r="AR68" s="140"/>
      <c r="AS68" s="140"/>
      <c r="AT68" s="140"/>
      <c r="AU68" s="140"/>
      <c r="AV68" s="140"/>
      <c r="AW68" s="140"/>
      <c r="AX68" s="140"/>
      <c r="AY68" s="140"/>
      <c r="AZ68" s="140"/>
      <c r="BA68" s="140"/>
      <c r="BB68" s="140"/>
      <c r="BC68" s="140"/>
      <c r="BD68" s="140"/>
      <c r="BE68" s="140"/>
      <c r="BF68" s="140"/>
      <c r="BG68" s="140"/>
      <c r="BH68" s="140"/>
      <c r="BI68" s="140"/>
      <c r="BJ68" s="140"/>
      <c r="BK68" s="140"/>
      <c r="BL68" s="140"/>
      <c r="BM68" s="140"/>
      <c r="BN68" s="140"/>
      <c r="BO68" s="140"/>
      <c r="BP68" s="140"/>
      <c r="BQ68" s="140"/>
      <c r="BR68" s="140"/>
      <c r="BS68" s="140"/>
      <c r="BT68" s="140"/>
      <c r="BU68" s="140"/>
      <c r="BV68" s="140"/>
      <c r="BW68" s="140"/>
      <c r="BX68" s="140"/>
      <c r="BY68" s="140"/>
      <c r="BZ68" s="140"/>
      <c r="CA68" s="140"/>
      <c r="CB68" s="140"/>
      <c r="CC68" s="140"/>
      <c r="CD68" s="140"/>
      <c r="CE68" s="140"/>
      <c r="CF68" s="140"/>
      <c r="CG68" s="140"/>
      <c r="CH68" s="140"/>
      <c r="CI68" s="140"/>
      <c r="CJ68" s="140"/>
      <c r="CK68" s="140"/>
      <c r="CL68" s="140"/>
      <c r="CM68" s="140"/>
      <c r="CN68" s="140"/>
      <c r="CO68" s="140"/>
      <c r="CP68" s="140"/>
      <c r="CQ68" s="140"/>
      <c r="CR68" s="140"/>
      <c r="CS68" s="140"/>
      <c r="CT68" s="140"/>
      <c r="CU68" s="140"/>
      <c r="CV68" s="140"/>
      <c r="CW68" s="140"/>
      <c r="CX68" s="140"/>
      <c r="CY68" s="140"/>
      <c r="CZ68" s="140"/>
      <c r="DA68" s="140"/>
      <c r="DB68" s="140"/>
      <c r="DC68" s="140"/>
      <c r="DD68" s="140"/>
      <c r="DE68" s="140"/>
      <c r="DF68" s="140"/>
      <c r="DG68" s="140"/>
      <c r="DH68" s="140"/>
      <c r="DI68" s="140"/>
      <c r="DJ68" s="140"/>
      <c r="DK68" s="140"/>
      <c r="DL68" s="140"/>
      <c r="DM68" s="140"/>
      <c r="DN68" s="140"/>
      <c r="DO68" s="140"/>
      <c r="DP68" s="140"/>
      <c r="DQ68" s="140"/>
      <c r="DR68" s="140"/>
      <c r="DS68" s="140"/>
      <c r="DT68" s="140"/>
      <c r="DU68" s="140"/>
      <c r="DV68" s="140"/>
      <c r="DW68" s="140"/>
      <c r="DX68" s="140"/>
      <c r="DY68" s="140"/>
      <c r="DZ68" s="140"/>
      <c r="EA68" s="140"/>
      <c r="EB68" s="140"/>
      <c r="EC68" s="140"/>
      <c r="ED68" s="140"/>
      <c r="EE68" s="140"/>
      <c r="EF68" s="140"/>
      <c r="EG68" s="140"/>
      <c r="EH68" s="140"/>
      <c r="EI68" s="140"/>
      <c r="EJ68" s="140"/>
      <c r="EK68" s="140"/>
      <c r="EL68" s="140"/>
      <c r="EM68" s="140"/>
      <c r="EN68" s="140"/>
      <c r="EO68" s="140"/>
      <c r="EP68" s="140"/>
      <c r="EQ68" s="140"/>
      <c r="ER68" s="140"/>
      <c r="ES68" s="140"/>
      <c r="ET68" s="140"/>
      <c r="EU68" s="140"/>
      <c r="EV68" s="140"/>
      <c r="EW68" s="140"/>
      <c r="EX68" s="140"/>
      <c r="EY68" s="140"/>
      <c r="EZ68" s="140"/>
      <c r="FA68" s="140"/>
      <c r="FB68" s="140"/>
      <c r="FC68" s="140"/>
      <c r="FD68" s="140"/>
      <c r="FE68" s="140"/>
      <c r="FF68" s="140"/>
      <c r="FG68" s="140"/>
      <c r="FH68" s="140"/>
      <c r="FI68" s="140"/>
      <c r="FJ68" s="140"/>
      <c r="FK68" s="140"/>
      <c r="FL68" s="140"/>
      <c r="FM68" s="140"/>
      <c r="FN68" s="140"/>
      <c r="FO68" s="140"/>
      <c r="FP68" s="140"/>
      <c r="FQ68" s="140"/>
      <c r="FR68" s="140"/>
      <c r="FS68" s="140"/>
      <c r="FT68" s="140"/>
      <c r="FU68" s="140"/>
      <c r="FV68" s="140"/>
      <c r="FW68" s="140"/>
      <c r="FX68" s="140"/>
      <c r="FY68" s="140"/>
      <c r="FZ68" s="140"/>
      <c r="GA68" s="140"/>
      <c r="GB68" s="140"/>
      <c r="GC68" s="140"/>
      <c r="GD68" s="140"/>
      <c r="GE68" s="140"/>
      <c r="GF68" s="140"/>
      <c r="GG68" s="140"/>
      <c r="GH68" s="140"/>
      <c r="GI68" s="140"/>
      <c r="GJ68" s="140"/>
      <c r="GK68" s="140"/>
      <c r="GL68" s="140"/>
      <c r="GM68" s="140"/>
      <c r="GN68" s="140"/>
      <c r="GO68" s="140"/>
      <c r="GP68" s="140"/>
      <c r="GQ68" s="140"/>
      <c r="GR68" s="140"/>
    </row>
    <row r="69" spans="1:200" s="129" customFormat="1" ht="24" hidden="1" customHeight="1" outlineLevel="1" thickTop="1" thickBot="1">
      <c r="A69" s="154" t="str">
        <f t="shared" si="0"/>
        <v>10.2</v>
      </c>
      <c r="B69" s="154" t="s">
        <v>55</v>
      </c>
      <c r="C69" s="156" t="s">
        <v>153</v>
      </c>
      <c r="D69" s="157" t="s">
        <v>147</v>
      </c>
      <c r="E69" s="157" t="s">
        <v>148</v>
      </c>
      <c r="F69" s="157" t="s">
        <v>149</v>
      </c>
      <c r="G69" s="164"/>
      <c r="H69" s="164"/>
      <c r="I69" s="208">
        <f>H69-G69</f>
        <v>0</v>
      </c>
      <c r="J69" s="404">
        <v>0</v>
      </c>
      <c r="K69" s="405"/>
      <c r="L69" s="406"/>
      <c r="M69" s="229"/>
      <c r="N69" s="459"/>
      <c r="O69" s="140"/>
      <c r="P69" s="140"/>
      <c r="Q69" s="140"/>
      <c r="R69" s="140"/>
      <c r="S69" s="140"/>
      <c r="T69" s="140"/>
      <c r="U69" s="140"/>
      <c r="V69" s="140"/>
      <c r="W69" s="140"/>
      <c r="X69" s="140"/>
      <c r="Y69" s="140"/>
      <c r="Z69" s="140"/>
      <c r="AA69" s="140"/>
      <c r="AB69" s="140"/>
      <c r="AC69" s="140"/>
      <c r="AD69" s="140"/>
      <c r="AE69" s="140"/>
      <c r="AF69" s="140"/>
      <c r="AG69" s="140"/>
      <c r="AH69" s="140"/>
      <c r="AI69" s="140"/>
      <c r="AJ69" s="140"/>
      <c r="AK69" s="140"/>
      <c r="AL69" s="140"/>
      <c r="AM69" s="140"/>
      <c r="AN69" s="140"/>
      <c r="AO69" s="140"/>
      <c r="AP69" s="140"/>
      <c r="AQ69" s="140"/>
      <c r="AR69" s="140"/>
      <c r="AS69" s="140"/>
      <c r="AT69" s="140"/>
      <c r="AU69" s="140"/>
      <c r="AV69" s="140"/>
      <c r="AW69" s="140"/>
      <c r="AX69" s="140"/>
      <c r="AY69" s="140"/>
      <c r="AZ69" s="140"/>
      <c r="BA69" s="140"/>
      <c r="BB69" s="140"/>
      <c r="BC69" s="140"/>
      <c r="BD69" s="140"/>
      <c r="BE69" s="140"/>
      <c r="BF69" s="140"/>
      <c r="BG69" s="140"/>
      <c r="BH69" s="140"/>
      <c r="BI69" s="140"/>
      <c r="BJ69" s="140"/>
      <c r="BK69" s="140"/>
      <c r="BL69" s="140"/>
      <c r="BM69" s="140"/>
      <c r="BN69" s="140"/>
      <c r="BO69" s="140"/>
      <c r="BP69" s="140"/>
      <c r="BQ69" s="140"/>
      <c r="BR69" s="140"/>
      <c r="BS69" s="140"/>
      <c r="BT69" s="140"/>
      <c r="BU69" s="140"/>
      <c r="BV69" s="140"/>
      <c r="BW69" s="140"/>
      <c r="BX69" s="140"/>
      <c r="BY69" s="140"/>
      <c r="BZ69" s="140"/>
      <c r="CA69" s="140"/>
      <c r="CB69" s="140"/>
      <c r="CC69" s="140"/>
      <c r="CD69" s="140"/>
      <c r="CE69" s="140"/>
      <c r="CF69" s="140"/>
      <c r="CG69" s="140"/>
      <c r="CH69" s="140"/>
      <c r="CI69" s="140"/>
      <c r="CJ69" s="140"/>
      <c r="CK69" s="140"/>
      <c r="CL69" s="140"/>
      <c r="CM69" s="140"/>
      <c r="CN69" s="140"/>
      <c r="CO69" s="140"/>
      <c r="CP69" s="140"/>
      <c r="CQ69" s="140"/>
      <c r="CR69" s="140"/>
      <c r="CS69" s="140"/>
      <c r="CT69" s="140"/>
      <c r="CU69" s="140"/>
      <c r="CV69" s="140"/>
      <c r="CW69" s="140"/>
      <c r="CX69" s="140"/>
      <c r="CY69" s="140"/>
      <c r="CZ69" s="140"/>
      <c r="DA69" s="140"/>
      <c r="DB69" s="140"/>
      <c r="DC69" s="140"/>
      <c r="DD69" s="140"/>
      <c r="DE69" s="140"/>
      <c r="DF69" s="140"/>
      <c r="DG69" s="140"/>
      <c r="DH69" s="140"/>
      <c r="DI69" s="140"/>
      <c r="DJ69" s="140"/>
      <c r="DK69" s="140"/>
      <c r="DL69" s="140"/>
      <c r="DM69" s="140"/>
      <c r="DN69" s="140"/>
      <c r="DO69" s="140"/>
      <c r="DP69" s="140"/>
      <c r="DQ69" s="140"/>
      <c r="DR69" s="140"/>
      <c r="DS69" s="140"/>
      <c r="DT69" s="140"/>
      <c r="DU69" s="140"/>
      <c r="DV69" s="140"/>
      <c r="DW69" s="140"/>
      <c r="DX69" s="140"/>
      <c r="DY69" s="140"/>
      <c r="DZ69" s="140"/>
      <c r="EA69" s="140"/>
      <c r="EB69" s="140"/>
      <c r="EC69" s="140"/>
      <c r="ED69" s="140"/>
      <c r="EE69" s="140"/>
      <c r="EF69" s="140"/>
      <c r="EG69" s="140"/>
      <c r="EH69" s="140"/>
      <c r="EI69" s="140"/>
      <c r="EJ69" s="140"/>
      <c r="EK69" s="140"/>
      <c r="EL69" s="140"/>
      <c r="EM69" s="140"/>
      <c r="EN69" s="140"/>
      <c r="EO69" s="140"/>
      <c r="EP69" s="140"/>
      <c r="EQ69" s="140"/>
      <c r="ER69" s="140"/>
      <c r="ES69" s="140"/>
      <c r="ET69" s="140"/>
      <c r="EU69" s="140"/>
      <c r="EV69" s="140"/>
      <c r="EW69" s="140"/>
      <c r="EX69" s="140"/>
      <c r="EY69" s="140"/>
      <c r="EZ69" s="140"/>
      <c r="FA69" s="140"/>
      <c r="FB69" s="140"/>
      <c r="FC69" s="140"/>
      <c r="FD69" s="140"/>
      <c r="FE69" s="140"/>
      <c r="FF69" s="140"/>
      <c r="FG69" s="140"/>
      <c r="FH69" s="140"/>
      <c r="FI69" s="140"/>
      <c r="FJ69" s="140"/>
      <c r="FK69" s="140"/>
      <c r="FL69" s="140"/>
      <c r="FM69" s="140"/>
      <c r="FN69" s="140"/>
      <c r="FO69" s="140"/>
      <c r="FP69" s="140"/>
      <c r="FQ69" s="140"/>
      <c r="FR69" s="140"/>
      <c r="FS69" s="140"/>
      <c r="FT69" s="140"/>
      <c r="FU69" s="140"/>
      <c r="FV69" s="140"/>
      <c r="FW69" s="140"/>
      <c r="FX69" s="140"/>
      <c r="FY69" s="140"/>
      <c r="FZ69" s="140"/>
      <c r="GA69" s="140"/>
      <c r="GB69" s="140"/>
      <c r="GC69" s="140"/>
      <c r="GD69" s="140"/>
      <c r="GE69" s="140"/>
      <c r="GF69" s="140"/>
      <c r="GG69" s="140"/>
      <c r="GH69" s="140"/>
      <c r="GI69" s="140"/>
      <c r="GJ69" s="140"/>
      <c r="GK69" s="140"/>
      <c r="GL69" s="140"/>
      <c r="GM69" s="140"/>
      <c r="GN69" s="140"/>
      <c r="GO69" s="140"/>
      <c r="GP69" s="140"/>
      <c r="GQ69" s="140"/>
      <c r="GR69" s="140"/>
    </row>
    <row r="70" spans="1:200" s="140" customFormat="1" ht="24" customHeight="1" collapsed="1" thickTop="1" thickBot="1">
      <c r="A70" s="163" t="str">
        <f>IF(ISERROR(VALUE(SUBSTITUTE(prevWBS,".",""))),"1",IF(ISERROR(FIND("`",SUBSTITUTE(prevWBS,".","`",1))),TEXT(VALUE(prevWBS)+1,"#"),TEXT(VALUE(LEFT(prevWBS,FIND("`",SUBSTITUTE(prevWBS,".","`",1))-1))+1,"#")))</f>
        <v>11</v>
      </c>
      <c r="B70" s="163"/>
      <c r="C70" s="136" t="s">
        <v>90</v>
      </c>
      <c r="D70" s="163"/>
      <c r="E70" s="163"/>
      <c r="F70" s="125"/>
      <c r="G70" s="206" t="s">
        <v>118</v>
      </c>
      <c r="H70" s="451">
        <f>AVERAGE(I71:I72)</f>
        <v>0</v>
      </c>
      <c r="I70" s="452"/>
      <c r="J70" s="461">
        <f>AVERAGE(J71:L71)</f>
        <v>0</v>
      </c>
      <c r="K70" s="462"/>
      <c r="L70" s="463"/>
      <c r="M70" s="173"/>
      <c r="N70" s="459"/>
      <c r="R70" s="141"/>
      <c r="S70" s="141"/>
    </row>
    <row r="71" spans="1:200" s="140" customFormat="1" ht="24" hidden="1" customHeight="1" outlineLevel="1" thickTop="1" thickBot="1">
      <c r="A71" s="152" t="str">
        <f t="shared" si="0"/>
        <v>11.1</v>
      </c>
      <c r="B71" s="152" t="s">
        <v>55</v>
      </c>
      <c r="C71" s="116" t="s">
        <v>160</v>
      </c>
      <c r="D71" s="158" t="s">
        <v>57</v>
      </c>
      <c r="E71" s="158" t="s">
        <v>58</v>
      </c>
      <c r="F71" s="117" t="s">
        <v>59</v>
      </c>
      <c r="G71" s="149"/>
      <c r="H71" s="149"/>
      <c r="I71" s="208">
        <f>H71-G71</f>
        <v>0</v>
      </c>
      <c r="J71" s="404">
        <v>0</v>
      </c>
      <c r="K71" s="405"/>
      <c r="L71" s="406"/>
      <c r="M71" s="230"/>
      <c r="N71" s="147"/>
      <c r="R71" s="232"/>
      <c r="S71" s="232"/>
    </row>
    <row r="72" spans="1:200" s="94" customFormat="1" ht="24" customHeight="1" collapsed="1" thickTop="1" thickBot="1">
      <c r="A72" s="119" t="str">
        <f>IF(ISERROR(VALUE(SUBSTITUTE(prevWBS,".",""))),"1",IF(ISERROR(FIND("`",SUBSTITUTE(prevWBS,".","`",1))),TEXT(VALUE(prevWBS)+1,"#"),TEXT(VALUE(LEFT(prevWBS,FIND("`",SUBSTITUTE(prevWBS,".","`",1))-1))+1,"#")))</f>
        <v>12</v>
      </c>
      <c r="B72" s="119"/>
      <c r="C72" s="195" t="s">
        <v>161</v>
      </c>
      <c r="D72" s="119"/>
      <c r="E72" s="159"/>
      <c r="F72" s="209"/>
      <c r="G72" s="160" t="s">
        <v>118</v>
      </c>
      <c r="H72" s="458">
        <f>AVERAGE(I73:I75)</f>
        <v>0</v>
      </c>
      <c r="I72" s="458"/>
      <c r="J72" s="464">
        <f>AVERAGE(J73:L75)</f>
        <v>0</v>
      </c>
      <c r="K72" s="465"/>
      <c r="L72" s="466"/>
      <c r="M72" s="120"/>
      <c r="N72" s="459" t="s">
        <v>25</v>
      </c>
      <c r="O72" s="140"/>
      <c r="P72" s="140"/>
      <c r="Q72" s="140"/>
      <c r="R72" s="232"/>
      <c r="S72" s="232"/>
      <c r="T72" s="140"/>
      <c r="U72" s="140"/>
      <c r="V72" s="140"/>
      <c r="W72" s="140"/>
      <c r="X72" s="140"/>
      <c r="Y72" s="140"/>
      <c r="Z72" s="140"/>
      <c r="AA72" s="140"/>
      <c r="AB72" s="140"/>
      <c r="AC72" s="140"/>
      <c r="AD72" s="140"/>
      <c r="AE72" s="140"/>
      <c r="AF72" s="140"/>
      <c r="AG72" s="140"/>
      <c r="AH72" s="140"/>
      <c r="AI72" s="140"/>
      <c r="AJ72" s="140"/>
      <c r="AK72" s="140"/>
      <c r="AL72" s="140"/>
      <c r="AM72" s="140"/>
      <c r="AN72" s="140"/>
      <c r="AO72" s="140"/>
      <c r="AP72" s="140"/>
      <c r="AQ72" s="140"/>
      <c r="AR72" s="140"/>
      <c r="AS72" s="140"/>
      <c r="AT72" s="140"/>
      <c r="AU72" s="140"/>
      <c r="AV72" s="140"/>
      <c r="AW72" s="140"/>
      <c r="AX72" s="140"/>
      <c r="AY72" s="140"/>
      <c r="AZ72" s="140"/>
      <c r="BA72" s="140"/>
      <c r="BB72" s="140"/>
      <c r="BC72" s="140"/>
      <c r="BD72" s="140"/>
      <c r="BE72" s="140"/>
      <c r="BF72" s="140"/>
      <c r="BG72" s="140"/>
      <c r="BH72" s="140"/>
      <c r="BI72" s="140"/>
      <c r="BJ72" s="140"/>
      <c r="BK72" s="140"/>
      <c r="BL72" s="140"/>
      <c r="BM72" s="140"/>
      <c r="BN72" s="140"/>
      <c r="BO72" s="140"/>
      <c r="BP72" s="140"/>
      <c r="BQ72" s="140"/>
      <c r="BR72" s="140"/>
      <c r="BS72" s="140"/>
      <c r="BT72" s="140"/>
      <c r="BU72" s="140"/>
      <c r="BV72" s="140"/>
      <c r="BW72" s="140"/>
      <c r="BX72" s="140"/>
      <c r="BY72" s="140"/>
      <c r="BZ72" s="140"/>
      <c r="CA72" s="140"/>
      <c r="CB72" s="140"/>
      <c r="CC72" s="140"/>
      <c r="CD72" s="140"/>
      <c r="CE72" s="140"/>
      <c r="CF72" s="140"/>
      <c r="CG72" s="140"/>
      <c r="CH72" s="140"/>
      <c r="CI72" s="140"/>
      <c r="CJ72" s="140"/>
      <c r="CK72" s="140"/>
      <c r="CL72" s="140"/>
      <c r="CM72" s="140"/>
      <c r="CN72" s="140"/>
      <c r="CO72" s="140"/>
      <c r="CP72" s="140"/>
      <c r="CQ72" s="140"/>
      <c r="CR72" s="140"/>
      <c r="CS72" s="140"/>
      <c r="CT72" s="140"/>
      <c r="CU72" s="140"/>
      <c r="CV72" s="140"/>
      <c r="CW72" s="140"/>
      <c r="CX72" s="140"/>
      <c r="CY72" s="140"/>
      <c r="CZ72" s="140"/>
      <c r="DA72" s="140"/>
      <c r="DB72" s="140"/>
      <c r="DC72" s="140"/>
      <c r="DD72" s="140"/>
      <c r="DE72" s="140"/>
      <c r="DF72" s="140"/>
      <c r="DG72" s="140"/>
      <c r="DH72" s="140"/>
      <c r="DI72" s="140"/>
      <c r="DJ72" s="140"/>
      <c r="DK72" s="140"/>
      <c r="DL72" s="140"/>
      <c r="DM72" s="140"/>
      <c r="DN72" s="140"/>
      <c r="DO72" s="140"/>
      <c r="DP72" s="140"/>
      <c r="DQ72" s="140"/>
      <c r="DR72" s="140"/>
      <c r="DS72" s="140"/>
      <c r="DT72" s="140"/>
      <c r="DU72" s="140"/>
      <c r="DV72" s="140"/>
      <c r="DW72" s="140"/>
      <c r="DX72" s="140"/>
      <c r="DY72" s="140"/>
      <c r="DZ72" s="140"/>
      <c r="EA72" s="140"/>
      <c r="EB72" s="140"/>
      <c r="EC72" s="140"/>
      <c r="ED72" s="140"/>
      <c r="EE72" s="140"/>
      <c r="EF72" s="140"/>
      <c r="EG72" s="140"/>
      <c r="EH72" s="140"/>
      <c r="EI72" s="140"/>
      <c r="EJ72" s="140"/>
      <c r="EK72" s="140"/>
      <c r="EL72" s="140"/>
      <c r="EM72" s="140"/>
      <c r="EN72" s="140"/>
      <c r="EO72" s="140"/>
      <c r="EP72" s="140"/>
      <c r="EQ72" s="140"/>
      <c r="ER72" s="140"/>
      <c r="ES72" s="140"/>
      <c r="ET72" s="140"/>
      <c r="EU72" s="140"/>
      <c r="EV72" s="140"/>
      <c r="EW72" s="140"/>
      <c r="EX72" s="140"/>
      <c r="EY72" s="140"/>
      <c r="EZ72" s="140"/>
      <c r="FA72" s="140"/>
      <c r="FB72" s="140"/>
      <c r="FC72" s="140"/>
      <c r="FD72" s="140"/>
      <c r="FE72" s="140"/>
      <c r="FF72" s="140"/>
      <c r="FG72" s="140"/>
      <c r="FH72" s="140"/>
      <c r="FI72" s="140"/>
      <c r="FJ72" s="140"/>
      <c r="FK72" s="140"/>
      <c r="FL72" s="140"/>
      <c r="FM72" s="140"/>
      <c r="FN72" s="140"/>
      <c r="FO72" s="140"/>
      <c r="FP72" s="140"/>
      <c r="FQ72" s="140"/>
      <c r="FR72" s="140"/>
      <c r="FS72" s="140"/>
      <c r="FT72" s="140"/>
      <c r="FU72" s="140"/>
      <c r="FV72" s="140"/>
      <c r="FW72" s="140"/>
      <c r="FX72" s="140"/>
      <c r="FY72" s="140"/>
      <c r="FZ72" s="140"/>
      <c r="GA72" s="140"/>
      <c r="GB72" s="140"/>
      <c r="GC72" s="140"/>
      <c r="GD72" s="140"/>
      <c r="GE72" s="140"/>
      <c r="GF72" s="140"/>
      <c r="GG72" s="140"/>
      <c r="GH72" s="140"/>
      <c r="GI72" s="140"/>
      <c r="GJ72" s="140"/>
      <c r="GK72" s="140"/>
      <c r="GL72" s="140"/>
      <c r="GM72" s="140"/>
      <c r="GN72" s="140"/>
      <c r="GO72" s="140"/>
      <c r="GP72" s="140"/>
      <c r="GQ72" s="140"/>
      <c r="GR72" s="140"/>
    </row>
    <row r="73" spans="1:200" s="100" customFormat="1" ht="24" hidden="1" customHeight="1" outlineLevel="1" thickTop="1" thickBot="1">
      <c r="A73" s="154" t="str">
        <f t="shared" si="0"/>
        <v>12.1</v>
      </c>
      <c r="B73" s="154" t="s">
        <v>43</v>
      </c>
      <c r="C73" s="156" t="s">
        <v>132</v>
      </c>
      <c r="D73" s="157" t="s">
        <v>57</v>
      </c>
      <c r="E73" s="157" t="s">
        <v>58</v>
      </c>
      <c r="F73" s="157" t="s">
        <v>59</v>
      </c>
      <c r="G73" s="164"/>
      <c r="H73" s="164"/>
      <c r="I73" s="208">
        <f>H73-G73</f>
        <v>0</v>
      </c>
      <c r="J73" s="404">
        <v>0</v>
      </c>
      <c r="K73" s="405"/>
      <c r="L73" s="406"/>
      <c r="M73" s="170"/>
      <c r="N73" s="459"/>
      <c r="O73" s="140"/>
      <c r="P73" s="140"/>
      <c r="Q73" s="140"/>
      <c r="R73" s="232"/>
      <c r="S73" s="232"/>
      <c r="T73" s="140"/>
      <c r="U73" s="140"/>
      <c r="V73" s="140"/>
      <c r="W73" s="140"/>
      <c r="X73" s="140"/>
      <c r="Y73" s="140"/>
      <c r="Z73" s="140"/>
      <c r="AA73" s="140"/>
      <c r="AB73" s="140"/>
      <c r="AC73" s="140"/>
      <c r="AD73" s="140"/>
      <c r="AE73" s="140"/>
      <c r="AF73" s="140"/>
      <c r="AG73" s="140"/>
      <c r="AH73" s="140"/>
      <c r="AI73" s="140"/>
      <c r="AJ73" s="140"/>
      <c r="AK73" s="140"/>
      <c r="AL73" s="140"/>
      <c r="AM73" s="140"/>
      <c r="AN73" s="140"/>
      <c r="AO73" s="140"/>
      <c r="AP73" s="140"/>
      <c r="AQ73" s="140"/>
      <c r="AR73" s="140"/>
      <c r="AS73" s="140"/>
      <c r="AT73" s="140"/>
      <c r="AU73" s="140"/>
      <c r="AV73" s="140"/>
      <c r="AW73" s="140"/>
      <c r="AX73" s="140"/>
      <c r="AY73" s="140"/>
      <c r="AZ73" s="140"/>
      <c r="BA73" s="140"/>
      <c r="BB73" s="140"/>
      <c r="BC73" s="140"/>
      <c r="BD73" s="140"/>
      <c r="BE73" s="140"/>
      <c r="BF73" s="140"/>
      <c r="BG73" s="140"/>
      <c r="BH73" s="140"/>
      <c r="BI73" s="140"/>
      <c r="BJ73" s="140"/>
      <c r="BK73" s="140"/>
      <c r="BL73" s="140"/>
      <c r="BM73" s="140"/>
      <c r="BN73" s="140"/>
      <c r="BO73" s="140"/>
      <c r="BP73" s="140"/>
      <c r="BQ73" s="140"/>
      <c r="BR73" s="140"/>
      <c r="BS73" s="140"/>
      <c r="BT73" s="140"/>
      <c r="BU73" s="140"/>
      <c r="BV73" s="140"/>
      <c r="BW73" s="140"/>
      <c r="BX73" s="140"/>
      <c r="BY73" s="140"/>
      <c r="BZ73" s="140"/>
      <c r="CA73" s="140"/>
      <c r="CB73" s="140"/>
      <c r="CC73" s="140"/>
      <c r="CD73" s="140"/>
      <c r="CE73" s="140"/>
      <c r="CF73" s="140"/>
      <c r="CG73" s="140"/>
      <c r="CH73" s="140"/>
      <c r="CI73" s="140"/>
      <c r="CJ73" s="140"/>
      <c r="CK73" s="140"/>
      <c r="CL73" s="140"/>
      <c r="CM73" s="140"/>
      <c r="CN73" s="140"/>
      <c r="CO73" s="140"/>
      <c r="CP73" s="140"/>
      <c r="CQ73" s="140"/>
      <c r="CR73" s="140"/>
      <c r="CS73" s="140"/>
      <c r="CT73" s="140"/>
      <c r="CU73" s="140"/>
      <c r="CV73" s="140"/>
      <c r="CW73" s="140"/>
      <c r="CX73" s="140"/>
      <c r="CY73" s="140"/>
      <c r="CZ73" s="140"/>
      <c r="DA73" s="140"/>
      <c r="DB73" s="140"/>
      <c r="DC73" s="140"/>
      <c r="DD73" s="140"/>
      <c r="DE73" s="140"/>
      <c r="DF73" s="140"/>
      <c r="DG73" s="140"/>
      <c r="DH73" s="140"/>
      <c r="DI73" s="140"/>
      <c r="DJ73" s="140"/>
      <c r="DK73" s="140"/>
      <c r="DL73" s="140"/>
      <c r="DM73" s="140"/>
      <c r="DN73" s="140"/>
      <c r="DO73" s="140"/>
      <c r="DP73" s="140"/>
      <c r="DQ73" s="140"/>
      <c r="DR73" s="140"/>
      <c r="DS73" s="140"/>
      <c r="DT73" s="140"/>
      <c r="DU73" s="140"/>
      <c r="DV73" s="140"/>
      <c r="DW73" s="140"/>
      <c r="DX73" s="140"/>
      <c r="DY73" s="140"/>
      <c r="DZ73" s="140"/>
      <c r="EA73" s="140"/>
      <c r="EB73" s="140"/>
      <c r="EC73" s="140"/>
      <c r="ED73" s="140"/>
      <c r="EE73" s="140"/>
      <c r="EF73" s="140"/>
      <c r="EG73" s="140"/>
      <c r="EH73" s="140"/>
      <c r="EI73" s="140"/>
      <c r="EJ73" s="140"/>
      <c r="EK73" s="140"/>
      <c r="EL73" s="140"/>
      <c r="EM73" s="140"/>
      <c r="EN73" s="140"/>
      <c r="EO73" s="140"/>
      <c r="EP73" s="140"/>
      <c r="EQ73" s="140"/>
      <c r="ER73" s="140"/>
      <c r="ES73" s="140"/>
      <c r="ET73" s="140"/>
      <c r="EU73" s="140"/>
      <c r="EV73" s="140"/>
      <c r="EW73" s="140"/>
      <c r="EX73" s="140"/>
      <c r="EY73" s="140"/>
      <c r="EZ73" s="140"/>
      <c r="FA73" s="140"/>
      <c r="FB73" s="140"/>
      <c r="FC73" s="140"/>
      <c r="FD73" s="140"/>
      <c r="FE73" s="140"/>
      <c r="FF73" s="140"/>
      <c r="FG73" s="140"/>
      <c r="FH73" s="140"/>
      <c r="FI73" s="140"/>
      <c r="FJ73" s="140"/>
      <c r="FK73" s="140"/>
      <c r="FL73" s="140"/>
      <c r="FM73" s="140"/>
      <c r="FN73" s="140"/>
      <c r="FO73" s="140"/>
      <c r="FP73" s="140"/>
      <c r="FQ73" s="140"/>
      <c r="FR73" s="140"/>
      <c r="FS73" s="140"/>
      <c r="FT73" s="140"/>
      <c r="FU73" s="140"/>
      <c r="FV73" s="140"/>
      <c r="FW73" s="140"/>
      <c r="FX73" s="140"/>
      <c r="FY73" s="140"/>
      <c r="FZ73" s="140"/>
      <c r="GA73" s="140"/>
      <c r="GB73" s="140"/>
      <c r="GC73" s="140"/>
      <c r="GD73" s="140"/>
      <c r="GE73" s="140"/>
      <c r="GF73" s="140"/>
      <c r="GG73" s="140"/>
      <c r="GH73" s="140"/>
      <c r="GI73" s="140"/>
      <c r="GJ73" s="140"/>
      <c r="GK73" s="140"/>
      <c r="GL73" s="140"/>
      <c r="GM73" s="140"/>
      <c r="GN73" s="140"/>
      <c r="GO73" s="140"/>
      <c r="GP73" s="140"/>
      <c r="GQ73" s="140"/>
      <c r="GR73" s="140"/>
    </row>
    <row r="74" spans="1:200" s="94" customFormat="1" ht="24" hidden="1" customHeight="1" outlineLevel="1" thickTop="1" thickBot="1">
      <c r="A74" s="154" t="str">
        <f t="shared" si="0"/>
        <v>12.2</v>
      </c>
      <c r="B74" s="154" t="s">
        <v>43</v>
      </c>
      <c r="C74" s="156" t="s">
        <v>133</v>
      </c>
      <c r="D74" s="157" t="s">
        <v>57</v>
      </c>
      <c r="E74" s="157" t="s">
        <v>58</v>
      </c>
      <c r="F74" s="157" t="s">
        <v>59</v>
      </c>
      <c r="G74" s="164"/>
      <c r="H74" s="164"/>
      <c r="I74" s="208">
        <f>H74-G74</f>
        <v>0</v>
      </c>
      <c r="J74" s="404">
        <v>0</v>
      </c>
      <c r="K74" s="405"/>
      <c r="L74" s="406"/>
      <c r="M74" s="170"/>
      <c r="N74" s="459"/>
      <c r="O74" s="140"/>
      <c r="P74" s="140"/>
      <c r="Q74" s="140"/>
      <c r="R74" s="232"/>
      <c r="S74" s="232"/>
      <c r="T74" s="140"/>
      <c r="U74" s="140"/>
      <c r="V74" s="140"/>
      <c r="W74" s="140"/>
      <c r="X74" s="140"/>
      <c r="Y74" s="140"/>
      <c r="Z74" s="140"/>
      <c r="AA74" s="140"/>
      <c r="AB74" s="140"/>
      <c r="AC74" s="140"/>
      <c r="AD74" s="140"/>
      <c r="AE74" s="140"/>
      <c r="AF74" s="140"/>
      <c r="AG74" s="140"/>
      <c r="AH74" s="140"/>
      <c r="AI74" s="140"/>
      <c r="AJ74" s="140"/>
      <c r="AK74" s="140"/>
      <c r="AL74" s="140"/>
      <c r="AM74" s="140"/>
      <c r="AN74" s="140"/>
      <c r="AO74" s="140"/>
      <c r="AP74" s="140"/>
      <c r="AQ74" s="140"/>
      <c r="AR74" s="140"/>
      <c r="AS74" s="140"/>
      <c r="AT74" s="140"/>
      <c r="AU74" s="140"/>
      <c r="AV74" s="140"/>
      <c r="AW74" s="140"/>
      <c r="AX74" s="140"/>
      <c r="AY74" s="140"/>
      <c r="AZ74" s="140"/>
      <c r="BA74" s="140"/>
      <c r="BB74" s="140"/>
      <c r="BC74" s="140"/>
      <c r="BD74" s="140"/>
      <c r="BE74" s="140"/>
      <c r="BF74" s="140"/>
      <c r="BG74" s="140"/>
      <c r="BH74" s="140"/>
      <c r="BI74" s="140"/>
      <c r="BJ74" s="140"/>
      <c r="BK74" s="140"/>
      <c r="BL74" s="140"/>
      <c r="BM74" s="140"/>
      <c r="BN74" s="140"/>
      <c r="BO74" s="140"/>
      <c r="BP74" s="140"/>
      <c r="BQ74" s="140"/>
      <c r="BR74" s="140"/>
      <c r="BS74" s="140"/>
      <c r="BT74" s="140"/>
      <c r="BU74" s="140"/>
      <c r="BV74" s="140"/>
      <c r="BW74" s="140"/>
      <c r="BX74" s="140"/>
      <c r="BY74" s="140"/>
      <c r="BZ74" s="140"/>
      <c r="CA74" s="140"/>
      <c r="CB74" s="140"/>
      <c r="CC74" s="140"/>
      <c r="CD74" s="140"/>
      <c r="CE74" s="140"/>
      <c r="CF74" s="140"/>
      <c r="CG74" s="140"/>
      <c r="CH74" s="140"/>
      <c r="CI74" s="140"/>
      <c r="CJ74" s="140"/>
      <c r="CK74" s="140"/>
      <c r="CL74" s="140"/>
      <c r="CM74" s="140"/>
      <c r="CN74" s="140"/>
      <c r="CO74" s="140"/>
      <c r="CP74" s="140"/>
      <c r="CQ74" s="140"/>
      <c r="CR74" s="140"/>
      <c r="CS74" s="140"/>
      <c r="CT74" s="140"/>
      <c r="CU74" s="140"/>
      <c r="CV74" s="140"/>
      <c r="CW74" s="140"/>
      <c r="CX74" s="140"/>
      <c r="CY74" s="140"/>
      <c r="CZ74" s="140"/>
      <c r="DA74" s="140"/>
      <c r="DB74" s="140"/>
      <c r="DC74" s="140"/>
      <c r="DD74" s="140"/>
      <c r="DE74" s="140"/>
      <c r="DF74" s="140"/>
      <c r="DG74" s="140"/>
      <c r="DH74" s="140"/>
      <c r="DI74" s="140"/>
      <c r="DJ74" s="140"/>
      <c r="DK74" s="140"/>
      <c r="DL74" s="140"/>
      <c r="DM74" s="140"/>
      <c r="DN74" s="140"/>
      <c r="DO74" s="140"/>
      <c r="DP74" s="140"/>
      <c r="DQ74" s="140"/>
      <c r="DR74" s="140"/>
      <c r="DS74" s="140"/>
      <c r="DT74" s="140"/>
      <c r="DU74" s="140"/>
      <c r="DV74" s="140"/>
      <c r="DW74" s="140"/>
      <c r="DX74" s="140"/>
      <c r="DY74" s="140"/>
      <c r="DZ74" s="140"/>
      <c r="EA74" s="140"/>
      <c r="EB74" s="140"/>
      <c r="EC74" s="140"/>
      <c r="ED74" s="140"/>
      <c r="EE74" s="140"/>
      <c r="EF74" s="140"/>
      <c r="EG74" s="140"/>
      <c r="EH74" s="140"/>
      <c r="EI74" s="140"/>
      <c r="EJ74" s="140"/>
      <c r="EK74" s="140"/>
      <c r="EL74" s="140"/>
      <c r="EM74" s="140"/>
      <c r="EN74" s="140"/>
      <c r="EO74" s="140"/>
      <c r="EP74" s="140"/>
      <c r="EQ74" s="140"/>
      <c r="ER74" s="140"/>
      <c r="ES74" s="140"/>
      <c r="ET74" s="140"/>
      <c r="EU74" s="140"/>
      <c r="EV74" s="140"/>
      <c r="EW74" s="140"/>
      <c r="EX74" s="140"/>
      <c r="EY74" s="140"/>
      <c r="EZ74" s="140"/>
      <c r="FA74" s="140"/>
      <c r="FB74" s="140"/>
      <c r="FC74" s="140"/>
      <c r="FD74" s="140"/>
      <c r="FE74" s="140"/>
      <c r="FF74" s="140"/>
      <c r="FG74" s="140"/>
      <c r="FH74" s="140"/>
      <c r="FI74" s="140"/>
      <c r="FJ74" s="140"/>
      <c r="FK74" s="140"/>
      <c r="FL74" s="140"/>
      <c r="FM74" s="140"/>
      <c r="FN74" s="140"/>
      <c r="FO74" s="140"/>
      <c r="FP74" s="140"/>
      <c r="FQ74" s="140"/>
      <c r="FR74" s="140"/>
      <c r="FS74" s="140"/>
      <c r="FT74" s="140"/>
      <c r="FU74" s="140"/>
      <c r="FV74" s="140"/>
      <c r="FW74" s="140"/>
      <c r="FX74" s="140"/>
      <c r="FY74" s="140"/>
      <c r="FZ74" s="140"/>
      <c r="GA74" s="140"/>
      <c r="GB74" s="140"/>
      <c r="GC74" s="140"/>
      <c r="GD74" s="140"/>
      <c r="GE74" s="140"/>
      <c r="GF74" s="140"/>
      <c r="GG74" s="140"/>
      <c r="GH74" s="140"/>
      <c r="GI74" s="140"/>
      <c r="GJ74" s="140"/>
      <c r="GK74" s="140"/>
      <c r="GL74" s="140"/>
      <c r="GM74" s="140"/>
      <c r="GN74" s="140"/>
      <c r="GO74" s="140"/>
      <c r="GP74" s="140"/>
      <c r="GQ74" s="140"/>
      <c r="GR74" s="140"/>
    </row>
    <row r="75" spans="1:200" s="94" customFormat="1" ht="24" hidden="1" customHeight="1" outlineLevel="1" thickTop="1" thickBot="1">
      <c r="A75" s="154" t="str">
        <f t="shared" si="0"/>
        <v>12.3</v>
      </c>
      <c r="B75" s="154" t="s">
        <v>43</v>
      </c>
      <c r="C75" s="156" t="s">
        <v>134</v>
      </c>
      <c r="D75" s="157" t="s">
        <v>57</v>
      </c>
      <c r="E75" s="157" t="s">
        <v>58</v>
      </c>
      <c r="F75" s="157" t="s">
        <v>59</v>
      </c>
      <c r="G75" s="164"/>
      <c r="H75" s="164"/>
      <c r="I75" s="208">
        <f>H75-G75</f>
        <v>0</v>
      </c>
      <c r="J75" s="392">
        <v>0</v>
      </c>
      <c r="K75" s="460"/>
      <c r="L75" s="394"/>
      <c r="M75" s="170"/>
      <c r="N75" s="459"/>
      <c r="O75" s="140"/>
      <c r="P75" s="140"/>
      <c r="Q75" s="140"/>
      <c r="R75" s="232"/>
      <c r="S75" s="232"/>
      <c r="T75" s="140"/>
      <c r="U75" s="140"/>
      <c r="V75" s="140"/>
      <c r="W75" s="140"/>
      <c r="X75" s="140"/>
      <c r="Y75" s="140"/>
      <c r="Z75" s="140"/>
      <c r="AA75" s="140"/>
      <c r="AB75" s="140"/>
      <c r="AC75" s="140"/>
      <c r="AD75" s="140"/>
      <c r="AE75" s="140"/>
      <c r="AF75" s="140"/>
      <c r="AG75" s="140"/>
      <c r="AH75" s="140"/>
      <c r="AI75" s="140"/>
      <c r="AJ75" s="140"/>
      <c r="AK75" s="140"/>
      <c r="AL75" s="140"/>
      <c r="AM75" s="140"/>
      <c r="AN75" s="140"/>
      <c r="AO75" s="140"/>
      <c r="AP75" s="140"/>
      <c r="AQ75" s="140"/>
      <c r="AR75" s="140"/>
      <c r="AS75" s="140"/>
      <c r="AT75" s="140"/>
      <c r="AU75" s="140"/>
      <c r="AV75" s="140"/>
      <c r="AW75" s="140"/>
      <c r="AX75" s="140"/>
      <c r="AY75" s="140"/>
      <c r="AZ75" s="140"/>
      <c r="BA75" s="140"/>
      <c r="BB75" s="140"/>
      <c r="BC75" s="140"/>
      <c r="BD75" s="140"/>
      <c r="BE75" s="140"/>
      <c r="BF75" s="140"/>
      <c r="BG75" s="140"/>
      <c r="BH75" s="140"/>
      <c r="BI75" s="140"/>
      <c r="BJ75" s="140"/>
      <c r="BK75" s="140"/>
      <c r="BL75" s="140"/>
      <c r="BM75" s="140"/>
      <c r="BN75" s="140"/>
      <c r="BO75" s="140"/>
      <c r="BP75" s="140"/>
      <c r="BQ75" s="140"/>
      <c r="BR75" s="140"/>
      <c r="BS75" s="140"/>
      <c r="BT75" s="140"/>
      <c r="BU75" s="140"/>
      <c r="BV75" s="140"/>
      <c r="BW75" s="140"/>
      <c r="BX75" s="140"/>
      <c r="BY75" s="140"/>
      <c r="BZ75" s="140"/>
      <c r="CA75" s="140"/>
      <c r="CB75" s="140"/>
      <c r="CC75" s="140"/>
      <c r="CD75" s="140"/>
      <c r="CE75" s="140"/>
      <c r="CF75" s="140"/>
      <c r="CG75" s="140"/>
      <c r="CH75" s="140"/>
      <c r="CI75" s="140"/>
      <c r="CJ75" s="140"/>
      <c r="CK75" s="140"/>
      <c r="CL75" s="140"/>
      <c r="CM75" s="140"/>
      <c r="CN75" s="140"/>
      <c r="CO75" s="140"/>
      <c r="CP75" s="140"/>
      <c r="CQ75" s="140"/>
      <c r="CR75" s="140"/>
      <c r="CS75" s="140"/>
      <c r="CT75" s="140"/>
      <c r="CU75" s="140"/>
      <c r="CV75" s="140"/>
      <c r="CW75" s="140"/>
      <c r="CX75" s="140"/>
      <c r="CY75" s="140"/>
      <c r="CZ75" s="140"/>
      <c r="DA75" s="140"/>
      <c r="DB75" s="140"/>
      <c r="DC75" s="140"/>
      <c r="DD75" s="140"/>
      <c r="DE75" s="140"/>
      <c r="DF75" s="140"/>
      <c r="DG75" s="140"/>
      <c r="DH75" s="140"/>
      <c r="DI75" s="140"/>
      <c r="DJ75" s="140"/>
      <c r="DK75" s="140"/>
      <c r="DL75" s="140"/>
      <c r="DM75" s="140"/>
      <c r="DN75" s="140"/>
      <c r="DO75" s="140"/>
      <c r="DP75" s="140"/>
      <c r="DQ75" s="140"/>
      <c r="DR75" s="140"/>
      <c r="DS75" s="140"/>
      <c r="DT75" s="140"/>
      <c r="DU75" s="140"/>
      <c r="DV75" s="140"/>
      <c r="DW75" s="140"/>
      <c r="DX75" s="140"/>
      <c r="DY75" s="140"/>
      <c r="DZ75" s="140"/>
      <c r="EA75" s="140"/>
      <c r="EB75" s="140"/>
      <c r="EC75" s="140"/>
      <c r="ED75" s="140"/>
      <c r="EE75" s="140"/>
      <c r="EF75" s="140"/>
      <c r="EG75" s="140"/>
      <c r="EH75" s="140"/>
      <c r="EI75" s="140"/>
      <c r="EJ75" s="140"/>
      <c r="EK75" s="140"/>
      <c r="EL75" s="140"/>
      <c r="EM75" s="140"/>
      <c r="EN75" s="140"/>
      <c r="EO75" s="140"/>
      <c r="EP75" s="140"/>
      <c r="EQ75" s="140"/>
      <c r="ER75" s="140"/>
      <c r="ES75" s="140"/>
      <c r="ET75" s="140"/>
      <c r="EU75" s="140"/>
      <c r="EV75" s="140"/>
      <c r="EW75" s="140"/>
      <c r="EX75" s="140"/>
      <c r="EY75" s="140"/>
      <c r="EZ75" s="140"/>
      <c r="FA75" s="140"/>
      <c r="FB75" s="140"/>
      <c r="FC75" s="140"/>
      <c r="FD75" s="140"/>
      <c r="FE75" s="140"/>
      <c r="FF75" s="140"/>
      <c r="FG75" s="140"/>
      <c r="FH75" s="140"/>
      <c r="FI75" s="140"/>
      <c r="FJ75" s="140"/>
      <c r="FK75" s="140"/>
      <c r="FL75" s="140"/>
      <c r="FM75" s="140"/>
      <c r="FN75" s="140"/>
      <c r="FO75" s="140"/>
      <c r="FP75" s="140"/>
      <c r="FQ75" s="140"/>
      <c r="FR75" s="140"/>
      <c r="FS75" s="140"/>
      <c r="FT75" s="140"/>
      <c r="FU75" s="140"/>
      <c r="FV75" s="140"/>
      <c r="FW75" s="140"/>
      <c r="FX75" s="140"/>
      <c r="FY75" s="140"/>
      <c r="FZ75" s="140"/>
      <c r="GA75" s="140"/>
      <c r="GB75" s="140"/>
      <c r="GC75" s="140"/>
      <c r="GD75" s="140"/>
      <c r="GE75" s="140"/>
      <c r="GF75" s="140"/>
      <c r="GG75" s="140"/>
      <c r="GH75" s="140"/>
      <c r="GI75" s="140"/>
      <c r="GJ75" s="140"/>
      <c r="GK75" s="140"/>
      <c r="GL75" s="140"/>
      <c r="GM75" s="140"/>
      <c r="GN75" s="140"/>
      <c r="GO75" s="140"/>
      <c r="GP75" s="140"/>
      <c r="GQ75" s="140"/>
      <c r="GR75" s="140"/>
    </row>
    <row r="76" spans="1:200" s="140" customFormat="1" ht="24" customHeight="1" collapsed="1" thickTop="1" thickBot="1">
      <c r="A76" s="163" t="str">
        <f>IF(ISERROR(VALUE(SUBSTITUTE(prevWBS,".",""))),"1",IF(ISERROR(FIND("`",SUBSTITUTE(prevWBS,".","`",1))),TEXT(VALUE(prevWBS)+1,"#"),TEXT(VALUE(LEFT(prevWBS,FIND("`",SUBSTITUTE(prevWBS,".","`",1))-1))+1,"#")))</f>
        <v>13</v>
      </c>
      <c r="B76" s="163"/>
      <c r="C76" s="210" t="s">
        <v>162</v>
      </c>
      <c r="D76" s="163"/>
      <c r="E76" s="163"/>
      <c r="F76" s="163"/>
      <c r="G76" s="206" t="s">
        <v>118</v>
      </c>
      <c r="H76" s="456">
        <f>AVERAGE(I77:I78)</f>
        <v>0</v>
      </c>
      <c r="I76" s="456"/>
      <c r="J76" s="467">
        <f>AVERAGE(J77)</f>
        <v>0</v>
      </c>
      <c r="K76" s="468"/>
      <c r="L76" s="469"/>
      <c r="M76" s="172"/>
      <c r="N76" s="459"/>
      <c r="R76" s="232"/>
      <c r="S76" s="232"/>
    </row>
    <row r="77" spans="1:200" s="140" customFormat="1" ht="24" hidden="1" customHeight="1" outlineLevel="1" thickTop="1" thickBot="1">
      <c r="A77" s="154"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13.1</v>
      </c>
      <c r="B77" s="154" t="s">
        <v>43</v>
      </c>
      <c r="C77" s="156" t="s">
        <v>137</v>
      </c>
      <c r="D77" s="157" t="s">
        <v>122</v>
      </c>
      <c r="E77" s="154" t="s">
        <v>123</v>
      </c>
      <c r="F77" s="154" t="s">
        <v>81</v>
      </c>
      <c r="G77" s="164"/>
      <c r="H77" s="164"/>
      <c r="I77" s="208">
        <f>H77-G77</f>
        <v>0</v>
      </c>
      <c r="J77" s="415">
        <v>0</v>
      </c>
      <c r="K77" s="416"/>
      <c r="L77" s="417"/>
      <c r="M77" s="246"/>
      <c r="N77" s="459"/>
      <c r="R77" s="232"/>
      <c r="S77" s="232"/>
    </row>
    <row r="78" spans="1:200" s="140" customFormat="1" ht="24" hidden="1" customHeight="1" outlineLevel="1" thickTop="1" thickBot="1">
      <c r="A78" s="154"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13.2</v>
      </c>
      <c r="B78" s="154" t="s">
        <v>43</v>
      </c>
      <c r="C78" s="156" t="s">
        <v>133</v>
      </c>
      <c r="D78" s="157" t="s">
        <v>122</v>
      </c>
      <c r="E78" s="154" t="s">
        <v>123</v>
      </c>
      <c r="F78" s="154" t="s">
        <v>81</v>
      </c>
      <c r="G78" s="164"/>
      <c r="H78" s="164"/>
      <c r="I78" s="208">
        <f>H78-G78</f>
        <v>0</v>
      </c>
      <c r="J78" s="415">
        <v>0</v>
      </c>
      <c r="K78" s="416"/>
      <c r="L78" s="417"/>
      <c r="M78" s="246"/>
      <c r="N78" s="459"/>
      <c r="R78" s="232"/>
      <c r="S78" s="232"/>
    </row>
    <row r="79" spans="1:200" s="94" customFormat="1" ht="24" customHeight="1" collapsed="1" thickTop="1" thickBot="1">
      <c r="A79" s="123" t="str">
        <f>IF(ISERROR(VALUE(SUBSTITUTE(prevWBS,".",""))),"1",IF(ISERROR(FIND("`",SUBSTITUTE(prevWBS,".","`",1))),TEXT(VALUE(prevWBS)+1,"#"),TEXT(VALUE(LEFT(prevWBS,FIND("`",SUBSTITUTE(prevWBS,".","`",1))-1))+1,"#")))</f>
        <v>14</v>
      </c>
      <c r="B79" s="163"/>
      <c r="C79" s="195" t="s">
        <v>163</v>
      </c>
      <c r="D79" s="163"/>
      <c r="E79" s="163"/>
      <c r="F79" s="163"/>
      <c r="G79" s="206" t="s">
        <v>118</v>
      </c>
      <c r="H79" s="451">
        <f>AVERAGE(I80:I82)</f>
        <v>0</v>
      </c>
      <c r="I79" s="452"/>
      <c r="J79" s="453">
        <f>AVERAGE(J80:L82)</f>
        <v>0</v>
      </c>
      <c r="K79" s="454"/>
      <c r="L79" s="455"/>
      <c r="M79" s="172"/>
      <c r="N79" s="459"/>
      <c r="O79" s="140"/>
      <c r="P79" s="140"/>
      <c r="Q79" s="140"/>
      <c r="R79" s="232"/>
      <c r="S79" s="232"/>
      <c r="T79" s="140"/>
      <c r="U79" s="140"/>
      <c r="V79" s="140"/>
      <c r="W79" s="140"/>
      <c r="X79" s="140"/>
      <c r="Y79" s="140"/>
      <c r="Z79" s="140"/>
      <c r="AA79" s="140"/>
      <c r="AB79" s="140"/>
      <c r="AC79" s="140"/>
      <c r="AD79" s="140"/>
      <c r="AE79" s="140"/>
      <c r="AF79" s="140"/>
      <c r="AG79" s="140"/>
      <c r="AH79" s="140"/>
      <c r="AI79" s="140"/>
      <c r="AJ79" s="140"/>
      <c r="AK79" s="140"/>
      <c r="AL79" s="140"/>
      <c r="AM79" s="140"/>
      <c r="AN79" s="140"/>
      <c r="AO79" s="140"/>
      <c r="AP79" s="140"/>
      <c r="AQ79" s="140"/>
      <c r="AR79" s="140"/>
      <c r="AS79" s="140"/>
      <c r="AT79" s="140"/>
      <c r="AU79" s="140"/>
      <c r="AV79" s="140"/>
      <c r="AW79" s="140"/>
      <c r="AX79" s="140"/>
      <c r="AY79" s="140"/>
      <c r="AZ79" s="140"/>
      <c r="BA79" s="140"/>
      <c r="BB79" s="140"/>
      <c r="BC79" s="140"/>
      <c r="BD79" s="140"/>
      <c r="BE79" s="140"/>
      <c r="BF79" s="140"/>
      <c r="BG79" s="140"/>
      <c r="BH79" s="140"/>
      <c r="BI79" s="140"/>
      <c r="BJ79" s="140"/>
      <c r="BK79" s="140"/>
      <c r="BL79" s="140"/>
      <c r="BM79" s="140"/>
      <c r="BN79" s="140"/>
      <c r="BO79" s="140"/>
      <c r="BP79" s="140"/>
      <c r="BQ79" s="140"/>
      <c r="BR79" s="140"/>
      <c r="BS79" s="140"/>
      <c r="BT79" s="140"/>
      <c r="BU79" s="140"/>
      <c r="BV79" s="140"/>
      <c r="BW79" s="140"/>
      <c r="BX79" s="140"/>
      <c r="BY79" s="140"/>
      <c r="BZ79" s="140"/>
      <c r="CA79" s="140"/>
      <c r="CB79" s="140"/>
      <c r="CC79" s="140"/>
      <c r="CD79" s="140"/>
      <c r="CE79" s="140"/>
      <c r="CF79" s="140"/>
      <c r="CG79" s="140"/>
      <c r="CH79" s="140"/>
      <c r="CI79" s="140"/>
      <c r="CJ79" s="140"/>
      <c r="CK79" s="140"/>
      <c r="CL79" s="140"/>
      <c r="CM79" s="140"/>
      <c r="CN79" s="140"/>
      <c r="CO79" s="140"/>
      <c r="CP79" s="140"/>
      <c r="CQ79" s="140"/>
      <c r="CR79" s="140"/>
      <c r="CS79" s="140"/>
      <c r="CT79" s="140"/>
      <c r="CU79" s="140"/>
      <c r="CV79" s="140"/>
      <c r="CW79" s="140"/>
      <c r="CX79" s="140"/>
      <c r="CY79" s="140"/>
      <c r="CZ79" s="140"/>
      <c r="DA79" s="140"/>
      <c r="DB79" s="140"/>
      <c r="DC79" s="140"/>
      <c r="DD79" s="140"/>
      <c r="DE79" s="140"/>
      <c r="DF79" s="140"/>
      <c r="DG79" s="140"/>
      <c r="DH79" s="140"/>
      <c r="DI79" s="140"/>
      <c r="DJ79" s="140"/>
      <c r="DK79" s="140"/>
      <c r="DL79" s="140"/>
      <c r="DM79" s="140"/>
      <c r="DN79" s="140"/>
      <c r="DO79" s="140"/>
      <c r="DP79" s="140"/>
      <c r="DQ79" s="140"/>
      <c r="DR79" s="140"/>
      <c r="DS79" s="140"/>
      <c r="DT79" s="140"/>
      <c r="DU79" s="140"/>
      <c r="DV79" s="140"/>
      <c r="DW79" s="140"/>
      <c r="DX79" s="140"/>
      <c r="DY79" s="140"/>
      <c r="DZ79" s="140"/>
      <c r="EA79" s="140"/>
      <c r="EB79" s="140"/>
      <c r="EC79" s="140"/>
      <c r="ED79" s="140"/>
      <c r="EE79" s="140"/>
      <c r="EF79" s="140"/>
      <c r="EG79" s="140"/>
      <c r="EH79" s="140"/>
      <c r="EI79" s="140"/>
      <c r="EJ79" s="140"/>
      <c r="EK79" s="140"/>
      <c r="EL79" s="140"/>
      <c r="EM79" s="140"/>
      <c r="EN79" s="140"/>
      <c r="EO79" s="140"/>
      <c r="EP79" s="140"/>
      <c r="EQ79" s="140"/>
      <c r="ER79" s="140"/>
      <c r="ES79" s="140"/>
      <c r="ET79" s="140"/>
      <c r="EU79" s="140"/>
      <c r="EV79" s="140"/>
      <c r="EW79" s="140"/>
      <c r="EX79" s="140"/>
      <c r="EY79" s="140"/>
      <c r="EZ79" s="140"/>
      <c r="FA79" s="140"/>
      <c r="FB79" s="140"/>
      <c r="FC79" s="140"/>
      <c r="FD79" s="140"/>
      <c r="FE79" s="140"/>
      <c r="FF79" s="140"/>
      <c r="FG79" s="140"/>
      <c r="FH79" s="140"/>
      <c r="FI79" s="140"/>
      <c r="FJ79" s="140"/>
      <c r="FK79" s="140"/>
      <c r="FL79" s="140"/>
      <c r="FM79" s="140"/>
      <c r="FN79" s="140"/>
      <c r="FO79" s="140"/>
      <c r="FP79" s="140"/>
      <c r="FQ79" s="140"/>
      <c r="FR79" s="140"/>
      <c r="FS79" s="140"/>
      <c r="FT79" s="140"/>
      <c r="FU79" s="140"/>
      <c r="FV79" s="140"/>
      <c r="FW79" s="140"/>
      <c r="FX79" s="140"/>
      <c r="FY79" s="140"/>
      <c r="FZ79" s="140"/>
      <c r="GA79" s="140"/>
      <c r="GB79" s="140"/>
      <c r="GC79" s="140"/>
      <c r="GD79" s="140"/>
      <c r="GE79" s="140"/>
      <c r="GF79" s="140"/>
      <c r="GG79" s="140"/>
      <c r="GH79" s="140"/>
      <c r="GI79" s="140"/>
      <c r="GJ79" s="140"/>
      <c r="GK79" s="140"/>
      <c r="GL79" s="140"/>
      <c r="GM79" s="140"/>
      <c r="GN79" s="140"/>
      <c r="GO79" s="140"/>
      <c r="GP79" s="140"/>
      <c r="GQ79" s="140"/>
      <c r="GR79" s="140"/>
    </row>
    <row r="80" spans="1:200" s="94" customFormat="1" ht="24" hidden="1" customHeight="1" outlineLevel="1" thickTop="1" thickBot="1">
      <c r="A80" s="121" t="str">
        <f t="shared" si="0"/>
        <v>14.1</v>
      </c>
      <c r="B80" s="154" t="s">
        <v>43</v>
      </c>
      <c r="C80" s="156" t="s">
        <v>133</v>
      </c>
      <c r="D80" s="157" t="s">
        <v>57</v>
      </c>
      <c r="E80" s="157" t="s">
        <v>58</v>
      </c>
      <c r="F80" s="157" t="s">
        <v>59</v>
      </c>
      <c r="G80" s="164"/>
      <c r="H80" s="164"/>
      <c r="I80" s="208">
        <f>H80-G80</f>
        <v>0</v>
      </c>
      <c r="J80" s="404">
        <v>0</v>
      </c>
      <c r="K80" s="405"/>
      <c r="L80" s="406"/>
      <c r="M80" s="170"/>
      <c r="N80" s="459"/>
      <c r="O80" s="140"/>
      <c r="P80" s="140"/>
      <c r="Q80" s="140"/>
      <c r="R80" s="232"/>
      <c r="S80" s="232"/>
      <c r="T80" s="140"/>
      <c r="U80" s="140"/>
      <c r="V80" s="140"/>
      <c r="W80" s="140"/>
      <c r="X80" s="140"/>
      <c r="Y80" s="140"/>
      <c r="Z80" s="140"/>
      <c r="AA80" s="140"/>
      <c r="AB80" s="140"/>
      <c r="AC80" s="140"/>
      <c r="AD80" s="140"/>
      <c r="AE80" s="140"/>
      <c r="AF80" s="140"/>
      <c r="AG80" s="140"/>
      <c r="AH80" s="140"/>
      <c r="AI80" s="140"/>
      <c r="AJ80" s="140"/>
      <c r="AK80" s="140"/>
      <c r="AL80" s="140"/>
      <c r="AM80" s="140"/>
      <c r="AN80" s="140"/>
      <c r="AO80" s="140"/>
      <c r="AP80" s="140"/>
      <c r="AQ80" s="140"/>
      <c r="AR80" s="140"/>
      <c r="AS80" s="140"/>
      <c r="AT80" s="140"/>
      <c r="AU80" s="140"/>
      <c r="AV80" s="140"/>
      <c r="AW80" s="140"/>
      <c r="AX80" s="140"/>
      <c r="AY80" s="140"/>
      <c r="AZ80" s="140"/>
      <c r="BA80" s="140"/>
      <c r="BB80" s="140"/>
      <c r="BC80" s="140"/>
      <c r="BD80" s="140"/>
      <c r="BE80" s="140"/>
      <c r="BF80" s="140"/>
      <c r="BG80" s="140"/>
      <c r="BH80" s="140"/>
      <c r="BI80" s="140"/>
      <c r="BJ80" s="140"/>
      <c r="BK80" s="140"/>
      <c r="BL80" s="140"/>
      <c r="BM80" s="140"/>
      <c r="BN80" s="140"/>
      <c r="BO80" s="140"/>
      <c r="BP80" s="140"/>
      <c r="BQ80" s="140"/>
      <c r="BR80" s="140"/>
      <c r="BS80" s="140"/>
      <c r="BT80" s="140"/>
      <c r="BU80" s="140"/>
      <c r="BV80" s="140"/>
      <c r="BW80" s="140"/>
      <c r="BX80" s="140"/>
      <c r="BY80" s="140"/>
      <c r="BZ80" s="140"/>
      <c r="CA80" s="140"/>
      <c r="CB80" s="140"/>
      <c r="CC80" s="140"/>
      <c r="CD80" s="140"/>
      <c r="CE80" s="140"/>
      <c r="CF80" s="140"/>
      <c r="CG80" s="140"/>
      <c r="CH80" s="140"/>
      <c r="CI80" s="140"/>
      <c r="CJ80" s="140"/>
      <c r="CK80" s="140"/>
      <c r="CL80" s="140"/>
      <c r="CM80" s="140"/>
      <c r="CN80" s="140"/>
      <c r="CO80" s="140"/>
      <c r="CP80" s="140"/>
      <c r="CQ80" s="140"/>
      <c r="CR80" s="140"/>
      <c r="CS80" s="140"/>
      <c r="CT80" s="140"/>
      <c r="CU80" s="140"/>
      <c r="CV80" s="140"/>
      <c r="CW80" s="140"/>
      <c r="CX80" s="140"/>
      <c r="CY80" s="140"/>
      <c r="CZ80" s="140"/>
      <c r="DA80" s="140"/>
      <c r="DB80" s="140"/>
      <c r="DC80" s="140"/>
      <c r="DD80" s="140"/>
      <c r="DE80" s="140"/>
      <c r="DF80" s="140"/>
      <c r="DG80" s="140"/>
      <c r="DH80" s="140"/>
      <c r="DI80" s="140"/>
      <c r="DJ80" s="140"/>
      <c r="DK80" s="140"/>
      <c r="DL80" s="140"/>
      <c r="DM80" s="140"/>
      <c r="DN80" s="140"/>
      <c r="DO80" s="140"/>
      <c r="DP80" s="140"/>
      <c r="DQ80" s="140"/>
      <c r="DR80" s="140"/>
      <c r="DS80" s="140"/>
      <c r="DT80" s="140"/>
      <c r="DU80" s="140"/>
      <c r="DV80" s="140"/>
      <c r="DW80" s="140"/>
      <c r="DX80" s="140"/>
      <c r="DY80" s="140"/>
      <c r="DZ80" s="140"/>
      <c r="EA80" s="140"/>
      <c r="EB80" s="140"/>
      <c r="EC80" s="140"/>
      <c r="ED80" s="140"/>
      <c r="EE80" s="140"/>
      <c r="EF80" s="140"/>
      <c r="EG80" s="140"/>
      <c r="EH80" s="140"/>
      <c r="EI80" s="140"/>
      <c r="EJ80" s="140"/>
      <c r="EK80" s="140"/>
      <c r="EL80" s="140"/>
      <c r="EM80" s="140"/>
      <c r="EN80" s="140"/>
      <c r="EO80" s="140"/>
      <c r="EP80" s="140"/>
      <c r="EQ80" s="140"/>
      <c r="ER80" s="140"/>
      <c r="ES80" s="140"/>
      <c r="ET80" s="140"/>
      <c r="EU80" s="140"/>
      <c r="EV80" s="140"/>
      <c r="EW80" s="140"/>
      <c r="EX80" s="140"/>
      <c r="EY80" s="140"/>
      <c r="EZ80" s="140"/>
      <c r="FA80" s="140"/>
      <c r="FB80" s="140"/>
      <c r="FC80" s="140"/>
      <c r="FD80" s="140"/>
      <c r="FE80" s="140"/>
      <c r="FF80" s="140"/>
      <c r="FG80" s="140"/>
      <c r="FH80" s="140"/>
      <c r="FI80" s="140"/>
      <c r="FJ80" s="140"/>
      <c r="FK80" s="140"/>
      <c r="FL80" s="140"/>
      <c r="FM80" s="140"/>
      <c r="FN80" s="140"/>
      <c r="FO80" s="140"/>
      <c r="FP80" s="140"/>
      <c r="FQ80" s="140"/>
      <c r="FR80" s="140"/>
      <c r="FS80" s="140"/>
      <c r="FT80" s="140"/>
      <c r="FU80" s="140"/>
      <c r="FV80" s="140"/>
      <c r="FW80" s="140"/>
      <c r="FX80" s="140"/>
      <c r="FY80" s="140"/>
      <c r="FZ80" s="140"/>
      <c r="GA80" s="140"/>
      <c r="GB80" s="140"/>
      <c r="GC80" s="140"/>
      <c r="GD80" s="140"/>
      <c r="GE80" s="140"/>
      <c r="GF80" s="140"/>
      <c r="GG80" s="140"/>
      <c r="GH80" s="140"/>
      <c r="GI80" s="140"/>
      <c r="GJ80" s="140"/>
      <c r="GK80" s="140"/>
      <c r="GL80" s="140"/>
      <c r="GM80" s="140"/>
      <c r="GN80" s="140"/>
      <c r="GO80" s="140"/>
      <c r="GP80" s="140"/>
      <c r="GQ80" s="140"/>
      <c r="GR80" s="140"/>
    </row>
    <row r="81" spans="1:200" s="94" customFormat="1" ht="24" hidden="1" customHeight="1" outlineLevel="1" thickTop="1" thickBot="1">
      <c r="A81" s="121" t="str">
        <f t="shared" si="0"/>
        <v>14.2</v>
      </c>
      <c r="B81" s="154" t="s">
        <v>43</v>
      </c>
      <c r="C81" s="156" t="s">
        <v>139</v>
      </c>
      <c r="D81" s="157" t="s">
        <v>57</v>
      </c>
      <c r="E81" s="157" t="s">
        <v>58</v>
      </c>
      <c r="F81" s="157" t="s">
        <v>59</v>
      </c>
      <c r="G81" s="164"/>
      <c r="H81" s="164"/>
      <c r="I81" s="208">
        <f>H81-G81</f>
        <v>0</v>
      </c>
      <c r="J81" s="404">
        <v>0</v>
      </c>
      <c r="K81" s="405"/>
      <c r="L81" s="406"/>
      <c r="M81" s="170"/>
      <c r="N81" s="459"/>
      <c r="O81" s="140"/>
      <c r="P81" s="140"/>
      <c r="Q81" s="140"/>
      <c r="R81" s="232"/>
      <c r="S81" s="232"/>
      <c r="T81" s="140"/>
      <c r="U81" s="140"/>
      <c r="V81" s="140"/>
      <c r="W81" s="140"/>
      <c r="X81" s="140"/>
      <c r="Y81" s="140"/>
      <c r="Z81" s="140"/>
      <c r="AA81" s="140"/>
      <c r="AB81" s="140"/>
      <c r="AC81" s="140"/>
      <c r="AD81" s="140"/>
      <c r="AE81" s="140"/>
      <c r="AF81" s="140"/>
      <c r="AG81" s="140"/>
      <c r="AH81" s="140"/>
      <c r="AI81" s="140"/>
      <c r="AJ81" s="140"/>
      <c r="AK81" s="140"/>
      <c r="AL81" s="140"/>
      <c r="AM81" s="140"/>
      <c r="AN81" s="140"/>
      <c r="AO81" s="140"/>
      <c r="AP81" s="140"/>
      <c r="AQ81" s="140"/>
      <c r="AR81" s="140"/>
      <c r="AS81" s="140"/>
      <c r="AT81" s="140"/>
      <c r="AU81" s="140"/>
      <c r="AV81" s="140"/>
      <c r="AW81" s="140"/>
      <c r="AX81" s="140"/>
      <c r="AY81" s="140"/>
      <c r="AZ81" s="140"/>
      <c r="BA81" s="140"/>
      <c r="BB81" s="140"/>
      <c r="BC81" s="140"/>
      <c r="BD81" s="140"/>
      <c r="BE81" s="140"/>
      <c r="BF81" s="140"/>
      <c r="BG81" s="140"/>
      <c r="BH81" s="140"/>
      <c r="BI81" s="140"/>
      <c r="BJ81" s="140"/>
      <c r="BK81" s="140"/>
      <c r="BL81" s="140"/>
      <c r="BM81" s="140"/>
      <c r="BN81" s="140"/>
      <c r="BO81" s="140"/>
      <c r="BP81" s="140"/>
      <c r="BQ81" s="140"/>
      <c r="BR81" s="140"/>
      <c r="BS81" s="140"/>
      <c r="BT81" s="140"/>
      <c r="BU81" s="140"/>
      <c r="BV81" s="140"/>
      <c r="BW81" s="140"/>
      <c r="BX81" s="140"/>
      <c r="BY81" s="140"/>
      <c r="BZ81" s="140"/>
      <c r="CA81" s="140"/>
      <c r="CB81" s="140"/>
      <c r="CC81" s="140"/>
      <c r="CD81" s="140"/>
      <c r="CE81" s="140"/>
      <c r="CF81" s="140"/>
      <c r="CG81" s="140"/>
      <c r="CH81" s="140"/>
      <c r="CI81" s="140"/>
      <c r="CJ81" s="140"/>
      <c r="CK81" s="140"/>
      <c r="CL81" s="140"/>
      <c r="CM81" s="140"/>
      <c r="CN81" s="140"/>
      <c r="CO81" s="140"/>
      <c r="CP81" s="140"/>
      <c r="CQ81" s="140"/>
      <c r="CR81" s="140"/>
      <c r="CS81" s="140"/>
      <c r="CT81" s="140"/>
      <c r="CU81" s="140"/>
      <c r="CV81" s="140"/>
      <c r="CW81" s="140"/>
      <c r="CX81" s="140"/>
      <c r="CY81" s="140"/>
      <c r="CZ81" s="140"/>
      <c r="DA81" s="140"/>
      <c r="DB81" s="140"/>
      <c r="DC81" s="140"/>
      <c r="DD81" s="140"/>
      <c r="DE81" s="140"/>
      <c r="DF81" s="140"/>
      <c r="DG81" s="140"/>
      <c r="DH81" s="140"/>
      <c r="DI81" s="140"/>
      <c r="DJ81" s="140"/>
      <c r="DK81" s="140"/>
      <c r="DL81" s="140"/>
      <c r="DM81" s="140"/>
      <c r="DN81" s="140"/>
      <c r="DO81" s="140"/>
      <c r="DP81" s="140"/>
      <c r="DQ81" s="140"/>
      <c r="DR81" s="140"/>
      <c r="DS81" s="140"/>
      <c r="DT81" s="140"/>
      <c r="DU81" s="140"/>
      <c r="DV81" s="140"/>
      <c r="DW81" s="140"/>
      <c r="DX81" s="140"/>
      <c r="DY81" s="140"/>
      <c r="DZ81" s="140"/>
      <c r="EA81" s="140"/>
      <c r="EB81" s="140"/>
      <c r="EC81" s="140"/>
      <c r="ED81" s="140"/>
      <c r="EE81" s="140"/>
      <c r="EF81" s="140"/>
      <c r="EG81" s="140"/>
      <c r="EH81" s="140"/>
      <c r="EI81" s="140"/>
      <c r="EJ81" s="140"/>
      <c r="EK81" s="140"/>
      <c r="EL81" s="140"/>
      <c r="EM81" s="140"/>
      <c r="EN81" s="140"/>
      <c r="EO81" s="140"/>
      <c r="EP81" s="140"/>
      <c r="EQ81" s="140"/>
      <c r="ER81" s="140"/>
      <c r="ES81" s="140"/>
      <c r="ET81" s="140"/>
      <c r="EU81" s="140"/>
      <c r="EV81" s="140"/>
      <c r="EW81" s="140"/>
      <c r="EX81" s="140"/>
      <c r="EY81" s="140"/>
      <c r="EZ81" s="140"/>
      <c r="FA81" s="140"/>
      <c r="FB81" s="140"/>
      <c r="FC81" s="140"/>
      <c r="FD81" s="140"/>
      <c r="FE81" s="140"/>
      <c r="FF81" s="140"/>
      <c r="FG81" s="140"/>
      <c r="FH81" s="140"/>
      <c r="FI81" s="140"/>
      <c r="FJ81" s="140"/>
      <c r="FK81" s="140"/>
      <c r="FL81" s="140"/>
      <c r="FM81" s="140"/>
      <c r="FN81" s="140"/>
      <c r="FO81" s="140"/>
      <c r="FP81" s="140"/>
      <c r="FQ81" s="140"/>
      <c r="FR81" s="140"/>
      <c r="FS81" s="140"/>
      <c r="FT81" s="140"/>
      <c r="FU81" s="140"/>
      <c r="FV81" s="140"/>
      <c r="FW81" s="140"/>
      <c r="FX81" s="140"/>
      <c r="FY81" s="140"/>
      <c r="FZ81" s="140"/>
      <c r="GA81" s="140"/>
      <c r="GB81" s="140"/>
      <c r="GC81" s="140"/>
      <c r="GD81" s="140"/>
      <c r="GE81" s="140"/>
      <c r="GF81" s="140"/>
      <c r="GG81" s="140"/>
      <c r="GH81" s="140"/>
      <c r="GI81" s="140"/>
      <c r="GJ81" s="140"/>
      <c r="GK81" s="140"/>
      <c r="GL81" s="140"/>
      <c r="GM81" s="140"/>
      <c r="GN81" s="140"/>
      <c r="GO81" s="140"/>
      <c r="GP81" s="140"/>
      <c r="GQ81" s="140"/>
      <c r="GR81" s="140"/>
    </row>
    <row r="82" spans="1:200" s="94" customFormat="1" ht="24" hidden="1" customHeight="1" outlineLevel="1" thickTop="1" thickBot="1">
      <c r="A82" s="121" t="str">
        <f t="shared" si="0"/>
        <v>14.3</v>
      </c>
      <c r="B82" s="154" t="s">
        <v>55</v>
      </c>
      <c r="C82" s="156" t="s">
        <v>134</v>
      </c>
      <c r="D82" s="157" t="s">
        <v>57</v>
      </c>
      <c r="E82" s="157" t="s">
        <v>58</v>
      </c>
      <c r="F82" s="157" t="s">
        <v>59</v>
      </c>
      <c r="G82" s="164"/>
      <c r="H82" s="161"/>
      <c r="I82" s="162"/>
      <c r="J82" s="404">
        <v>0</v>
      </c>
      <c r="K82" s="405"/>
      <c r="L82" s="406"/>
      <c r="M82" s="170"/>
      <c r="N82" s="459"/>
      <c r="O82" s="140"/>
      <c r="P82" s="140"/>
      <c r="Q82" s="140"/>
      <c r="R82" s="232"/>
      <c r="S82" s="232"/>
      <c r="T82" s="140"/>
      <c r="U82" s="140"/>
      <c r="V82" s="140"/>
      <c r="W82" s="140"/>
      <c r="X82" s="140"/>
      <c r="Y82" s="140"/>
      <c r="Z82" s="140"/>
      <c r="AA82" s="140"/>
      <c r="AB82" s="140"/>
      <c r="AC82" s="140"/>
      <c r="AD82" s="140"/>
      <c r="AE82" s="140"/>
      <c r="AF82" s="140"/>
      <c r="AG82" s="140"/>
      <c r="AH82" s="140"/>
      <c r="AI82" s="140"/>
      <c r="AJ82" s="140"/>
      <c r="AK82" s="140"/>
      <c r="AL82" s="140"/>
      <c r="AM82" s="140"/>
      <c r="AN82" s="140"/>
      <c r="AO82" s="140"/>
      <c r="AP82" s="140"/>
      <c r="AQ82" s="140"/>
      <c r="AR82" s="140"/>
      <c r="AS82" s="140"/>
      <c r="AT82" s="140"/>
      <c r="AU82" s="140"/>
      <c r="AV82" s="140"/>
      <c r="AW82" s="140"/>
      <c r="AX82" s="140"/>
      <c r="AY82" s="140"/>
      <c r="AZ82" s="140"/>
      <c r="BA82" s="140"/>
      <c r="BB82" s="140"/>
      <c r="BC82" s="140"/>
      <c r="BD82" s="140"/>
      <c r="BE82" s="140"/>
      <c r="BF82" s="140"/>
      <c r="BG82" s="140"/>
      <c r="BH82" s="140"/>
      <c r="BI82" s="140"/>
      <c r="BJ82" s="140"/>
      <c r="BK82" s="140"/>
      <c r="BL82" s="140"/>
      <c r="BM82" s="140"/>
      <c r="BN82" s="140"/>
      <c r="BO82" s="140"/>
      <c r="BP82" s="140"/>
      <c r="BQ82" s="140"/>
      <c r="BR82" s="140"/>
      <c r="BS82" s="140"/>
      <c r="BT82" s="140"/>
      <c r="BU82" s="140"/>
      <c r="BV82" s="140"/>
      <c r="BW82" s="140"/>
      <c r="BX82" s="140"/>
      <c r="BY82" s="140"/>
      <c r="BZ82" s="140"/>
      <c r="CA82" s="140"/>
      <c r="CB82" s="140"/>
      <c r="CC82" s="140"/>
      <c r="CD82" s="140"/>
      <c r="CE82" s="140"/>
      <c r="CF82" s="140"/>
      <c r="CG82" s="140"/>
      <c r="CH82" s="140"/>
      <c r="CI82" s="140"/>
      <c r="CJ82" s="140"/>
      <c r="CK82" s="140"/>
      <c r="CL82" s="140"/>
      <c r="CM82" s="140"/>
      <c r="CN82" s="140"/>
      <c r="CO82" s="140"/>
      <c r="CP82" s="140"/>
      <c r="CQ82" s="140"/>
      <c r="CR82" s="140"/>
      <c r="CS82" s="140"/>
      <c r="CT82" s="140"/>
      <c r="CU82" s="140"/>
      <c r="CV82" s="140"/>
      <c r="CW82" s="140"/>
      <c r="CX82" s="140"/>
      <c r="CY82" s="140"/>
      <c r="CZ82" s="140"/>
      <c r="DA82" s="140"/>
      <c r="DB82" s="140"/>
      <c r="DC82" s="140"/>
      <c r="DD82" s="140"/>
      <c r="DE82" s="140"/>
      <c r="DF82" s="140"/>
      <c r="DG82" s="140"/>
      <c r="DH82" s="140"/>
      <c r="DI82" s="140"/>
      <c r="DJ82" s="140"/>
      <c r="DK82" s="140"/>
      <c r="DL82" s="140"/>
      <c r="DM82" s="140"/>
      <c r="DN82" s="140"/>
      <c r="DO82" s="140"/>
      <c r="DP82" s="140"/>
      <c r="DQ82" s="140"/>
      <c r="DR82" s="140"/>
      <c r="DS82" s="140"/>
      <c r="DT82" s="140"/>
      <c r="DU82" s="140"/>
      <c r="DV82" s="140"/>
      <c r="DW82" s="140"/>
      <c r="DX82" s="140"/>
      <c r="DY82" s="140"/>
      <c r="DZ82" s="140"/>
      <c r="EA82" s="140"/>
      <c r="EB82" s="140"/>
      <c r="EC82" s="140"/>
      <c r="ED82" s="140"/>
      <c r="EE82" s="140"/>
      <c r="EF82" s="140"/>
      <c r="EG82" s="140"/>
      <c r="EH82" s="140"/>
      <c r="EI82" s="140"/>
      <c r="EJ82" s="140"/>
      <c r="EK82" s="140"/>
      <c r="EL82" s="140"/>
      <c r="EM82" s="140"/>
      <c r="EN82" s="140"/>
      <c r="EO82" s="140"/>
      <c r="EP82" s="140"/>
      <c r="EQ82" s="140"/>
      <c r="ER82" s="140"/>
      <c r="ES82" s="140"/>
      <c r="ET82" s="140"/>
      <c r="EU82" s="140"/>
      <c r="EV82" s="140"/>
      <c r="EW82" s="140"/>
      <c r="EX82" s="140"/>
      <c r="EY82" s="140"/>
      <c r="EZ82" s="140"/>
      <c r="FA82" s="140"/>
      <c r="FB82" s="140"/>
      <c r="FC82" s="140"/>
      <c r="FD82" s="140"/>
      <c r="FE82" s="140"/>
      <c r="FF82" s="140"/>
      <c r="FG82" s="140"/>
      <c r="FH82" s="140"/>
      <c r="FI82" s="140"/>
      <c r="FJ82" s="140"/>
      <c r="FK82" s="140"/>
      <c r="FL82" s="140"/>
      <c r="FM82" s="140"/>
      <c r="FN82" s="140"/>
      <c r="FO82" s="140"/>
      <c r="FP82" s="140"/>
      <c r="FQ82" s="140"/>
      <c r="FR82" s="140"/>
      <c r="FS82" s="140"/>
      <c r="FT82" s="140"/>
      <c r="FU82" s="140"/>
      <c r="FV82" s="140"/>
      <c r="FW82" s="140"/>
      <c r="FX82" s="140"/>
      <c r="FY82" s="140"/>
      <c r="FZ82" s="140"/>
      <c r="GA82" s="140"/>
      <c r="GB82" s="140"/>
      <c r="GC82" s="140"/>
      <c r="GD82" s="140"/>
      <c r="GE82" s="140"/>
      <c r="GF82" s="140"/>
      <c r="GG82" s="140"/>
      <c r="GH82" s="140"/>
      <c r="GI82" s="140"/>
      <c r="GJ82" s="140"/>
      <c r="GK82" s="140"/>
      <c r="GL82" s="140"/>
      <c r="GM82" s="140"/>
      <c r="GN82" s="140"/>
      <c r="GO82" s="140"/>
      <c r="GP82" s="140"/>
      <c r="GQ82" s="140"/>
      <c r="GR82" s="140"/>
    </row>
    <row r="83" spans="1:200" s="94" customFormat="1" ht="24" customHeight="1" collapsed="1" thickTop="1" thickBot="1">
      <c r="A83" s="123" t="str">
        <f>IF(ISERROR(VALUE(SUBSTITUTE(prevWBS,".",""))),"1",IF(ISERROR(FIND("`",SUBSTITUTE(prevWBS,".","`",1))),TEXT(VALUE(prevWBS)+1,"#"),TEXT(VALUE(LEFT(prevWBS,FIND("`",SUBSTITUTE(prevWBS,".","`",1))-1))+1,"#")))</f>
        <v>15</v>
      </c>
      <c r="B83" s="163"/>
      <c r="C83" s="195" t="s">
        <v>164</v>
      </c>
      <c r="D83" s="163"/>
      <c r="E83" s="163"/>
      <c r="F83" s="163"/>
      <c r="G83" s="206" t="s">
        <v>118</v>
      </c>
      <c r="H83" s="451">
        <f>AVERAGE(I84:I86)</f>
        <v>0</v>
      </c>
      <c r="I83" s="452"/>
      <c r="J83" s="453">
        <f>AVERAGE(J84:L86)</f>
        <v>0</v>
      </c>
      <c r="K83" s="454"/>
      <c r="L83" s="455"/>
      <c r="M83" s="172"/>
      <c r="N83" s="459"/>
      <c r="O83" s="140"/>
      <c r="P83" s="140"/>
      <c r="Q83" s="140"/>
      <c r="R83" s="232"/>
      <c r="S83" s="232"/>
      <c r="T83" s="140"/>
      <c r="U83" s="140"/>
      <c r="V83" s="140"/>
      <c r="W83" s="140"/>
      <c r="X83" s="140"/>
      <c r="Y83" s="140"/>
      <c r="Z83" s="140"/>
      <c r="AA83" s="140"/>
      <c r="AB83" s="140"/>
      <c r="AC83" s="140"/>
      <c r="AD83" s="140"/>
      <c r="AE83" s="140"/>
      <c r="AF83" s="140"/>
      <c r="AG83" s="140"/>
      <c r="AH83" s="140"/>
      <c r="AI83" s="140"/>
      <c r="AJ83" s="140"/>
      <c r="AK83" s="140"/>
      <c r="AL83" s="140"/>
      <c r="AM83" s="140"/>
      <c r="AN83" s="140"/>
      <c r="AO83" s="140"/>
      <c r="AP83" s="140"/>
      <c r="AQ83" s="140"/>
      <c r="AR83" s="140"/>
      <c r="AS83" s="140"/>
      <c r="AT83" s="140"/>
      <c r="AU83" s="140"/>
      <c r="AV83" s="140"/>
      <c r="AW83" s="140"/>
      <c r="AX83" s="140"/>
      <c r="AY83" s="140"/>
      <c r="AZ83" s="140"/>
      <c r="BA83" s="140"/>
      <c r="BB83" s="140"/>
      <c r="BC83" s="140"/>
      <c r="BD83" s="140"/>
      <c r="BE83" s="140"/>
      <c r="BF83" s="140"/>
      <c r="BG83" s="140"/>
      <c r="BH83" s="140"/>
      <c r="BI83" s="140"/>
      <c r="BJ83" s="140"/>
      <c r="BK83" s="140"/>
      <c r="BL83" s="140"/>
      <c r="BM83" s="140"/>
      <c r="BN83" s="140"/>
      <c r="BO83" s="140"/>
      <c r="BP83" s="140"/>
      <c r="BQ83" s="140"/>
      <c r="BR83" s="140"/>
      <c r="BS83" s="140"/>
      <c r="BT83" s="140"/>
      <c r="BU83" s="140"/>
      <c r="BV83" s="140"/>
      <c r="BW83" s="140"/>
      <c r="BX83" s="140"/>
      <c r="BY83" s="140"/>
      <c r="BZ83" s="140"/>
      <c r="CA83" s="140"/>
      <c r="CB83" s="140"/>
      <c r="CC83" s="140"/>
      <c r="CD83" s="140"/>
      <c r="CE83" s="140"/>
      <c r="CF83" s="140"/>
      <c r="CG83" s="140"/>
      <c r="CH83" s="140"/>
      <c r="CI83" s="140"/>
      <c r="CJ83" s="140"/>
      <c r="CK83" s="140"/>
      <c r="CL83" s="140"/>
      <c r="CM83" s="140"/>
      <c r="CN83" s="140"/>
      <c r="CO83" s="140"/>
      <c r="CP83" s="140"/>
      <c r="CQ83" s="140"/>
      <c r="CR83" s="140"/>
      <c r="CS83" s="140"/>
      <c r="CT83" s="140"/>
      <c r="CU83" s="140"/>
      <c r="CV83" s="140"/>
      <c r="CW83" s="140"/>
      <c r="CX83" s="140"/>
      <c r="CY83" s="140"/>
      <c r="CZ83" s="140"/>
      <c r="DA83" s="140"/>
      <c r="DB83" s="140"/>
      <c r="DC83" s="140"/>
      <c r="DD83" s="140"/>
      <c r="DE83" s="140"/>
      <c r="DF83" s="140"/>
      <c r="DG83" s="140"/>
      <c r="DH83" s="140"/>
      <c r="DI83" s="140"/>
      <c r="DJ83" s="140"/>
      <c r="DK83" s="140"/>
      <c r="DL83" s="140"/>
      <c r="DM83" s="140"/>
      <c r="DN83" s="140"/>
      <c r="DO83" s="140"/>
      <c r="DP83" s="140"/>
      <c r="DQ83" s="140"/>
      <c r="DR83" s="140"/>
      <c r="DS83" s="140"/>
      <c r="DT83" s="140"/>
      <c r="DU83" s="140"/>
      <c r="DV83" s="140"/>
      <c r="DW83" s="140"/>
      <c r="DX83" s="140"/>
      <c r="DY83" s="140"/>
      <c r="DZ83" s="140"/>
      <c r="EA83" s="140"/>
      <c r="EB83" s="140"/>
      <c r="EC83" s="140"/>
      <c r="ED83" s="140"/>
      <c r="EE83" s="140"/>
      <c r="EF83" s="140"/>
      <c r="EG83" s="140"/>
      <c r="EH83" s="140"/>
      <c r="EI83" s="140"/>
      <c r="EJ83" s="140"/>
      <c r="EK83" s="140"/>
      <c r="EL83" s="140"/>
      <c r="EM83" s="140"/>
      <c r="EN83" s="140"/>
      <c r="EO83" s="140"/>
      <c r="EP83" s="140"/>
      <c r="EQ83" s="140"/>
      <c r="ER83" s="140"/>
      <c r="ES83" s="140"/>
      <c r="ET83" s="140"/>
      <c r="EU83" s="140"/>
      <c r="EV83" s="140"/>
      <c r="EW83" s="140"/>
      <c r="EX83" s="140"/>
      <c r="EY83" s="140"/>
      <c r="EZ83" s="140"/>
      <c r="FA83" s="140"/>
      <c r="FB83" s="140"/>
      <c r="FC83" s="140"/>
      <c r="FD83" s="140"/>
      <c r="FE83" s="140"/>
      <c r="FF83" s="140"/>
      <c r="FG83" s="140"/>
      <c r="FH83" s="140"/>
      <c r="FI83" s="140"/>
      <c r="FJ83" s="140"/>
      <c r="FK83" s="140"/>
      <c r="FL83" s="140"/>
      <c r="FM83" s="140"/>
      <c r="FN83" s="140"/>
      <c r="FO83" s="140"/>
      <c r="FP83" s="140"/>
      <c r="FQ83" s="140"/>
      <c r="FR83" s="140"/>
      <c r="FS83" s="140"/>
      <c r="FT83" s="140"/>
      <c r="FU83" s="140"/>
      <c r="FV83" s="140"/>
      <c r="FW83" s="140"/>
      <c r="FX83" s="140"/>
      <c r="FY83" s="140"/>
      <c r="FZ83" s="140"/>
      <c r="GA83" s="140"/>
      <c r="GB83" s="140"/>
      <c r="GC83" s="140"/>
      <c r="GD83" s="140"/>
      <c r="GE83" s="140"/>
      <c r="GF83" s="140"/>
      <c r="GG83" s="140"/>
      <c r="GH83" s="140"/>
      <c r="GI83" s="140"/>
      <c r="GJ83" s="140"/>
      <c r="GK83" s="140"/>
      <c r="GL83" s="140"/>
      <c r="GM83" s="140"/>
      <c r="GN83" s="140"/>
      <c r="GO83" s="140"/>
      <c r="GP83" s="140"/>
      <c r="GQ83" s="140"/>
      <c r="GR83" s="140"/>
    </row>
    <row r="84" spans="1:200" s="94" customFormat="1" ht="24" hidden="1" customHeight="1" outlineLevel="1" thickTop="1" thickBot="1">
      <c r="A84" s="121" t="str">
        <f t="shared" si="0"/>
        <v>15.1</v>
      </c>
      <c r="B84" s="154" t="s">
        <v>43</v>
      </c>
      <c r="C84" s="156" t="s">
        <v>133</v>
      </c>
      <c r="D84" s="157" t="s">
        <v>79</v>
      </c>
      <c r="E84" s="157" t="s">
        <v>80</v>
      </c>
      <c r="F84" s="157" t="s">
        <v>81</v>
      </c>
      <c r="G84" s="164"/>
      <c r="H84" s="164"/>
      <c r="I84" s="208">
        <f>H84-G84</f>
        <v>0</v>
      </c>
      <c r="J84" s="404">
        <v>0</v>
      </c>
      <c r="K84" s="405"/>
      <c r="L84" s="406"/>
      <c r="M84" s="170"/>
      <c r="N84" s="459"/>
      <c r="O84" s="140"/>
      <c r="P84" s="140"/>
      <c r="Q84" s="140"/>
      <c r="R84" s="232"/>
      <c r="S84" s="232"/>
      <c r="T84" s="140"/>
      <c r="U84" s="140"/>
      <c r="V84" s="140"/>
      <c r="W84" s="140"/>
      <c r="X84" s="140"/>
      <c r="Y84" s="140"/>
      <c r="Z84" s="140"/>
      <c r="AA84" s="140"/>
      <c r="AB84" s="140"/>
      <c r="AC84" s="140"/>
      <c r="AD84" s="140"/>
      <c r="AE84" s="140"/>
      <c r="AF84" s="140"/>
      <c r="AG84" s="140"/>
      <c r="AH84" s="140"/>
      <c r="AI84" s="140"/>
      <c r="AJ84" s="140"/>
      <c r="AK84" s="140"/>
      <c r="AL84" s="140"/>
      <c r="AM84" s="140"/>
      <c r="AN84" s="140"/>
      <c r="AO84" s="140"/>
      <c r="AP84" s="140"/>
      <c r="AQ84" s="140"/>
      <c r="AR84" s="140"/>
      <c r="AS84" s="140"/>
      <c r="AT84" s="140"/>
      <c r="AU84" s="140"/>
      <c r="AV84" s="140"/>
      <c r="AW84" s="140"/>
      <c r="AX84" s="140"/>
      <c r="AY84" s="140"/>
      <c r="AZ84" s="140"/>
      <c r="BA84" s="140"/>
      <c r="BB84" s="140"/>
      <c r="BC84" s="140"/>
      <c r="BD84" s="140"/>
      <c r="BE84" s="140"/>
      <c r="BF84" s="140"/>
      <c r="BG84" s="140"/>
      <c r="BH84" s="140"/>
      <c r="BI84" s="140"/>
      <c r="BJ84" s="140"/>
      <c r="BK84" s="140"/>
      <c r="BL84" s="140"/>
      <c r="BM84" s="140"/>
      <c r="BN84" s="140"/>
      <c r="BO84" s="140"/>
      <c r="BP84" s="140"/>
      <c r="BQ84" s="140"/>
      <c r="BR84" s="140"/>
      <c r="BS84" s="140"/>
      <c r="BT84" s="140"/>
      <c r="BU84" s="140"/>
      <c r="BV84" s="140"/>
      <c r="BW84" s="140"/>
      <c r="BX84" s="140"/>
      <c r="BY84" s="140"/>
      <c r="BZ84" s="140"/>
      <c r="CA84" s="140"/>
      <c r="CB84" s="140"/>
      <c r="CC84" s="140"/>
      <c r="CD84" s="140"/>
      <c r="CE84" s="140"/>
      <c r="CF84" s="140"/>
      <c r="CG84" s="140"/>
      <c r="CH84" s="140"/>
      <c r="CI84" s="140"/>
      <c r="CJ84" s="140"/>
      <c r="CK84" s="140"/>
      <c r="CL84" s="140"/>
      <c r="CM84" s="140"/>
      <c r="CN84" s="140"/>
      <c r="CO84" s="140"/>
      <c r="CP84" s="140"/>
      <c r="CQ84" s="140"/>
      <c r="CR84" s="140"/>
      <c r="CS84" s="140"/>
      <c r="CT84" s="140"/>
      <c r="CU84" s="140"/>
      <c r="CV84" s="140"/>
      <c r="CW84" s="140"/>
      <c r="CX84" s="140"/>
      <c r="CY84" s="140"/>
      <c r="CZ84" s="140"/>
      <c r="DA84" s="140"/>
      <c r="DB84" s="140"/>
      <c r="DC84" s="140"/>
      <c r="DD84" s="140"/>
      <c r="DE84" s="140"/>
      <c r="DF84" s="140"/>
      <c r="DG84" s="140"/>
      <c r="DH84" s="140"/>
      <c r="DI84" s="140"/>
      <c r="DJ84" s="140"/>
      <c r="DK84" s="140"/>
      <c r="DL84" s="140"/>
      <c r="DM84" s="140"/>
      <c r="DN84" s="140"/>
      <c r="DO84" s="140"/>
      <c r="DP84" s="140"/>
      <c r="DQ84" s="140"/>
      <c r="DR84" s="140"/>
      <c r="DS84" s="140"/>
      <c r="DT84" s="140"/>
      <c r="DU84" s="140"/>
      <c r="DV84" s="140"/>
      <c r="DW84" s="140"/>
      <c r="DX84" s="140"/>
      <c r="DY84" s="140"/>
      <c r="DZ84" s="140"/>
      <c r="EA84" s="140"/>
      <c r="EB84" s="140"/>
      <c r="EC84" s="140"/>
      <c r="ED84" s="140"/>
      <c r="EE84" s="140"/>
      <c r="EF84" s="140"/>
      <c r="EG84" s="140"/>
      <c r="EH84" s="140"/>
      <c r="EI84" s="140"/>
      <c r="EJ84" s="140"/>
      <c r="EK84" s="140"/>
      <c r="EL84" s="140"/>
      <c r="EM84" s="140"/>
      <c r="EN84" s="140"/>
      <c r="EO84" s="140"/>
      <c r="EP84" s="140"/>
      <c r="EQ84" s="140"/>
      <c r="ER84" s="140"/>
      <c r="ES84" s="140"/>
      <c r="ET84" s="140"/>
      <c r="EU84" s="140"/>
      <c r="EV84" s="140"/>
      <c r="EW84" s="140"/>
      <c r="EX84" s="140"/>
      <c r="EY84" s="140"/>
      <c r="EZ84" s="140"/>
      <c r="FA84" s="140"/>
      <c r="FB84" s="140"/>
      <c r="FC84" s="140"/>
      <c r="FD84" s="140"/>
      <c r="FE84" s="140"/>
      <c r="FF84" s="140"/>
      <c r="FG84" s="140"/>
      <c r="FH84" s="140"/>
      <c r="FI84" s="140"/>
      <c r="FJ84" s="140"/>
      <c r="FK84" s="140"/>
      <c r="FL84" s="140"/>
      <c r="FM84" s="140"/>
      <c r="FN84" s="140"/>
      <c r="FO84" s="140"/>
      <c r="FP84" s="140"/>
      <c r="FQ84" s="140"/>
      <c r="FR84" s="140"/>
      <c r="FS84" s="140"/>
      <c r="FT84" s="140"/>
      <c r="FU84" s="140"/>
      <c r="FV84" s="140"/>
      <c r="FW84" s="140"/>
      <c r="FX84" s="140"/>
      <c r="FY84" s="140"/>
      <c r="FZ84" s="140"/>
      <c r="GA84" s="140"/>
      <c r="GB84" s="140"/>
      <c r="GC84" s="140"/>
      <c r="GD84" s="140"/>
      <c r="GE84" s="140"/>
      <c r="GF84" s="140"/>
      <c r="GG84" s="140"/>
      <c r="GH84" s="140"/>
      <c r="GI84" s="140"/>
      <c r="GJ84" s="140"/>
      <c r="GK84" s="140"/>
      <c r="GL84" s="140"/>
      <c r="GM84" s="140"/>
      <c r="GN84" s="140"/>
      <c r="GO84" s="140"/>
      <c r="GP84" s="140"/>
      <c r="GQ84" s="140"/>
      <c r="GR84" s="140"/>
    </row>
    <row r="85" spans="1:200" s="94" customFormat="1" ht="24" hidden="1" customHeight="1" outlineLevel="1" thickTop="1" thickBot="1">
      <c r="A85" s="121" t="str">
        <f t="shared" si="0"/>
        <v>15.2</v>
      </c>
      <c r="B85" s="154" t="s">
        <v>55</v>
      </c>
      <c r="C85" s="156" t="s">
        <v>141</v>
      </c>
      <c r="D85" s="157" t="s">
        <v>142</v>
      </c>
      <c r="E85" s="157" t="s">
        <v>115</v>
      </c>
      <c r="F85" s="157" t="s">
        <v>143</v>
      </c>
      <c r="G85" s="164"/>
      <c r="H85" s="164"/>
      <c r="I85" s="208">
        <f>H85-G85</f>
        <v>0</v>
      </c>
      <c r="J85" s="404">
        <v>0</v>
      </c>
      <c r="K85" s="405"/>
      <c r="L85" s="406"/>
      <c r="M85" s="170"/>
      <c r="N85" s="459"/>
      <c r="O85" s="140"/>
      <c r="P85" s="140"/>
      <c r="Q85" s="140"/>
      <c r="R85" s="232"/>
      <c r="S85" s="232"/>
      <c r="T85" s="140"/>
      <c r="U85" s="140"/>
      <c r="V85" s="140"/>
      <c r="W85" s="140"/>
      <c r="X85" s="140"/>
      <c r="Y85" s="140"/>
      <c r="Z85" s="140"/>
      <c r="AA85" s="140"/>
      <c r="AB85" s="140"/>
      <c r="AC85" s="140"/>
      <c r="AD85" s="140"/>
      <c r="AE85" s="140"/>
      <c r="AF85" s="140"/>
      <c r="AG85" s="140"/>
      <c r="AH85" s="140"/>
      <c r="AI85" s="140"/>
      <c r="AJ85" s="140"/>
      <c r="AK85" s="140"/>
      <c r="AL85" s="140"/>
      <c r="AM85" s="140"/>
      <c r="AN85" s="140"/>
      <c r="AO85" s="140"/>
      <c r="AP85" s="140"/>
      <c r="AQ85" s="140"/>
      <c r="AR85" s="140"/>
      <c r="AS85" s="140"/>
      <c r="AT85" s="140"/>
      <c r="AU85" s="140"/>
      <c r="AV85" s="140"/>
      <c r="AW85" s="140"/>
      <c r="AX85" s="140"/>
      <c r="AY85" s="140"/>
      <c r="AZ85" s="140"/>
      <c r="BA85" s="140"/>
      <c r="BB85" s="140"/>
      <c r="BC85" s="140"/>
      <c r="BD85" s="140"/>
      <c r="BE85" s="140"/>
      <c r="BF85" s="140"/>
      <c r="BG85" s="140"/>
      <c r="BH85" s="140"/>
      <c r="BI85" s="140"/>
      <c r="BJ85" s="140"/>
      <c r="BK85" s="140"/>
      <c r="BL85" s="140"/>
      <c r="BM85" s="140"/>
      <c r="BN85" s="140"/>
      <c r="BO85" s="140"/>
      <c r="BP85" s="140"/>
      <c r="BQ85" s="140"/>
      <c r="BR85" s="140"/>
      <c r="BS85" s="140"/>
      <c r="BT85" s="140"/>
      <c r="BU85" s="140"/>
      <c r="BV85" s="140"/>
      <c r="BW85" s="140"/>
      <c r="BX85" s="140"/>
      <c r="BY85" s="140"/>
      <c r="BZ85" s="140"/>
      <c r="CA85" s="140"/>
      <c r="CB85" s="140"/>
      <c r="CC85" s="140"/>
      <c r="CD85" s="140"/>
      <c r="CE85" s="140"/>
      <c r="CF85" s="140"/>
      <c r="CG85" s="140"/>
      <c r="CH85" s="140"/>
      <c r="CI85" s="140"/>
      <c r="CJ85" s="140"/>
      <c r="CK85" s="140"/>
      <c r="CL85" s="140"/>
      <c r="CM85" s="140"/>
      <c r="CN85" s="140"/>
      <c r="CO85" s="140"/>
      <c r="CP85" s="140"/>
      <c r="CQ85" s="140"/>
      <c r="CR85" s="140"/>
      <c r="CS85" s="140"/>
      <c r="CT85" s="140"/>
      <c r="CU85" s="140"/>
      <c r="CV85" s="140"/>
      <c r="CW85" s="140"/>
      <c r="CX85" s="140"/>
      <c r="CY85" s="140"/>
      <c r="CZ85" s="140"/>
      <c r="DA85" s="140"/>
      <c r="DB85" s="140"/>
      <c r="DC85" s="140"/>
      <c r="DD85" s="140"/>
      <c r="DE85" s="140"/>
      <c r="DF85" s="140"/>
      <c r="DG85" s="140"/>
      <c r="DH85" s="140"/>
      <c r="DI85" s="140"/>
      <c r="DJ85" s="140"/>
      <c r="DK85" s="140"/>
      <c r="DL85" s="140"/>
      <c r="DM85" s="140"/>
      <c r="DN85" s="140"/>
      <c r="DO85" s="140"/>
      <c r="DP85" s="140"/>
      <c r="DQ85" s="140"/>
      <c r="DR85" s="140"/>
      <c r="DS85" s="140"/>
      <c r="DT85" s="140"/>
      <c r="DU85" s="140"/>
      <c r="DV85" s="140"/>
      <c r="DW85" s="140"/>
      <c r="DX85" s="140"/>
      <c r="DY85" s="140"/>
      <c r="DZ85" s="140"/>
      <c r="EA85" s="140"/>
      <c r="EB85" s="140"/>
      <c r="EC85" s="140"/>
      <c r="ED85" s="140"/>
      <c r="EE85" s="140"/>
      <c r="EF85" s="140"/>
      <c r="EG85" s="140"/>
      <c r="EH85" s="140"/>
      <c r="EI85" s="140"/>
      <c r="EJ85" s="140"/>
      <c r="EK85" s="140"/>
      <c r="EL85" s="140"/>
      <c r="EM85" s="140"/>
      <c r="EN85" s="140"/>
      <c r="EO85" s="140"/>
      <c r="EP85" s="140"/>
      <c r="EQ85" s="140"/>
      <c r="ER85" s="140"/>
      <c r="ES85" s="140"/>
      <c r="ET85" s="140"/>
      <c r="EU85" s="140"/>
      <c r="EV85" s="140"/>
      <c r="EW85" s="140"/>
      <c r="EX85" s="140"/>
      <c r="EY85" s="140"/>
      <c r="EZ85" s="140"/>
      <c r="FA85" s="140"/>
      <c r="FB85" s="140"/>
      <c r="FC85" s="140"/>
      <c r="FD85" s="140"/>
      <c r="FE85" s="140"/>
      <c r="FF85" s="140"/>
      <c r="FG85" s="140"/>
      <c r="FH85" s="140"/>
      <c r="FI85" s="140"/>
      <c r="FJ85" s="140"/>
      <c r="FK85" s="140"/>
      <c r="FL85" s="140"/>
      <c r="FM85" s="140"/>
      <c r="FN85" s="140"/>
      <c r="FO85" s="140"/>
      <c r="FP85" s="140"/>
      <c r="FQ85" s="140"/>
      <c r="FR85" s="140"/>
      <c r="FS85" s="140"/>
      <c r="FT85" s="140"/>
      <c r="FU85" s="140"/>
      <c r="FV85" s="140"/>
      <c r="FW85" s="140"/>
      <c r="FX85" s="140"/>
      <c r="FY85" s="140"/>
      <c r="FZ85" s="140"/>
      <c r="GA85" s="140"/>
      <c r="GB85" s="140"/>
      <c r="GC85" s="140"/>
      <c r="GD85" s="140"/>
      <c r="GE85" s="140"/>
      <c r="GF85" s="140"/>
      <c r="GG85" s="140"/>
      <c r="GH85" s="140"/>
      <c r="GI85" s="140"/>
      <c r="GJ85" s="140"/>
      <c r="GK85" s="140"/>
      <c r="GL85" s="140"/>
      <c r="GM85" s="140"/>
      <c r="GN85" s="140"/>
      <c r="GO85" s="140"/>
      <c r="GP85" s="140"/>
      <c r="GQ85" s="140"/>
      <c r="GR85" s="140"/>
    </row>
    <row r="86" spans="1:200" s="94" customFormat="1" ht="24" hidden="1" customHeight="1" outlineLevel="1" thickTop="1" thickBot="1">
      <c r="A86" s="121" t="str">
        <f t="shared" si="0"/>
        <v>15.3</v>
      </c>
      <c r="B86" s="154" t="s">
        <v>55</v>
      </c>
      <c r="C86" s="156" t="s">
        <v>144</v>
      </c>
      <c r="D86" s="157" t="s">
        <v>79</v>
      </c>
      <c r="E86" s="157" t="s">
        <v>80</v>
      </c>
      <c r="F86" s="157" t="s">
        <v>81</v>
      </c>
      <c r="G86" s="164"/>
      <c r="H86" s="149"/>
      <c r="I86" s="150">
        <f>H86-G86</f>
        <v>0</v>
      </c>
      <c r="J86" s="404">
        <v>0</v>
      </c>
      <c r="K86" s="405"/>
      <c r="L86" s="406"/>
      <c r="M86" s="170"/>
      <c r="N86" s="459"/>
      <c r="O86" s="140"/>
      <c r="P86" s="140"/>
      <c r="Q86" s="140"/>
      <c r="R86" s="232"/>
      <c r="S86" s="232"/>
      <c r="T86" s="140"/>
      <c r="U86" s="140"/>
      <c r="V86" s="140"/>
      <c r="W86" s="140"/>
      <c r="X86" s="140"/>
      <c r="Y86" s="140"/>
      <c r="Z86" s="140"/>
      <c r="AA86" s="140"/>
      <c r="AB86" s="140"/>
      <c r="AC86" s="140"/>
      <c r="AD86" s="140"/>
      <c r="AE86" s="140"/>
      <c r="AF86" s="140"/>
      <c r="AG86" s="140"/>
      <c r="AH86" s="140"/>
      <c r="AI86" s="140"/>
      <c r="AJ86" s="140"/>
      <c r="AK86" s="140"/>
      <c r="AL86" s="140"/>
      <c r="AM86" s="140"/>
      <c r="AN86" s="140"/>
      <c r="AO86" s="140"/>
      <c r="AP86" s="140"/>
      <c r="AQ86" s="140"/>
      <c r="AR86" s="140"/>
      <c r="AS86" s="140"/>
      <c r="AT86" s="140"/>
      <c r="AU86" s="140"/>
      <c r="AV86" s="140"/>
      <c r="AW86" s="140"/>
      <c r="AX86" s="140"/>
      <c r="AY86" s="140"/>
      <c r="AZ86" s="140"/>
      <c r="BA86" s="140"/>
      <c r="BB86" s="140"/>
      <c r="BC86" s="140"/>
      <c r="BD86" s="140"/>
      <c r="BE86" s="140"/>
      <c r="BF86" s="140"/>
      <c r="BG86" s="140"/>
      <c r="BH86" s="140"/>
      <c r="BI86" s="140"/>
      <c r="BJ86" s="140"/>
      <c r="BK86" s="140"/>
      <c r="BL86" s="140"/>
      <c r="BM86" s="140"/>
      <c r="BN86" s="140"/>
      <c r="BO86" s="140"/>
      <c r="BP86" s="140"/>
      <c r="BQ86" s="140"/>
      <c r="BR86" s="140"/>
      <c r="BS86" s="140"/>
      <c r="BT86" s="140"/>
      <c r="BU86" s="140"/>
      <c r="BV86" s="140"/>
      <c r="BW86" s="140"/>
      <c r="BX86" s="140"/>
      <c r="BY86" s="140"/>
      <c r="BZ86" s="140"/>
      <c r="CA86" s="140"/>
      <c r="CB86" s="140"/>
      <c r="CC86" s="140"/>
      <c r="CD86" s="140"/>
      <c r="CE86" s="140"/>
      <c r="CF86" s="140"/>
      <c r="CG86" s="140"/>
      <c r="CH86" s="140"/>
      <c r="CI86" s="140"/>
      <c r="CJ86" s="140"/>
      <c r="CK86" s="140"/>
      <c r="CL86" s="140"/>
      <c r="CM86" s="140"/>
      <c r="CN86" s="140"/>
      <c r="CO86" s="140"/>
      <c r="CP86" s="140"/>
      <c r="CQ86" s="140"/>
      <c r="CR86" s="140"/>
      <c r="CS86" s="140"/>
      <c r="CT86" s="140"/>
      <c r="CU86" s="140"/>
      <c r="CV86" s="140"/>
      <c r="CW86" s="140"/>
      <c r="CX86" s="140"/>
      <c r="CY86" s="140"/>
      <c r="CZ86" s="140"/>
      <c r="DA86" s="140"/>
      <c r="DB86" s="140"/>
      <c r="DC86" s="140"/>
      <c r="DD86" s="140"/>
      <c r="DE86" s="140"/>
      <c r="DF86" s="140"/>
      <c r="DG86" s="140"/>
      <c r="DH86" s="140"/>
      <c r="DI86" s="140"/>
      <c r="DJ86" s="140"/>
      <c r="DK86" s="140"/>
      <c r="DL86" s="140"/>
      <c r="DM86" s="140"/>
      <c r="DN86" s="140"/>
      <c r="DO86" s="140"/>
      <c r="DP86" s="140"/>
      <c r="DQ86" s="140"/>
      <c r="DR86" s="140"/>
      <c r="DS86" s="140"/>
      <c r="DT86" s="140"/>
      <c r="DU86" s="140"/>
      <c r="DV86" s="140"/>
      <c r="DW86" s="140"/>
      <c r="DX86" s="140"/>
      <c r="DY86" s="140"/>
      <c r="DZ86" s="140"/>
      <c r="EA86" s="140"/>
      <c r="EB86" s="140"/>
      <c r="EC86" s="140"/>
      <c r="ED86" s="140"/>
      <c r="EE86" s="140"/>
      <c r="EF86" s="140"/>
      <c r="EG86" s="140"/>
      <c r="EH86" s="140"/>
      <c r="EI86" s="140"/>
      <c r="EJ86" s="140"/>
      <c r="EK86" s="140"/>
      <c r="EL86" s="140"/>
      <c r="EM86" s="140"/>
      <c r="EN86" s="140"/>
      <c r="EO86" s="140"/>
      <c r="EP86" s="140"/>
      <c r="EQ86" s="140"/>
      <c r="ER86" s="140"/>
      <c r="ES86" s="140"/>
      <c r="ET86" s="140"/>
      <c r="EU86" s="140"/>
      <c r="EV86" s="140"/>
      <c r="EW86" s="140"/>
      <c r="EX86" s="140"/>
      <c r="EY86" s="140"/>
      <c r="EZ86" s="140"/>
      <c r="FA86" s="140"/>
      <c r="FB86" s="140"/>
      <c r="FC86" s="140"/>
      <c r="FD86" s="140"/>
      <c r="FE86" s="140"/>
      <c r="FF86" s="140"/>
      <c r="FG86" s="140"/>
      <c r="FH86" s="140"/>
      <c r="FI86" s="140"/>
      <c r="FJ86" s="140"/>
      <c r="FK86" s="140"/>
      <c r="FL86" s="140"/>
      <c r="FM86" s="140"/>
      <c r="FN86" s="140"/>
      <c r="FO86" s="140"/>
      <c r="FP86" s="140"/>
      <c r="FQ86" s="140"/>
      <c r="FR86" s="140"/>
      <c r="FS86" s="140"/>
      <c r="FT86" s="140"/>
      <c r="FU86" s="140"/>
      <c r="FV86" s="140"/>
      <c r="FW86" s="140"/>
      <c r="FX86" s="140"/>
      <c r="FY86" s="140"/>
      <c r="FZ86" s="140"/>
      <c r="GA86" s="140"/>
      <c r="GB86" s="140"/>
      <c r="GC86" s="140"/>
      <c r="GD86" s="140"/>
      <c r="GE86" s="140"/>
      <c r="GF86" s="140"/>
      <c r="GG86" s="140"/>
      <c r="GH86" s="140"/>
      <c r="GI86" s="140"/>
      <c r="GJ86" s="140"/>
      <c r="GK86" s="140"/>
      <c r="GL86" s="140"/>
      <c r="GM86" s="140"/>
      <c r="GN86" s="140"/>
      <c r="GO86" s="140"/>
      <c r="GP86" s="140"/>
      <c r="GQ86" s="140"/>
      <c r="GR86" s="140"/>
    </row>
    <row r="87" spans="1:200" s="111" customFormat="1" ht="24" customHeight="1" collapsed="1" thickTop="1" thickBot="1">
      <c r="A87" s="123">
        <v>15</v>
      </c>
      <c r="B87" s="211"/>
      <c r="C87" s="195" t="s">
        <v>165</v>
      </c>
      <c r="D87" s="163"/>
      <c r="E87" s="163"/>
      <c r="F87" s="211"/>
      <c r="G87" s="206" t="s">
        <v>118</v>
      </c>
      <c r="H87" s="451">
        <f>AVERAGE(I88:I90)</f>
        <v>0</v>
      </c>
      <c r="I87" s="452"/>
      <c r="J87" s="453">
        <f>AVERAGE(J88:L90)</f>
        <v>0</v>
      </c>
      <c r="K87" s="454"/>
      <c r="L87" s="455"/>
      <c r="M87" s="172"/>
      <c r="N87" s="459"/>
      <c r="O87" s="140"/>
      <c r="P87" s="140"/>
      <c r="Q87" s="140"/>
      <c r="R87" s="232"/>
      <c r="S87" s="232"/>
      <c r="T87" s="140"/>
      <c r="U87" s="140"/>
      <c r="V87" s="140"/>
      <c r="W87" s="140"/>
      <c r="X87" s="140"/>
      <c r="Y87" s="140"/>
      <c r="Z87" s="140"/>
      <c r="AA87" s="140"/>
      <c r="AB87" s="140"/>
      <c r="AC87" s="140"/>
      <c r="AD87" s="140"/>
      <c r="AE87" s="140"/>
      <c r="AF87" s="140"/>
      <c r="AG87" s="140"/>
      <c r="AH87" s="140"/>
      <c r="AI87" s="140"/>
      <c r="AJ87" s="140"/>
      <c r="AK87" s="140"/>
      <c r="AL87" s="140"/>
      <c r="AM87" s="140"/>
      <c r="AN87" s="140"/>
      <c r="AO87" s="140"/>
      <c r="AP87" s="140"/>
      <c r="AQ87" s="140"/>
      <c r="AR87" s="140"/>
      <c r="AS87" s="140"/>
      <c r="AT87" s="140"/>
      <c r="AU87" s="140"/>
      <c r="AV87" s="140"/>
      <c r="AW87" s="140"/>
      <c r="AX87" s="140"/>
      <c r="AY87" s="140"/>
      <c r="AZ87" s="140"/>
      <c r="BA87" s="140"/>
      <c r="BB87" s="140"/>
      <c r="BC87" s="140"/>
      <c r="BD87" s="140"/>
      <c r="BE87" s="140"/>
      <c r="BF87" s="140"/>
      <c r="BG87" s="140"/>
      <c r="BH87" s="140"/>
      <c r="BI87" s="140"/>
      <c r="BJ87" s="140"/>
      <c r="BK87" s="140"/>
      <c r="BL87" s="140"/>
      <c r="BM87" s="140"/>
      <c r="BN87" s="140"/>
      <c r="BO87" s="140"/>
      <c r="BP87" s="140"/>
      <c r="BQ87" s="140"/>
      <c r="BR87" s="140"/>
      <c r="BS87" s="140"/>
      <c r="BT87" s="140"/>
      <c r="BU87" s="140"/>
      <c r="BV87" s="140"/>
      <c r="BW87" s="140"/>
      <c r="BX87" s="140"/>
      <c r="BY87" s="140"/>
      <c r="BZ87" s="140"/>
      <c r="CA87" s="140"/>
      <c r="CB87" s="140"/>
      <c r="CC87" s="140"/>
      <c r="CD87" s="140"/>
      <c r="CE87" s="140"/>
      <c r="CF87" s="140"/>
      <c r="CG87" s="140"/>
      <c r="CH87" s="140"/>
      <c r="CI87" s="140"/>
      <c r="CJ87" s="140"/>
      <c r="CK87" s="140"/>
      <c r="CL87" s="140"/>
      <c r="CM87" s="140"/>
      <c r="CN87" s="140"/>
      <c r="CO87" s="140"/>
      <c r="CP87" s="140"/>
      <c r="CQ87" s="140"/>
      <c r="CR87" s="140"/>
      <c r="CS87" s="140"/>
      <c r="CT87" s="140"/>
      <c r="CU87" s="140"/>
      <c r="CV87" s="140"/>
      <c r="CW87" s="140"/>
      <c r="CX87" s="140"/>
      <c r="CY87" s="140"/>
      <c r="CZ87" s="140"/>
      <c r="DA87" s="140"/>
      <c r="DB87" s="140"/>
      <c r="DC87" s="140"/>
      <c r="DD87" s="140"/>
      <c r="DE87" s="140"/>
      <c r="DF87" s="140"/>
      <c r="DG87" s="140"/>
      <c r="DH87" s="140"/>
      <c r="DI87" s="140"/>
      <c r="DJ87" s="140"/>
      <c r="DK87" s="140"/>
      <c r="DL87" s="140"/>
      <c r="DM87" s="140"/>
      <c r="DN87" s="140"/>
      <c r="DO87" s="140"/>
      <c r="DP87" s="140"/>
      <c r="DQ87" s="140"/>
      <c r="DR87" s="140"/>
      <c r="DS87" s="140"/>
      <c r="DT87" s="140"/>
      <c r="DU87" s="140"/>
      <c r="DV87" s="140"/>
      <c r="DW87" s="140"/>
      <c r="DX87" s="140"/>
      <c r="DY87" s="140"/>
      <c r="DZ87" s="140"/>
      <c r="EA87" s="140"/>
      <c r="EB87" s="140"/>
      <c r="EC87" s="140"/>
      <c r="ED87" s="140"/>
      <c r="EE87" s="140"/>
      <c r="EF87" s="140"/>
      <c r="EG87" s="140"/>
      <c r="EH87" s="140"/>
      <c r="EI87" s="140"/>
      <c r="EJ87" s="140"/>
      <c r="EK87" s="140"/>
      <c r="EL87" s="140"/>
      <c r="EM87" s="140"/>
      <c r="EN87" s="140"/>
      <c r="EO87" s="140"/>
      <c r="EP87" s="140"/>
      <c r="EQ87" s="140"/>
      <c r="ER87" s="140"/>
      <c r="ES87" s="140"/>
      <c r="ET87" s="140"/>
      <c r="EU87" s="140"/>
      <c r="EV87" s="140"/>
      <c r="EW87" s="140"/>
      <c r="EX87" s="140"/>
      <c r="EY87" s="140"/>
      <c r="EZ87" s="140"/>
      <c r="FA87" s="140"/>
      <c r="FB87" s="140"/>
      <c r="FC87" s="140"/>
      <c r="FD87" s="140"/>
      <c r="FE87" s="140"/>
      <c r="FF87" s="140"/>
      <c r="FG87" s="140"/>
      <c r="FH87" s="140"/>
      <c r="FI87" s="140"/>
      <c r="FJ87" s="140"/>
      <c r="FK87" s="140"/>
      <c r="FL87" s="140"/>
      <c r="FM87" s="140"/>
      <c r="FN87" s="140"/>
      <c r="FO87" s="140"/>
      <c r="FP87" s="140"/>
      <c r="FQ87" s="140"/>
      <c r="FR87" s="140"/>
      <c r="FS87" s="140"/>
      <c r="FT87" s="140"/>
      <c r="FU87" s="140"/>
      <c r="FV87" s="140"/>
      <c r="FW87" s="140"/>
      <c r="FX87" s="140"/>
      <c r="FY87" s="140"/>
      <c r="FZ87" s="140"/>
      <c r="GA87" s="140"/>
      <c r="GB87" s="140"/>
      <c r="GC87" s="140"/>
      <c r="GD87" s="140"/>
      <c r="GE87" s="140"/>
      <c r="GF87" s="140"/>
      <c r="GG87" s="140"/>
      <c r="GH87" s="140"/>
      <c r="GI87" s="140"/>
      <c r="GJ87" s="140"/>
      <c r="GK87" s="140"/>
      <c r="GL87" s="140"/>
      <c r="GM87" s="140"/>
      <c r="GN87" s="140"/>
      <c r="GO87" s="140"/>
      <c r="GP87" s="140"/>
      <c r="GQ87" s="140"/>
      <c r="GR87" s="140"/>
    </row>
    <row r="88" spans="1:200" s="111" customFormat="1" ht="24" hidden="1" customHeight="1" outlineLevel="1" thickTop="1" thickBot="1">
      <c r="A88" s="121" t="str">
        <f t="shared" si="0"/>
        <v>15.1</v>
      </c>
      <c r="B88" s="154" t="s">
        <v>55</v>
      </c>
      <c r="C88" s="156" t="s">
        <v>146</v>
      </c>
      <c r="D88" s="157" t="s">
        <v>147</v>
      </c>
      <c r="E88" s="157" t="s">
        <v>148</v>
      </c>
      <c r="F88" s="157" t="s">
        <v>149</v>
      </c>
      <c r="G88" s="164"/>
      <c r="H88" s="164"/>
      <c r="I88" s="208">
        <f>H88-G88</f>
        <v>0</v>
      </c>
      <c r="J88" s="404">
        <v>0</v>
      </c>
      <c r="K88" s="405"/>
      <c r="L88" s="406"/>
      <c r="M88" s="170"/>
      <c r="N88" s="459"/>
      <c r="O88" s="140"/>
      <c r="P88" s="140"/>
      <c r="Q88" s="140"/>
      <c r="R88" s="232"/>
      <c r="S88" s="232"/>
      <c r="T88" s="140"/>
      <c r="U88" s="140"/>
      <c r="V88" s="140"/>
      <c r="W88" s="140"/>
      <c r="X88" s="140"/>
      <c r="Y88" s="140"/>
      <c r="Z88" s="140"/>
      <c r="AA88" s="140"/>
      <c r="AB88" s="140"/>
      <c r="AC88" s="140"/>
      <c r="AD88" s="140"/>
      <c r="AE88" s="140"/>
      <c r="AF88" s="140"/>
      <c r="AG88" s="140"/>
      <c r="AH88" s="140"/>
      <c r="AI88" s="140"/>
      <c r="AJ88" s="140"/>
      <c r="AK88" s="140"/>
      <c r="AL88" s="140"/>
      <c r="AM88" s="140"/>
      <c r="AN88" s="140"/>
      <c r="AO88" s="140"/>
      <c r="AP88" s="140"/>
      <c r="AQ88" s="140"/>
      <c r="AR88" s="140"/>
      <c r="AS88" s="140"/>
      <c r="AT88" s="140"/>
      <c r="AU88" s="140"/>
      <c r="AV88" s="140"/>
      <c r="AW88" s="140"/>
      <c r="AX88" s="140"/>
      <c r="AY88" s="140"/>
      <c r="AZ88" s="140"/>
      <c r="BA88" s="140"/>
      <c r="BB88" s="140"/>
      <c r="BC88" s="140"/>
      <c r="BD88" s="140"/>
      <c r="BE88" s="140"/>
      <c r="BF88" s="140"/>
      <c r="BG88" s="140"/>
      <c r="BH88" s="140"/>
      <c r="BI88" s="140"/>
      <c r="BJ88" s="140"/>
      <c r="BK88" s="140"/>
      <c r="BL88" s="140"/>
      <c r="BM88" s="140"/>
      <c r="BN88" s="140"/>
      <c r="BO88" s="140"/>
      <c r="BP88" s="140"/>
      <c r="BQ88" s="140"/>
      <c r="BR88" s="140"/>
      <c r="BS88" s="140"/>
      <c r="BT88" s="140"/>
      <c r="BU88" s="140"/>
      <c r="BV88" s="140"/>
      <c r="BW88" s="140"/>
      <c r="BX88" s="140"/>
      <c r="BY88" s="140"/>
      <c r="BZ88" s="140"/>
      <c r="CA88" s="140"/>
      <c r="CB88" s="140"/>
      <c r="CC88" s="140"/>
      <c r="CD88" s="140"/>
      <c r="CE88" s="140"/>
      <c r="CF88" s="140"/>
      <c r="CG88" s="140"/>
      <c r="CH88" s="140"/>
      <c r="CI88" s="140"/>
      <c r="CJ88" s="140"/>
      <c r="CK88" s="140"/>
      <c r="CL88" s="140"/>
      <c r="CM88" s="140"/>
      <c r="CN88" s="140"/>
      <c r="CO88" s="140"/>
      <c r="CP88" s="140"/>
      <c r="CQ88" s="140"/>
      <c r="CR88" s="140"/>
      <c r="CS88" s="140"/>
      <c r="CT88" s="140"/>
      <c r="CU88" s="140"/>
      <c r="CV88" s="140"/>
      <c r="CW88" s="140"/>
      <c r="CX88" s="140"/>
      <c r="CY88" s="140"/>
      <c r="CZ88" s="140"/>
      <c r="DA88" s="140"/>
      <c r="DB88" s="140"/>
      <c r="DC88" s="140"/>
      <c r="DD88" s="140"/>
      <c r="DE88" s="140"/>
      <c r="DF88" s="140"/>
      <c r="DG88" s="140"/>
      <c r="DH88" s="140"/>
      <c r="DI88" s="140"/>
      <c r="DJ88" s="140"/>
      <c r="DK88" s="140"/>
      <c r="DL88" s="140"/>
      <c r="DM88" s="140"/>
      <c r="DN88" s="140"/>
      <c r="DO88" s="140"/>
      <c r="DP88" s="140"/>
      <c r="DQ88" s="140"/>
      <c r="DR88" s="140"/>
      <c r="DS88" s="140"/>
      <c r="DT88" s="140"/>
      <c r="DU88" s="140"/>
      <c r="DV88" s="140"/>
      <c r="DW88" s="140"/>
      <c r="DX88" s="140"/>
      <c r="DY88" s="140"/>
      <c r="DZ88" s="140"/>
      <c r="EA88" s="140"/>
      <c r="EB88" s="140"/>
      <c r="EC88" s="140"/>
      <c r="ED88" s="140"/>
      <c r="EE88" s="140"/>
      <c r="EF88" s="140"/>
      <c r="EG88" s="140"/>
      <c r="EH88" s="140"/>
      <c r="EI88" s="140"/>
      <c r="EJ88" s="140"/>
      <c r="EK88" s="140"/>
      <c r="EL88" s="140"/>
      <c r="EM88" s="140"/>
      <c r="EN88" s="140"/>
      <c r="EO88" s="140"/>
      <c r="EP88" s="140"/>
      <c r="EQ88" s="140"/>
      <c r="ER88" s="140"/>
      <c r="ES88" s="140"/>
      <c r="ET88" s="140"/>
      <c r="EU88" s="140"/>
      <c r="EV88" s="140"/>
      <c r="EW88" s="140"/>
      <c r="EX88" s="140"/>
      <c r="EY88" s="140"/>
      <c r="EZ88" s="140"/>
      <c r="FA88" s="140"/>
      <c r="FB88" s="140"/>
      <c r="FC88" s="140"/>
      <c r="FD88" s="140"/>
      <c r="FE88" s="140"/>
      <c r="FF88" s="140"/>
      <c r="FG88" s="140"/>
      <c r="FH88" s="140"/>
      <c r="FI88" s="140"/>
      <c r="FJ88" s="140"/>
      <c r="FK88" s="140"/>
      <c r="FL88" s="140"/>
      <c r="FM88" s="140"/>
      <c r="FN88" s="140"/>
      <c r="FO88" s="140"/>
      <c r="FP88" s="140"/>
      <c r="FQ88" s="140"/>
      <c r="FR88" s="140"/>
      <c r="FS88" s="140"/>
      <c r="FT88" s="140"/>
      <c r="FU88" s="140"/>
      <c r="FV88" s="140"/>
      <c r="FW88" s="140"/>
      <c r="FX88" s="140"/>
      <c r="FY88" s="140"/>
      <c r="FZ88" s="140"/>
      <c r="GA88" s="140"/>
      <c r="GB88" s="140"/>
      <c r="GC88" s="140"/>
      <c r="GD88" s="140"/>
      <c r="GE88" s="140"/>
      <c r="GF88" s="140"/>
      <c r="GG88" s="140"/>
      <c r="GH88" s="140"/>
      <c r="GI88" s="140"/>
      <c r="GJ88" s="140"/>
      <c r="GK88" s="140"/>
      <c r="GL88" s="140"/>
      <c r="GM88" s="140"/>
      <c r="GN88" s="140"/>
      <c r="GO88" s="140"/>
      <c r="GP88" s="140"/>
      <c r="GQ88" s="140"/>
      <c r="GR88" s="140"/>
    </row>
    <row r="89" spans="1:200" s="111" customFormat="1" ht="36" hidden="1" customHeight="1" outlineLevel="1" thickTop="1" thickBot="1">
      <c r="A89" s="121" t="str">
        <f t="shared" si="0"/>
        <v>15.2</v>
      </c>
      <c r="B89" s="154" t="s">
        <v>55</v>
      </c>
      <c r="C89" s="156" t="s">
        <v>166</v>
      </c>
      <c r="D89" s="157" t="s">
        <v>151</v>
      </c>
      <c r="E89" s="157" t="s">
        <v>152</v>
      </c>
      <c r="F89" s="157"/>
      <c r="G89" s="164"/>
      <c r="H89" s="164"/>
      <c r="I89" s="208">
        <f>H89-G89</f>
        <v>0</v>
      </c>
      <c r="J89" s="404">
        <v>0</v>
      </c>
      <c r="K89" s="405"/>
      <c r="L89" s="406"/>
      <c r="M89" s="170"/>
      <c r="N89" s="459"/>
      <c r="O89" s="140"/>
      <c r="P89" s="140"/>
      <c r="Q89" s="140"/>
      <c r="R89" s="232"/>
      <c r="S89" s="232"/>
      <c r="T89" s="140"/>
      <c r="U89" s="140"/>
      <c r="V89" s="140"/>
      <c r="W89" s="140"/>
      <c r="X89" s="140"/>
      <c r="Y89" s="140"/>
      <c r="Z89" s="140"/>
      <c r="AA89" s="140"/>
      <c r="AB89" s="140"/>
      <c r="AC89" s="140"/>
      <c r="AD89" s="140"/>
      <c r="AE89" s="140"/>
      <c r="AF89" s="140"/>
      <c r="AG89" s="140"/>
      <c r="AH89" s="140"/>
      <c r="AI89" s="140"/>
      <c r="AJ89" s="140"/>
      <c r="AK89" s="140"/>
      <c r="AL89" s="140"/>
      <c r="AM89" s="140"/>
      <c r="AN89" s="140"/>
      <c r="AO89" s="140"/>
      <c r="AP89" s="140"/>
      <c r="AQ89" s="140"/>
      <c r="AR89" s="140"/>
      <c r="AS89" s="140"/>
      <c r="AT89" s="140"/>
      <c r="AU89" s="140"/>
      <c r="AV89" s="140"/>
      <c r="AW89" s="140"/>
      <c r="AX89" s="140"/>
      <c r="AY89" s="140"/>
      <c r="AZ89" s="140"/>
      <c r="BA89" s="140"/>
      <c r="BB89" s="140"/>
      <c r="BC89" s="140"/>
      <c r="BD89" s="140"/>
      <c r="BE89" s="140"/>
      <c r="BF89" s="140"/>
      <c r="BG89" s="140"/>
      <c r="BH89" s="140"/>
      <c r="BI89" s="140"/>
      <c r="BJ89" s="140"/>
      <c r="BK89" s="140"/>
      <c r="BL89" s="140"/>
      <c r="BM89" s="140"/>
      <c r="BN89" s="140"/>
      <c r="BO89" s="140"/>
      <c r="BP89" s="140"/>
      <c r="BQ89" s="140"/>
      <c r="BR89" s="140"/>
      <c r="BS89" s="140"/>
      <c r="BT89" s="140"/>
      <c r="BU89" s="140"/>
      <c r="BV89" s="140"/>
      <c r="BW89" s="140"/>
      <c r="BX89" s="140"/>
      <c r="BY89" s="140"/>
      <c r="BZ89" s="140"/>
      <c r="CA89" s="140"/>
      <c r="CB89" s="140"/>
      <c r="CC89" s="140"/>
      <c r="CD89" s="140"/>
      <c r="CE89" s="140"/>
      <c r="CF89" s="140"/>
      <c r="CG89" s="140"/>
      <c r="CH89" s="140"/>
      <c r="CI89" s="140"/>
      <c r="CJ89" s="140"/>
      <c r="CK89" s="140"/>
      <c r="CL89" s="140"/>
      <c r="CM89" s="140"/>
      <c r="CN89" s="140"/>
      <c r="CO89" s="140"/>
      <c r="CP89" s="140"/>
      <c r="CQ89" s="140"/>
      <c r="CR89" s="140"/>
      <c r="CS89" s="140"/>
      <c r="CT89" s="140"/>
      <c r="CU89" s="140"/>
      <c r="CV89" s="140"/>
      <c r="CW89" s="140"/>
      <c r="CX89" s="140"/>
      <c r="CY89" s="140"/>
      <c r="CZ89" s="140"/>
      <c r="DA89" s="140"/>
      <c r="DB89" s="140"/>
      <c r="DC89" s="140"/>
      <c r="DD89" s="140"/>
      <c r="DE89" s="140"/>
      <c r="DF89" s="140"/>
      <c r="DG89" s="140"/>
      <c r="DH89" s="140"/>
      <c r="DI89" s="140"/>
      <c r="DJ89" s="140"/>
      <c r="DK89" s="140"/>
      <c r="DL89" s="140"/>
      <c r="DM89" s="140"/>
      <c r="DN89" s="140"/>
      <c r="DO89" s="140"/>
      <c r="DP89" s="140"/>
      <c r="DQ89" s="140"/>
      <c r="DR89" s="140"/>
      <c r="DS89" s="140"/>
      <c r="DT89" s="140"/>
      <c r="DU89" s="140"/>
      <c r="DV89" s="140"/>
      <c r="DW89" s="140"/>
      <c r="DX89" s="140"/>
      <c r="DY89" s="140"/>
      <c r="DZ89" s="140"/>
      <c r="EA89" s="140"/>
      <c r="EB89" s="140"/>
      <c r="EC89" s="140"/>
      <c r="ED89" s="140"/>
      <c r="EE89" s="140"/>
      <c r="EF89" s="140"/>
      <c r="EG89" s="140"/>
      <c r="EH89" s="140"/>
      <c r="EI89" s="140"/>
      <c r="EJ89" s="140"/>
      <c r="EK89" s="140"/>
      <c r="EL89" s="140"/>
      <c r="EM89" s="140"/>
      <c r="EN89" s="140"/>
      <c r="EO89" s="140"/>
      <c r="EP89" s="140"/>
      <c r="EQ89" s="140"/>
      <c r="ER89" s="140"/>
      <c r="ES89" s="140"/>
      <c r="ET89" s="140"/>
      <c r="EU89" s="140"/>
      <c r="EV89" s="140"/>
      <c r="EW89" s="140"/>
      <c r="EX89" s="140"/>
      <c r="EY89" s="140"/>
      <c r="EZ89" s="140"/>
      <c r="FA89" s="140"/>
      <c r="FB89" s="140"/>
      <c r="FC89" s="140"/>
      <c r="FD89" s="140"/>
      <c r="FE89" s="140"/>
      <c r="FF89" s="140"/>
      <c r="FG89" s="140"/>
      <c r="FH89" s="140"/>
      <c r="FI89" s="140"/>
      <c r="FJ89" s="140"/>
      <c r="FK89" s="140"/>
      <c r="FL89" s="140"/>
      <c r="FM89" s="140"/>
      <c r="FN89" s="140"/>
      <c r="FO89" s="140"/>
      <c r="FP89" s="140"/>
      <c r="FQ89" s="140"/>
      <c r="FR89" s="140"/>
      <c r="FS89" s="140"/>
      <c r="FT89" s="140"/>
      <c r="FU89" s="140"/>
      <c r="FV89" s="140"/>
      <c r="FW89" s="140"/>
      <c r="FX89" s="140"/>
      <c r="FY89" s="140"/>
      <c r="FZ89" s="140"/>
      <c r="GA89" s="140"/>
      <c r="GB89" s="140"/>
      <c r="GC89" s="140"/>
      <c r="GD89" s="140"/>
      <c r="GE89" s="140"/>
      <c r="GF89" s="140"/>
      <c r="GG89" s="140"/>
      <c r="GH89" s="140"/>
      <c r="GI89" s="140"/>
      <c r="GJ89" s="140"/>
      <c r="GK89" s="140"/>
      <c r="GL89" s="140"/>
      <c r="GM89" s="140"/>
      <c r="GN89" s="140"/>
      <c r="GO89" s="140"/>
      <c r="GP89" s="140"/>
      <c r="GQ89" s="140"/>
      <c r="GR89" s="140"/>
    </row>
    <row r="90" spans="1:200" s="111" customFormat="1" ht="24" hidden="1" customHeight="1" outlineLevel="1" thickTop="1" thickBot="1">
      <c r="A90" s="121" t="str">
        <f t="shared" si="0"/>
        <v>15.3</v>
      </c>
      <c r="B90" s="154" t="s">
        <v>55</v>
      </c>
      <c r="C90" s="156" t="s">
        <v>153</v>
      </c>
      <c r="D90" s="157" t="s">
        <v>147</v>
      </c>
      <c r="E90" s="157" t="s">
        <v>148</v>
      </c>
      <c r="F90" s="157" t="s">
        <v>149</v>
      </c>
      <c r="G90" s="164"/>
      <c r="H90" s="149"/>
      <c r="I90" s="150">
        <f>H90-G90</f>
        <v>0</v>
      </c>
      <c r="J90" s="404">
        <v>0</v>
      </c>
      <c r="K90" s="405"/>
      <c r="L90" s="406"/>
      <c r="M90" s="170"/>
      <c r="N90" s="459"/>
      <c r="O90" s="140"/>
      <c r="P90" s="140"/>
      <c r="Q90" s="140"/>
      <c r="R90" s="231"/>
      <c r="S90" s="231"/>
      <c r="T90" s="140"/>
      <c r="U90" s="140"/>
      <c r="V90" s="140"/>
      <c r="W90" s="140"/>
      <c r="X90" s="140"/>
      <c r="Y90" s="140"/>
      <c r="Z90" s="140"/>
      <c r="AA90" s="140"/>
      <c r="AB90" s="140"/>
      <c r="AC90" s="140"/>
      <c r="AD90" s="140"/>
      <c r="AE90" s="140"/>
      <c r="AF90" s="140"/>
      <c r="AG90" s="140"/>
      <c r="AH90" s="140"/>
      <c r="AI90" s="140"/>
      <c r="AJ90" s="140"/>
      <c r="AK90" s="140"/>
      <c r="AL90" s="140"/>
      <c r="AM90" s="140"/>
      <c r="AN90" s="140"/>
      <c r="AO90" s="140"/>
      <c r="AP90" s="140"/>
      <c r="AQ90" s="140"/>
      <c r="AR90" s="140"/>
      <c r="AS90" s="140"/>
      <c r="AT90" s="140"/>
      <c r="AU90" s="140"/>
      <c r="AV90" s="140"/>
      <c r="AW90" s="140"/>
      <c r="AX90" s="140"/>
      <c r="AY90" s="140"/>
      <c r="AZ90" s="140"/>
      <c r="BA90" s="140"/>
      <c r="BB90" s="140"/>
      <c r="BC90" s="140"/>
      <c r="BD90" s="140"/>
      <c r="BE90" s="140"/>
      <c r="BF90" s="140"/>
      <c r="BG90" s="140"/>
      <c r="BH90" s="140"/>
      <c r="BI90" s="140"/>
      <c r="BJ90" s="140"/>
      <c r="BK90" s="140"/>
      <c r="BL90" s="140"/>
      <c r="BM90" s="140"/>
      <c r="BN90" s="140"/>
      <c r="BO90" s="140"/>
      <c r="BP90" s="140"/>
      <c r="BQ90" s="140"/>
      <c r="BR90" s="140"/>
      <c r="BS90" s="140"/>
      <c r="BT90" s="140"/>
      <c r="BU90" s="140"/>
      <c r="BV90" s="140"/>
      <c r="BW90" s="140"/>
      <c r="BX90" s="140"/>
      <c r="BY90" s="140"/>
      <c r="BZ90" s="140"/>
      <c r="CA90" s="140"/>
      <c r="CB90" s="140"/>
      <c r="CC90" s="140"/>
      <c r="CD90" s="140"/>
      <c r="CE90" s="140"/>
      <c r="CF90" s="140"/>
      <c r="CG90" s="140"/>
      <c r="CH90" s="140"/>
      <c r="CI90" s="140"/>
      <c r="CJ90" s="140"/>
      <c r="CK90" s="140"/>
      <c r="CL90" s="140"/>
      <c r="CM90" s="140"/>
      <c r="CN90" s="140"/>
      <c r="CO90" s="140"/>
      <c r="CP90" s="140"/>
      <c r="CQ90" s="140"/>
      <c r="CR90" s="140"/>
      <c r="CS90" s="140"/>
      <c r="CT90" s="140"/>
      <c r="CU90" s="140"/>
      <c r="CV90" s="140"/>
      <c r="CW90" s="140"/>
      <c r="CX90" s="140"/>
      <c r="CY90" s="140"/>
      <c r="CZ90" s="140"/>
      <c r="DA90" s="140"/>
      <c r="DB90" s="140"/>
      <c r="DC90" s="140"/>
      <c r="DD90" s="140"/>
      <c r="DE90" s="140"/>
      <c r="DF90" s="140"/>
      <c r="DG90" s="140"/>
      <c r="DH90" s="140"/>
      <c r="DI90" s="140"/>
      <c r="DJ90" s="140"/>
      <c r="DK90" s="140"/>
      <c r="DL90" s="140"/>
      <c r="DM90" s="140"/>
      <c r="DN90" s="140"/>
      <c r="DO90" s="140"/>
      <c r="DP90" s="140"/>
      <c r="DQ90" s="140"/>
      <c r="DR90" s="140"/>
      <c r="DS90" s="140"/>
      <c r="DT90" s="140"/>
      <c r="DU90" s="140"/>
      <c r="DV90" s="140"/>
      <c r="DW90" s="140"/>
      <c r="DX90" s="140"/>
      <c r="DY90" s="140"/>
      <c r="DZ90" s="140"/>
      <c r="EA90" s="140"/>
      <c r="EB90" s="140"/>
      <c r="EC90" s="140"/>
      <c r="ED90" s="140"/>
      <c r="EE90" s="140"/>
      <c r="EF90" s="140"/>
      <c r="EG90" s="140"/>
      <c r="EH90" s="140"/>
      <c r="EI90" s="140"/>
      <c r="EJ90" s="140"/>
      <c r="EK90" s="140"/>
      <c r="EL90" s="140"/>
      <c r="EM90" s="140"/>
      <c r="EN90" s="140"/>
      <c r="EO90" s="140"/>
      <c r="EP90" s="140"/>
      <c r="EQ90" s="140"/>
      <c r="ER90" s="140"/>
      <c r="ES90" s="140"/>
      <c r="ET90" s="140"/>
      <c r="EU90" s="140"/>
      <c r="EV90" s="140"/>
      <c r="EW90" s="140"/>
      <c r="EX90" s="140"/>
      <c r="EY90" s="140"/>
      <c r="EZ90" s="140"/>
      <c r="FA90" s="140"/>
      <c r="FB90" s="140"/>
      <c r="FC90" s="140"/>
      <c r="FD90" s="140"/>
      <c r="FE90" s="140"/>
      <c r="FF90" s="140"/>
      <c r="FG90" s="140"/>
      <c r="FH90" s="140"/>
      <c r="FI90" s="140"/>
      <c r="FJ90" s="140"/>
      <c r="FK90" s="140"/>
      <c r="FL90" s="140"/>
      <c r="FM90" s="140"/>
      <c r="FN90" s="140"/>
      <c r="FO90" s="140"/>
      <c r="FP90" s="140"/>
      <c r="FQ90" s="140"/>
      <c r="FR90" s="140"/>
      <c r="FS90" s="140"/>
      <c r="FT90" s="140"/>
      <c r="FU90" s="140"/>
      <c r="FV90" s="140"/>
      <c r="FW90" s="140"/>
      <c r="FX90" s="140"/>
      <c r="FY90" s="140"/>
      <c r="FZ90" s="140"/>
      <c r="GA90" s="140"/>
      <c r="GB90" s="140"/>
      <c r="GC90" s="140"/>
      <c r="GD90" s="140"/>
      <c r="GE90" s="140"/>
      <c r="GF90" s="140"/>
      <c r="GG90" s="140"/>
      <c r="GH90" s="140"/>
      <c r="GI90" s="140"/>
      <c r="GJ90" s="140"/>
      <c r="GK90" s="140"/>
      <c r="GL90" s="140"/>
      <c r="GM90" s="140"/>
      <c r="GN90" s="140"/>
      <c r="GO90" s="140"/>
      <c r="GP90" s="140"/>
      <c r="GQ90" s="140"/>
      <c r="GR90" s="140"/>
    </row>
    <row r="91" spans="1:200" s="94" customFormat="1" ht="24" customHeight="1" collapsed="1" thickTop="1" thickBot="1">
      <c r="A91" s="123">
        <v>16</v>
      </c>
      <c r="B91" s="163"/>
      <c r="C91" s="195" t="s">
        <v>167</v>
      </c>
      <c r="D91" s="163"/>
      <c r="E91" s="163"/>
      <c r="F91" s="163"/>
      <c r="G91" s="206" t="s">
        <v>118</v>
      </c>
      <c r="H91" s="451">
        <f>AVERAGE(I92,I94)</f>
        <v>0</v>
      </c>
      <c r="I91" s="452"/>
      <c r="J91" s="453">
        <f>AVERAGE(J92,J94)</f>
        <v>0</v>
      </c>
      <c r="K91" s="454"/>
      <c r="L91" s="455"/>
      <c r="M91" s="172"/>
      <c r="N91" s="459"/>
      <c r="O91" s="140"/>
      <c r="P91" s="140"/>
      <c r="Q91" s="140"/>
      <c r="R91" s="140"/>
      <c r="S91" s="140"/>
      <c r="T91" s="140"/>
      <c r="U91" s="140"/>
      <c r="V91" s="140"/>
      <c r="W91" s="140"/>
      <c r="X91" s="140"/>
      <c r="Y91" s="140"/>
      <c r="Z91" s="140"/>
      <c r="AA91" s="140"/>
      <c r="AB91" s="140"/>
      <c r="AC91" s="140"/>
      <c r="AD91" s="140"/>
      <c r="AE91" s="140"/>
      <c r="AF91" s="140"/>
      <c r="AG91" s="140"/>
      <c r="AH91" s="140"/>
      <c r="AI91" s="140"/>
      <c r="AJ91" s="140"/>
      <c r="AK91" s="140"/>
      <c r="AL91" s="140"/>
      <c r="AM91" s="140"/>
      <c r="AN91" s="140"/>
      <c r="AO91" s="140"/>
      <c r="AP91" s="140"/>
      <c r="AQ91" s="140"/>
      <c r="AR91" s="140"/>
      <c r="AS91" s="140"/>
      <c r="AT91" s="140"/>
      <c r="AU91" s="140"/>
      <c r="AV91" s="140"/>
      <c r="AW91" s="140"/>
      <c r="AX91" s="140"/>
      <c r="AY91" s="140"/>
      <c r="AZ91" s="140"/>
      <c r="BA91" s="140"/>
      <c r="BB91" s="140"/>
      <c r="BC91" s="140"/>
      <c r="BD91" s="140"/>
      <c r="BE91" s="140"/>
      <c r="BF91" s="140"/>
      <c r="BG91" s="140"/>
      <c r="BH91" s="140"/>
      <c r="BI91" s="140"/>
      <c r="BJ91" s="140"/>
      <c r="BK91" s="140"/>
      <c r="BL91" s="140"/>
      <c r="BM91" s="140"/>
      <c r="BN91" s="140"/>
      <c r="BO91" s="140"/>
      <c r="BP91" s="140"/>
      <c r="BQ91" s="140"/>
      <c r="BR91" s="140"/>
      <c r="BS91" s="140"/>
      <c r="BT91" s="140"/>
      <c r="BU91" s="140"/>
      <c r="BV91" s="140"/>
      <c r="BW91" s="140"/>
      <c r="BX91" s="140"/>
      <c r="BY91" s="140"/>
      <c r="BZ91" s="140"/>
      <c r="CA91" s="140"/>
      <c r="CB91" s="140"/>
      <c r="CC91" s="140"/>
      <c r="CD91" s="140"/>
      <c r="CE91" s="140"/>
      <c r="CF91" s="140"/>
      <c r="CG91" s="140"/>
      <c r="CH91" s="140"/>
      <c r="CI91" s="140"/>
      <c r="CJ91" s="140"/>
      <c r="CK91" s="140"/>
      <c r="CL91" s="140"/>
      <c r="CM91" s="140"/>
      <c r="CN91" s="140"/>
      <c r="CO91" s="140"/>
      <c r="CP91" s="140"/>
      <c r="CQ91" s="140"/>
      <c r="CR91" s="140"/>
      <c r="CS91" s="140"/>
      <c r="CT91" s="140"/>
      <c r="CU91" s="140"/>
      <c r="CV91" s="140"/>
      <c r="CW91" s="140"/>
      <c r="CX91" s="140"/>
      <c r="CY91" s="140"/>
      <c r="CZ91" s="140"/>
      <c r="DA91" s="140"/>
      <c r="DB91" s="140"/>
      <c r="DC91" s="140"/>
      <c r="DD91" s="140"/>
      <c r="DE91" s="140"/>
      <c r="DF91" s="140"/>
      <c r="DG91" s="140"/>
      <c r="DH91" s="140"/>
      <c r="DI91" s="140"/>
      <c r="DJ91" s="140"/>
      <c r="DK91" s="140"/>
      <c r="DL91" s="140"/>
      <c r="DM91" s="140"/>
      <c r="DN91" s="140"/>
      <c r="DO91" s="140"/>
      <c r="DP91" s="140"/>
      <c r="DQ91" s="140"/>
      <c r="DR91" s="140"/>
      <c r="DS91" s="140"/>
      <c r="DT91" s="140"/>
      <c r="DU91" s="140"/>
      <c r="DV91" s="140"/>
      <c r="DW91" s="140"/>
      <c r="DX91" s="140"/>
      <c r="DY91" s="140"/>
      <c r="DZ91" s="140"/>
      <c r="EA91" s="140"/>
      <c r="EB91" s="140"/>
      <c r="EC91" s="140"/>
      <c r="ED91" s="140"/>
      <c r="EE91" s="140"/>
      <c r="EF91" s="140"/>
      <c r="EG91" s="140"/>
      <c r="EH91" s="140"/>
      <c r="EI91" s="140"/>
      <c r="EJ91" s="140"/>
      <c r="EK91" s="140"/>
      <c r="EL91" s="140"/>
      <c r="EM91" s="140"/>
      <c r="EN91" s="140"/>
      <c r="EO91" s="140"/>
      <c r="EP91" s="140"/>
      <c r="EQ91" s="140"/>
      <c r="ER91" s="140"/>
      <c r="ES91" s="140"/>
      <c r="ET91" s="140"/>
      <c r="EU91" s="140"/>
      <c r="EV91" s="140"/>
      <c r="EW91" s="140"/>
      <c r="EX91" s="140"/>
      <c r="EY91" s="140"/>
      <c r="EZ91" s="140"/>
      <c r="FA91" s="140"/>
      <c r="FB91" s="140"/>
      <c r="FC91" s="140"/>
      <c r="FD91" s="140"/>
      <c r="FE91" s="140"/>
      <c r="FF91" s="140"/>
      <c r="FG91" s="140"/>
      <c r="FH91" s="140"/>
      <c r="FI91" s="140"/>
      <c r="FJ91" s="140"/>
      <c r="FK91" s="140"/>
      <c r="FL91" s="140"/>
      <c r="FM91" s="140"/>
      <c r="FN91" s="140"/>
      <c r="FO91" s="140"/>
      <c r="FP91" s="140"/>
      <c r="FQ91" s="140"/>
      <c r="FR91" s="140"/>
      <c r="FS91" s="140"/>
      <c r="FT91" s="140"/>
      <c r="FU91" s="140"/>
      <c r="FV91" s="140"/>
      <c r="FW91" s="140"/>
      <c r="FX91" s="140"/>
      <c r="FY91" s="140"/>
      <c r="FZ91" s="140"/>
      <c r="GA91" s="140"/>
      <c r="GB91" s="140"/>
      <c r="GC91" s="140"/>
      <c r="GD91" s="140"/>
      <c r="GE91" s="140"/>
      <c r="GF91" s="140"/>
      <c r="GG91" s="140"/>
      <c r="GH91" s="140"/>
      <c r="GI91" s="140"/>
      <c r="GJ91" s="140"/>
      <c r="GK91" s="140"/>
      <c r="GL91" s="140"/>
      <c r="GM91" s="140"/>
      <c r="GN91" s="140"/>
      <c r="GO91" s="140"/>
      <c r="GP91" s="140"/>
      <c r="GQ91" s="140"/>
      <c r="GR91" s="140"/>
    </row>
    <row r="92" spans="1:200" s="94" customFormat="1" ht="24" hidden="1" customHeight="1" outlineLevel="1">
      <c r="A92" s="121" t="str">
        <f t="shared" si="0"/>
        <v>16.1</v>
      </c>
      <c r="B92" s="154" t="s">
        <v>43</v>
      </c>
      <c r="C92" s="156" t="s">
        <v>155</v>
      </c>
      <c r="D92" s="157" t="s">
        <v>57</v>
      </c>
      <c r="E92" s="157" t="s">
        <v>58</v>
      </c>
      <c r="F92" s="157" t="s">
        <v>59</v>
      </c>
      <c r="G92" s="164"/>
      <c r="H92" s="164"/>
      <c r="I92" s="208">
        <f>H92-G92</f>
        <v>0</v>
      </c>
      <c r="J92" s="404">
        <v>0</v>
      </c>
      <c r="K92" s="405"/>
      <c r="L92" s="406"/>
      <c r="M92" s="170"/>
      <c r="N92" s="459"/>
      <c r="O92" s="140"/>
      <c r="P92" s="140"/>
      <c r="Q92" s="140"/>
      <c r="R92" s="140"/>
      <c r="S92" s="140"/>
      <c r="T92" s="140"/>
      <c r="U92" s="140"/>
      <c r="V92" s="140"/>
      <c r="W92" s="140"/>
      <c r="X92" s="140"/>
      <c r="Y92" s="140"/>
      <c r="Z92" s="140"/>
      <c r="AA92" s="140"/>
      <c r="AB92" s="140"/>
      <c r="AC92" s="140"/>
      <c r="AD92" s="140"/>
      <c r="AE92" s="140"/>
      <c r="AF92" s="140"/>
      <c r="AG92" s="140"/>
      <c r="AH92" s="140"/>
      <c r="AI92" s="140"/>
      <c r="AJ92" s="140"/>
      <c r="AK92" s="140"/>
      <c r="AL92" s="140"/>
      <c r="AM92" s="140"/>
      <c r="AN92" s="140"/>
      <c r="AO92" s="140"/>
      <c r="AP92" s="140"/>
      <c r="AQ92" s="140"/>
      <c r="AR92" s="140"/>
      <c r="AS92" s="140"/>
      <c r="AT92" s="140"/>
      <c r="AU92" s="140"/>
      <c r="AV92" s="140"/>
      <c r="AW92" s="140"/>
      <c r="AX92" s="140"/>
      <c r="AY92" s="140"/>
      <c r="AZ92" s="140"/>
      <c r="BA92" s="140"/>
      <c r="BB92" s="140"/>
      <c r="BC92" s="140"/>
      <c r="BD92" s="140"/>
      <c r="BE92" s="140"/>
      <c r="BF92" s="140"/>
      <c r="BG92" s="140"/>
      <c r="BH92" s="140"/>
      <c r="BI92" s="140"/>
      <c r="BJ92" s="140"/>
      <c r="BK92" s="140"/>
      <c r="BL92" s="140"/>
      <c r="BM92" s="140"/>
      <c r="BN92" s="140"/>
      <c r="BO92" s="140"/>
      <c r="BP92" s="140"/>
      <c r="BQ92" s="140"/>
      <c r="BR92" s="140"/>
      <c r="BS92" s="140"/>
      <c r="BT92" s="140"/>
      <c r="BU92" s="140"/>
      <c r="BV92" s="140"/>
      <c r="BW92" s="140"/>
      <c r="BX92" s="140"/>
      <c r="BY92" s="140"/>
      <c r="BZ92" s="140"/>
      <c r="CA92" s="140"/>
      <c r="CB92" s="140"/>
      <c r="CC92" s="140"/>
      <c r="CD92" s="140"/>
      <c r="CE92" s="140"/>
      <c r="CF92" s="140"/>
      <c r="CG92" s="140"/>
      <c r="CH92" s="140"/>
      <c r="CI92" s="140"/>
      <c r="CJ92" s="140"/>
      <c r="CK92" s="140"/>
      <c r="CL92" s="140"/>
      <c r="CM92" s="140"/>
      <c r="CN92" s="140"/>
      <c r="CO92" s="140"/>
      <c r="CP92" s="140"/>
      <c r="CQ92" s="140"/>
      <c r="CR92" s="140"/>
      <c r="CS92" s="140"/>
      <c r="CT92" s="140"/>
      <c r="CU92" s="140"/>
      <c r="CV92" s="140"/>
      <c r="CW92" s="140"/>
      <c r="CX92" s="140"/>
      <c r="CY92" s="140"/>
      <c r="CZ92" s="140"/>
      <c r="DA92" s="140"/>
      <c r="DB92" s="140"/>
      <c r="DC92" s="140"/>
      <c r="DD92" s="140"/>
      <c r="DE92" s="140"/>
      <c r="DF92" s="140"/>
      <c r="DG92" s="140"/>
      <c r="DH92" s="140"/>
      <c r="DI92" s="140"/>
      <c r="DJ92" s="140"/>
      <c r="DK92" s="140"/>
      <c r="DL92" s="140"/>
      <c r="DM92" s="140"/>
      <c r="DN92" s="140"/>
      <c r="DO92" s="140"/>
      <c r="DP92" s="140"/>
      <c r="DQ92" s="140"/>
      <c r="DR92" s="140"/>
      <c r="DS92" s="140"/>
      <c r="DT92" s="140"/>
      <c r="DU92" s="140"/>
      <c r="DV92" s="140"/>
      <c r="DW92" s="140"/>
      <c r="DX92" s="140"/>
      <c r="DY92" s="140"/>
      <c r="DZ92" s="140"/>
      <c r="EA92" s="140"/>
      <c r="EB92" s="140"/>
      <c r="EC92" s="140"/>
      <c r="ED92" s="140"/>
      <c r="EE92" s="140"/>
      <c r="EF92" s="140"/>
      <c r="EG92" s="140"/>
      <c r="EH92" s="140"/>
      <c r="EI92" s="140"/>
      <c r="EJ92" s="140"/>
      <c r="EK92" s="140"/>
      <c r="EL92" s="140"/>
      <c r="EM92" s="140"/>
      <c r="EN92" s="140"/>
      <c r="EO92" s="140"/>
      <c r="EP92" s="140"/>
      <c r="EQ92" s="140"/>
      <c r="ER92" s="140"/>
      <c r="ES92" s="140"/>
      <c r="ET92" s="140"/>
      <c r="EU92" s="140"/>
      <c r="EV92" s="140"/>
      <c r="EW92" s="140"/>
      <c r="EX92" s="140"/>
      <c r="EY92" s="140"/>
      <c r="EZ92" s="140"/>
      <c r="FA92" s="140"/>
      <c r="FB92" s="140"/>
      <c r="FC92" s="140"/>
      <c r="FD92" s="140"/>
      <c r="FE92" s="140"/>
      <c r="FF92" s="140"/>
      <c r="FG92" s="140"/>
      <c r="FH92" s="140"/>
      <c r="FI92" s="140"/>
      <c r="FJ92" s="140"/>
      <c r="FK92" s="140"/>
      <c r="FL92" s="140"/>
      <c r="FM92" s="140"/>
      <c r="FN92" s="140"/>
      <c r="FO92" s="140"/>
      <c r="FP92" s="140"/>
      <c r="FQ92" s="140"/>
      <c r="FR92" s="140"/>
      <c r="FS92" s="140"/>
      <c r="FT92" s="140"/>
      <c r="FU92" s="140"/>
      <c r="FV92" s="140"/>
      <c r="FW92" s="140"/>
      <c r="FX92" s="140"/>
      <c r="FY92" s="140"/>
      <c r="FZ92" s="140"/>
      <c r="GA92" s="140"/>
      <c r="GB92" s="140"/>
      <c r="GC92" s="140"/>
      <c r="GD92" s="140"/>
      <c r="GE92" s="140"/>
      <c r="GF92" s="140"/>
      <c r="GG92" s="140"/>
      <c r="GH92" s="140"/>
      <c r="GI92" s="140"/>
      <c r="GJ92" s="140"/>
      <c r="GK92" s="140"/>
      <c r="GL92" s="140"/>
      <c r="GM92" s="140"/>
      <c r="GN92" s="140"/>
      <c r="GO92" s="140"/>
      <c r="GP92" s="140"/>
      <c r="GQ92" s="140"/>
      <c r="GR92" s="140"/>
    </row>
    <row r="93" spans="1:200" s="94" customFormat="1" ht="24" hidden="1" customHeight="1" outlineLevel="1">
      <c r="A93" s="121" t="str">
        <f t="shared" si="0"/>
        <v>16.2</v>
      </c>
      <c r="B93" s="154" t="s">
        <v>156</v>
      </c>
      <c r="C93" s="156" t="s">
        <v>157</v>
      </c>
      <c r="D93" s="157" t="s">
        <v>57</v>
      </c>
      <c r="E93" s="157" t="s">
        <v>58</v>
      </c>
      <c r="F93" s="157" t="s">
        <v>59</v>
      </c>
      <c r="G93" s="198"/>
      <c r="H93" s="198"/>
      <c r="I93" s="199"/>
      <c r="J93" s="404">
        <v>0</v>
      </c>
      <c r="K93" s="405"/>
      <c r="L93" s="406"/>
      <c r="M93" s="170"/>
      <c r="N93" s="459"/>
      <c r="O93" s="140"/>
      <c r="P93" s="140"/>
      <c r="Q93" s="140"/>
      <c r="R93" s="140"/>
      <c r="S93" s="140"/>
      <c r="T93" s="140"/>
      <c r="U93" s="140"/>
      <c r="V93" s="140"/>
      <c r="W93" s="140"/>
      <c r="X93" s="140"/>
      <c r="Y93" s="140"/>
      <c r="Z93" s="140"/>
      <c r="AA93" s="140"/>
      <c r="AB93" s="140"/>
      <c r="AC93" s="140"/>
      <c r="AD93" s="140"/>
      <c r="AE93" s="140"/>
      <c r="AF93" s="140"/>
      <c r="AG93" s="140"/>
      <c r="AH93" s="140"/>
      <c r="AI93" s="140"/>
      <c r="AJ93" s="140"/>
      <c r="AK93" s="140"/>
      <c r="AL93" s="140"/>
      <c r="AM93" s="140"/>
      <c r="AN93" s="140"/>
      <c r="AO93" s="140"/>
      <c r="AP93" s="140"/>
      <c r="AQ93" s="140"/>
      <c r="AR93" s="140"/>
      <c r="AS93" s="140"/>
      <c r="AT93" s="140"/>
      <c r="AU93" s="140"/>
      <c r="AV93" s="140"/>
      <c r="AW93" s="140"/>
      <c r="AX93" s="140"/>
      <c r="AY93" s="140"/>
      <c r="AZ93" s="140"/>
      <c r="BA93" s="140"/>
      <c r="BB93" s="140"/>
      <c r="BC93" s="140"/>
      <c r="BD93" s="140"/>
      <c r="BE93" s="140"/>
      <c r="BF93" s="140"/>
      <c r="BG93" s="140"/>
      <c r="BH93" s="140"/>
      <c r="BI93" s="140"/>
      <c r="BJ93" s="140"/>
      <c r="BK93" s="140"/>
      <c r="BL93" s="140"/>
      <c r="BM93" s="140"/>
      <c r="BN93" s="140"/>
      <c r="BO93" s="140"/>
      <c r="BP93" s="140"/>
      <c r="BQ93" s="140"/>
      <c r="BR93" s="140"/>
      <c r="BS93" s="140"/>
      <c r="BT93" s="140"/>
      <c r="BU93" s="140"/>
      <c r="BV93" s="140"/>
      <c r="BW93" s="140"/>
      <c r="BX93" s="140"/>
      <c r="BY93" s="140"/>
      <c r="BZ93" s="140"/>
      <c r="CA93" s="140"/>
      <c r="CB93" s="140"/>
      <c r="CC93" s="140"/>
      <c r="CD93" s="140"/>
      <c r="CE93" s="140"/>
      <c r="CF93" s="140"/>
      <c r="CG93" s="140"/>
      <c r="CH93" s="140"/>
      <c r="CI93" s="140"/>
      <c r="CJ93" s="140"/>
      <c r="CK93" s="140"/>
      <c r="CL93" s="140"/>
      <c r="CM93" s="140"/>
      <c r="CN93" s="140"/>
      <c r="CO93" s="140"/>
      <c r="CP93" s="140"/>
      <c r="CQ93" s="140"/>
      <c r="CR93" s="140"/>
      <c r="CS93" s="140"/>
      <c r="CT93" s="140"/>
      <c r="CU93" s="140"/>
      <c r="CV93" s="140"/>
      <c r="CW93" s="140"/>
      <c r="CX93" s="140"/>
      <c r="CY93" s="140"/>
      <c r="CZ93" s="140"/>
      <c r="DA93" s="140"/>
      <c r="DB93" s="140"/>
      <c r="DC93" s="140"/>
      <c r="DD93" s="140"/>
      <c r="DE93" s="140"/>
      <c r="DF93" s="140"/>
      <c r="DG93" s="140"/>
      <c r="DH93" s="140"/>
      <c r="DI93" s="140"/>
      <c r="DJ93" s="140"/>
      <c r="DK93" s="140"/>
      <c r="DL93" s="140"/>
      <c r="DM93" s="140"/>
      <c r="DN93" s="140"/>
      <c r="DO93" s="140"/>
      <c r="DP93" s="140"/>
      <c r="DQ93" s="140"/>
      <c r="DR93" s="140"/>
      <c r="DS93" s="140"/>
      <c r="DT93" s="140"/>
      <c r="DU93" s="140"/>
      <c r="DV93" s="140"/>
      <c r="DW93" s="140"/>
      <c r="DX93" s="140"/>
      <c r="DY93" s="140"/>
      <c r="DZ93" s="140"/>
      <c r="EA93" s="140"/>
      <c r="EB93" s="140"/>
      <c r="EC93" s="140"/>
      <c r="ED93" s="140"/>
      <c r="EE93" s="140"/>
      <c r="EF93" s="140"/>
      <c r="EG93" s="140"/>
      <c r="EH93" s="140"/>
      <c r="EI93" s="140"/>
      <c r="EJ93" s="140"/>
      <c r="EK93" s="140"/>
      <c r="EL93" s="140"/>
      <c r="EM93" s="140"/>
      <c r="EN93" s="140"/>
      <c r="EO93" s="140"/>
      <c r="EP93" s="140"/>
      <c r="EQ93" s="140"/>
      <c r="ER93" s="140"/>
      <c r="ES93" s="140"/>
      <c r="ET93" s="140"/>
      <c r="EU93" s="140"/>
      <c r="EV93" s="140"/>
      <c r="EW93" s="140"/>
      <c r="EX93" s="140"/>
      <c r="EY93" s="140"/>
      <c r="EZ93" s="140"/>
      <c r="FA93" s="140"/>
      <c r="FB93" s="140"/>
      <c r="FC93" s="140"/>
      <c r="FD93" s="140"/>
      <c r="FE93" s="140"/>
      <c r="FF93" s="140"/>
      <c r="FG93" s="140"/>
      <c r="FH93" s="140"/>
      <c r="FI93" s="140"/>
      <c r="FJ93" s="140"/>
      <c r="FK93" s="140"/>
      <c r="FL93" s="140"/>
      <c r="FM93" s="140"/>
      <c r="FN93" s="140"/>
      <c r="FO93" s="140"/>
      <c r="FP93" s="140"/>
      <c r="FQ93" s="140"/>
      <c r="FR93" s="140"/>
      <c r="FS93" s="140"/>
      <c r="FT93" s="140"/>
      <c r="FU93" s="140"/>
      <c r="FV93" s="140"/>
      <c r="FW93" s="140"/>
      <c r="FX93" s="140"/>
      <c r="FY93" s="140"/>
      <c r="FZ93" s="140"/>
      <c r="GA93" s="140"/>
      <c r="GB93" s="140"/>
      <c r="GC93" s="140"/>
      <c r="GD93" s="140"/>
      <c r="GE93" s="140"/>
      <c r="GF93" s="140"/>
      <c r="GG93" s="140"/>
      <c r="GH93" s="140"/>
      <c r="GI93" s="140"/>
      <c r="GJ93" s="140"/>
      <c r="GK93" s="140"/>
      <c r="GL93" s="140"/>
      <c r="GM93" s="140"/>
      <c r="GN93" s="140"/>
      <c r="GO93" s="140"/>
      <c r="GP93" s="140"/>
      <c r="GQ93" s="140"/>
      <c r="GR93" s="140"/>
    </row>
    <row r="94" spans="1:200" s="94" customFormat="1" ht="24" hidden="1" customHeight="1" outlineLevel="1">
      <c r="A94" s="154" t="str">
        <f t="shared" si="0"/>
        <v>16.3</v>
      </c>
      <c r="B94" s="154" t="s">
        <v>55</v>
      </c>
      <c r="C94" s="156" t="s">
        <v>158</v>
      </c>
      <c r="D94" s="157" t="s">
        <v>57</v>
      </c>
      <c r="E94" s="157" t="s">
        <v>58</v>
      </c>
      <c r="F94" s="157" t="s">
        <v>59</v>
      </c>
      <c r="G94" s="164"/>
      <c r="H94" s="164"/>
      <c r="I94" s="208">
        <f>H94-G94</f>
        <v>0</v>
      </c>
      <c r="J94" s="410">
        <v>0</v>
      </c>
      <c r="K94" s="410"/>
      <c r="L94" s="410"/>
      <c r="M94" s="169"/>
      <c r="N94" s="459"/>
      <c r="O94" s="140"/>
      <c r="P94" s="140"/>
      <c r="Q94" s="140"/>
      <c r="R94" s="140"/>
      <c r="S94" s="140"/>
      <c r="T94" s="140"/>
      <c r="U94" s="140"/>
      <c r="V94" s="140"/>
      <c r="W94" s="140"/>
      <c r="X94" s="140"/>
      <c r="Y94" s="140"/>
      <c r="Z94" s="140"/>
      <c r="AA94" s="140"/>
      <c r="AB94" s="140"/>
      <c r="AC94" s="140"/>
      <c r="AD94" s="140"/>
      <c r="AE94" s="140"/>
      <c r="AF94" s="140"/>
      <c r="AG94" s="140"/>
      <c r="AH94" s="140"/>
      <c r="AI94" s="140"/>
      <c r="AJ94" s="140"/>
      <c r="AK94" s="140"/>
      <c r="AL94" s="140"/>
      <c r="AM94" s="140"/>
      <c r="AN94" s="140"/>
      <c r="AO94" s="140"/>
      <c r="AP94" s="140"/>
      <c r="AQ94" s="140"/>
      <c r="AR94" s="140"/>
      <c r="AS94" s="140"/>
      <c r="AT94" s="140"/>
      <c r="AU94" s="140"/>
      <c r="AV94" s="140"/>
      <c r="AW94" s="140"/>
      <c r="AX94" s="140"/>
      <c r="AY94" s="140"/>
      <c r="AZ94" s="140"/>
      <c r="BA94" s="140"/>
      <c r="BB94" s="140"/>
      <c r="BC94" s="140"/>
      <c r="BD94" s="140"/>
      <c r="BE94" s="140"/>
      <c r="BF94" s="140"/>
      <c r="BG94" s="140"/>
      <c r="BH94" s="140"/>
      <c r="BI94" s="140"/>
      <c r="BJ94" s="140"/>
      <c r="BK94" s="140"/>
      <c r="BL94" s="140"/>
      <c r="BM94" s="140"/>
      <c r="BN94" s="140"/>
      <c r="BO94" s="140"/>
      <c r="BP94" s="140"/>
      <c r="BQ94" s="140"/>
      <c r="BR94" s="140"/>
      <c r="BS94" s="140"/>
      <c r="BT94" s="140"/>
      <c r="BU94" s="140"/>
      <c r="BV94" s="140"/>
      <c r="BW94" s="140"/>
      <c r="BX94" s="140"/>
      <c r="BY94" s="140"/>
      <c r="BZ94" s="140"/>
      <c r="CA94" s="140"/>
      <c r="CB94" s="140"/>
      <c r="CC94" s="140"/>
      <c r="CD94" s="140"/>
      <c r="CE94" s="140"/>
      <c r="CF94" s="140"/>
      <c r="CG94" s="140"/>
      <c r="CH94" s="140"/>
      <c r="CI94" s="140"/>
      <c r="CJ94" s="140"/>
      <c r="CK94" s="140"/>
      <c r="CL94" s="140"/>
      <c r="CM94" s="140"/>
      <c r="CN94" s="140"/>
      <c r="CO94" s="140"/>
      <c r="CP94" s="140"/>
      <c r="CQ94" s="140"/>
      <c r="CR94" s="140"/>
      <c r="CS94" s="140"/>
      <c r="CT94" s="140"/>
      <c r="CU94" s="140"/>
      <c r="CV94" s="140"/>
      <c r="CW94" s="140"/>
      <c r="CX94" s="140"/>
      <c r="CY94" s="140"/>
      <c r="CZ94" s="140"/>
      <c r="DA94" s="140"/>
      <c r="DB94" s="140"/>
      <c r="DC94" s="140"/>
      <c r="DD94" s="140"/>
      <c r="DE94" s="140"/>
      <c r="DF94" s="140"/>
      <c r="DG94" s="140"/>
      <c r="DH94" s="140"/>
      <c r="DI94" s="140"/>
      <c r="DJ94" s="140"/>
      <c r="DK94" s="140"/>
      <c r="DL94" s="140"/>
      <c r="DM94" s="140"/>
      <c r="DN94" s="140"/>
      <c r="DO94" s="140"/>
      <c r="DP94" s="140"/>
      <c r="DQ94" s="140"/>
      <c r="DR94" s="140"/>
      <c r="DS94" s="140"/>
      <c r="DT94" s="140"/>
      <c r="DU94" s="140"/>
      <c r="DV94" s="140"/>
      <c r="DW94" s="140"/>
      <c r="DX94" s="140"/>
      <c r="DY94" s="140"/>
      <c r="DZ94" s="140"/>
      <c r="EA94" s="140"/>
      <c r="EB94" s="140"/>
      <c r="EC94" s="140"/>
      <c r="ED94" s="140"/>
      <c r="EE94" s="140"/>
      <c r="EF94" s="140"/>
      <c r="EG94" s="140"/>
      <c r="EH94" s="140"/>
      <c r="EI94" s="140"/>
      <c r="EJ94" s="140"/>
      <c r="EK94" s="140"/>
      <c r="EL94" s="140"/>
      <c r="EM94" s="140"/>
      <c r="EN94" s="140"/>
      <c r="EO94" s="140"/>
      <c r="EP94" s="140"/>
      <c r="EQ94" s="140"/>
      <c r="ER94" s="140"/>
      <c r="ES94" s="140"/>
      <c r="ET94" s="140"/>
      <c r="EU94" s="140"/>
      <c r="EV94" s="140"/>
      <c r="EW94" s="140"/>
      <c r="EX94" s="140"/>
      <c r="EY94" s="140"/>
      <c r="EZ94" s="140"/>
      <c r="FA94" s="140"/>
      <c r="FB94" s="140"/>
      <c r="FC94" s="140"/>
      <c r="FD94" s="140"/>
      <c r="FE94" s="140"/>
      <c r="FF94" s="140"/>
      <c r="FG94" s="140"/>
      <c r="FH94" s="140"/>
      <c r="FI94" s="140"/>
      <c r="FJ94" s="140"/>
      <c r="FK94" s="140"/>
      <c r="FL94" s="140"/>
      <c r="FM94" s="140"/>
      <c r="FN94" s="140"/>
      <c r="FO94" s="140"/>
      <c r="FP94" s="140"/>
      <c r="FQ94" s="140"/>
      <c r="FR94" s="140"/>
      <c r="FS94" s="140"/>
      <c r="FT94" s="140"/>
      <c r="FU94" s="140"/>
      <c r="FV94" s="140"/>
      <c r="FW94" s="140"/>
      <c r="FX94" s="140"/>
      <c r="FY94" s="140"/>
      <c r="FZ94" s="140"/>
      <c r="GA94" s="140"/>
      <c r="GB94" s="140"/>
      <c r="GC94" s="140"/>
      <c r="GD94" s="140"/>
      <c r="GE94" s="140"/>
      <c r="GF94" s="140"/>
      <c r="GG94" s="140"/>
      <c r="GH94" s="140"/>
      <c r="GI94" s="140"/>
      <c r="GJ94" s="140"/>
      <c r="GK94" s="140"/>
      <c r="GL94" s="140"/>
      <c r="GM94" s="140"/>
      <c r="GN94" s="140"/>
      <c r="GO94" s="140"/>
      <c r="GP94" s="140"/>
      <c r="GQ94" s="140"/>
      <c r="GR94" s="140"/>
    </row>
    <row r="95" spans="1:200" s="94" customFormat="1" ht="24" customHeight="1" collapsed="1" thickTop="1" thickBot="1">
      <c r="A95" s="163" t="str">
        <f>IF(ISERROR(VALUE(SUBSTITUTE(prevWBS,".",""))),"1",IF(ISERROR(FIND("`",SUBSTITUTE(prevWBS,".","`",1))),TEXT(VALUE(prevWBS)+1,"#"),TEXT(VALUE(LEFT(prevWBS,FIND("`",SUBSTITUTE(prevWBS,".","`",1))-1))+1,"#")))</f>
        <v>17</v>
      </c>
      <c r="B95" s="163"/>
      <c r="C95" s="195" t="s">
        <v>168</v>
      </c>
      <c r="D95" s="163"/>
      <c r="E95" s="163"/>
      <c r="F95" s="163"/>
      <c r="G95" s="206" t="s">
        <v>118</v>
      </c>
      <c r="H95" s="456">
        <f>AVERAGE(I96:I97)</f>
        <v>0</v>
      </c>
      <c r="I95" s="456"/>
      <c r="J95" s="457">
        <f>AVERAGE(J96:L96)</f>
        <v>0</v>
      </c>
      <c r="K95" s="457"/>
      <c r="L95" s="457"/>
      <c r="M95" s="172"/>
      <c r="N95" s="459"/>
      <c r="O95" s="140"/>
      <c r="P95" s="140"/>
      <c r="Q95" s="140"/>
      <c r="R95" s="140"/>
      <c r="S95" s="140"/>
      <c r="T95" s="140"/>
      <c r="U95" s="140"/>
      <c r="V95" s="140"/>
      <c r="W95" s="140"/>
      <c r="X95" s="140"/>
      <c r="Y95" s="140"/>
      <c r="Z95" s="140"/>
      <c r="AA95" s="140"/>
      <c r="AB95" s="140"/>
      <c r="AC95" s="140"/>
      <c r="AD95" s="140"/>
      <c r="AE95" s="140"/>
      <c r="AF95" s="140"/>
      <c r="AG95" s="140"/>
      <c r="AH95" s="140"/>
      <c r="AI95" s="140"/>
      <c r="AJ95" s="140"/>
      <c r="AK95" s="140"/>
      <c r="AL95" s="140"/>
      <c r="AM95" s="140"/>
      <c r="AN95" s="140"/>
      <c r="AO95" s="140"/>
      <c r="AP95" s="140"/>
      <c r="AQ95" s="140"/>
      <c r="AR95" s="140"/>
      <c r="AS95" s="140"/>
      <c r="AT95" s="140"/>
      <c r="AU95" s="140"/>
      <c r="AV95" s="140"/>
      <c r="AW95" s="140"/>
      <c r="AX95" s="140"/>
      <c r="AY95" s="140"/>
      <c r="AZ95" s="140"/>
      <c r="BA95" s="140"/>
      <c r="BB95" s="140"/>
      <c r="BC95" s="140"/>
      <c r="BD95" s="140"/>
      <c r="BE95" s="140"/>
      <c r="BF95" s="140"/>
      <c r="BG95" s="140"/>
      <c r="BH95" s="140"/>
      <c r="BI95" s="140"/>
      <c r="BJ95" s="140"/>
      <c r="BK95" s="140"/>
      <c r="BL95" s="140"/>
      <c r="BM95" s="140"/>
      <c r="BN95" s="140"/>
      <c r="BO95" s="140"/>
      <c r="BP95" s="140"/>
      <c r="BQ95" s="140"/>
      <c r="BR95" s="140"/>
      <c r="BS95" s="140"/>
      <c r="BT95" s="140"/>
      <c r="BU95" s="140"/>
      <c r="BV95" s="140"/>
      <c r="BW95" s="140"/>
      <c r="BX95" s="140"/>
      <c r="BY95" s="140"/>
      <c r="BZ95" s="140"/>
      <c r="CA95" s="140"/>
      <c r="CB95" s="140"/>
      <c r="CC95" s="140"/>
      <c r="CD95" s="140"/>
      <c r="CE95" s="140"/>
      <c r="CF95" s="140"/>
      <c r="CG95" s="140"/>
      <c r="CH95" s="140"/>
      <c r="CI95" s="140"/>
      <c r="CJ95" s="140"/>
      <c r="CK95" s="140"/>
      <c r="CL95" s="140"/>
      <c r="CM95" s="140"/>
      <c r="CN95" s="140"/>
      <c r="CO95" s="140"/>
      <c r="CP95" s="140"/>
      <c r="CQ95" s="140"/>
      <c r="CR95" s="140"/>
      <c r="CS95" s="140"/>
      <c r="CT95" s="140"/>
      <c r="CU95" s="140"/>
      <c r="CV95" s="140"/>
      <c r="CW95" s="140"/>
      <c r="CX95" s="140"/>
      <c r="CY95" s="140"/>
      <c r="CZ95" s="140"/>
      <c r="DA95" s="140"/>
      <c r="DB95" s="140"/>
      <c r="DC95" s="140"/>
      <c r="DD95" s="140"/>
      <c r="DE95" s="140"/>
      <c r="DF95" s="140"/>
      <c r="DG95" s="140"/>
      <c r="DH95" s="140"/>
      <c r="DI95" s="140"/>
      <c r="DJ95" s="140"/>
      <c r="DK95" s="140"/>
      <c r="DL95" s="140"/>
      <c r="DM95" s="140"/>
      <c r="DN95" s="140"/>
      <c r="DO95" s="140"/>
      <c r="DP95" s="140"/>
      <c r="DQ95" s="140"/>
      <c r="DR95" s="140"/>
      <c r="DS95" s="140"/>
      <c r="DT95" s="140"/>
      <c r="DU95" s="140"/>
      <c r="DV95" s="140"/>
      <c r="DW95" s="140"/>
      <c r="DX95" s="140"/>
      <c r="DY95" s="140"/>
      <c r="DZ95" s="140"/>
      <c r="EA95" s="140"/>
      <c r="EB95" s="140"/>
      <c r="EC95" s="140"/>
      <c r="ED95" s="140"/>
      <c r="EE95" s="140"/>
      <c r="EF95" s="140"/>
      <c r="EG95" s="140"/>
      <c r="EH95" s="140"/>
      <c r="EI95" s="140"/>
      <c r="EJ95" s="140"/>
      <c r="EK95" s="140"/>
      <c r="EL95" s="140"/>
      <c r="EM95" s="140"/>
      <c r="EN95" s="140"/>
      <c r="EO95" s="140"/>
      <c r="EP95" s="140"/>
      <c r="EQ95" s="140"/>
      <c r="ER95" s="140"/>
      <c r="ES95" s="140"/>
      <c r="ET95" s="140"/>
      <c r="EU95" s="140"/>
      <c r="EV95" s="140"/>
      <c r="EW95" s="140"/>
      <c r="EX95" s="140"/>
      <c r="EY95" s="140"/>
      <c r="EZ95" s="140"/>
      <c r="FA95" s="140"/>
      <c r="FB95" s="140"/>
      <c r="FC95" s="140"/>
      <c r="FD95" s="140"/>
      <c r="FE95" s="140"/>
      <c r="FF95" s="140"/>
      <c r="FG95" s="140"/>
      <c r="FH95" s="140"/>
      <c r="FI95" s="140"/>
      <c r="FJ95" s="140"/>
      <c r="FK95" s="140"/>
      <c r="FL95" s="140"/>
      <c r="FM95" s="140"/>
      <c r="FN95" s="140"/>
      <c r="FO95" s="140"/>
      <c r="FP95" s="140"/>
      <c r="FQ95" s="140"/>
      <c r="FR95" s="140"/>
      <c r="FS95" s="140"/>
      <c r="FT95" s="140"/>
      <c r="FU95" s="140"/>
      <c r="FV95" s="140"/>
      <c r="FW95" s="140"/>
      <c r="FX95" s="140"/>
      <c r="FY95" s="140"/>
      <c r="FZ95" s="140"/>
      <c r="GA95" s="140"/>
      <c r="GB95" s="140"/>
      <c r="GC95" s="140"/>
      <c r="GD95" s="140"/>
      <c r="GE95" s="140"/>
      <c r="GF95" s="140"/>
      <c r="GG95" s="140"/>
      <c r="GH95" s="140"/>
      <c r="GI95" s="140"/>
      <c r="GJ95" s="140"/>
      <c r="GK95" s="140"/>
      <c r="GL95" s="140"/>
      <c r="GM95" s="140"/>
      <c r="GN95" s="140"/>
      <c r="GO95" s="140"/>
      <c r="GP95" s="140"/>
      <c r="GQ95" s="140"/>
      <c r="GR95" s="140"/>
    </row>
    <row r="96" spans="1:200" s="94" customFormat="1" ht="24" hidden="1" customHeight="1" outlineLevel="1">
      <c r="A96" s="154" t="str">
        <f t="shared" si="0"/>
        <v>17.1</v>
      </c>
      <c r="B96" s="154" t="s">
        <v>43</v>
      </c>
      <c r="C96" s="156" t="s">
        <v>146</v>
      </c>
      <c r="D96" s="157" t="s">
        <v>57</v>
      </c>
      <c r="E96" s="157" t="s">
        <v>169</v>
      </c>
      <c r="F96" s="156" t="s">
        <v>170</v>
      </c>
      <c r="G96" s="164"/>
      <c r="H96" s="164"/>
      <c r="I96" s="208">
        <f>H96-G96</f>
        <v>0</v>
      </c>
      <c r="J96" s="410">
        <v>0</v>
      </c>
      <c r="K96" s="410"/>
      <c r="L96" s="410"/>
      <c r="M96" s="169"/>
      <c r="N96" s="459"/>
      <c r="O96" s="140"/>
      <c r="P96" s="140"/>
      <c r="Q96" s="140"/>
      <c r="R96" s="140"/>
      <c r="S96" s="140"/>
      <c r="T96" s="140"/>
      <c r="U96" s="140"/>
      <c r="V96" s="140"/>
      <c r="W96" s="140"/>
      <c r="X96" s="140"/>
      <c r="Y96" s="140"/>
      <c r="Z96" s="140"/>
      <c r="AA96" s="140"/>
      <c r="AB96" s="140"/>
      <c r="AC96" s="140"/>
      <c r="AD96" s="140"/>
      <c r="AE96" s="140"/>
      <c r="AF96" s="140"/>
      <c r="AG96" s="140"/>
      <c r="AH96" s="140"/>
      <c r="AI96" s="140"/>
      <c r="AJ96" s="140"/>
      <c r="AK96" s="140"/>
      <c r="AL96" s="140"/>
      <c r="AM96" s="140"/>
      <c r="AN96" s="140"/>
      <c r="AO96" s="140"/>
      <c r="AP96" s="140"/>
      <c r="AQ96" s="140"/>
      <c r="AR96" s="140"/>
      <c r="AS96" s="140"/>
      <c r="AT96" s="140"/>
      <c r="AU96" s="140"/>
      <c r="AV96" s="140"/>
      <c r="AW96" s="140"/>
      <c r="AX96" s="140"/>
      <c r="AY96" s="140"/>
      <c r="AZ96" s="140"/>
      <c r="BA96" s="140"/>
      <c r="BB96" s="140"/>
      <c r="BC96" s="140"/>
      <c r="BD96" s="140"/>
      <c r="BE96" s="140"/>
      <c r="BF96" s="140"/>
      <c r="BG96" s="140"/>
      <c r="BH96" s="140"/>
      <c r="BI96" s="140"/>
      <c r="BJ96" s="140"/>
      <c r="BK96" s="140"/>
      <c r="BL96" s="140"/>
      <c r="BM96" s="140"/>
      <c r="BN96" s="140"/>
      <c r="BO96" s="140"/>
      <c r="BP96" s="140"/>
      <c r="BQ96" s="140"/>
      <c r="BR96" s="140"/>
      <c r="BS96" s="140"/>
      <c r="BT96" s="140"/>
      <c r="BU96" s="140"/>
      <c r="BV96" s="140"/>
      <c r="BW96" s="140"/>
      <c r="BX96" s="140"/>
      <c r="BY96" s="140"/>
      <c r="BZ96" s="140"/>
      <c r="CA96" s="140"/>
      <c r="CB96" s="140"/>
      <c r="CC96" s="140"/>
      <c r="CD96" s="140"/>
      <c r="CE96" s="140"/>
      <c r="CF96" s="140"/>
      <c r="CG96" s="140"/>
      <c r="CH96" s="140"/>
      <c r="CI96" s="140"/>
      <c r="CJ96" s="140"/>
      <c r="CK96" s="140"/>
      <c r="CL96" s="140"/>
      <c r="CM96" s="140"/>
      <c r="CN96" s="140"/>
      <c r="CO96" s="140"/>
      <c r="CP96" s="140"/>
      <c r="CQ96" s="140"/>
      <c r="CR96" s="140"/>
      <c r="CS96" s="140"/>
      <c r="CT96" s="140"/>
      <c r="CU96" s="140"/>
      <c r="CV96" s="140"/>
      <c r="CW96" s="140"/>
      <c r="CX96" s="140"/>
      <c r="CY96" s="140"/>
      <c r="CZ96" s="140"/>
      <c r="DA96" s="140"/>
      <c r="DB96" s="140"/>
      <c r="DC96" s="140"/>
      <c r="DD96" s="140"/>
      <c r="DE96" s="140"/>
      <c r="DF96" s="140"/>
      <c r="DG96" s="140"/>
      <c r="DH96" s="140"/>
      <c r="DI96" s="140"/>
      <c r="DJ96" s="140"/>
      <c r="DK96" s="140"/>
      <c r="DL96" s="140"/>
      <c r="DM96" s="140"/>
      <c r="DN96" s="140"/>
      <c r="DO96" s="140"/>
      <c r="DP96" s="140"/>
      <c r="DQ96" s="140"/>
      <c r="DR96" s="140"/>
      <c r="DS96" s="140"/>
      <c r="DT96" s="140"/>
      <c r="DU96" s="140"/>
      <c r="DV96" s="140"/>
      <c r="DW96" s="140"/>
      <c r="DX96" s="140"/>
      <c r="DY96" s="140"/>
      <c r="DZ96" s="140"/>
      <c r="EA96" s="140"/>
      <c r="EB96" s="140"/>
      <c r="EC96" s="140"/>
      <c r="ED96" s="140"/>
      <c r="EE96" s="140"/>
      <c r="EF96" s="140"/>
      <c r="EG96" s="140"/>
      <c r="EH96" s="140"/>
      <c r="EI96" s="140"/>
      <c r="EJ96" s="140"/>
      <c r="EK96" s="140"/>
      <c r="EL96" s="140"/>
      <c r="EM96" s="140"/>
      <c r="EN96" s="140"/>
      <c r="EO96" s="140"/>
      <c r="EP96" s="140"/>
      <c r="EQ96" s="140"/>
      <c r="ER96" s="140"/>
      <c r="ES96" s="140"/>
      <c r="ET96" s="140"/>
      <c r="EU96" s="140"/>
      <c r="EV96" s="140"/>
      <c r="EW96" s="140"/>
      <c r="EX96" s="140"/>
      <c r="EY96" s="140"/>
      <c r="EZ96" s="140"/>
      <c r="FA96" s="140"/>
      <c r="FB96" s="140"/>
      <c r="FC96" s="140"/>
      <c r="FD96" s="140"/>
      <c r="FE96" s="140"/>
      <c r="FF96" s="140"/>
      <c r="FG96" s="140"/>
      <c r="FH96" s="140"/>
      <c r="FI96" s="140"/>
      <c r="FJ96" s="140"/>
      <c r="FK96" s="140"/>
      <c r="FL96" s="140"/>
      <c r="FM96" s="140"/>
      <c r="FN96" s="140"/>
      <c r="FO96" s="140"/>
      <c r="FP96" s="140"/>
      <c r="FQ96" s="140"/>
      <c r="FR96" s="140"/>
      <c r="FS96" s="140"/>
      <c r="FT96" s="140"/>
      <c r="FU96" s="140"/>
      <c r="FV96" s="140"/>
      <c r="FW96" s="140"/>
      <c r="FX96" s="140"/>
      <c r="FY96" s="140"/>
      <c r="FZ96" s="140"/>
      <c r="GA96" s="140"/>
      <c r="GB96" s="140"/>
      <c r="GC96" s="140"/>
      <c r="GD96" s="140"/>
      <c r="GE96" s="140"/>
      <c r="GF96" s="140"/>
      <c r="GG96" s="140"/>
      <c r="GH96" s="140"/>
      <c r="GI96" s="140"/>
      <c r="GJ96" s="140"/>
      <c r="GK96" s="140"/>
      <c r="GL96" s="140"/>
      <c r="GM96" s="140"/>
      <c r="GN96" s="140"/>
      <c r="GO96" s="140"/>
      <c r="GP96" s="140"/>
      <c r="GQ96" s="140"/>
      <c r="GR96" s="140"/>
    </row>
    <row r="97" spans="1:200" s="129" customFormat="1" ht="24" hidden="1" customHeight="1" outlineLevel="1" thickBot="1">
      <c r="A97" s="154" t="str">
        <f t="shared" si="0"/>
        <v>17.2</v>
      </c>
      <c r="B97" s="154" t="s">
        <v>55</v>
      </c>
      <c r="C97" s="156" t="s">
        <v>153</v>
      </c>
      <c r="D97" s="157" t="s">
        <v>57</v>
      </c>
      <c r="E97" s="157" t="s">
        <v>169</v>
      </c>
      <c r="F97" s="156" t="s">
        <v>170</v>
      </c>
      <c r="G97" s="164"/>
      <c r="H97" s="164"/>
      <c r="I97" s="208">
        <f>H97-G97</f>
        <v>0</v>
      </c>
      <c r="J97" s="410">
        <v>0</v>
      </c>
      <c r="K97" s="410"/>
      <c r="L97" s="410"/>
      <c r="M97" s="169"/>
      <c r="N97" s="459"/>
      <c r="O97" s="140"/>
      <c r="P97" s="140"/>
      <c r="Q97" s="140"/>
      <c r="R97" s="140"/>
      <c r="S97" s="140"/>
      <c r="T97" s="140"/>
      <c r="U97" s="140"/>
      <c r="V97" s="140"/>
      <c r="W97" s="140"/>
      <c r="X97" s="140"/>
      <c r="Y97" s="140"/>
      <c r="Z97" s="140"/>
      <c r="AA97" s="140"/>
      <c r="AB97" s="140"/>
      <c r="AC97" s="140"/>
      <c r="AD97" s="140"/>
      <c r="AE97" s="140"/>
      <c r="AF97" s="140"/>
      <c r="AG97" s="140"/>
      <c r="AH97" s="140"/>
      <c r="AI97" s="140"/>
      <c r="AJ97" s="140"/>
      <c r="AK97" s="140"/>
      <c r="AL97" s="140"/>
      <c r="AM97" s="140"/>
      <c r="AN97" s="140"/>
      <c r="AO97" s="140"/>
      <c r="AP97" s="140"/>
      <c r="AQ97" s="140"/>
      <c r="AR97" s="140"/>
      <c r="AS97" s="140"/>
      <c r="AT97" s="140"/>
      <c r="AU97" s="140"/>
      <c r="AV97" s="140"/>
      <c r="AW97" s="140"/>
      <c r="AX97" s="140"/>
      <c r="AY97" s="140"/>
      <c r="AZ97" s="140"/>
      <c r="BA97" s="140"/>
      <c r="BB97" s="140"/>
      <c r="BC97" s="140"/>
      <c r="BD97" s="140"/>
      <c r="BE97" s="140"/>
      <c r="BF97" s="140"/>
      <c r="BG97" s="140"/>
      <c r="BH97" s="140"/>
      <c r="BI97" s="140"/>
      <c r="BJ97" s="140"/>
      <c r="BK97" s="140"/>
      <c r="BL97" s="140"/>
      <c r="BM97" s="140"/>
      <c r="BN97" s="140"/>
      <c r="BO97" s="140"/>
      <c r="BP97" s="140"/>
      <c r="BQ97" s="140"/>
      <c r="BR97" s="140"/>
      <c r="BS97" s="140"/>
      <c r="BT97" s="140"/>
      <c r="BU97" s="140"/>
      <c r="BV97" s="140"/>
      <c r="BW97" s="140"/>
      <c r="BX97" s="140"/>
      <c r="BY97" s="140"/>
      <c r="BZ97" s="140"/>
      <c r="CA97" s="140"/>
      <c r="CB97" s="140"/>
      <c r="CC97" s="140"/>
      <c r="CD97" s="140"/>
      <c r="CE97" s="140"/>
      <c r="CF97" s="140"/>
      <c r="CG97" s="140"/>
      <c r="CH97" s="140"/>
      <c r="CI97" s="140"/>
      <c r="CJ97" s="140"/>
      <c r="CK97" s="140"/>
      <c r="CL97" s="140"/>
      <c r="CM97" s="140"/>
      <c r="CN97" s="140"/>
      <c r="CO97" s="140"/>
      <c r="CP97" s="140"/>
      <c r="CQ97" s="140"/>
      <c r="CR97" s="140"/>
      <c r="CS97" s="140"/>
      <c r="CT97" s="140"/>
      <c r="CU97" s="140"/>
      <c r="CV97" s="140"/>
      <c r="CW97" s="140"/>
      <c r="CX97" s="140"/>
      <c r="CY97" s="140"/>
      <c r="CZ97" s="140"/>
      <c r="DA97" s="140"/>
      <c r="DB97" s="140"/>
      <c r="DC97" s="140"/>
      <c r="DD97" s="140"/>
      <c r="DE97" s="140"/>
      <c r="DF97" s="140"/>
      <c r="DG97" s="140"/>
      <c r="DH97" s="140"/>
      <c r="DI97" s="140"/>
      <c r="DJ97" s="140"/>
      <c r="DK97" s="140"/>
      <c r="DL97" s="140"/>
      <c r="DM97" s="140"/>
      <c r="DN97" s="140"/>
      <c r="DO97" s="140"/>
      <c r="DP97" s="140"/>
      <c r="DQ97" s="140"/>
      <c r="DR97" s="140"/>
      <c r="DS97" s="140"/>
      <c r="DT97" s="140"/>
      <c r="DU97" s="140"/>
      <c r="DV97" s="140"/>
      <c r="DW97" s="140"/>
      <c r="DX97" s="140"/>
      <c r="DY97" s="140"/>
      <c r="DZ97" s="140"/>
      <c r="EA97" s="140"/>
      <c r="EB97" s="140"/>
      <c r="EC97" s="140"/>
      <c r="ED97" s="140"/>
      <c r="EE97" s="140"/>
      <c r="EF97" s="140"/>
      <c r="EG97" s="140"/>
      <c r="EH97" s="140"/>
      <c r="EI97" s="140"/>
      <c r="EJ97" s="140"/>
      <c r="EK97" s="140"/>
      <c r="EL97" s="140"/>
      <c r="EM97" s="140"/>
      <c r="EN97" s="140"/>
      <c r="EO97" s="140"/>
      <c r="EP97" s="140"/>
      <c r="EQ97" s="140"/>
      <c r="ER97" s="140"/>
      <c r="ES97" s="140"/>
      <c r="ET97" s="140"/>
      <c r="EU97" s="140"/>
      <c r="EV97" s="140"/>
      <c r="EW97" s="140"/>
      <c r="EX97" s="140"/>
      <c r="EY97" s="140"/>
      <c r="EZ97" s="140"/>
      <c r="FA97" s="140"/>
      <c r="FB97" s="140"/>
      <c r="FC97" s="140"/>
      <c r="FD97" s="140"/>
      <c r="FE97" s="140"/>
      <c r="FF97" s="140"/>
      <c r="FG97" s="140"/>
      <c r="FH97" s="140"/>
      <c r="FI97" s="140"/>
      <c r="FJ97" s="140"/>
      <c r="FK97" s="140"/>
      <c r="FL97" s="140"/>
      <c r="FM97" s="140"/>
      <c r="FN97" s="140"/>
      <c r="FO97" s="140"/>
      <c r="FP97" s="140"/>
      <c r="FQ97" s="140"/>
      <c r="FR97" s="140"/>
      <c r="FS97" s="140"/>
      <c r="FT97" s="140"/>
      <c r="FU97" s="140"/>
      <c r="FV97" s="140"/>
      <c r="FW97" s="140"/>
      <c r="FX97" s="140"/>
      <c r="FY97" s="140"/>
      <c r="FZ97" s="140"/>
      <c r="GA97" s="140"/>
      <c r="GB97" s="140"/>
      <c r="GC97" s="140"/>
      <c r="GD97" s="140"/>
      <c r="GE97" s="140"/>
      <c r="GF97" s="140"/>
      <c r="GG97" s="140"/>
      <c r="GH97" s="140"/>
      <c r="GI97" s="140"/>
      <c r="GJ97" s="140"/>
      <c r="GK97" s="140"/>
      <c r="GL97" s="140"/>
      <c r="GM97" s="140"/>
      <c r="GN97" s="140"/>
      <c r="GO97" s="140"/>
      <c r="GP97" s="140"/>
      <c r="GQ97" s="140"/>
      <c r="GR97" s="140"/>
    </row>
    <row r="98" spans="1:200" s="111" customFormat="1" ht="24" customHeight="1" collapsed="1" thickTop="1" thickBot="1">
      <c r="A98" s="163">
        <v>18</v>
      </c>
      <c r="B98" s="163"/>
      <c r="C98" s="195" t="s">
        <v>171</v>
      </c>
      <c r="D98" s="212"/>
      <c r="E98" s="163"/>
      <c r="F98" s="163"/>
      <c r="G98" s="206" t="s">
        <v>118</v>
      </c>
      <c r="H98" s="456">
        <f>AVERAGE(I99:I100)</f>
        <v>0</v>
      </c>
      <c r="I98" s="456"/>
      <c r="J98" s="457">
        <f>AVERAGE(J99:L100)</f>
        <v>0</v>
      </c>
      <c r="K98" s="457"/>
      <c r="L98" s="457"/>
      <c r="M98" s="172"/>
      <c r="N98" s="459"/>
      <c r="O98" s="140"/>
      <c r="P98" s="140"/>
      <c r="Q98" s="140"/>
      <c r="R98" s="140"/>
      <c r="S98" s="140"/>
      <c r="T98" s="140"/>
      <c r="U98" s="140"/>
      <c r="V98" s="140"/>
      <c r="W98" s="140"/>
      <c r="X98" s="140"/>
      <c r="Y98" s="140"/>
      <c r="Z98" s="140"/>
      <c r="AA98" s="140"/>
      <c r="AB98" s="140"/>
      <c r="AC98" s="140"/>
      <c r="AD98" s="140"/>
      <c r="AE98" s="140"/>
      <c r="AF98" s="140"/>
      <c r="AG98" s="140"/>
      <c r="AH98" s="140"/>
      <c r="AI98" s="140"/>
      <c r="AJ98" s="140"/>
      <c r="AK98" s="140"/>
      <c r="AL98" s="140"/>
      <c r="AM98" s="140"/>
      <c r="AN98" s="140"/>
      <c r="AO98" s="140"/>
      <c r="AP98" s="140"/>
      <c r="AQ98" s="140"/>
      <c r="AR98" s="140"/>
      <c r="AS98" s="140"/>
      <c r="AT98" s="140"/>
      <c r="AU98" s="140"/>
      <c r="AV98" s="140"/>
      <c r="AW98" s="140"/>
      <c r="AX98" s="140"/>
      <c r="AY98" s="140"/>
      <c r="AZ98" s="140"/>
      <c r="BA98" s="140"/>
      <c r="BB98" s="140"/>
      <c r="BC98" s="140"/>
      <c r="BD98" s="140"/>
      <c r="BE98" s="140"/>
      <c r="BF98" s="140"/>
      <c r="BG98" s="140"/>
      <c r="BH98" s="140"/>
      <c r="BI98" s="140"/>
      <c r="BJ98" s="140"/>
      <c r="BK98" s="140"/>
      <c r="BL98" s="140"/>
      <c r="BM98" s="140"/>
      <c r="BN98" s="140"/>
      <c r="BO98" s="140"/>
      <c r="BP98" s="140"/>
      <c r="BQ98" s="140"/>
      <c r="BR98" s="140"/>
      <c r="BS98" s="140"/>
      <c r="BT98" s="140"/>
      <c r="BU98" s="140"/>
      <c r="BV98" s="140"/>
      <c r="BW98" s="140"/>
      <c r="BX98" s="140"/>
      <c r="BY98" s="140"/>
      <c r="BZ98" s="140"/>
      <c r="CA98" s="140"/>
      <c r="CB98" s="140"/>
      <c r="CC98" s="140"/>
      <c r="CD98" s="140"/>
      <c r="CE98" s="140"/>
      <c r="CF98" s="140"/>
      <c r="CG98" s="140"/>
      <c r="CH98" s="140"/>
      <c r="CI98" s="140"/>
      <c r="CJ98" s="140"/>
      <c r="CK98" s="140"/>
      <c r="CL98" s="140"/>
      <c r="CM98" s="140"/>
      <c r="CN98" s="140"/>
      <c r="CO98" s="140"/>
      <c r="CP98" s="140"/>
      <c r="CQ98" s="140"/>
      <c r="CR98" s="140"/>
      <c r="CS98" s="140"/>
      <c r="CT98" s="140"/>
      <c r="CU98" s="140"/>
      <c r="CV98" s="140"/>
      <c r="CW98" s="140"/>
      <c r="CX98" s="140"/>
      <c r="CY98" s="140"/>
      <c r="CZ98" s="140"/>
      <c r="DA98" s="140"/>
      <c r="DB98" s="140"/>
      <c r="DC98" s="140"/>
      <c r="DD98" s="140"/>
      <c r="DE98" s="140"/>
      <c r="DF98" s="140"/>
      <c r="DG98" s="140"/>
      <c r="DH98" s="140"/>
      <c r="DI98" s="140"/>
      <c r="DJ98" s="140"/>
      <c r="DK98" s="140"/>
      <c r="DL98" s="140"/>
      <c r="DM98" s="140"/>
      <c r="DN98" s="140"/>
      <c r="DO98" s="140"/>
      <c r="DP98" s="140"/>
      <c r="DQ98" s="140"/>
      <c r="DR98" s="140"/>
      <c r="DS98" s="140"/>
      <c r="DT98" s="140"/>
      <c r="DU98" s="140"/>
      <c r="DV98" s="140"/>
      <c r="DW98" s="140"/>
      <c r="DX98" s="140"/>
      <c r="DY98" s="140"/>
      <c r="DZ98" s="140"/>
      <c r="EA98" s="140"/>
      <c r="EB98" s="140"/>
      <c r="EC98" s="140"/>
      <c r="ED98" s="140"/>
      <c r="EE98" s="140"/>
      <c r="EF98" s="140"/>
      <c r="EG98" s="140"/>
      <c r="EH98" s="140"/>
      <c r="EI98" s="140"/>
      <c r="EJ98" s="140"/>
      <c r="EK98" s="140"/>
      <c r="EL98" s="140"/>
      <c r="EM98" s="140"/>
      <c r="EN98" s="140"/>
      <c r="EO98" s="140"/>
      <c r="EP98" s="140"/>
      <c r="EQ98" s="140"/>
      <c r="ER98" s="140"/>
      <c r="ES98" s="140"/>
      <c r="ET98" s="140"/>
      <c r="EU98" s="140"/>
      <c r="EV98" s="140"/>
      <c r="EW98" s="140"/>
      <c r="EX98" s="140"/>
      <c r="EY98" s="140"/>
      <c r="EZ98" s="140"/>
      <c r="FA98" s="140"/>
      <c r="FB98" s="140"/>
      <c r="FC98" s="140"/>
      <c r="FD98" s="140"/>
      <c r="FE98" s="140"/>
      <c r="FF98" s="140"/>
      <c r="FG98" s="140"/>
      <c r="FH98" s="140"/>
      <c r="FI98" s="140"/>
      <c r="FJ98" s="140"/>
      <c r="FK98" s="140"/>
      <c r="FL98" s="140"/>
      <c r="FM98" s="140"/>
      <c r="FN98" s="140"/>
      <c r="FO98" s="140"/>
      <c r="FP98" s="140"/>
      <c r="FQ98" s="140"/>
      <c r="FR98" s="140"/>
      <c r="FS98" s="140"/>
      <c r="FT98" s="140"/>
      <c r="FU98" s="140"/>
      <c r="FV98" s="140"/>
      <c r="FW98" s="140"/>
      <c r="FX98" s="140"/>
      <c r="FY98" s="140"/>
      <c r="FZ98" s="140"/>
      <c r="GA98" s="140"/>
      <c r="GB98" s="140"/>
      <c r="GC98" s="140"/>
      <c r="GD98" s="140"/>
      <c r="GE98" s="140"/>
      <c r="GF98" s="140"/>
      <c r="GG98" s="140"/>
      <c r="GH98" s="140"/>
      <c r="GI98" s="140"/>
      <c r="GJ98" s="140"/>
      <c r="GK98" s="140"/>
      <c r="GL98" s="140"/>
      <c r="GM98" s="140"/>
      <c r="GN98" s="140"/>
      <c r="GO98" s="140"/>
      <c r="GP98" s="140"/>
      <c r="GQ98" s="140"/>
      <c r="GR98" s="140"/>
    </row>
    <row r="99" spans="1:200" s="111" customFormat="1" ht="24" hidden="1" customHeight="1" outlineLevel="1">
      <c r="A99" s="157">
        <v>18.100000000000001</v>
      </c>
      <c r="B99" s="157" t="s">
        <v>55</v>
      </c>
      <c r="C99" s="156" t="s">
        <v>172</v>
      </c>
      <c r="D99" s="157" t="s">
        <v>57</v>
      </c>
      <c r="E99" s="157" t="s">
        <v>169</v>
      </c>
      <c r="F99" s="156" t="s">
        <v>170</v>
      </c>
      <c r="G99" s="164"/>
      <c r="H99" s="164"/>
      <c r="I99" s="208">
        <f>H99-G99</f>
        <v>0</v>
      </c>
      <c r="J99" s="410">
        <v>0</v>
      </c>
      <c r="K99" s="410"/>
      <c r="L99" s="410"/>
      <c r="M99" s="169"/>
      <c r="N99" s="459"/>
      <c r="O99" s="140"/>
      <c r="P99" s="140"/>
      <c r="Q99" s="140"/>
      <c r="R99" s="140"/>
      <c r="S99" s="140"/>
      <c r="T99" s="140"/>
      <c r="U99" s="140"/>
      <c r="V99" s="140"/>
      <c r="W99" s="140"/>
      <c r="X99" s="140"/>
      <c r="Y99" s="140"/>
      <c r="Z99" s="140"/>
      <c r="AA99" s="140"/>
      <c r="AB99" s="140"/>
      <c r="AC99" s="140"/>
      <c r="AD99" s="140"/>
      <c r="AE99" s="140"/>
      <c r="AF99" s="140"/>
      <c r="AG99" s="140"/>
      <c r="AH99" s="140"/>
      <c r="AI99" s="140"/>
      <c r="AJ99" s="140"/>
      <c r="AK99" s="140"/>
      <c r="AL99" s="140"/>
      <c r="AM99" s="140"/>
      <c r="AN99" s="140"/>
      <c r="AO99" s="140"/>
      <c r="AP99" s="140"/>
      <c r="AQ99" s="140"/>
      <c r="AR99" s="140"/>
      <c r="AS99" s="140"/>
      <c r="AT99" s="140"/>
      <c r="AU99" s="140"/>
      <c r="AV99" s="140"/>
      <c r="AW99" s="140"/>
      <c r="AX99" s="140"/>
      <c r="AY99" s="140"/>
      <c r="AZ99" s="140"/>
      <c r="BA99" s="140"/>
      <c r="BB99" s="140"/>
      <c r="BC99" s="140"/>
      <c r="BD99" s="140"/>
      <c r="BE99" s="140"/>
      <c r="BF99" s="140"/>
      <c r="BG99" s="140"/>
      <c r="BH99" s="140"/>
      <c r="BI99" s="140"/>
      <c r="BJ99" s="140"/>
      <c r="BK99" s="140"/>
      <c r="BL99" s="140"/>
      <c r="BM99" s="140"/>
      <c r="BN99" s="140"/>
      <c r="BO99" s="140"/>
      <c r="BP99" s="140"/>
      <c r="BQ99" s="140"/>
      <c r="BR99" s="140"/>
      <c r="BS99" s="140"/>
      <c r="BT99" s="140"/>
      <c r="BU99" s="140"/>
      <c r="BV99" s="140"/>
      <c r="BW99" s="140"/>
      <c r="BX99" s="140"/>
      <c r="BY99" s="140"/>
      <c r="BZ99" s="140"/>
      <c r="CA99" s="140"/>
      <c r="CB99" s="140"/>
      <c r="CC99" s="140"/>
      <c r="CD99" s="140"/>
      <c r="CE99" s="140"/>
      <c r="CF99" s="140"/>
      <c r="CG99" s="140"/>
      <c r="CH99" s="140"/>
      <c r="CI99" s="140"/>
      <c r="CJ99" s="140"/>
      <c r="CK99" s="140"/>
      <c r="CL99" s="140"/>
      <c r="CM99" s="140"/>
      <c r="CN99" s="140"/>
      <c r="CO99" s="140"/>
      <c r="CP99" s="140"/>
      <c r="CQ99" s="140"/>
      <c r="CR99" s="140"/>
      <c r="CS99" s="140"/>
      <c r="CT99" s="140"/>
      <c r="CU99" s="140"/>
      <c r="CV99" s="140"/>
      <c r="CW99" s="140"/>
      <c r="CX99" s="140"/>
      <c r="CY99" s="140"/>
      <c r="CZ99" s="140"/>
      <c r="DA99" s="140"/>
      <c r="DB99" s="140"/>
      <c r="DC99" s="140"/>
      <c r="DD99" s="140"/>
      <c r="DE99" s="140"/>
      <c r="DF99" s="140"/>
      <c r="DG99" s="140"/>
      <c r="DH99" s="140"/>
      <c r="DI99" s="140"/>
      <c r="DJ99" s="140"/>
      <c r="DK99" s="140"/>
      <c r="DL99" s="140"/>
      <c r="DM99" s="140"/>
      <c r="DN99" s="140"/>
      <c r="DO99" s="140"/>
      <c r="DP99" s="140"/>
      <c r="DQ99" s="140"/>
      <c r="DR99" s="140"/>
      <c r="DS99" s="140"/>
      <c r="DT99" s="140"/>
      <c r="DU99" s="140"/>
      <c r="DV99" s="140"/>
      <c r="DW99" s="140"/>
      <c r="DX99" s="140"/>
      <c r="DY99" s="140"/>
      <c r="DZ99" s="140"/>
      <c r="EA99" s="140"/>
      <c r="EB99" s="140"/>
      <c r="EC99" s="140"/>
      <c r="ED99" s="140"/>
      <c r="EE99" s="140"/>
      <c r="EF99" s="140"/>
      <c r="EG99" s="140"/>
      <c r="EH99" s="140"/>
      <c r="EI99" s="140"/>
      <c r="EJ99" s="140"/>
      <c r="EK99" s="140"/>
      <c r="EL99" s="140"/>
      <c r="EM99" s="140"/>
      <c r="EN99" s="140"/>
      <c r="EO99" s="140"/>
      <c r="EP99" s="140"/>
      <c r="EQ99" s="140"/>
      <c r="ER99" s="140"/>
      <c r="ES99" s="140"/>
      <c r="ET99" s="140"/>
      <c r="EU99" s="140"/>
      <c r="EV99" s="140"/>
      <c r="EW99" s="140"/>
      <c r="EX99" s="140"/>
      <c r="EY99" s="140"/>
      <c r="EZ99" s="140"/>
      <c r="FA99" s="140"/>
      <c r="FB99" s="140"/>
      <c r="FC99" s="140"/>
      <c r="FD99" s="140"/>
      <c r="FE99" s="140"/>
      <c r="FF99" s="140"/>
      <c r="FG99" s="140"/>
      <c r="FH99" s="140"/>
      <c r="FI99" s="140"/>
      <c r="FJ99" s="140"/>
      <c r="FK99" s="140"/>
      <c r="FL99" s="140"/>
      <c r="FM99" s="140"/>
      <c r="FN99" s="140"/>
      <c r="FO99" s="140"/>
      <c r="FP99" s="140"/>
      <c r="FQ99" s="140"/>
      <c r="FR99" s="140"/>
      <c r="FS99" s="140"/>
      <c r="FT99" s="140"/>
      <c r="FU99" s="140"/>
      <c r="FV99" s="140"/>
      <c r="FW99" s="140"/>
      <c r="FX99" s="140"/>
      <c r="FY99" s="140"/>
      <c r="FZ99" s="140"/>
      <c r="GA99" s="140"/>
      <c r="GB99" s="140"/>
      <c r="GC99" s="140"/>
      <c r="GD99" s="140"/>
      <c r="GE99" s="140"/>
      <c r="GF99" s="140"/>
      <c r="GG99" s="140"/>
      <c r="GH99" s="140"/>
      <c r="GI99" s="140"/>
      <c r="GJ99" s="140"/>
      <c r="GK99" s="140"/>
      <c r="GL99" s="140"/>
      <c r="GM99" s="140"/>
      <c r="GN99" s="140"/>
      <c r="GO99" s="140"/>
      <c r="GP99" s="140"/>
      <c r="GQ99" s="140"/>
      <c r="GR99" s="140"/>
    </row>
    <row r="100" spans="1:200" s="111" customFormat="1" ht="24" hidden="1" customHeight="1" outlineLevel="1">
      <c r="A100" s="157">
        <v>18.2</v>
      </c>
      <c r="B100" s="157" t="s">
        <v>55</v>
      </c>
      <c r="C100" s="156" t="s">
        <v>134</v>
      </c>
      <c r="D100" s="157" t="s">
        <v>57</v>
      </c>
      <c r="E100" s="157" t="s">
        <v>169</v>
      </c>
      <c r="F100" s="156" t="s">
        <v>170</v>
      </c>
      <c r="G100" s="164"/>
      <c r="H100" s="164"/>
      <c r="I100" s="208">
        <f>H100-G100</f>
        <v>0</v>
      </c>
      <c r="J100" s="410">
        <v>0</v>
      </c>
      <c r="K100" s="410"/>
      <c r="L100" s="410"/>
      <c r="M100" s="169"/>
      <c r="N100" s="459"/>
      <c r="O100" s="140"/>
      <c r="P100" s="140"/>
      <c r="Q100" s="140"/>
      <c r="R100" s="140"/>
      <c r="S100" s="140"/>
      <c r="T100" s="140"/>
      <c r="U100" s="140"/>
      <c r="V100" s="140"/>
      <c r="W100" s="140"/>
      <c r="X100" s="140"/>
      <c r="Y100" s="140"/>
      <c r="Z100" s="140"/>
      <c r="AA100" s="140"/>
      <c r="AB100" s="140"/>
      <c r="AC100" s="140"/>
      <c r="AD100" s="140"/>
      <c r="AE100" s="140"/>
      <c r="AF100" s="140"/>
      <c r="AG100" s="140"/>
      <c r="AH100" s="140"/>
      <c r="AI100" s="140"/>
      <c r="AJ100" s="140"/>
      <c r="AK100" s="140"/>
      <c r="AL100" s="140"/>
      <c r="AM100" s="140"/>
      <c r="AN100" s="140"/>
      <c r="AO100" s="140"/>
      <c r="AP100" s="140"/>
      <c r="AQ100" s="140"/>
      <c r="AR100" s="140"/>
      <c r="AS100" s="140"/>
      <c r="AT100" s="140"/>
      <c r="AU100" s="140"/>
      <c r="AV100" s="140"/>
      <c r="AW100" s="140"/>
      <c r="AX100" s="140"/>
      <c r="AY100" s="140"/>
      <c r="AZ100" s="140"/>
      <c r="BA100" s="140"/>
      <c r="BB100" s="140"/>
      <c r="BC100" s="140"/>
      <c r="BD100" s="140"/>
      <c r="BE100" s="140"/>
      <c r="BF100" s="140"/>
      <c r="BG100" s="140"/>
      <c r="BH100" s="140"/>
      <c r="BI100" s="140"/>
      <c r="BJ100" s="140"/>
      <c r="BK100" s="140"/>
      <c r="BL100" s="140"/>
      <c r="BM100" s="140"/>
      <c r="BN100" s="140"/>
      <c r="BO100" s="140"/>
      <c r="BP100" s="140"/>
      <c r="BQ100" s="140"/>
      <c r="BR100" s="140"/>
      <c r="BS100" s="140"/>
      <c r="BT100" s="140"/>
      <c r="BU100" s="140"/>
      <c r="BV100" s="140"/>
      <c r="BW100" s="140"/>
      <c r="BX100" s="140"/>
      <c r="BY100" s="140"/>
      <c r="BZ100" s="140"/>
      <c r="CA100" s="140"/>
      <c r="CB100" s="140"/>
      <c r="CC100" s="140"/>
      <c r="CD100" s="140"/>
      <c r="CE100" s="140"/>
      <c r="CF100" s="140"/>
      <c r="CG100" s="140"/>
      <c r="CH100" s="140"/>
      <c r="CI100" s="140"/>
      <c r="CJ100" s="140"/>
      <c r="CK100" s="140"/>
      <c r="CL100" s="140"/>
      <c r="CM100" s="140"/>
      <c r="CN100" s="140"/>
      <c r="CO100" s="140"/>
      <c r="CP100" s="140"/>
      <c r="CQ100" s="140"/>
      <c r="CR100" s="140"/>
      <c r="CS100" s="140"/>
      <c r="CT100" s="140"/>
      <c r="CU100" s="140"/>
      <c r="CV100" s="140"/>
      <c r="CW100" s="140"/>
      <c r="CX100" s="140"/>
      <c r="CY100" s="140"/>
      <c r="CZ100" s="140"/>
      <c r="DA100" s="140"/>
      <c r="DB100" s="140"/>
      <c r="DC100" s="140"/>
      <c r="DD100" s="140"/>
      <c r="DE100" s="140"/>
      <c r="DF100" s="140"/>
      <c r="DG100" s="140"/>
      <c r="DH100" s="140"/>
      <c r="DI100" s="140"/>
      <c r="DJ100" s="140"/>
      <c r="DK100" s="140"/>
      <c r="DL100" s="140"/>
      <c r="DM100" s="140"/>
      <c r="DN100" s="140"/>
      <c r="DO100" s="140"/>
      <c r="DP100" s="140"/>
      <c r="DQ100" s="140"/>
      <c r="DR100" s="140"/>
      <c r="DS100" s="140"/>
      <c r="DT100" s="140"/>
      <c r="DU100" s="140"/>
      <c r="DV100" s="140"/>
      <c r="DW100" s="140"/>
      <c r="DX100" s="140"/>
      <c r="DY100" s="140"/>
      <c r="DZ100" s="140"/>
      <c r="EA100" s="140"/>
      <c r="EB100" s="140"/>
      <c r="EC100" s="140"/>
      <c r="ED100" s="140"/>
      <c r="EE100" s="140"/>
      <c r="EF100" s="140"/>
      <c r="EG100" s="140"/>
      <c r="EH100" s="140"/>
      <c r="EI100" s="140"/>
      <c r="EJ100" s="140"/>
      <c r="EK100" s="140"/>
      <c r="EL100" s="140"/>
      <c r="EM100" s="140"/>
      <c r="EN100" s="140"/>
      <c r="EO100" s="140"/>
      <c r="EP100" s="140"/>
      <c r="EQ100" s="140"/>
      <c r="ER100" s="140"/>
      <c r="ES100" s="140"/>
      <c r="ET100" s="140"/>
      <c r="EU100" s="140"/>
      <c r="EV100" s="140"/>
      <c r="EW100" s="140"/>
      <c r="EX100" s="140"/>
      <c r="EY100" s="140"/>
      <c r="EZ100" s="140"/>
      <c r="FA100" s="140"/>
      <c r="FB100" s="140"/>
      <c r="FC100" s="140"/>
      <c r="FD100" s="140"/>
      <c r="FE100" s="140"/>
      <c r="FF100" s="140"/>
      <c r="FG100" s="140"/>
      <c r="FH100" s="140"/>
      <c r="FI100" s="140"/>
      <c r="FJ100" s="140"/>
      <c r="FK100" s="140"/>
      <c r="FL100" s="140"/>
      <c r="FM100" s="140"/>
      <c r="FN100" s="140"/>
      <c r="FO100" s="140"/>
      <c r="FP100" s="140"/>
      <c r="FQ100" s="140"/>
      <c r="FR100" s="140"/>
      <c r="FS100" s="140"/>
      <c r="FT100" s="140"/>
      <c r="FU100" s="140"/>
      <c r="FV100" s="140"/>
      <c r="FW100" s="140"/>
      <c r="FX100" s="140"/>
      <c r="FY100" s="140"/>
      <c r="FZ100" s="140"/>
      <c r="GA100" s="140"/>
      <c r="GB100" s="140"/>
      <c r="GC100" s="140"/>
      <c r="GD100" s="140"/>
      <c r="GE100" s="140"/>
      <c r="GF100" s="140"/>
      <c r="GG100" s="140"/>
      <c r="GH100" s="140"/>
      <c r="GI100" s="140"/>
      <c r="GJ100" s="140"/>
      <c r="GK100" s="140"/>
      <c r="GL100" s="140"/>
      <c r="GM100" s="140"/>
      <c r="GN100" s="140"/>
      <c r="GO100" s="140"/>
      <c r="GP100" s="140"/>
      <c r="GQ100" s="140"/>
      <c r="GR100" s="140"/>
    </row>
    <row r="101" spans="1:200" s="140" customFormat="1" ht="24" customHeight="1" collapsed="1" thickTop="1" thickBot="1">
      <c r="A101" s="163">
        <v>19</v>
      </c>
      <c r="B101" s="163">
        <v>17</v>
      </c>
      <c r="C101" s="195" t="s">
        <v>173</v>
      </c>
      <c r="D101" s="126"/>
      <c r="E101" s="213"/>
      <c r="F101" s="214"/>
      <c r="G101" s="206" t="s">
        <v>118</v>
      </c>
      <c r="H101" s="456">
        <f>AVERAGE(I102:I103)</f>
        <v>0</v>
      </c>
      <c r="I101" s="456"/>
      <c r="J101" s="457">
        <f>AVERAGE(J102:L103)</f>
        <v>0</v>
      </c>
      <c r="K101" s="457"/>
      <c r="L101" s="457"/>
      <c r="M101" s="127"/>
      <c r="N101" s="459"/>
    </row>
    <row r="102" spans="1:200" s="140" customFormat="1" ht="24" hidden="1" customHeight="1" outlineLevel="1">
      <c r="A102" s="157">
        <v>19.100000000000001</v>
      </c>
      <c r="B102" s="157"/>
      <c r="C102" s="156" t="s">
        <v>172</v>
      </c>
      <c r="D102" s="117" t="s">
        <v>147</v>
      </c>
      <c r="E102" s="157" t="s">
        <v>174</v>
      </c>
      <c r="F102" s="156" t="s">
        <v>149</v>
      </c>
      <c r="G102" s="164"/>
      <c r="H102" s="164"/>
      <c r="I102" s="208">
        <f>H102-G102</f>
        <v>0</v>
      </c>
      <c r="J102" s="410">
        <v>0</v>
      </c>
      <c r="K102" s="410"/>
      <c r="L102" s="410"/>
      <c r="M102" s="234"/>
      <c r="N102" s="147"/>
    </row>
    <row r="103" spans="1:200" s="140" customFormat="1" ht="24" hidden="1" customHeight="1" outlineLevel="1">
      <c r="A103" s="158">
        <v>19.2</v>
      </c>
      <c r="B103" s="158"/>
      <c r="C103" s="200" t="s">
        <v>134</v>
      </c>
      <c r="D103" s="157" t="s">
        <v>147</v>
      </c>
      <c r="E103" s="158" t="s">
        <v>174</v>
      </c>
      <c r="F103" s="200" t="s">
        <v>149</v>
      </c>
      <c r="G103" s="149"/>
      <c r="H103" s="149"/>
      <c r="I103" s="150">
        <f>H103-G103</f>
        <v>0</v>
      </c>
      <c r="J103" s="411">
        <v>0</v>
      </c>
      <c r="K103" s="411"/>
      <c r="L103" s="411"/>
      <c r="M103" s="203"/>
      <c r="N103" s="147"/>
    </row>
    <row r="104" spans="1:200" s="111" customFormat="1" ht="24" customHeight="1" collapsed="1" thickTop="1" thickBot="1">
      <c r="A104" s="119">
        <v>20</v>
      </c>
      <c r="B104" s="119"/>
      <c r="C104" s="237" t="s">
        <v>175</v>
      </c>
      <c r="D104" s="212"/>
      <c r="E104" s="119"/>
      <c r="F104" s="236"/>
      <c r="G104" s="160" t="s">
        <v>118</v>
      </c>
      <c r="H104" s="458">
        <f>AVERAGE(I105:I107)</f>
        <v>0</v>
      </c>
      <c r="I104" s="458"/>
      <c r="J104" s="450">
        <f>AVERAGE(J105:L107)</f>
        <v>0</v>
      </c>
      <c r="K104" s="450"/>
      <c r="L104" s="450"/>
      <c r="M104" s="172"/>
      <c r="N104" s="398" t="s">
        <v>26</v>
      </c>
      <c r="O104" s="140"/>
      <c r="P104" s="140"/>
      <c r="Q104" s="140"/>
      <c r="R104" s="140"/>
      <c r="S104" s="140"/>
      <c r="T104" s="140"/>
      <c r="U104" s="140"/>
      <c r="V104" s="140"/>
      <c r="W104" s="140"/>
      <c r="X104" s="140"/>
      <c r="Y104" s="140"/>
      <c r="Z104" s="140"/>
      <c r="AA104" s="140"/>
      <c r="AB104" s="140"/>
      <c r="AC104" s="140"/>
      <c r="AD104" s="140"/>
      <c r="AE104" s="140"/>
      <c r="AF104" s="140"/>
      <c r="AG104" s="140"/>
      <c r="AH104" s="140"/>
      <c r="AI104" s="140"/>
      <c r="AJ104" s="140"/>
      <c r="AK104" s="140"/>
      <c r="AL104" s="140"/>
      <c r="AM104" s="140"/>
      <c r="AN104" s="140"/>
      <c r="AO104" s="140"/>
      <c r="AP104" s="140"/>
      <c r="AQ104" s="140"/>
      <c r="AR104" s="140"/>
      <c r="AS104" s="140"/>
      <c r="AT104" s="140"/>
      <c r="AU104" s="140"/>
      <c r="AV104" s="140"/>
      <c r="AW104" s="140"/>
      <c r="AX104" s="140"/>
      <c r="AY104" s="140"/>
      <c r="AZ104" s="140"/>
      <c r="BA104" s="140"/>
      <c r="BB104" s="140"/>
      <c r="BC104" s="140"/>
      <c r="BD104" s="140"/>
      <c r="BE104" s="140"/>
      <c r="BF104" s="140"/>
      <c r="BG104" s="140"/>
      <c r="BH104" s="140"/>
      <c r="BI104" s="140"/>
      <c r="BJ104" s="140"/>
      <c r="BK104" s="140"/>
      <c r="BL104" s="140"/>
      <c r="BM104" s="140"/>
      <c r="BN104" s="140"/>
      <c r="BO104" s="140"/>
      <c r="BP104" s="140"/>
      <c r="BQ104" s="140"/>
      <c r="BR104" s="140"/>
      <c r="BS104" s="140"/>
      <c r="BT104" s="140"/>
      <c r="BU104" s="140"/>
      <c r="BV104" s="140"/>
      <c r="BW104" s="140"/>
      <c r="BX104" s="140"/>
      <c r="BY104" s="140"/>
      <c r="BZ104" s="140"/>
      <c r="CA104" s="140"/>
      <c r="CB104" s="140"/>
      <c r="CC104" s="140"/>
      <c r="CD104" s="140"/>
      <c r="CE104" s="140"/>
      <c r="CF104" s="140"/>
      <c r="CG104" s="140"/>
      <c r="CH104" s="140"/>
      <c r="CI104" s="140"/>
      <c r="CJ104" s="140"/>
      <c r="CK104" s="140"/>
      <c r="CL104" s="140"/>
      <c r="CM104" s="140"/>
      <c r="CN104" s="140"/>
      <c r="CO104" s="140"/>
      <c r="CP104" s="140"/>
      <c r="CQ104" s="140"/>
      <c r="CR104" s="140"/>
      <c r="CS104" s="140"/>
      <c r="CT104" s="140"/>
      <c r="CU104" s="140"/>
      <c r="CV104" s="140"/>
      <c r="CW104" s="140"/>
      <c r="CX104" s="140"/>
      <c r="CY104" s="140"/>
      <c r="CZ104" s="140"/>
      <c r="DA104" s="140"/>
      <c r="DB104" s="140"/>
      <c r="DC104" s="140"/>
      <c r="DD104" s="140"/>
      <c r="DE104" s="140"/>
      <c r="DF104" s="140"/>
      <c r="DG104" s="140"/>
      <c r="DH104" s="140"/>
      <c r="DI104" s="140"/>
      <c r="DJ104" s="140"/>
      <c r="DK104" s="140"/>
      <c r="DL104" s="140"/>
      <c r="DM104" s="140"/>
      <c r="DN104" s="140"/>
      <c r="DO104" s="140"/>
      <c r="DP104" s="140"/>
      <c r="DQ104" s="140"/>
      <c r="DR104" s="140"/>
      <c r="DS104" s="140"/>
      <c r="DT104" s="140"/>
      <c r="DU104" s="140"/>
      <c r="DV104" s="140"/>
      <c r="DW104" s="140"/>
      <c r="DX104" s="140"/>
      <c r="DY104" s="140"/>
      <c r="DZ104" s="140"/>
      <c r="EA104" s="140"/>
      <c r="EB104" s="140"/>
      <c r="EC104" s="140"/>
      <c r="ED104" s="140"/>
      <c r="EE104" s="140"/>
      <c r="EF104" s="140"/>
      <c r="EG104" s="140"/>
      <c r="EH104" s="140"/>
      <c r="EI104" s="140"/>
      <c r="EJ104" s="140"/>
      <c r="EK104" s="140"/>
      <c r="EL104" s="140"/>
      <c r="EM104" s="140"/>
      <c r="EN104" s="140"/>
      <c r="EO104" s="140"/>
      <c r="EP104" s="140"/>
      <c r="EQ104" s="140"/>
      <c r="ER104" s="140"/>
      <c r="ES104" s="140"/>
      <c r="ET104" s="140"/>
      <c r="EU104" s="140"/>
      <c r="EV104" s="140"/>
      <c r="EW104" s="140"/>
      <c r="EX104" s="140"/>
      <c r="EY104" s="140"/>
      <c r="EZ104" s="140"/>
      <c r="FA104" s="140"/>
      <c r="FB104" s="140"/>
      <c r="FC104" s="140"/>
      <c r="FD104" s="140"/>
      <c r="FE104" s="140"/>
      <c r="FF104" s="140"/>
      <c r="FG104" s="140"/>
      <c r="FH104" s="140"/>
      <c r="FI104" s="140"/>
      <c r="FJ104" s="140"/>
      <c r="FK104" s="140"/>
      <c r="FL104" s="140"/>
      <c r="FM104" s="140"/>
      <c r="FN104" s="140"/>
      <c r="FO104" s="140"/>
      <c r="FP104" s="140"/>
      <c r="FQ104" s="140"/>
      <c r="FR104" s="140"/>
      <c r="FS104" s="140"/>
      <c r="FT104" s="140"/>
      <c r="FU104" s="140"/>
      <c r="FV104" s="140"/>
      <c r="FW104" s="140"/>
      <c r="FX104" s="140"/>
      <c r="FY104" s="140"/>
      <c r="FZ104" s="140"/>
      <c r="GA104" s="140"/>
      <c r="GB104" s="140"/>
      <c r="GC104" s="140"/>
      <c r="GD104" s="140"/>
      <c r="GE104" s="140"/>
      <c r="GF104" s="140"/>
      <c r="GG104" s="140"/>
      <c r="GH104" s="140"/>
      <c r="GI104" s="140"/>
      <c r="GJ104" s="140"/>
      <c r="GK104" s="140"/>
      <c r="GL104" s="140"/>
      <c r="GM104" s="140"/>
      <c r="GN104" s="140"/>
      <c r="GO104" s="140"/>
      <c r="GP104" s="140"/>
      <c r="GQ104" s="140"/>
      <c r="GR104" s="140"/>
    </row>
    <row r="105" spans="1:200" s="111" customFormat="1" ht="24" hidden="1" customHeight="1" outlineLevel="1">
      <c r="A105" s="157">
        <v>20.100000000000001</v>
      </c>
      <c r="B105" s="157" t="s">
        <v>55</v>
      </c>
      <c r="C105" s="156" t="s">
        <v>176</v>
      </c>
      <c r="D105" s="157" t="s">
        <v>177</v>
      </c>
      <c r="E105" s="157" t="s">
        <v>178</v>
      </c>
      <c r="F105" s="157" t="s">
        <v>179</v>
      </c>
      <c r="G105" s="164"/>
      <c r="H105" s="164"/>
      <c r="I105" s="208">
        <f>H105-G105</f>
        <v>0</v>
      </c>
      <c r="J105" s="410">
        <v>0</v>
      </c>
      <c r="K105" s="410"/>
      <c r="L105" s="410"/>
      <c r="M105" s="169"/>
      <c r="N105" s="398"/>
      <c r="O105" s="140"/>
      <c r="P105" s="140"/>
      <c r="Q105" s="140"/>
      <c r="R105" s="140"/>
      <c r="S105" s="140"/>
      <c r="T105" s="140"/>
      <c r="U105" s="140"/>
      <c r="V105" s="140"/>
      <c r="W105" s="140"/>
      <c r="X105" s="140"/>
      <c r="Y105" s="140"/>
      <c r="Z105" s="140"/>
      <c r="AA105" s="140"/>
      <c r="AB105" s="140"/>
      <c r="AC105" s="140"/>
      <c r="AD105" s="140"/>
      <c r="AE105" s="140"/>
      <c r="AF105" s="140"/>
      <c r="AG105" s="140"/>
      <c r="AH105" s="140"/>
      <c r="AI105" s="140"/>
      <c r="AJ105" s="140"/>
      <c r="AK105" s="140"/>
      <c r="AL105" s="140"/>
      <c r="AM105" s="140"/>
      <c r="AN105" s="140"/>
      <c r="AO105" s="140"/>
      <c r="AP105" s="140"/>
      <c r="AQ105" s="140"/>
      <c r="AR105" s="140"/>
      <c r="AS105" s="140"/>
      <c r="AT105" s="140"/>
      <c r="AU105" s="140"/>
      <c r="AV105" s="140"/>
      <c r="AW105" s="140"/>
      <c r="AX105" s="140"/>
      <c r="AY105" s="140"/>
      <c r="AZ105" s="140"/>
      <c r="BA105" s="140"/>
      <c r="BB105" s="140"/>
      <c r="BC105" s="140"/>
      <c r="BD105" s="140"/>
      <c r="BE105" s="140"/>
      <c r="BF105" s="140"/>
      <c r="BG105" s="140"/>
      <c r="BH105" s="140"/>
      <c r="BI105" s="140"/>
      <c r="BJ105" s="140"/>
      <c r="BK105" s="140"/>
      <c r="BL105" s="140"/>
      <c r="BM105" s="140"/>
      <c r="BN105" s="140"/>
      <c r="BO105" s="140"/>
      <c r="BP105" s="140"/>
      <c r="BQ105" s="140"/>
      <c r="BR105" s="140"/>
      <c r="BS105" s="140"/>
      <c r="BT105" s="140"/>
      <c r="BU105" s="140"/>
      <c r="BV105" s="140"/>
      <c r="BW105" s="140"/>
      <c r="BX105" s="140"/>
      <c r="BY105" s="140"/>
      <c r="BZ105" s="140"/>
      <c r="CA105" s="140"/>
      <c r="CB105" s="140"/>
      <c r="CC105" s="140"/>
      <c r="CD105" s="140"/>
      <c r="CE105" s="140"/>
      <c r="CF105" s="140"/>
      <c r="CG105" s="140"/>
      <c r="CH105" s="140"/>
      <c r="CI105" s="140"/>
      <c r="CJ105" s="140"/>
      <c r="CK105" s="140"/>
      <c r="CL105" s="140"/>
      <c r="CM105" s="140"/>
      <c r="CN105" s="140"/>
      <c r="CO105" s="140"/>
      <c r="CP105" s="140"/>
      <c r="CQ105" s="140"/>
      <c r="CR105" s="140"/>
      <c r="CS105" s="140"/>
      <c r="CT105" s="140"/>
      <c r="CU105" s="140"/>
      <c r="CV105" s="140"/>
      <c r="CW105" s="140"/>
      <c r="CX105" s="140"/>
      <c r="CY105" s="140"/>
      <c r="CZ105" s="140"/>
      <c r="DA105" s="140"/>
      <c r="DB105" s="140"/>
      <c r="DC105" s="140"/>
      <c r="DD105" s="140"/>
      <c r="DE105" s="140"/>
      <c r="DF105" s="140"/>
      <c r="DG105" s="140"/>
      <c r="DH105" s="140"/>
      <c r="DI105" s="140"/>
      <c r="DJ105" s="140"/>
      <c r="DK105" s="140"/>
      <c r="DL105" s="140"/>
      <c r="DM105" s="140"/>
      <c r="DN105" s="140"/>
      <c r="DO105" s="140"/>
      <c r="DP105" s="140"/>
      <c r="DQ105" s="140"/>
      <c r="DR105" s="140"/>
      <c r="DS105" s="140"/>
      <c r="DT105" s="140"/>
      <c r="DU105" s="140"/>
      <c r="DV105" s="140"/>
      <c r="DW105" s="140"/>
      <c r="DX105" s="140"/>
      <c r="DY105" s="140"/>
      <c r="DZ105" s="140"/>
      <c r="EA105" s="140"/>
      <c r="EB105" s="140"/>
      <c r="EC105" s="140"/>
      <c r="ED105" s="140"/>
      <c r="EE105" s="140"/>
      <c r="EF105" s="140"/>
      <c r="EG105" s="140"/>
      <c r="EH105" s="140"/>
      <c r="EI105" s="140"/>
      <c r="EJ105" s="140"/>
      <c r="EK105" s="140"/>
      <c r="EL105" s="140"/>
      <c r="EM105" s="140"/>
      <c r="EN105" s="140"/>
      <c r="EO105" s="140"/>
      <c r="EP105" s="140"/>
      <c r="EQ105" s="140"/>
      <c r="ER105" s="140"/>
      <c r="ES105" s="140"/>
      <c r="ET105" s="140"/>
      <c r="EU105" s="140"/>
      <c r="EV105" s="140"/>
      <c r="EW105" s="140"/>
      <c r="EX105" s="140"/>
      <c r="EY105" s="140"/>
      <c r="EZ105" s="140"/>
      <c r="FA105" s="140"/>
      <c r="FB105" s="140"/>
      <c r="FC105" s="140"/>
      <c r="FD105" s="140"/>
      <c r="FE105" s="140"/>
      <c r="FF105" s="140"/>
      <c r="FG105" s="140"/>
      <c r="FH105" s="140"/>
      <c r="FI105" s="140"/>
      <c r="FJ105" s="140"/>
      <c r="FK105" s="140"/>
      <c r="FL105" s="140"/>
      <c r="FM105" s="140"/>
      <c r="FN105" s="140"/>
      <c r="FO105" s="140"/>
      <c r="FP105" s="140"/>
      <c r="FQ105" s="140"/>
      <c r="FR105" s="140"/>
      <c r="FS105" s="140"/>
      <c r="FT105" s="140"/>
      <c r="FU105" s="140"/>
      <c r="FV105" s="140"/>
      <c r="FW105" s="140"/>
      <c r="FX105" s="140"/>
      <c r="FY105" s="140"/>
      <c r="FZ105" s="140"/>
      <c r="GA105" s="140"/>
      <c r="GB105" s="140"/>
      <c r="GC105" s="140"/>
      <c r="GD105" s="140"/>
      <c r="GE105" s="140"/>
      <c r="GF105" s="140"/>
      <c r="GG105" s="140"/>
      <c r="GH105" s="140"/>
      <c r="GI105" s="140"/>
      <c r="GJ105" s="140"/>
      <c r="GK105" s="140"/>
      <c r="GL105" s="140"/>
      <c r="GM105" s="140"/>
      <c r="GN105" s="140"/>
      <c r="GO105" s="140"/>
      <c r="GP105" s="140"/>
      <c r="GQ105" s="140"/>
      <c r="GR105" s="140"/>
    </row>
    <row r="106" spans="1:200" s="113" customFormat="1" ht="24" hidden="1" customHeight="1" outlineLevel="1">
      <c r="A106" s="157">
        <v>20.2</v>
      </c>
      <c r="B106" s="157" t="s">
        <v>55</v>
      </c>
      <c r="C106" s="156" t="s">
        <v>146</v>
      </c>
      <c r="D106" s="157" t="s">
        <v>87</v>
      </c>
      <c r="E106" s="157" t="s">
        <v>180</v>
      </c>
      <c r="F106" s="157" t="s">
        <v>181</v>
      </c>
      <c r="G106" s="164"/>
      <c r="H106" s="164"/>
      <c r="I106" s="208">
        <f t="shared" ref="I106:I107" si="5">H106-G106</f>
        <v>0</v>
      </c>
      <c r="J106" s="410">
        <v>0</v>
      </c>
      <c r="K106" s="410"/>
      <c r="L106" s="410"/>
      <c r="M106" s="169"/>
      <c r="N106" s="398"/>
      <c r="O106" s="140"/>
      <c r="P106" s="140"/>
      <c r="Q106" s="140"/>
      <c r="R106" s="140"/>
      <c r="S106" s="140"/>
      <c r="T106" s="140"/>
      <c r="U106" s="140"/>
      <c r="V106" s="140"/>
      <c r="W106" s="140"/>
      <c r="X106" s="140"/>
      <c r="Y106" s="140"/>
      <c r="Z106" s="140"/>
      <c r="AA106" s="140"/>
      <c r="AB106" s="140"/>
      <c r="AC106" s="140"/>
      <c r="AD106" s="140"/>
      <c r="AE106" s="140"/>
      <c r="AF106" s="140"/>
      <c r="AG106" s="140"/>
      <c r="AH106" s="140"/>
      <c r="AI106" s="140"/>
      <c r="AJ106" s="140"/>
      <c r="AK106" s="140"/>
      <c r="AL106" s="140"/>
      <c r="AM106" s="140"/>
      <c r="AN106" s="140"/>
      <c r="AO106" s="140"/>
      <c r="AP106" s="140"/>
      <c r="AQ106" s="140"/>
      <c r="AR106" s="140"/>
      <c r="AS106" s="140"/>
      <c r="AT106" s="140"/>
      <c r="AU106" s="140"/>
      <c r="AV106" s="140"/>
      <c r="AW106" s="140"/>
      <c r="AX106" s="140"/>
      <c r="AY106" s="140"/>
      <c r="AZ106" s="140"/>
      <c r="BA106" s="140"/>
      <c r="BB106" s="140"/>
      <c r="BC106" s="140"/>
      <c r="BD106" s="140"/>
      <c r="BE106" s="140"/>
      <c r="BF106" s="140"/>
      <c r="BG106" s="140"/>
      <c r="BH106" s="140"/>
      <c r="BI106" s="140"/>
      <c r="BJ106" s="140"/>
      <c r="BK106" s="140"/>
      <c r="BL106" s="140"/>
      <c r="BM106" s="140"/>
      <c r="BN106" s="140"/>
      <c r="BO106" s="140"/>
      <c r="BP106" s="140"/>
      <c r="BQ106" s="140"/>
      <c r="BR106" s="140"/>
      <c r="BS106" s="140"/>
      <c r="BT106" s="140"/>
      <c r="BU106" s="140"/>
      <c r="BV106" s="140"/>
      <c r="BW106" s="140"/>
      <c r="BX106" s="140"/>
      <c r="BY106" s="140"/>
      <c r="BZ106" s="140"/>
      <c r="CA106" s="140"/>
      <c r="CB106" s="140"/>
      <c r="CC106" s="140"/>
      <c r="CD106" s="140"/>
      <c r="CE106" s="140"/>
      <c r="CF106" s="140"/>
      <c r="CG106" s="140"/>
      <c r="CH106" s="140"/>
      <c r="CI106" s="140"/>
      <c r="CJ106" s="140"/>
      <c r="CK106" s="140"/>
      <c r="CL106" s="140"/>
      <c r="CM106" s="140"/>
      <c r="CN106" s="140"/>
      <c r="CO106" s="140"/>
      <c r="CP106" s="140"/>
      <c r="CQ106" s="140"/>
      <c r="CR106" s="140"/>
      <c r="CS106" s="140"/>
      <c r="CT106" s="140"/>
      <c r="CU106" s="140"/>
      <c r="CV106" s="140"/>
      <c r="CW106" s="140"/>
      <c r="CX106" s="140"/>
      <c r="CY106" s="140"/>
      <c r="CZ106" s="140"/>
      <c r="DA106" s="140"/>
      <c r="DB106" s="140"/>
      <c r="DC106" s="140"/>
      <c r="DD106" s="140"/>
      <c r="DE106" s="140"/>
      <c r="DF106" s="140"/>
      <c r="DG106" s="140"/>
      <c r="DH106" s="140"/>
      <c r="DI106" s="140"/>
      <c r="DJ106" s="140"/>
      <c r="DK106" s="140"/>
      <c r="DL106" s="140"/>
      <c r="DM106" s="140"/>
      <c r="DN106" s="140"/>
      <c r="DO106" s="140"/>
      <c r="DP106" s="140"/>
      <c r="DQ106" s="140"/>
      <c r="DR106" s="140"/>
      <c r="DS106" s="140"/>
      <c r="DT106" s="140"/>
      <c r="DU106" s="140"/>
      <c r="DV106" s="140"/>
      <c r="DW106" s="140"/>
      <c r="DX106" s="140"/>
      <c r="DY106" s="140"/>
      <c r="DZ106" s="140"/>
      <c r="EA106" s="140"/>
      <c r="EB106" s="140"/>
      <c r="EC106" s="140"/>
      <c r="ED106" s="140"/>
      <c r="EE106" s="140"/>
      <c r="EF106" s="140"/>
      <c r="EG106" s="140"/>
      <c r="EH106" s="140"/>
      <c r="EI106" s="140"/>
      <c r="EJ106" s="140"/>
      <c r="EK106" s="140"/>
      <c r="EL106" s="140"/>
      <c r="EM106" s="140"/>
      <c r="EN106" s="140"/>
      <c r="EO106" s="140"/>
      <c r="EP106" s="140"/>
      <c r="EQ106" s="140"/>
      <c r="ER106" s="140"/>
      <c r="ES106" s="140"/>
      <c r="ET106" s="140"/>
      <c r="EU106" s="140"/>
      <c r="EV106" s="140"/>
      <c r="EW106" s="140"/>
      <c r="EX106" s="140"/>
      <c r="EY106" s="140"/>
      <c r="EZ106" s="140"/>
      <c r="FA106" s="140"/>
      <c r="FB106" s="140"/>
      <c r="FC106" s="140"/>
      <c r="FD106" s="140"/>
      <c r="FE106" s="140"/>
      <c r="FF106" s="140"/>
      <c r="FG106" s="140"/>
      <c r="FH106" s="140"/>
      <c r="FI106" s="140"/>
      <c r="FJ106" s="140"/>
      <c r="FK106" s="140"/>
      <c r="FL106" s="140"/>
      <c r="FM106" s="140"/>
      <c r="FN106" s="140"/>
      <c r="FO106" s="140"/>
      <c r="FP106" s="140"/>
      <c r="FQ106" s="140"/>
      <c r="FR106" s="140"/>
      <c r="FS106" s="140"/>
      <c r="FT106" s="140"/>
      <c r="FU106" s="140"/>
      <c r="FV106" s="140"/>
      <c r="FW106" s="140"/>
      <c r="FX106" s="140"/>
      <c r="FY106" s="140"/>
      <c r="FZ106" s="140"/>
      <c r="GA106" s="140"/>
      <c r="GB106" s="140"/>
      <c r="GC106" s="140"/>
      <c r="GD106" s="140"/>
      <c r="GE106" s="140"/>
      <c r="GF106" s="140"/>
      <c r="GG106" s="140"/>
      <c r="GH106" s="140"/>
      <c r="GI106" s="140"/>
      <c r="GJ106" s="140"/>
      <c r="GK106" s="140"/>
      <c r="GL106" s="140"/>
      <c r="GM106" s="140"/>
      <c r="GN106" s="140"/>
      <c r="GO106" s="140"/>
      <c r="GP106" s="140"/>
      <c r="GQ106" s="140"/>
      <c r="GR106" s="140"/>
    </row>
    <row r="107" spans="1:200" s="113" customFormat="1" ht="24" hidden="1" customHeight="1" outlineLevel="1">
      <c r="A107" s="157">
        <v>20.3</v>
      </c>
      <c r="B107" s="157" t="s">
        <v>55</v>
      </c>
      <c r="C107" s="156" t="s">
        <v>134</v>
      </c>
      <c r="D107" s="157" t="s">
        <v>87</v>
      </c>
      <c r="E107" s="157" t="s">
        <v>180</v>
      </c>
      <c r="F107" s="157" t="s">
        <v>181</v>
      </c>
      <c r="G107" s="164"/>
      <c r="H107" s="164"/>
      <c r="I107" s="208">
        <f t="shared" si="5"/>
        <v>0</v>
      </c>
      <c r="J107" s="410">
        <v>0</v>
      </c>
      <c r="K107" s="410"/>
      <c r="L107" s="410"/>
      <c r="M107" s="169"/>
      <c r="N107" s="398"/>
      <c r="O107" s="140"/>
      <c r="P107" s="140"/>
      <c r="Q107" s="140"/>
      <c r="R107" s="140"/>
      <c r="S107" s="140"/>
      <c r="T107" s="140"/>
      <c r="U107" s="140"/>
      <c r="V107" s="140"/>
      <c r="W107" s="140"/>
      <c r="X107" s="140"/>
      <c r="Y107" s="140"/>
      <c r="Z107" s="140"/>
      <c r="AA107" s="140"/>
      <c r="AB107" s="140"/>
      <c r="AC107" s="140"/>
      <c r="AD107" s="140"/>
      <c r="AE107" s="140"/>
      <c r="AF107" s="140"/>
      <c r="AG107" s="140"/>
      <c r="AH107" s="140"/>
      <c r="AI107" s="140"/>
      <c r="AJ107" s="140"/>
      <c r="AK107" s="140"/>
      <c r="AL107" s="140"/>
      <c r="AM107" s="140"/>
      <c r="AN107" s="140"/>
      <c r="AO107" s="140"/>
      <c r="AP107" s="140"/>
      <c r="AQ107" s="140"/>
      <c r="AR107" s="140"/>
      <c r="AS107" s="140"/>
      <c r="AT107" s="140"/>
      <c r="AU107" s="140"/>
      <c r="AV107" s="140"/>
      <c r="AW107" s="140"/>
      <c r="AX107" s="140"/>
      <c r="AY107" s="140"/>
      <c r="AZ107" s="140"/>
      <c r="BA107" s="140"/>
      <c r="BB107" s="140"/>
      <c r="BC107" s="140"/>
      <c r="BD107" s="140"/>
      <c r="BE107" s="140"/>
      <c r="BF107" s="140"/>
      <c r="BG107" s="140"/>
      <c r="BH107" s="140"/>
      <c r="BI107" s="140"/>
      <c r="BJ107" s="140"/>
      <c r="BK107" s="140"/>
      <c r="BL107" s="140"/>
      <c r="BM107" s="140"/>
      <c r="BN107" s="140"/>
      <c r="BO107" s="140"/>
      <c r="BP107" s="140"/>
      <c r="BQ107" s="140"/>
      <c r="BR107" s="140"/>
      <c r="BS107" s="140"/>
      <c r="BT107" s="140"/>
      <c r="BU107" s="140"/>
      <c r="BV107" s="140"/>
      <c r="BW107" s="140"/>
      <c r="BX107" s="140"/>
      <c r="BY107" s="140"/>
      <c r="BZ107" s="140"/>
      <c r="CA107" s="140"/>
      <c r="CB107" s="140"/>
      <c r="CC107" s="140"/>
      <c r="CD107" s="140"/>
      <c r="CE107" s="140"/>
      <c r="CF107" s="140"/>
      <c r="CG107" s="140"/>
      <c r="CH107" s="140"/>
      <c r="CI107" s="140"/>
      <c r="CJ107" s="140"/>
      <c r="CK107" s="140"/>
      <c r="CL107" s="140"/>
      <c r="CM107" s="140"/>
      <c r="CN107" s="140"/>
      <c r="CO107" s="140"/>
      <c r="CP107" s="140"/>
      <c r="CQ107" s="140"/>
      <c r="CR107" s="140"/>
      <c r="CS107" s="140"/>
      <c r="CT107" s="140"/>
      <c r="CU107" s="140"/>
      <c r="CV107" s="140"/>
      <c r="CW107" s="140"/>
      <c r="CX107" s="140"/>
      <c r="CY107" s="140"/>
      <c r="CZ107" s="140"/>
      <c r="DA107" s="140"/>
      <c r="DB107" s="140"/>
      <c r="DC107" s="140"/>
      <c r="DD107" s="140"/>
      <c r="DE107" s="140"/>
      <c r="DF107" s="140"/>
      <c r="DG107" s="140"/>
      <c r="DH107" s="140"/>
      <c r="DI107" s="140"/>
      <c r="DJ107" s="140"/>
      <c r="DK107" s="140"/>
      <c r="DL107" s="140"/>
      <c r="DM107" s="140"/>
      <c r="DN107" s="140"/>
      <c r="DO107" s="140"/>
      <c r="DP107" s="140"/>
      <c r="DQ107" s="140"/>
      <c r="DR107" s="140"/>
      <c r="DS107" s="140"/>
      <c r="DT107" s="140"/>
      <c r="DU107" s="140"/>
      <c r="DV107" s="140"/>
      <c r="DW107" s="140"/>
      <c r="DX107" s="140"/>
      <c r="DY107" s="140"/>
      <c r="DZ107" s="140"/>
      <c r="EA107" s="140"/>
      <c r="EB107" s="140"/>
      <c r="EC107" s="140"/>
      <c r="ED107" s="140"/>
      <c r="EE107" s="140"/>
      <c r="EF107" s="140"/>
      <c r="EG107" s="140"/>
      <c r="EH107" s="140"/>
      <c r="EI107" s="140"/>
      <c r="EJ107" s="140"/>
      <c r="EK107" s="140"/>
      <c r="EL107" s="140"/>
      <c r="EM107" s="140"/>
      <c r="EN107" s="140"/>
      <c r="EO107" s="140"/>
      <c r="EP107" s="140"/>
      <c r="EQ107" s="140"/>
      <c r="ER107" s="140"/>
      <c r="ES107" s="140"/>
      <c r="ET107" s="140"/>
      <c r="EU107" s="140"/>
      <c r="EV107" s="140"/>
      <c r="EW107" s="140"/>
      <c r="EX107" s="140"/>
      <c r="EY107" s="140"/>
      <c r="EZ107" s="140"/>
      <c r="FA107" s="140"/>
      <c r="FB107" s="140"/>
      <c r="FC107" s="140"/>
      <c r="FD107" s="140"/>
      <c r="FE107" s="140"/>
      <c r="FF107" s="140"/>
      <c r="FG107" s="140"/>
      <c r="FH107" s="140"/>
      <c r="FI107" s="140"/>
      <c r="FJ107" s="140"/>
      <c r="FK107" s="140"/>
      <c r="FL107" s="140"/>
      <c r="FM107" s="140"/>
      <c r="FN107" s="140"/>
      <c r="FO107" s="140"/>
      <c r="FP107" s="140"/>
      <c r="FQ107" s="140"/>
      <c r="FR107" s="140"/>
      <c r="FS107" s="140"/>
      <c r="FT107" s="140"/>
      <c r="FU107" s="140"/>
      <c r="FV107" s="140"/>
      <c r="FW107" s="140"/>
      <c r="FX107" s="140"/>
      <c r="FY107" s="140"/>
      <c r="FZ107" s="140"/>
      <c r="GA107" s="140"/>
      <c r="GB107" s="140"/>
      <c r="GC107" s="140"/>
      <c r="GD107" s="140"/>
      <c r="GE107" s="140"/>
      <c r="GF107" s="140"/>
      <c r="GG107" s="140"/>
      <c r="GH107" s="140"/>
      <c r="GI107" s="140"/>
      <c r="GJ107" s="140"/>
      <c r="GK107" s="140"/>
      <c r="GL107" s="140"/>
      <c r="GM107" s="140"/>
      <c r="GN107" s="140"/>
      <c r="GO107" s="140"/>
      <c r="GP107" s="140"/>
      <c r="GQ107" s="140"/>
      <c r="GR107" s="140"/>
    </row>
    <row r="108" spans="1:200" s="114" customFormat="1" ht="24" customHeight="1" collapsed="1" thickTop="1" thickBot="1">
      <c r="A108" s="163">
        <v>21</v>
      </c>
      <c r="B108" s="163"/>
      <c r="C108" s="195" t="s">
        <v>182</v>
      </c>
      <c r="D108" s="163"/>
      <c r="E108" s="163"/>
      <c r="F108" s="163"/>
      <c r="G108" s="206" t="s">
        <v>118</v>
      </c>
      <c r="H108" s="456">
        <f>AVERAGE(I109:I110)</f>
        <v>0</v>
      </c>
      <c r="I108" s="456"/>
      <c r="J108" s="457">
        <f>AVERAGE(J109:L110)</f>
        <v>0</v>
      </c>
      <c r="K108" s="457"/>
      <c r="L108" s="457"/>
      <c r="M108" s="172"/>
      <c r="N108" s="398"/>
      <c r="O108" s="143"/>
      <c r="P108" s="143"/>
      <c r="Q108" s="143"/>
      <c r="R108" s="143"/>
      <c r="S108" s="143"/>
      <c r="T108" s="143"/>
      <c r="U108" s="143"/>
      <c r="V108" s="143"/>
      <c r="W108" s="143"/>
      <c r="X108" s="143"/>
      <c r="Y108" s="143"/>
      <c r="Z108" s="143"/>
      <c r="AA108" s="143"/>
      <c r="AB108" s="143"/>
      <c r="AC108" s="143"/>
      <c r="AD108" s="143"/>
      <c r="AE108" s="143"/>
      <c r="AF108" s="143"/>
      <c r="AG108" s="143"/>
      <c r="AH108" s="143"/>
      <c r="AI108" s="143"/>
      <c r="AJ108" s="143"/>
      <c r="AK108" s="143"/>
      <c r="AL108" s="143"/>
      <c r="AM108" s="143"/>
      <c r="AN108" s="143"/>
      <c r="AO108" s="143"/>
      <c r="AP108" s="143"/>
      <c r="AQ108" s="143"/>
      <c r="AR108" s="143"/>
      <c r="AS108" s="143"/>
      <c r="AT108" s="143"/>
      <c r="AU108" s="143"/>
      <c r="AV108" s="143"/>
      <c r="AW108" s="143"/>
      <c r="AX108" s="143"/>
      <c r="AY108" s="143"/>
      <c r="AZ108" s="143"/>
      <c r="BA108" s="143"/>
      <c r="BB108" s="143"/>
      <c r="BC108" s="143"/>
      <c r="BD108" s="143"/>
      <c r="BE108" s="143"/>
      <c r="BF108" s="143"/>
      <c r="BG108" s="143"/>
      <c r="BH108" s="143"/>
      <c r="BI108" s="143"/>
      <c r="BJ108" s="143"/>
      <c r="BK108" s="143"/>
      <c r="BL108" s="143"/>
      <c r="BM108" s="143"/>
      <c r="BN108" s="143"/>
      <c r="BO108" s="143"/>
      <c r="BP108" s="143"/>
      <c r="BQ108" s="143"/>
      <c r="BR108" s="143"/>
      <c r="BS108" s="143"/>
      <c r="BT108" s="143"/>
      <c r="BU108" s="143"/>
      <c r="BV108" s="143"/>
      <c r="BW108" s="143"/>
      <c r="BX108" s="143"/>
      <c r="BY108" s="143"/>
      <c r="BZ108" s="143"/>
      <c r="CA108" s="143"/>
      <c r="CB108" s="143"/>
      <c r="CC108" s="143"/>
      <c r="CD108" s="143"/>
      <c r="CE108" s="143"/>
      <c r="CF108" s="143"/>
      <c r="CG108" s="143"/>
      <c r="CH108" s="143"/>
      <c r="CI108" s="143"/>
      <c r="CJ108" s="143"/>
      <c r="CK108" s="143"/>
      <c r="CL108" s="143"/>
      <c r="CM108" s="143"/>
      <c r="CN108" s="143"/>
      <c r="CO108" s="143"/>
      <c r="CP108" s="143"/>
      <c r="CQ108" s="143"/>
      <c r="CR108" s="143"/>
      <c r="CS108" s="143"/>
      <c r="CT108" s="143"/>
      <c r="CU108" s="143"/>
      <c r="CV108" s="143"/>
      <c r="CW108" s="143"/>
      <c r="CX108" s="143"/>
      <c r="CY108" s="143"/>
      <c r="CZ108" s="143"/>
      <c r="DA108" s="143"/>
      <c r="DB108" s="143"/>
      <c r="DC108" s="143"/>
      <c r="DD108" s="143"/>
      <c r="DE108" s="143"/>
      <c r="DF108" s="143"/>
      <c r="DG108" s="143"/>
      <c r="DH108" s="143"/>
      <c r="DI108" s="143"/>
      <c r="DJ108" s="143"/>
      <c r="DK108" s="143"/>
      <c r="DL108" s="143"/>
      <c r="DM108" s="143"/>
      <c r="DN108" s="143"/>
      <c r="DO108" s="143"/>
      <c r="DP108" s="143"/>
      <c r="DQ108" s="143"/>
      <c r="DR108" s="143"/>
      <c r="DS108" s="143"/>
      <c r="DT108" s="143"/>
      <c r="DU108" s="143"/>
      <c r="DV108" s="143"/>
      <c r="DW108" s="143"/>
      <c r="DX108" s="143"/>
      <c r="DY108" s="143"/>
      <c r="DZ108" s="143"/>
      <c r="EA108" s="143"/>
      <c r="EB108" s="143"/>
      <c r="EC108" s="143"/>
      <c r="ED108" s="143"/>
      <c r="EE108" s="143"/>
      <c r="EF108" s="143"/>
      <c r="EG108" s="143"/>
      <c r="EH108" s="143"/>
      <c r="EI108" s="143"/>
      <c r="EJ108" s="143"/>
      <c r="EK108" s="143"/>
      <c r="EL108" s="143"/>
      <c r="EM108" s="143"/>
      <c r="EN108" s="143"/>
      <c r="EO108" s="143"/>
      <c r="EP108" s="143"/>
      <c r="EQ108" s="143"/>
      <c r="ER108" s="143"/>
      <c r="ES108" s="143"/>
      <c r="ET108" s="143"/>
      <c r="EU108" s="143"/>
      <c r="EV108" s="143"/>
      <c r="EW108" s="143"/>
      <c r="EX108" s="143"/>
      <c r="EY108" s="143"/>
      <c r="EZ108" s="143"/>
      <c r="FA108" s="143"/>
      <c r="FB108" s="143"/>
      <c r="FC108" s="143"/>
      <c r="FD108" s="143"/>
      <c r="FE108" s="143"/>
      <c r="FF108" s="143"/>
      <c r="FG108" s="143"/>
      <c r="FH108" s="143"/>
      <c r="FI108" s="143"/>
      <c r="FJ108" s="143"/>
      <c r="FK108" s="143"/>
      <c r="FL108" s="143"/>
      <c r="FM108" s="143"/>
      <c r="FN108" s="143"/>
      <c r="FO108" s="143"/>
      <c r="FP108" s="143"/>
      <c r="FQ108" s="143"/>
      <c r="FR108" s="143"/>
      <c r="FS108" s="143"/>
      <c r="FT108" s="143"/>
      <c r="FU108" s="143"/>
      <c r="FV108" s="143"/>
      <c r="FW108" s="143"/>
      <c r="FX108" s="143"/>
      <c r="FY108" s="143"/>
      <c r="FZ108" s="143"/>
      <c r="GA108" s="143"/>
      <c r="GB108" s="143"/>
      <c r="GC108" s="143"/>
      <c r="GD108" s="143"/>
      <c r="GE108" s="143"/>
      <c r="GF108" s="143"/>
      <c r="GG108" s="143"/>
      <c r="GH108" s="143"/>
      <c r="GI108" s="143"/>
      <c r="GJ108" s="143"/>
      <c r="GK108" s="143"/>
      <c r="GL108" s="143"/>
      <c r="GM108" s="143"/>
      <c r="GN108" s="143"/>
      <c r="GO108" s="143"/>
      <c r="GP108" s="143"/>
      <c r="GQ108" s="143"/>
      <c r="GR108" s="143"/>
    </row>
    <row r="109" spans="1:200" s="114" customFormat="1" ht="24" hidden="1" customHeight="1" outlineLevel="1">
      <c r="A109" s="154"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21.1</v>
      </c>
      <c r="B109" s="154" t="s">
        <v>55</v>
      </c>
      <c r="C109" s="156" t="s">
        <v>146</v>
      </c>
      <c r="D109" s="157" t="s">
        <v>147</v>
      </c>
      <c r="E109" s="157" t="s">
        <v>174</v>
      </c>
      <c r="F109" s="157" t="s">
        <v>149</v>
      </c>
      <c r="G109" s="164"/>
      <c r="H109" s="164"/>
      <c r="I109" s="208">
        <f>H109-G109</f>
        <v>0</v>
      </c>
      <c r="J109" s="410">
        <v>0</v>
      </c>
      <c r="K109" s="410"/>
      <c r="L109" s="410"/>
      <c r="M109" s="169"/>
      <c r="N109" s="398"/>
      <c r="O109" s="143"/>
      <c r="P109" s="143"/>
      <c r="Q109" s="143"/>
      <c r="R109" s="143"/>
      <c r="S109" s="143"/>
      <c r="T109" s="143"/>
      <c r="U109" s="143"/>
      <c r="V109" s="143"/>
      <c r="W109" s="143"/>
      <c r="X109" s="143"/>
      <c r="Y109" s="143"/>
      <c r="Z109" s="143"/>
      <c r="AA109" s="143"/>
      <c r="AB109" s="143"/>
      <c r="AC109" s="143"/>
      <c r="AD109" s="143"/>
      <c r="AE109" s="143"/>
      <c r="AF109" s="143"/>
      <c r="AG109" s="143"/>
      <c r="AH109" s="143"/>
      <c r="AI109" s="143"/>
      <c r="AJ109" s="143"/>
      <c r="AK109" s="143"/>
      <c r="AL109" s="143"/>
      <c r="AM109" s="143"/>
      <c r="AN109" s="143"/>
      <c r="AO109" s="143"/>
      <c r="AP109" s="143"/>
      <c r="AQ109" s="143"/>
      <c r="AR109" s="143"/>
      <c r="AS109" s="143"/>
      <c r="AT109" s="143"/>
      <c r="AU109" s="143"/>
      <c r="AV109" s="143"/>
      <c r="AW109" s="143"/>
      <c r="AX109" s="143"/>
      <c r="AY109" s="143"/>
      <c r="AZ109" s="143"/>
      <c r="BA109" s="143"/>
      <c r="BB109" s="143"/>
      <c r="BC109" s="143"/>
      <c r="BD109" s="143"/>
      <c r="BE109" s="143"/>
      <c r="BF109" s="143"/>
      <c r="BG109" s="143"/>
      <c r="BH109" s="143"/>
      <c r="BI109" s="143"/>
      <c r="BJ109" s="143"/>
      <c r="BK109" s="143"/>
      <c r="BL109" s="143"/>
      <c r="BM109" s="143"/>
      <c r="BN109" s="143"/>
      <c r="BO109" s="143"/>
      <c r="BP109" s="143"/>
      <c r="BQ109" s="143"/>
      <c r="BR109" s="143"/>
      <c r="BS109" s="143"/>
      <c r="BT109" s="143"/>
      <c r="BU109" s="143"/>
      <c r="BV109" s="143"/>
      <c r="BW109" s="143"/>
      <c r="BX109" s="143"/>
      <c r="BY109" s="143"/>
      <c r="BZ109" s="143"/>
      <c r="CA109" s="143"/>
      <c r="CB109" s="143"/>
      <c r="CC109" s="143"/>
      <c r="CD109" s="143"/>
      <c r="CE109" s="143"/>
      <c r="CF109" s="143"/>
      <c r="CG109" s="143"/>
      <c r="CH109" s="143"/>
      <c r="CI109" s="143"/>
      <c r="CJ109" s="143"/>
      <c r="CK109" s="143"/>
      <c r="CL109" s="143"/>
      <c r="CM109" s="143"/>
      <c r="CN109" s="143"/>
      <c r="CO109" s="143"/>
      <c r="CP109" s="143"/>
      <c r="CQ109" s="143"/>
      <c r="CR109" s="143"/>
      <c r="CS109" s="143"/>
      <c r="CT109" s="143"/>
      <c r="CU109" s="143"/>
      <c r="CV109" s="143"/>
      <c r="CW109" s="143"/>
      <c r="CX109" s="143"/>
      <c r="CY109" s="143"/>
      <c r="CZ109" s="143"/>
      <c r="DA109" s="143"/>
      <c r="DB109" s="143"/>
      <c r="DC109" s="143"/>
      <c r="DD109" s="143"/>
      <c r="DE109" s="143"/>
      <c r="DF109" s="143"/>
      <c r="DG109" s="143"/>
      <c r="DH109" s="143"/>
      <c r="DI109" s="143"/>
      <c r="DJ109" s="143"/>
      <c r="DK109" s="143"/>
      <c r="DL109" s="143"/>
      <c r="DM109" s="143"/>
      <c r="DN109" s="143"/>
      <c r="DO109" s="143"/>
      <c r="DP109" s="143"/>
      <c r="DQ109" s="143"/>
      <c r="DR109" s="143"/>
      <c r="DS109" s="143"/>
      <c r="DT109" s="143"/>
      <c r="DU109" s="143"/>
      <c r="DV109" s="143"/>
      <c r="DW109" s="143"/>
      <c r="DX109" s="143"/>
      <c r="DY109" s="143"/>
      <c r="DZ109" s="143"/>
      <c r="EA109" s="143"/>
      <c r="EB109" s="143"/>
      <c r="EC109" s="143"/>
      <c r="ED109" s="143"/>
      <c r="EE109" s="143"/>
      <c r="EF109" s="143"/>
      <c r="EG109" s="143"/>
      <c r="EH109" s="143"/>
      <c r="EI109" s="143"/>
      <c r="EJ109" s="143"/>
      <c r="EK109" s="143"/>
      <c r="EL109" s="143"/>
      <c r="EM109" s="143"/>
      <c r="EN109" s="143"/>
      <c r="EO109" s="143"/>
      <c r="EP109" s="143"/>
      <c r="EQ109" s="143"/>
      <c r="ER109" s="143"/>
      <c r="ES109" s="143"/>
      <c r="ET109" s="143"/>
      <c r="EU109" s="143"/>
      <c r="EV109" s="143"/>
      <c r="EW109" s="143"/>
      <c r="EX109" s="143"/>
      <c r="EY109" s="143"/>
      <c r="EZ109" s="143"/>
      <c r="FA109" s="143"/>
      <c r="FB109" s="143"/>
      <c r="FC109" s="143"/>
      <c r="FD109" s="143"/>
      <c r="FE109" s="143"/>
      <c r="FF109" s="143"/>
      <c r="FG109" s="143"/>
      <c r="FH109" s="143"/>
      <c r="FI109" s="143"/>
      <c r="FJ109" s="143"/>
      <c r="FK109" s="143"/>
      <c r="FL109" s="143"/>
      <c r="FM109" s="143"/>
      <c r="FN109" s="143"/>
      <c r="FO109" s="143"/>
      <c r="FP109" s="143"/>
      <c r="FQ109" s="143"/>
      <c r="FR109" s="143"/>
      <c r="FS109" s="143"/>
      <c r="FT109" s="143"/>
      <c r="FU109" s="143"/>
      <c r="FV109" s="143"/>
      <c r="FW109" s="143"/>
      <c r="FX109" s="143"/>
      <c r="FY109" s="143"/>
      <c r="FZ109" s="143"/>
      <c r="GA109" s="143"/>
      <c r="GB109" s="143"/>
      <c r="GC109" s="143"/>
      <c r="GD109" s="143"/>
      <c r="GE109" s="143"/>
      <c r="GF109" s="143"/>
      <c r="GG109" s="143"/>
      <c r="GH109" s="143"/>
      <c r="GI109" s="143"/>
      <c r="GJ109" s="143"/>
      <c r="GK109" s="143"/>
      <c r="GL109" s="143"/>
      <c r="GM109" s="143"/>
      <c r="GN109" s="143"/>
      <c r="GO109" s="143"/>
      <c r="GP109" s="143"/>
      <c r="GQ109" s="143"/>
      <c r="GR109" s="143"/>
    </row>
    <row r="110" spans="1:200" s="115" customFormat="1" ht="24" hidden="1" customHeight="1" outlineLevel="1">
      <c r="A110" s="154"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21.2</v>
      </c>
      <c r="B110" s="154" t="s">
        <v>55</v>
      </c>
      <c r="C110" s="156" t="s">
        <v>134</v>
      </c>
      <c r="D110" s="157" t="s">
        <v>147</v>
      </c>
      <c r="E110" s="157" t="s">
        <v>174</v>
      </c>
      <c r="F110" s="157" t="s">
        <v>149</v>
      </c>
      <c r="G110" s="164"/>
      <c r="H110" s="164"/>
      <c r="I110" s="208">
        <f>H110-G110</f>
        <v>0</v>
      </c>
      <c r="J110" s="410">
        <v>0</v>
      </c>
      <c r="K110" s="410"/>
      <c r="L110" s="410"/>
      <c r="M110" s="169"/>
      <c r="N110" s="398"/>
      <c r="O110" s="143"/>
      <c r="P110" s="143"/>
      <c r="Q110" s="143"/>
      <c r="R110" s="143"/>
      <c r="S110" s="143"/>
      <c r="T110" s="143"/>
      <c r="U110" s="143"/>
      <c r="V110" s="143"/>
      <c r="W110" s="143"/>
      <c r="X110" s="143"/>
      <c r="Y110" s="143"/>
      <c r="Z110" s="143"/>
      <c r="AA110" s="143"/>
      <c r="AB110" s="143"/>
      <c r="AC110" s="143"/>
      <c r="AD110" s="143"/>
      <c r="AE110" s="143"/>
      <c r="AF110" s="143"/>
      <c r="AG110" s="143"/>
      <c r="AH110" s="143"/>
      <c r="AI110" s="143"/>
      <c r="AJ110" s="143"/>
      <c r="AK110" s="143"/>
      <c r="AL110" s="143"/>
      <c r="AM110" s="143"/>
      <c r="AN110" s="143"/>
      <c r="AO110" s="143"/>
      <c r="AP110" s="143"/>
      <c r="AQ110" s="143"/>
      <c r="AR110" s="143"/>
      <c r="AS110" s="143"/>
      <c r="AT110" s="143"/>
      <c r="AU110" s="143"/>
      <c r="AV110" s="143"/>
      <c r="AW110" s="143"/>
      <c r="AX110" s="143"/>
      <c r="AY110" s="143"/>
      <c r="AZ110" s="143"/>
      <c r="BA110" s="143"/>
      <c r="BB110" s="143"/>
      <c r="BC110" s="143"/>
      <c r="BD110" s="143"/>
      <c r="BE110" s="143"/>
      <c r="BF110" s="143"/>
      <c r="BG110" s="143"/>
      <c r="BH110" s="143"/>
      <c r="BI110" s="143"/>
      <c r="BJ110" s="143"/>
      <c r="BK110" s="143"/>
      <c r="BL110" s="143"/>
      <c r="BM110" s="143"/>
      <c r="BN110" s="143"/>
      <c r="BO110" s="143"/>
      <c r="BP110" s="143"/>
      <c r="BQ110" s="143"/>
      <c r="BR110" s="143"/>
      <c r="BS110" s="143"/>
      <c r="BT110" s="143"/>
      <c r="BU110" s="143"/>
      <c r="BV110" s="143"/>
      <c r="BW110" s="143"/>
      <c r="BX110" s="143"/>
      <c r="BY110" s="143"/>
      <c r="BZ110" s="143"/>
      <c r="CA110" s="143"/>
      <c r="CB110" s="143"/>
      <c r="CC110" s="143"/>
      <c r="CD110" s="143"/>
      <c r="CE110" s="143"/>
      <c r="CF110" s="143"/>
      <c r="CG110" s="143"/>
      <c r="CH110" s="143"/>
      <c r="CI110" s="143"/>
      <c r="CJ110" s="143"/>
      <c r="CK110" s="143"/>
      <c r="CL110" s="143"/>
      <c r="CM110" s="143"/>
      <c r="CN110" s="143"/>
      <c r="CO110" s="143"/>
      <c r="CP110" s="143"/>
      <c r="CQ110" s="143"/>
      <c r="CR110" s="143"/>
      <c r="CS110" s="143"/>
      <c r="CT110" s="143"/>
      <c r="CU110" s="143"/>
      <c r="CV110" s="143"/>
      <c r="CW110" s="143"/>
      <c r="CX110" s="143"/>
      <c r="CY110" s="143"/>
      <c r="CZ110" s="143"/>
      <c r="DA110" s="143"/>
      <c r="DB110" s="143"/>
      <c r="DC110" s="143"/>
      <c r="DD110" s="143"/>
      <c r="DE110" s="143"/>
      <c r="DF110" s="143"/>
      <c r="DG110" s="143"/>
      <c r="DH110" s="143"/>
      <c r="DI110" s="143"/>
      <c r="DJ110" s="143"/>
      <c r="DK110" s="143"/>
      <c r="DL110" s="143"/>
      <c r="DM110" s="143"/>
      <c r="DN110" s="143"/>
      <c r="DO110" s="143"/>
      <c r="DP110" s="143"/>
      <c r="DQ110" s="143"/>
      <c r="DR110" s="143"/>
      <c r="DS110" s="143"/>
      <c r="DT110" s="143"/>
      <c r="DU110" s="143"/>
      <c r="DV110" s="143"/>
      <c r="DW110" s="143"/>
      <c r="DX110" s="143"/>
      <c r="DY110" s="143"/>
      <c r="DZ110" s="143"/>
      <c r="EA110" s="143"/>
      <c r="EB110" s="143"/>
      <c r="EC110" s="143"/>
      <c r="ED110" s="143"/>
      <c r="EE110" s="143"/>
      <c r="EF110" s="143"/>
      <c r="EG110" s="143"/>
      <c r="EH110" s="143"/>
      <c r="EI110" s="143"/>
      <c r="EJ110" s="143"/>
      <c r="EK110" s="143"/>
      <c r="EL110" s="143"/>
      <c r="EM110" s="143"/>
      <c r="EN110" s="143"/>
      <c r="EO110" s="143"/>
      <c r="EP110" s="143"/>
      <c r="EQ110" s="143"/>
      <c r="ER110" s="143"/>
      <c r="ES110" s="143"/>
      <c r="ET110" s="143"/>
      <c r="EU110" s="143"/>
      <c r="EV110" s="143"/>
      <c r="EW110" s="143"/>
      <c r="EX110" s="143"/>
      <c r="EY110" s="143"/>
      <c r="EZ110" s="143"/>
      <c r="FA110" s="143"/>
      <c r="FB110" s="143"/>
      <c r="FC110" s="143"/>
      <c r="FD110" s="143"/>
      <c r="FE110" s="143"/>
      <c r="FF110" s="143"/>
      <c r="FG110" s="143"/>
      <c r="FH110" s="143"/>
      <c r="FI110" s="143"/>
      <c r="FJ110" s="143"/>
      <c r="FK110" s="143"/>
      <c r="FL110" s="143"/>
      <c r="FM110" s="143"/>
      <c r="FN110" s="143"/>
      <c r="FO110" s="143"/>
      <c r="FP110" s="143"/>
      <c r="FQ110" s="143"/>
      <c r="FR110" s="143"/>
      <c r="FS110" s="143"/>
      <c r="FT110" s="143"/>
      <c r="FU110" s="143"/>
      <c r="FV110" s="143"/>
      <c r="FW110" s="143"/>
      <c r="FX110" s="143"/>
      <c r="FY110" s="143"/>
      <c r="FZ110" s="143"/>
      <c r="GA110" s="143"/>
      <c r="GB110" s="143"/>
      <c r="GC110" s="143"/>
      <c r="GD110" s="143"/>
      <c r="GE110" s="143"/>
      <c r="GF110" s="143"/>
      <c r="GG110" s="143"/>
      <c r="GH110" s="143"/>
      <c r="GI110" s="143"/>
      <c r="GJ110" s="143"/>
      <c r="GK110" s="143"/>
      <c r="GL110" s="143"/>
      <c r="GM110" s="143"/>
      <c r="GN110" s="143"/>
      <c r="GO110" s="143"/>
      <c r="GP110" s="143"/>
      <c r="GQ110" s="143"/>
      <c r="GR110" s="143"/>
    </row>
    <row r="111" spans="1:200" ht="17.25" collapsed="1" thickTop="1" thickBot="1">
      <c r="A111" s="163">
        <v>27</v>
      </c>
      <c r="B111" s="163"/>
      <c r="C111" s="195" t="s">
        <v>183</v>
      </c>
      <c r="D111" s="163"/>
      <c r="E111" s="163"/>
      <c r="F111" s="163"/>
      <c r="G111" s="163"/>
      <c r="H111" s="163"/>
      <c r="I111" s="163"/>
      <c r="J111" s="457">
        <f>AVERAGE(J112:L113)</f>
        <v>0</v>
      </c>
      <c r="K111" s="457"/>
      <c r="L111" s="457"/>
      <c r="M111" s="172"/>
      <c r="N111" s="398"/>
    </row>
    <row r="112" spans="1:200" ht="15.75" hidden="1" customHeight="1" outlineLevel="1" thickTop="1" thickBot="1">
      <c r="A112" s="154"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27.1</v>
      </c>
      <c r="B112" s="154" t="s">
        <v>55</v>
      </c>
      <c r="C112" s="156" t="s">
        <v>146</v>
      </c>
      <c r="D112" s="157" t="s">
        <v>147</v>
      </c>
      <c r="E112" s="157" t="s">
        <v>174</v>
      </c>
      <c r="F112" s="157" t="s">
        <v>149</v>
      </c>
      <c r="G112" s="164"/>
      <c r="H112" s="164"/>
      <c r="I112" s="208">
        <f t="shared" ref="I112:I113" si="6">H112-G112</f>
        <v>0</v>
      </c>
      <c r="J112" s="410">
        <v>0</v>
      </c>
      <c r="K112" s="410"/>
      <c r="L112" s="410"/>
      <c r="N112" s="398"/>
    </row>
    <row r="113" spans="1:14" ht="15.75" hidden="1" customHeight="1" outlineLevel="1" thickTop="1" thickBot="1">
      <c r="A113" s="154"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27.2</v>
      </c>
      <c r="B113" s="154" t="s">
        <v>55</v>
      </c>
      <c r="C113" s="156" t="s">
        <v>134</v>
      </c>
      <c r="D113" s="157" t="s">
        <v>147</v>
      </c>
      <c r="E113" s="157" t="s">
        <v>174</v>
      </c>
      <c r="F113" s="157" t="s">
        <v>149</v>
      </c>
      <c r="G113" s="164"/>
      <c r="H113" s="164"/>
      <c r="I113" s="208">
        <f t="shared" si="6"/>
        <v>0</v>
      </c>
      <c r="J113" s="410">
        <v>0</v>
      </c>
      <c r="K113" s="410"/>
      <c r="L113" s="410"/>
      <c r="N113" s="398"/>
    </row>
    <row r="114" spans="1:14" ht="13.5" collapsed="1" thickTop="1">
      <c r="N114" s="235"/>
    </row>
  </sheetData>
  <mergeCells count="137">
    <mergeCell ref="J7:L7"/>
    <mergeCell ref="J8:L8"/>
    <mergeCell ref="J9:L9"/>
    <mergeCell ref="J10:L10"/>
    <mergeCell ref="J11:L11"/>
    <mergeCell ref="J12:L12"/>
    <mergeCell ref="A1:N1"/>
    <mergeCell ref="A2:B2"/>
    <mergeCell ref="E2:F2"/>
    <mergeCell ref="K2:M2"/>
    <mergeCell ref="A3:B3"/>
    <mergeCell ref="E3:F3"/>
    <mergeCell ref="K3:M3"/>
    <mergeCell ref="J19:L19"/>
    <mergeCell ref="J20:L20"/>
    <mergeCell ref="J21:L21"/>
    <mergeCell ref="J22:L22"/>
    <mergeCell ref="J23:L23"/>
    <mergeCell ref="J24:L24"/>
    <mergeCell ref="J13:L13"/>
    <mergeCell ref="J14:L14"/>
    <mergeCell ref="J15:L15"/>
    <mergeCell ref="J16:L16"/>
    <mergeCell ref="J17:L17"/>
    <mergeCell ref="J18:L18"/>
    <mergeCell ref="J31:L31"/>
    <mergeCell ref="J32:L32"/>
    <mergeCell ref="J33:L33"/>
    <mergeCell ref="J34:L34"/>
    <mergeCell ref="J35:L35"/>
    <mergeCell ref="J36:L36"/>
    <mergeCell ref="J25:L25"/>
    <mergeCell ref="J26:L26"/>
    <mergeCell ref="J27:L27"/>
    <mergeCell ref="J28:L28"/>
    <mergeCell ref="J29:L29"/>
    <mergeCell ref="J30:L30"/>
    <mergeCell ref="H37:I37"/>
    <mergeCell ref="J37:L37"/>
    <mergeCell ref="N37:N70"/>
    <mergeCell ref="J38:L38"/>
    <mergeCell ref="J39:L39"/>
    <mergeCell ref="J40:L40"/>
    <mergeCell ref="J41:L41"/>
    <mergeCell ref="J42:L42"/>
    <mergeCell ref="J43:L43"/>
    <mergeCell ref="H44:I44"/>
    <mergeCell ref="J49:L49"/>
    <mergeCell ref="J50:L50"/>
    <mergeCell ref="H51:I51"/>
    <mergeCell ref="J51:L51"/>
    <mergeCell ref="J52:L52"/>
    <mergeCell ref="J53:L53"/>
    <mergeCell ref="J44:L44"/>
    <mergeCell ref="J45:L45"/>
    <mergeCell ref="J46:L46"/>
    <mergeCell ref="J47:L47"/>
    <mergeCell ref="H48:I48"/>
    <mergeCell ref="J48:L48"/>
    <mergeCell ref="H59:I59"/>
    <mergeCell ref="J59:L59"/>
    <mergeCell ref="J60:L60"/>
    <mergeCell ref="J61:L61"/>
    <mergeCell ref="J62:L62"/>
    <mergeCell ref="H63:I63"/>
    <mergeCell ref="J63:L63"/>
    <mergeCell ref="J54:L54"/>
    <mergeCell ref="H55:I55"/>
    <mergeCell ref="J55:L55"/>
    <mergeCell ref="J56:L56"/>
    <mergeCell ref="J57:L57"/>
    <mergeCell ref="J58:L58"/>
    <mergeCell ref="J89:L89"/>
    <mergeCell ref="J69:L69"/>
    <mergeCell ref="H70:I70"/>
    <mergeCell ref="J70:L70"/>
    <mergeCell ref="J71:L71"/>
    <mergeCell ref="H72:I72"/>
    <mergeCell ref="J72:L72"/>
    <mergeCell ref="J64:L64"/>
    <mergeCell ref="J65:L65"/>
    <mergeCell ref="J66:L66"/>
    <mergeCell ref="H67:I67"/>
    <mergeCell ref="J67:L67"/>
    <mergeCell ref="J68:L68"/>
    <mergeCell ref="H76:I76"/>
    <mergeCell ref="J76:L76"/>
    <mergeCell ref="J77:L77"/>
    <mergeCell ref="J78:L78"/>
    <mergeCell ref="H104:I104"/>
    <mergeCell ref="J83:L83"/>
    <mergeCell ref="J84:L84"/>
    <mergeCell ref="J85:L85"/>
    <mergeCell ref="J86:L86"/>
    <mergeCell ref="H87:I87"/>
    <mergeCell ref="J87:L87"/>
    <mergeCell ref="N72:N101"/>
    <mergeCell ref="J73:L73"/>
    <mergeCell ref="J74:L74"/>
    <mergeCell ref="J75:L75"/>
    <mergeCell ref="H79:I79"/>
    <mergeCell ref="J79:L79"/>
    <mergeCell ref="J80:L80"/>
    <mergeCell ref="J81:L81"/>
    <mergeCell ref="J82:L82"/>
    <mergeCell ref="H83:I83"/>
    <mergeCell ref="J93:L93"/>
    <mergeCell ref="J94:L94"/>
    <mergeCell ref="H95:I95"/>
    <mergeCell ref="J95:L95"/>
    <mergeCell ref="J96:L96"/>
    <mergeCell ref="J97:L97"/>
    <mergeCell ref="J88:L88"/>
    <mergeCell ref="J104:L104"/>
    <mergeCell ref="J90:L90"/>
    <mergeCell ref="H91:I91"/>
    <mergeCell ref="J91:L91"/>
    <mergeCell ref="J92:L92"/>
    <mergeCell ref="N104:N113"/>
    <mergeCell ref="J105:L105"/>
    <mergeCell ref="J106:L106"/>
    <mergeCell ref="J107:L107"/>
    <mergeCell ref="H108:I108"/>
    <mergeCell ref="J108:L108"/>
    <mergeCell ref="H98:I98"/>
    <mergeCell ref="J98:L98"/>
    <mergeCell ref="J99:L99"/>
    <mergeCell ref="J100:L100"/>
    <mergeCell ref="H101:I101"/>
    <mergeCell ref="J101:L101"/>
    <mergeCell ref="J109:L109"/>
    <mergeCell ref="J110:L110"/>
    <mergeCell ref="J111:L111"/>
    <mergeCell ref="J112:L112"/>
    <mergeCell ref="J113:L113"/>
    <mergeCell ref="J102:L102"/>
    <mergeCell ref="J103:L103"/>
  </mergeCells>
  <conditionalFormatting sqref="M13:M36 J7 J14:J36 J56:J58 J64:J66">
    <cfRule type="dataBar" priority="29">
      <dataBar>
        <cfvo type="num" val="0"/>
        <cfvo type="num" val="1"/>
        <color rgb="FF00B050"/>
      </dataBar>
      <extLst>
        <ext xmlns:x14="http://schemas.microsoft.com/office/spreadsheetml/2009/9/main" uri="{B025F937-C7B1-47D3-B67F-A62EFF666E3E}">
          <x14:id>{0EA02423-B534-4A77-A283-6691984FB3F9}</x14:id>
        </ext>
      </extLst>
    </cfRule>
  </conditionalFormatting>
  <conditionalFormatting sqref="J9 M9">
    <cfRule type="dataBar" priority="66">
      <dataBar>
        <cfvo type="num" val="0"/>
        <cfvo type="num" val="1"/>
        <color rgb="FF00B050"/>
      </dataBar>
      <extLst>
        <ext xmlns:x14="http://schemas.microsoft.com/office/spreadsheetml/2009/9/main" uri="{B025F937-C7B1-47D3-B67F-A62EFF666E3E}">
          <x14:id>{3C75C682-5537-48EC-B97D-AD45CE97AC9D}</x14:id>
        </ext>
      </extLst>
    </cfRule>
  </conditionalFormatting>
  <conditionalFormatting sqref="J10">
    <cfRule type="dataBar" priority="67">
      <dataBar>
        <cfvo type="num" val="0"/>
        <cfvo type="num" val="1"/>
        <color rgb="FF00B050"/>
      </dataBar>
      <extLst>
        <ext xmlns:x14="http://schemas.microsoft.com/office/spreadsheetml/2009/9/main" uri="{B025F937-C7B1-47D3-B67F-A62EFF666E3E}">
          <x14:id>{02A0BF29-C947-4AFF-B400-FDDCC234CC94}</x14:id>
        </ext>
      </extLst>
    </cfRule>
  </conditionalFormatting>
  <conditionalFormatting sqref="J11">
    <cfRule type="dataBar" priority="41">
      <dataBar>
        <cfvo type="num" val="0"/>
        <cfvo type="num" val="1"/>
        <color rgb="FF00B050"/>
      </dataBar>
      <extLst>
        <ext xmlns:x14="http://schemas.microsoft.com/office/spreadsheetml/2009/9/main" uri="{B025F937-C7B1-47D3-B67F-A62EFF666E3E}">
          <x14:id>{C7EB9D28-C5B8-4490-83AE-CC5CAAFC2F54}</x14:id>
        </ext>
      </extLst>
    </cfRule>
  </conditionalFormatting>
  <conditionalFormatting sqref="J12">
    <cfRule type="dataBar" priority="40">
      <dataBar>
        <cfvo type="num" val="0"/>
        <cfvo type="num" val="1"/>
        <color rgb="FF00B050"/>
      </dataBar>
      <extLst>
        <ext xmlns:x14="http://schemas.microsoft.com/office/spreadsheetml/2009/9/main" uri="{B025F937-C7B1-47D3-B67F-A62EFF666E3E}">
          <x14:id>{14608A32-00C6-4B71-A2DF-0C11BC853FC1}</x14:id>
        </ext>
      </extLst>
    </cfRule>
  </conditionalFormatting>
  <conditionalFormatting sqref="J13">
    <cfRule type="dataBar" priority="54">
      <dataBar>
        <cfvo type="num" val="0"/>
        <cfvo type="num" val="1"/>
        <color rgb="FF00B050"/>
      </dataBar>
      <extLst>
        <ext xmlns:x14="http://schemas.microsoft.com/office/spreadsheetml/2009/9/main" uri="{B025F937-C7B1-47D3-B67F-A62EFF666E3E}">
          <x14:id>{FB2825C0-CC3E-4D14-8BE8-B73DB30FE3F7}</x14:id>
        </ext>
      </extLst>
    </cfRule>
  </conditionalFormatting>
  <conditionalFormatting sqref="J37">
    <cfRule type="dataBar" priority="53">
      <dataBar>
        <cfvo type="num" val="0"/>
        <cfvo type="num" val="1"/>
        <color rgb="FF00B050"/>
      </dataBar>
      <extLst>
        <ext xmlns:x14="http://schemas.microsoft.com/office/spreadsheetml/2009/9/main" uri="{B025F937-C7B1-47D3-B67F-A62EFF666E3E}">
          <x14:id>{6E5B652C-6FC0-47F0-B0C9-596E46D0B3A3}</x14:id>
        </ext>
      </extLst>
    </cfRule>
  </conditionalFormatting>
  <conditionalFormatting sqref="J44">
    <cfRule type="dataBar" priority="52">
      <dataBar>
        <cfvo type="num" val="0"/>
        <cfvo type="num" val="1"/>
        <color rgb="FF00B050"/>
      </dataBar>
      <extLst>
        <ext xmlns:x14="http://schemas.microsoft.com/office/spreadsheetml/2009/9/main" uri="{B025F937-C7B1-47D3-B67F-A62EFF666E3E}">
          <x14:id>{0CB20154-82EA-4F4E-B818-00F3E3AA707E}</x14:id>
        </ext>
      </extLst>
    </cfRule>
  </conditionalFormatting>
  <conditionalFormatting sqref="J48">
    <cfRule type="dataBar" priority="37">
      <dataBar>
        <cfvo type="num" val="0"/>
        <cfvo type="num" val="1"/>
        <color rgb="FF00B050"/>
      </dataBar>
      <extLst>
        <ext xmlns:x14="http://schemas.microsoft.com/office/spreadsheetml/2009/9/main" uri="{B025F937-C7B1-47D3-B67F-A62EFF666E3E}">
          <x14:id>{FA85F906-AD96-4858-97BF-222D41CBBF79}</x14:id>
        </ext>
      </extLst>
    </cfRule>
  </conditionalFormatting>
  <conditionalFormatting sqref="J51">
    <cfRule type="dataBar" priority="51">
      <dataBar>
        <cfvo type="num" val="0"/>
        <cfvo type="num" val="1"/>
        <color rgb="FF00B050"/>
      </dataBar>
      <extLst>
        <ext xmlns:x14="http://schemas.microsoft.com/office/spreadsheetml/2009/9/main" uri="{B025F937-C7B1-47D3-B67F-A62EFF666E3E}">
          <x14:id>{C7DF4593-85D0-4AF8-A55E-31EDC6B97148}</x14:id>
        </ext>
      </extLst>
    </cfRule>
  </conditionalFormatting>
  <conditionalFormatting sqref="J55">
    <cfRule type="dataBar" priority="50">
      <dataBar>
        <cfvo type="num" val="0"/>
        <cfvo type="num" val="1"/>
        <color rgb="FF00B050"/>
      </dataBar>
      <extLst>
        <ext xmlns:x14="http://schemas.microsoft.com/office/spreadsheetml/2009/9/main" uri="{B025F937-C7B1-47D3-B67F-A62EFF666E3E}">
          <x14:id>{55E8401D-1B62-453A-82AD-54AA4A88A193}</x14:id>
        </ext>
      </extLst>
    </cfRule>
  </conditionalFormatting>
  <conditionalFormatting sqref="J59">
    <cfRule type="dataBar" priority="38">
      <dataBar>
        <cfvo type="num" val="0"/>
        <cfvo type="num" val="1"/>
        <color rgb="FF00B050"/>
      </dataBar>
      <extLst>
        <ext xmlns:x14="http://schemas.microsoft.com/office/spreadsheetml/2009/9/main" uri="{B025F937-C7B1-47D3-B67F-A62EFF666E3E}">
          <x14:id>{258EB619-1885-4818-9108-3ADA731F270C}</x14:id>
        </ext>
      </extLst>
    </cfRule>
  </conditionalFormatting>
  <conditionalFormatting sqref="J63">
    <cfRule type="dataBar" priority="49">
      <dataBar>
        <cfvo type="num" val="0"/>
        <cfvo type="num" val="1"/>
        <color rgb="FF00B050"/>
      </dataBar>
      <extLst>
        <ext xmlns:x14="http://schemas.microsoft.com/office/spreadsheetml/2009/9/main" uri="{B025F937-C7B1-47D3-B67F-A62EFF666E3E}">
          <x14:id>{EDD04D05-0D1E-48F4-9F54-C10E58AB20EF}</x14:id>
        </ext>
      </extLst>
    </cfRule>
  </conditionalFormatting>
  <conditionalFormatting sqref="J67">
    <cfRule type="dataBar" priority="48">
      <dataBar>
        <cfvo type="num" val="0"/>
        <cfvo type="num" val="1"/>
        <color rgb="FF00B050"/>
      </dataBar>
      <extLst>
        <ext xmlns:x14="http://schemas.microsoft.com/office/spreadsheetml/2009/9/main" uri="{B025F937-C7B1-47D3-B67F-A62EFF666E3E}">
          <x14:id>{BADBEAA4-7E76-4C9C-B054-399A9288A8A9}</x14:id>
        </ext>
      </extLst>
    </cfRule>
  </conditionalFormatting>
  <conditionalFormatting sqref="J72">
    <cfRule type="dataBar" priority="47">
      <dataBar>
        <cfvo type="num" val="0"/>
        <cfvo type="num" val="1"/>
        <color rgb="FF00B050"/>
      </dataBar>
      <extLst>
        <ext xmlns:x14="http://schemas.microsoft.com/office/spreadsheetml/2009/9/main" uri="{B025F937-C7B1-47D3-B67F-A62EFF666E3E}">
          <x14:id>{DF418A7C-6C17-4C35-81F0-15E46E35D2D2}</x14:id>
        </ext>
      </extLst>
    </cfRule>
  </conditionalFormatting>
  <conditionalFormatting sqref="J79">
    <cfRule type="dataBar" priority="46">
      <dataBar>
        <cfvo type="num" val="0"/>
        <cfvo type="num" val="1"/>
        <color rgb="FF00B050"/>
      </dataBar>
      <extLst>
        <ext xmlns:x14="http://schemas.microsoft.com/office/spreadsheetml/2009/9/main" uri="{B025F937-C7B1-47D3-B67F-A62EFF666E3E}">
          <x14:id>{B1B5E221-5835-41F5-AFE1-1BBE94B6AE29}</x14:id>
        </ext>
      </extLst>
    </cfRule>
  </conditionalFormatting>
  <conditionalFormatting sqref="J83">
    <cfRule type="dataBar" priority="45">
      <dataBar>
        <cfvo type="num" val="0"/>
        <cfvo type="num" val="1"/>
        <color rgb="FF00B050"/>
      </dataBar>
      <extLst>
        <ext xmlns:x14="http://schemas.microsoft.com/office/spreadsheetml/2009/9/main" uri="{B025F937-C7B1-47D3-B67F-A62EFF666E3E}">
          <x14:id>{E9B5C9D0-276B-44C2-BD46-3F3040DCA2A4}</x14:id>
        </ext>
      </extLst>
    </cfRule>
  </conditionalFormatting>
  <conditionalFormatting sqref="J87">
    <cfRule type="dataBar" priority="39">
      <dataBar>
        <cfvo type="num" val="0"/>
        <cfvo type="num" val="1"/>
        <color rgb="FF00B050"/>
      </dataBar>
      <extLst>
        <ext xmlns:x14="http://schemas.microsoft.com/office/spreadsheetml/2009/9/main" uri="{B025F937-C7B1-47D3-B67F-A62EFF666E3E}">
          <x14:id>{CCF6A877-4DDE-4F4B-AE74-B9404A7863DA}</x14:id>
        </ext>
      </extLst>
    </cfRule>
  </conditionalFormatting>
  <conditionalFormatting sqref="J91">
    <cfRule type="dataBar" priority="44">
      <dataBar>
        <cfvo type="num" val="0"/>
        <cfvo type="num" val="1"/>
        <color rgb="FF00B050"/>
      </dataBar>
      <extLst>
        <ext xmlns:x14="http://schemas.microsoft.com/office/spreadsheetml/2009/9/main" uri="{B025F937-C7B1-47D3-B67F-A62EFF666E3E}">
          <x14:id>{AB143B29-803B-428B-841E-A927ADF77DC8}</x14:id>
        </ext>
      </extLst>
    </cfRule>
  </conditionalFormatting>
  <conditionalFormatting sqref="J95">
    <cfRule type="dataBar" priority="43">
      <dataBar>
        <cfvo type="num" val="0"/>
        <cfvo type="num" val="1"/>
        <color rgb="FF00B050"/>
      </dataBar>
      <extLst>
        <ext xmlns:x14="http://schemas.microsoft.com/office/spreadsheetml/2009/9/main" uri="{B025F937-C7B1-47D3-B67F-A62EFF666E3E}">
          <x14:id>{7190F030-B455-4C77-8CCE-2B78EC7EC60C}</x14:id>
        </ext>
      </extLst>
    </cfRule>
  </conditionalFormatting>
  <conditionalFormatting sqref="J98">
    <cfRule type="dataBar" priority="36">
      <dataBar>
        <cfvo type="num" val="0"/>
        <cfvo type="num" val="1"/>
        <color rgb="FF00B050"/>
      </dataBar>
      <extLst>
        <ext xmlns:x14="http://schemas.microsoft.com/office/spreadsheetml/2009/9/main" uri="{B025F937-C7B1-47D3-B67F-A62EFF666E3E}">
          <x14:id>{195E0CB6-DD41-46D9-AE3A-65480F54CD1D}</x14:id>
        </ext>
      </extLst>
    </cfRule>
  </conditionalFormatting>
  <conditionalFormatting sqref="J104">
    <cfRule type="dataBar" priority="30">
      <dataBar>
        <cfvo type="num" val="0"/>
        <cfvo type="num" val="1"/>
        <color rgb="FF00B050"/>
      </dataBar>
      <extLst>
        <ext xmlns:x14="http://schemas.microsoft.com/office/spreadsheetml/2009/9/main" uri="{B025F937-C7B1-47D3-B67F-A62EFF666E3E}">
          <x14:id>{B00D0139-442E-4F5A-9259-D26638F133CD}</x14:id>
        </ext>
      </extLst>
    </cfRule>
  </conditionalFormatting>
  <conditionalFormatting sqref="J108">
    <cfRule type="dataBar" priority="42">
      <dataBar>
        <cfvo type="num" val="0"/>
        <cfvo type="num" val="1"/>
        <color rgb="FF00B050"/>
      </dataBar>
      <extLst>
        <ext xmlns:x14="http://schemas.microsoft.com/office/spreadsheetml/2009/9/main" uri="{B025F937-C7B1-47D3-B67F-A62EFF666E3E}">
          <x14:id>{0658FB35-AD85-4C52-A508-27CFE3F62059}</x14:id>
        </ext>
      </extLst>
    </cfRule>
  </conditionalFormatting>
  <conditionalFormatting sqref="M37">
    <cfRule type="dataBar" priority="28">
      <dataBar>
        <cfvo type="num" val="0"/>
        <cfvo type="num" val="1"/>
        <color rgb="FF00B050"/>
      </dataBar>
      <extLst>
        <ext xmlns:x14="http://schemas.microsoft.com/office/spreadsheetml/2009/9/main" uri="{B025F937-C7B1-47D3-B67F-A62EFF666E3E}">
          <x14:id>{4A76404F-F9AC-4D87-9648-322965F525B0}</x14:id>
        </ext>
      </extLst>
    </cfRule>
  </conditionalFormatting>
  <conditionalFormatting sqref="M44">
    <cfRule type="dataBar" priority="65">
      <dataBar>
        <cfvo type="num" val="0"/>
        <cfvo type="num" val="1"/>
        <color rgb="FF00B050"/>
      </dataBar>
      <extLst>
        <ext xmlns:x14="http://schemas.microsoft.com/office/spreadsheetml/2009/9/main" uri="{B025F937-C7B1-47D3-B67F-A62EFF666E3E}">
          <x14:id>{27CA3C82-F6A4-4CCC-B361-B3BDAFD1ECAE}</x14:id>
        </ext>
      </extLst>
    </cfRule>
  </conditionalFormatting>
  <conditionalFormatting sqref="M48">
    <cfRule type="dataBar" priority="35">
      <dataBar>
        <cfvo type="num" val="0"/>
        <cfvo type="num" val="1"/>
        <color rgb="FF00B050"/>
      </dataBar>
      <extLst>
        <ext xmlns:x14="http://schemas.microsoft.com/office/spreadsheetml/2009/9/main" uri="{B025F937-C7B1-47D3-B67F-A62EFF666E3E}">
          <x14:id>{479891F7-5EAD-4814-884B-BD60142FAC77}</x14:id>
        </ext>
      </extLst>
    </cfRule>
  </conditionalFormatting>
  <conditionalFormatting sqref="M51">
    <cfRule type="dataBar" priority="64">
      <dataBar>
        <cfvo type="num" val="0"/>
        <cfvo type="num" val="1"/>
        <color rgb="FF00B050"/>
      </dataBar>
      <extLst>
        <ext xmlns:x14="http://schemas.microsoft.com/office/spreadsheetml/2009/9/main" uri="{B025F937-C7B1-47D3-B67F-A62EFF666E3E}">
          <x14:id>{3F9BDD8B-8EB3-47BA-8EF8-32D7010414E1}</x14:id>
        </ext>
      </extLst>
    </cfRule>
  </conditionalFormatting>
  <conditionalFormatting sqref="M55">
    <cfRule type="dataBar" priority="63">
      <dataBar>
        <cfvo type="num" val="0"/>
        <cfvo type="num" val="1"/>
        <color rgb="FF00B050"/>
      </dataBar>
      <extLst>
        <ext xmlns:x14="http://schemas.microsoft.com/office/spreadsheetml/2009/9/main" uri="{B025F937-C7B1-47D3-B67F-A62EFF666E3E}">
          <x14:id>{EEA5048F-1C7C-4D49-B500-15D817E3B113}</x14:id>
        </ext>
      </extLst>
    </cfRule>
  </conditionalFormatting>
  <conditionalFormatting sqref="M59">
    <cfRule type="dataBar" priority="34">
      <dataBar>
        <cfvo type="num" val="0"/>
        <cfvo type="num" val="1"/>
        <color rgb="FF00B050"/>
      </dataBar>
      <extLst>
        <ext xmlns:x14="http://schemas.microsoft.com/office/spreadsheetml/2009/9/main" uri="{B025F937-C7B1-47D3-B67F-A62EFF666E3E}">
          <x14:id>{5D533451-A4EE-4AD0-AD49-B76CAB59DB34}</x14:id>
        </ext>
      </extLst>
    </cfRule>
  </conditionalFormatting>
  <conditionalFormatting sqref="M63">
    <cfRule type="dataBar" priority="60">
      <dataBar>
        <cfvo type="num" val="0"/>
        <cfvo type="num" val="1"/>
        <color rgb="FF00B050"/>
      </dataBar>
      <extLst>
        <ext xmlns:x14="http://schemas.microsoft.com/office/spreadsheetml/2009/9/main" uri="{B025F937-C7B1-47D3-B67F-A62EFF666E3E}">
          <x14:id>{DB607CB1-202B-41E8-9A01-455160CEB018}</x14:id>
        </ext>
      </extLst>
    </cfRule>
  </conditionalFormatting>
  <conditionalFormatting sqref="M67">
    <cfRule type="dataBar" priority="59">
      <dataBar>
        <cfvo type="num" val="0"/>
        <cfvo type="num" val="1"/>
        <color rgb="FF00B050"/>
      </dataBar>
      <extLst>
        <ext xmlns:x14="http://schemas.microsoft.com/office/spreadsheetml/2009/9/main" uri="{B025F937-C7B1-47D3-B67F-A62EFF666E3E}">
          <x14:id>{A956A1F0-D95E-4AB9-A275-8337BCB43933}</x14:id>
        </ext>
      </extLst>
    </cfRule>
  </conditionalFormatting>
  <conditionalFormatting sqref="M72">
    <cfRule type="dataBar" priority="62">
      <dataBar>
        <cfvo type="num" val="0"/>
        <cfvo type="num" val="1"/>
        <color rgb="FF00B050"/>
      </dataBar>
      <extLst>
        <ext xmlns:x14="http://schemas.microsoft.com/office/spreadsheetml/2009/9/main" uri="{B025F937-C7B1-47D3-B67F-A62EFF666E3E}">
          <x14:id>{04FF8D7B-F15C-4CC9-825A-EED42063C652}</x14:id>
        </ext>
      </extLst>
    </cfRule>
  </conditionalFormatting>
  <conditionalFormatting sqref="M79">
    <cfRule type="dataBar" priority="61">
      <dataBar>
        <cfvo type="num" val="0"/>
        <cfvo type="num" val="1"/>
        <color rgb="FF00B050"/>
      </dataBar>
      <extLst>
        <ext xmlns:x14="http://schemas.microsoft.com/office/spreadsheetml/2009/9/main" uri="{B025F937-C7B1-47D3-B67F-A62EFF666E3E}">
          <x14:id>{D0F37AE1-C298-470B-9FAD-EF382A16BCFC}</x14:id>
        </ext>
      </extLst>
    </cfRule>
  </conditionalFormatting>
  <conditionalFormatting sqref="M83">
    <cfRule type="dataBar" priority="58">
      <dataBar>
        <cfvo type="num" val="0"/>
        <cfvo type="num" val="1"/>
        <color rgb="FF00B050"/>
      </dataBar>
      <extLst>
        <ext xmlns:x14="http://schemas.microsoft.com/office/spreadsheetml/2009/9/main" uri="{B025F937-C7B1-47D3-B67F-A62EFF666E3E}">
          <x14:id>{ACB09F8F-1D90-4621-8B22-9113E48617D3}</x14:id>
        </ext>
      </extLst>
    </cfRule>
  </conditionalFormatting>
  <conditionalFormatting sqref="M87">
    <cfRule type="dataBar" priority="33">
      <dataBar>
        <cfvo type="num" val="0"/>
        <cfvo type="num" val="1"/>
        <color rgb="FF00B050"/>
      </dataBar>
      <extLst>
        <ext xmlns:x14="http://schemas.microsoft.com/office/spreadsheetml/2009/9/main" uri="{B025F937-C7B1-47D3-B67F-A62EFF666E3E}">
          <x14:id>{98926869-5683-4AA0-94D4-343585FC9546}</x14:id>
        </ext>
      </extLst>
    </cfRule>
  </conditionalFormatting>
  <conditionalFormatting sqref="M91">
    <cfRule type="dataBar" priority="57">
      <dataBar>
        <cfvo type="num" val="0"/>
        <cfvo type="num" val="1"/>
        <color rgb="FF00B050"/>
      </dataBar>
      <extLst>
        <ext xmlns:x14="http://schemas.microsoft.com/office/spreadsheetml/2009/9/main" uri="{B025F937-C7B1-47D3-B67F-A62EFF666E3E}">
          <x14:id>{042C299A-4693-4DB1-BA3E-BA1363607502}</x14:id>
        </ext>
      </extLst>
    </cfRule>
  </conditionalFormatting>
  <conditionalFormatting sqref="M95">
    <cfRule type="dataBar" priority="56">
      <dataBar>
        <cfvo type="num" val="0"/>
        <cfvo type="num" val="1"/>
        <color rgb="FF00B050"/>
      </dataBar>
      <extLst>
        <ext xmlns:x14="http://schemas.microsoft.com/office/spreadsheetml/2009/9/main" uri="{B025F937-C7B1-47D3-B67F-A62EFF666E3E}">
          <x14:id>{D7B635D2-FF1D-4F0A-95E2-C441AC53388B}</x14:id>
        </ext>
      </extLst>
    </cfRule>
  </conditionalFormatting>
  <conditionalFormatting sqref="M98">
    <cfRule type="dataBar" priority="32">
      <dataBar>
        <cfvo type="num" val="0"/>
        <cfvo type="num" val="1"/>
        <color rgb="FF00B050"/>
      </dataBar>
      <extLst>
        <ext xmlns:x14="http://schemas.microsoft.com/office/spreadsheetml/2009/9/main" uri="{B025F937-C7B1-47D3-B67F-A62EFF666E3E}">
          <x14:id>{EED7A74C-F93A-47B4-9FDC-A449C9845E0F}</x14:id>
        </ext>
      </extLst>
    </cfRule>
  </conditionalFormatting>
  <conditionalFormatting sqref="M104">
    <cfRule type="dataBar" priority="31">
      <dataBar>
        <cfvo type="num" val="0"/>
        <cfvo type="num" val="1"/>
        <color rgb="FF00B050"/>
      </dataBar>
      <extLst>
        <ext xmlns:x14="http://schemas.microsoft.com/office/spreadsheetml/2009/9/main" uri="{B025F937-C7B1-47D3-B67F-A62EFF666E3E}">
          <x14:id>{623991C6-2520-4B21-BBEB-8EF341732653}</x14:id>
        </ext>
      </extLst>
    </cfRule>
  </conditionalFormatting>
  <conditionalFormatting sqref="M108">
    <cfRule type="dataBar" priority="55">
      <dataBar>
        <cfvo type="num" val="0"/>
        <cfvo type="num" val="1"/>
        <color rgb="FF00B050"/>
      </dataBar>
      <extLst>
        <ext xmlns:x14="http://schemas.microsoft.com/office/spreadsheetml/2009/9/main" uri="{B025F937-C7B1-47D3-B67F-A62EFF666E3E}">
          <x14:id>{D065C96F-871C-42B9-A8AD-E991FB6EBF24}</x14:id>
        </ext>
      </extLst>
    </cfRule>
  </conditionalFormatting>
  <conditionalFormatting sqref="O7:GR7">
    <cfRule type="expression" dxfId="11" priority="68">
      <formula>AND($G7&lt;=N$5,ROUNDDOWN(($E6-$D6+1)*$G6,0)+$D6-1&gt;=I$6)</formula>
    </cfRule>
  </conditionalFormatting>
  <conditionalFormatting sqref="J70">
    <cfRule type="dataBar" priority="27">
      <dataBar>
        <cfvo type="num" val="0"/>
        <cfvo type="num" val="1"/>
        <color rgb="FF00B050"/>
      </dataBar>
      <extLst>
        <ext xmlns:x14="http://schemas.microsoft.com/office/spreadsheetml/2009/9/main" uri="{B025F937-C7B1-47D3-B67F-A62EFF666E3E}">
          <x14:id>{7F2223BD-CBE5-4330-99E2-04AB3D6DDF90}</x14:id>
        </ext>
      </extLst>
    </cfRule>
  </conditionalFormatting>
  <conditionalFormatting sqref="J38:J43">
    <cfRule type="dataBar" priority="26">
      <dataBar>
        <cfvo type="num" val="0"/>
        <cfvo type="num" val="1"/>
        <color rgb="FF00B050"/>
      </dataBar>
      <extLst>
        <ext xmlns:x14="http://schemas.microsoft.com/office/spreadsheetml/2009/9/main" uri="{B025F937-C7B1-47D3-B67F-A62EFF666E3E}">
          <x14:id>{9FFE9069-8B32-4708-99A9-7503DF785E4A}</x14:id>
        </ext>
      </extLst>
    </cfRule>
  </conditionalFormatting>
  <conditionalFormatting sqref="J45:J47">
    <cfRule type="dataBar" priority="25">
      <dataBar>
        <cfvo type="num" val="0"/>
        <cfvo type="num" val="1"/>
        <color rgb="FF00B050"/>
      </dataBar>
      <extLst>
        <ext xmlns:x14="http://schemas.microsoft.com/office/spreadsheetml/2009/9/main" uri="{B025F937-C7B1-47D3-B67F-A62EFF666E3E}">
          <x14:id>{D2C47A1E-7FDE-47AD-AEC2-E3E0BAEF6AD3}</x14:id>
        </ext>
      </extLst>
    </cfRule>
  </conditionalFormatting>
  <conditionalFormatting sqref="J49:J50">
    <cfRule type="dataBar" priority="24">
      <dataBar>
        <cfvo type="num" val="0"/>
        <cfvo type="num" val="1"/>
        <color rgb="FF00B050"/>
      </dataBar>
      <extLst>
        <ext xmlns:x14="http://schemas.microsoft.com/office/spreadsheetml/2009/9/main" uri="{B025F937-C7B1-47D3-B67F-A62EFF666E3E}">
          <x14:id>{1361179E-2034-435D-A787-9A2FCC8041CA}</x14:id>
        </ext>
      </extLst>
    </cfRule>
  </conditionalFormatting>
  <conditionalFormatting sqref="J52:J54">
    <cfRule type="dataBar" priority="23">
      <dataBar>
        <cfvo type="num" val="0"/>
        <cfvo type="num" val="1"/>
        <color rgb="FF00B050"/>
      </dataBar>
      <extLst>
        <ext xmlns:x14="http://schemas.microsoft.com/office/spreadsheetml/2009/9/main" uri="{B025F937-C7B1-47D3-B67F-A62EFF666E3E}">
          <x14:id>{1776F57B-A10D-4DC8-B2FF-BDD7CABDCBB4}</x14:id>
        </ext>
      </extLst>
    </cfRule>
  </conditionalFormatting>
  <conditionalFormatting sqref="J60:J62">
    <cfRule type="dataBar" priority="22">
      <dataBar>
        <cfvo type="num" val="0"/>
        <cfvo type="num" val="1"/>
        <color rgb="FF00B050"/>
      </dataBar>
      <extLst>
        <ext xmlns:x14="http://schemas.microsoft.com/office/spreadsheetml/2009/9/main" uri="{B025F937-C7B1-47D3-B67F-A62EFF666E3E}">
          <x14:id>{546AEBF6-8EF1-42EA-B170-9308020F3DFF}</x14:id>
        </ext>
      </extLst>
    </cfRule>
  </conditionalFormatting>
  <conditionalFormatting sqref="J68:J69">
    <cfRule type="dataBar" priority="21">
      <dataBar>
        <cfvo type="num" val="0"/>
        <cfvo type="num" val="1"/>
        <color rgb="FF00B050"/>
      </dataBar>
      <extLst>
        <ext xmlns:x14="http://schemas.microsoft.com/office/spreadsheetml/2009/9/main" uri="{B025F937-C7B1-47D3-B67F-A62EFF666E3E}">
          <x14:id>{592D14B0-9863-40A2-93BF-391ACB7AFB28}</x14:id>
        </ext>
      </extLst>
    </cfRule>
  </conditionalFormatting>
  <conditionalFormatting sqref="J71">
    <cfRule type="dataBar" priority="20">
      <dataBar>
        <cfvo type="num" val="0"/>
        <cfvo type="num" val="1"/>
        <color rgb="FF00B050"/>
      </dataBar>
      <extLst>
        <ext xmlns:x14="http://schemas.microsoft.com/office/spreadsheetml/2009/9/main" uri="{B025F937-C7B1-47D3-B67F-A62EFF666E3E}">
          <x14:id>{6A4EF602-527C-4A22-A1B1-13257F412693}</x14:id>
        </ext>
      </extLst>
    </cfRule>
  </conditionalFormatting>
  <conditionalFormatting sqref="J73:J75">
    <cfRule type="dataBar" priority="19">
      <dataBar>
        <cfvo type="num" val="0"/>
        <cfvo type="num" val="1"/>
        <color rgb="FF00B050"/>
      </dataBar>
      <extLst>
        <ext xmlns:x14="http://schemas.microsoft.com/office/spreadsheetml/2009/9/main" uri="{B025F937-C7B1-47D3-B67F-A62EFF666E3E}">
          <x14:id>{703F7434-BFF6-407E-956A-5D084BAC25D9}</x14:id>
        </ext>
      </extLst>
    </cfRule>
  </conditionalFormatting>
  <conditionalFormatting sqref="J80:J82">
    <cfRule type="dataBar" priority="18">
      <dataBar>
        <cfvo type="num" val="0"/>
        <cfvo type="num" val="1"/>
        <color rgb="FF00B050"/>
      </dataBar>
      <extLst>
        <ext xmlns:x14="http://schemas.microsoft.com/office/spreadsheetml/2009/9/main" uri="{B025F937-C7B1-47D3-B67F-A62EFF666E3E}">
          <x14:id>{BAA286F7-97A9-4BC8-AFAC-C4AF622B7775}</x14:id>
        </ext>
      </extLst>
    </cfRule>
  </conditionalFormatting>
  <conditionalFormatting sqref="J84:J86">
    <cfRule type="dataBar" priority="17">
      <dataBar>
        <cfvo type="num" val="0"/>
        <cfvo type="num" val="1"/>
        <color rgb="FF00B050"/>
      </dataBar>
      <extLst>
        <ext xmlns:x14="http://schemas.microsoft.com/office/spreadsheetml/2009/9/main" uri="{B025F937-C7B1-47D3-B67F-A62EFF666E3E}">
          <x14:id>{5751CD0F-8BB4-41A8-9C89-38C13B405B8F}</x14:id>
        </ext>
      </extLst>
    </cfRule>
  </conditionalFormatting>
  <conditionalFormatting sqref="J88:J90">
    <cfRule type="dataBar" priority="16">
      <dataBar>
        <cfvo type="num" val="0"/>
        <cfvo type="num" val="1"/>
        <color rgb="FF00B050"/>
      </dataBar>
      <extLst>
        <ext xmlns:x14="http://schemas.microsoft.com/office/spreadsheetml/2009/9/main" uri="{B025F937-C7B1-47D3-B67F-A62EFF666E3E}">
          <x14:id>{25A998AA-8778-47AA-A359-DABEFB61FA7D}</x14:id>
        </ext>
      </extLst>
    </cfRule>
  </conditionalFormatting>
  <conditionalFormatting sqref="J92:J94">
    <cfRule type="dataBar" priority="15">
      <dataBar>
        <cfvo type="num" val="0"/>
        <cfvo type="num" val="1"/>
        <color rgb="FF00B050"/>
      </dataBar>
      <extLst>
        <ext xmlns:x14="http://schemas.microsoft.com/office/spreadsheetml/2009/9/main" uri="{B025F937-C7B1-47D3-B67F-A62EFF666E3E}">
          <x14:id>{CB17ACBD-65EA-4C2A-9367-B624BDDFB38E}</x14:id>
        </ext>
      </extLst>
    </cfRule>
  </conditionalFormatting>
  <conditionalFormatting sqref="J96:J97">
    <cfRule type="dataBar" priority="14">
      <dataBar>
        <cfvo type="num" val="0"/>
        <cfvo type="num" val="1"/>
        <color rgb="FF00B050"/>
      </dataBar>
      <extLst>
        <ext xmlns:x14="http://schemas.microsoft.com/office/spreadsheetml/2009/9/main" uri="{B025F937-C7B1-47D3-B67F-A62EFF666E3E}">
          <x14:id>{344C4AC8-422C-46B2-8B98-27DCD648D465}</x14:id>
        </ext>
      </extLst>
    </cfRule>
  </conditionalFormatting>
  <conditionalFormatting sqref="J99:J100 J102:J103">
    <cfRule type="dataBar" priority="13">
      <dataBar>
        <cfvo type="num" val="0"/>
        <cfvo type="num" val="1"/>
        <color rgb="FF00B050"/>
      </dataBar>
      <extLst>
        <ext xmlns:x14="http://schemas.microsoft.com/office/spreadsheetml/2009/9/main" uri="{B025F937-C7B1-47D3-B67F-A62EFF666E3E}">
          <x14:id>{6A654457-C6BE-4803-A63A-D6BEE15C90B3}</x14:id>
        </ext>
      </extLst>
    </cfRule>
  </conditionalFormatting>
  <conditionalFormatting sqref="J105:J107">
    <cfRule type="dataBar" priority="12">
      <dataBar>
        <cfvo type="num" val="0"/>
        <cfvo type="num" val="1"/>
        <color rgb="FF00B050"/>
      </dataBar>
      <extLst>
        <ext xmlns:x14="http://schemas.microsoft.com/office/spreadsheetml/2009/9/main" uri="{B025F937-C7B1-47D3-B67F-A62EFF666E3E}">
          <x14:id>{EA038018-70A6-421D-82F3-396620A203A5}</x14:id>
        </ext>
      </extLst>
    </cfRule>
  </conditionalFormatting>
  <conditionalFormatting sqref="J109:J110">
    <cfRule type="dataBar" priority="11">
      <dataBar>
        <cfvo type="num" val="0"/>
        <cfvo type="num" val="1"/>
        <color rgb="FF00B050"/>
      </dataBar>
      <extLst>
        <ext xmlns:x14="http://schemas.microsoft.com/office/spreadsheetml/2009/9/main" uri="{B025F937-C7B1-47D3-B67F-A62EFF666E3E}">
          <x14:id>{C67969C2-B6F9-4D93-AB20-46247BCA4A83}</x14:id>
        </ext>
      </extLst>
    </cfRule>
  </conditionalFormatting>
  <conditionalFormatting sqref="J111">
    <cfRule type="dataBar" priority="10">
      <dataBar>
        <cfvo type="num" val="0"/>
        <cfvo type="num" val="1"/>
        <color rgb="FF00B050"/>
      </dataBar>
      <extLst>
        <ext xmlns:x14="http://schemas.microsoft.com/office/spreadsheetml/2009/9/main" uri="{B025F937-C7B1-47D3-B67F-A62EFF666E3E}">
          <x14:id>{9CC8EA89-05DC-4D87-9383-E410001CB6AD}</x14:id>
        </ext>
      </extLst>
    </cfRule>
  </conditionalFormatting>
  <conditionalFormatting sqref="J112">
    <cfRule type="dataBar" priority="9">
      <dataBar>
        <cfvo type="num" val="0"/>
        <cfvo type="num" val="1"/>
        <color rgb="FF00B050"/>
      </dataBar>
      <extLst>
        <ext xmlns:x14="http://schemas.microsoft.com/office/spreadsheetml/2009/9/main" uri="{B025F937-C7B1-47D3-B67F-A62EFF666E3E}">
          <x14:id>{44C9D97B-1572-4D1C-ABDE-9B1A79BBE915}</x14:id>
        </ext>
      </extLst>
    </cfRule>
  </conditionalFormatting>
  <conditionalFormatting sqref="J113">
    <cfRule type="dataBar" priority="8">
      <dataBar>
        <cfvo type="num" val="0"/>
        <cfvo type="num" val="1"/>
        <color rgb="FF00B050"/>
      </dataBar>
      <extLst>
        <ext xmlns:x14="http://schemas.microsoft.com/office/spreadsheetml/2009/9/main" uri="{B025F937-C7B1-47D3-B67F-A62EFF666E3E}">
          <x14:id>{0D8381D4-9F4C-46E4-BBB9-70B31DBE91F1}</x14:id>
        </ext>
      </extLst>
    </cfRule>
  </conditionalFormatting>
  <conditionalFormatting sqref="J101">
    <cfRule type="dataBar" priority="7">
      <dataBar>
        <cfvo type="num" val="0"/>
        <cfvo type="num" val="1"/>
        <color rgb="FF00B050"/>
      </dataBar>
      <extLst>
        <ext xmlns:x14="http://schemas.microsoft.com/office/spreadsheetml/2009/9/main" uri="{B025F937-C7B1-47D3-B67F-A62EFF666E3E}">
          <x14:id>{D691B50E-EF4F-4358-8311-9D52EB4EF590}</x14:id>
        </ext>
      </extLst>
    </cfRule>
  </conditionalFormatting>
  <conditionalFormatting sqref="M101">
    <cfRule type="dataBar" priority="6">
      <dataBar>
        <cfvo type="num" val="0"/>
        <cfvo type="num" val="1"/>
        <color rgb="FF00B050"/>
      </dataBar>
      <extLst>
        <ext xmlns:x14="http://schemas.microsoft.com/office/spreadsheetml/2009/9/main" uri="{B025F937-C7B1-47D3-B67F-A62EFF666E3E}">
          <x14:id>{9FB88A1D-A13B-4F08-BC22-378241BD5AB7}</x14:id>
        </ext>
      </extLst>
    </cfRule>
  </conditionalFormatting>
  <conditionalFormatting sqref="M70">
    <cfRule type="dataBar" priority="5">
      <dataBar>
        <cfvo type="num" val="0"/>
        <cfvo type="num" val="1"/>
        <color rgb="FF00B050"/>
      </dataBar>
      <extLst>
        <ext xmlns:x14="http://schemas.microsoft.com/office/spreadsheetml/2009/9/main" uri="{B025F937-C7B1-47D3-B67F-A62EFF666E3E}">
          <x14:id>{5A447238-3DDF-404E-BDA0-15818E2B96AB}</x14:id>
        </ext>
      </extLst>
    </cfRule>
  </conditionalFormatting>
  <conditionalFormatting sqref="M111">
    <cfRule type="dataBar" priority="4">
      <dataBar>
        <cfvo type="num" val="0"/>
        <cfvo type="num" val="1"/>
        <color rgb="FF00B050"/>
      </dataBar>
      <extLst>
        <ext xmlns:x14="http://schemas.microsoft.com/office/spreadsheetml/2009/9/main" uri="{B025F937-C7B1-47D3-B67F-A62EFF666E3E}">
          <x14:id>{803A4A44-7775-42CB-B9BD-6E7D0F31F5FA}</x14:id>
        </ext>
      </extLst>
    </cfRule>
  </conditionalFormatting>
  <conditionalFormatting sqref="J77:J78">
    <cfRule type="dataBar" priority="3">
      <dataBar>
        <cfvo type="num" val="0"/>
        <cfvo type="num" val="1"/>
        <color rgb="FF00B050"/>
      </dataBar>
      <extLst>
        <ext xmlns:x14="http://schemas.microsoft.com/office/spreadsheetml/2009/9/main" uri="{B025F937-C7B1-47D3-B67F-A62EFF666E3E}">
          <x14:id>{65B438AD-9626-4147-9D38-BC52A18F28F5}</x14:id>
        </ext>
      </extLst>
    </cfRule>
  </conditionalFormatting>
  <conditionalFormatting sqref="J76">
    <cfRule type="dataBar" priority="2">
      <dataBar>
        <cfvo type="num" val="0"/>
        <cfvo type="num" val="1"/>
        <color rgb="FF00B050"/>
      </dataBar>
      <extLst>
        <ext xmlns:x14="http://schemas.microsoft.com/office/spreadsheetml/2009/9/main" uri="{B025F937-C7B1-47D3-B67F-A62EFF666E3E}">
          <x14:id>{8047B74F-5436-46D7-8DF9-5E7955470BAC}</x14:id>
        </ext>
      </extLst>
    </cfRule>
  </conditionalFormatting>
  <conditionalFormatting sqref="M76">
    <cfRule type="dataBar" priority="1">
      <dataBar>
        <cfvo type="num" val="0"/>
        <cfvo type="num" val="1"/>
        <color rgb="FF00B050"/>
      </dataBar>
      <extLst>
        <ext xmlns:x14="http://schemas.microsoft.com/office/spreadsheetml/2009/9/main" uri="{B025F937-C7B1-47D3-B67F-A62EFF666E3E}">
          <x14:id>{E5D4FB21-60EB-4B66-AA08-6B2BF4372729}</x14:id>
        </ext>
      </extLst>
    </cfRule>
  </conditionalFormatting>
  <dataValidations disablePrompts="1" count="1">
    <dataValidation allowBlank="1" showInputMessage="1" promptTitle="Display Week" prompt="Enter the week number to display first in the Gantt Chart. The weeks are numbered starting from the week containing the Project Start Date." sqref="M4" xr:uid="{C807BB55-2D04-4E84-AB54-E74414574A6A}"/>
  </dataValidations>
  <pageMargins left="0.25" right="0.25" top="0.5" bottom="0.5" header="0.5" footer="0.25"/>
  <pageSetup scale="46" fitToHeight="0"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62465" r:id="rId4" name="Button 1">
              <controlPr defaultSize="0" print="0" autoFill="0" autoPict="0" macro="[0]!EnviarCorreos">
                <anchor moveWithCells="1" sizeWithCells="1">
                  <from>
                    <xdr:col>14</xdr:col>
                    <xdr:colOff>447675</xdr:colOff>
                    <xdr:row>9</xdr:row>
                    <xdr:rowOff>0</xdr:rowOff>
                  </from>
                  <to>
                    <xdr:col>17</xdr:col>
                    <xdr:colOff>447675</xdr:colOff>
                    <xdr:row>13</xdr:row>
                    <xdr:rowOff>47625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0EA02423-B534-4A77-A283-6691984FB3F9}">
            <x14:dataBar minLength="0" maxLength="100" gradient="0">
              <x14:cfvo type="num">
                <xm:f>0</xm:f>
              </x14:cfvo>
              <x14:cfvo type="num">
                <xm:f>1</xm:f>
              </x14:cfvo>
              <x14:negativeFillColor rgb="FFFF0000"/>
              <x14:axisColor rgb="FF000000"/>
            </x14:dataBar>
          </x14:cfRule>
          <xm:sqref>M13:M36 J7 J14:J36 J56:J58 J64:J66</xm:sqref>
        </x14:conditionalFormatting>
        <x14:conditionalFormatting xmlns:xm="http://schemas.microsoft.com/office/excel/2006/main">
          <x14:cfRule type="dataBar" id="{3C75C682-5537-48EC-B97D-AD45CE97AC9D}">
            <x14:dataBar minLength="0" maxLength="100" gradient="0">
              <x14:cfvo type="num">
                <xm:f>0</xm:f>
              </x14:cfvo>
              <x14:cfvo type="num">
                <xm:f>1</xm:f>
              </x14:cfvo>
              <x14:negativeFillColor rgb="FFFF0000"/>
              <x14:axisColor rgb="FF000000"/>
            </x14:dataBar>
          </x14:cfRule>
          <xm:sqref>J9 M9</xm:sqref>
        </x14:conditionalFormatting>
        <x14:conditionalFormatting xmlns:xm="http://schemas.microsoft.com/office/excel/2006/main">
          <x14:cfRule type="dataBar" id="{02A0BF29-C947-4AFF-B400-FDDCC234CC94}">
            <x14:dataBar minLength="0" maxLength="100" gradient="0">
              <x14:cfvo type="num">
                <xm:f>0</xm:f>
              </x14:cfvo>
              <x14:cfvo type="num">
                <xm:f>1</xm:f>
              </x14:cfvo>
              <x14:negativeFillColor rgb="FFFF0000"/>
              <x14:axisColor rgb="FF000000"/>
            </x14:dataBar>
          </x14:cfRule>
          <xm:sqref>J10</xm:sqref>
        </x14:conditionalFormatting>
        <x14:conditionalFormatting xmlns:xm="http://schemas.microsoft.com/office/excel/2006/main">
          <x14:cfRule type="dataBar" id="{C7EB9D28-C5B8-4490-83AE-CC5CAAFC2F54}">
            <x14:dataBar minLength="0" maxLength="100" gradient="0">
              <x14:cfvo type="num">
                <xm:f>0</xm:f>
              </x14:cfvo>
              <x14:cfvo type="num">
                <xm:f>1</xm:f>
              </x14:cfvo>
              <x14:negativeFillColor rgb="FFFF0000"/>
              <x14:axisColor rgb="FF000000"/>
            </x14:dataBar>
          </x14:cfRule>
          <xm:sqref>J11</xm:sqref>
        </x14:conditionalFormatting>
        <x14:conditionalFormatting xmlns:xm="http://schemas.microsoft.com/office/excel/2006/main">
          <x14:cfRule type="dataBar" id="{14608A32-00C6-4B71-A2DF-0C11BC853FC1}">
            <x14:dataBar minLength="0" maxLength="100" gradient="0">
              <x14:cfvo type="num">
                <xm:f>0</xm:f>
              </x14:cfvo>
              <x14:cfvo type="num">
                <xm:f>1</xm:f>
              </x14:cfvo>
              <x14:negativeFillColor rgb="FFFF0000"/>
              <x14:axisColor rgb="FF000000"/>
            </x14:dataBar>
          </x14:cfRule>
          <xm:sqref>J12</xm:sqref>
        </x14:conditionalFormatting>
        <x14:conditionalFormatting xmlns:xm="http://schemas.microsoft.com/office/excel/2006/main">
          <x14:cfRule type="dataBar" id="{FB2825C0-CC3E-4D14-8BE8-B73DB30FE3F7}">
            <x14:dataBar minLength="0" maxLength="100" gradient="0">
              <x14:cfvo type="num">
                <xm:f>0</xm:f>
              </x14:cfvo>
              <x14:cfvo type="num">
                <xm:f>1</xm:f>
              </x14:cfvo>
              <x14:negativeFillColor rgb="FFFF0000"/>
              <x14:axisColor rgb="FF000000"/>
            </x14:dataBar>
          </x14:cfRule>
          <xm:sqref>J13</xm:sqref>
        </x14:conditionalFormatting>
        <x14:conditionalFormatting xmlns:xm="http://schemas.microsoft.com/office/excel/2006/main">
          <x14:cfRule type="dataBar" id="{6E5B652C-6FC0-47F0-B0C9-596E46D0B3A3}">
            <x14:dataBar minLength="0" maxLength="100" gradient="0">
              <x14:cfvo type="num">
                <xm:f>0</xm:f>
              </x14:cfvo>
              <x14:cfvo type="num">
                <xm:f>1</xm:f>
              </x14:cfvo>
              <x14:negativeFillColor rgb="FFFF0000"/>
              <x14:axisColor rgb="FF000000"/>
            </x14:dataBar>
          </x14:cfRule>
          <xm:sqref>J37</xm:sqref>
        </x14:conditionalFormatting>
        <x14:conditionalFormatting xmlns:xm="http://schemas.microsoft.com/office/excel/2006/main">
          <x14:cfRule type="dataBar" id="{0CB20154-82EA-4F4E-B818-00F3E3AA707E}">
            <x14:dataBar minLength="0" maxLength="100" gradient="0">
              <x14:cfvo type="num">
                <xm:f>0</xm:f>
              </x14:cfvo>
              <x14:cfvo type="num">
                <xm:f>1</xm:f>
              </x14:cfvo>
              <x14:negativeFillColor rgb="FFFF0000"/>
              <x14:axisColor rgb="FF000000"/>
            </x14:dataBar>
          </x14:cfRule>
          <xm:sqref>J44</xm:sqref>
        </x14:conditionalFormatting>
        <x14:conditionalFormatting xmlns:xm="http://schemas.microsoft.com/office/excel/2006/main">
          <x14:cfRule type="dataBar" id="{FA85F906-AD96-4858-97BF-222D41CBBF79}">
            <x14:dataBar minLength="0" maxLength="100" gradient="0">
              <x14:cfvo type="num">
                <xm:f>0</xm:f>
              </x14:cfvo>
              <x14:cfvo type="num">
                <xm:f>1</xm:f>
              </x14:cfvo>
              <x14:negativeFillColor rgb="FFFF0000"/>
              <x14:axisColor rgb="FF000000"/>
            </x14:dataBar>
          </x14:cfRule>
          <xm:sqref>J48</xm:sqref>
        </x14:conditionalFormatting>
        <x14:conditionalFormatting xmlns:xm="http://schemas.microsoft.com/office/excel/2006/main">
          <x14:cfRule type="dataBar" id="{C7DF4593-85D0-4AF8-A55E-31EDC6B97148}">
            <x14:dataBar minLength="0" maxLength="100" gradient="0">
              <x14:cfvo type="num">
                <xm:f>0</xm:f>
              </x14:cfvo>
              <x14:cfvo type="num">
                <xm:f>1</xm:f>
              </x14:cfvo>
              <x14:negativeFillColor rgb="FFFF0000"/>
              <x14:axisColor rgb="FF000000"/>
            </x14:dataBar>
          </x14:cfRule>
          <xm:sqref>J51</xm:sqref>
        </x14:conditionalFormatting>
        <x14:conditionalFormatting xmlns:xm="http://schemas.microsoft.com/office/excel/2006/main">
          <x14:cfRule type="dataBar" id="{55E8401D-1B62-453A-82AD-54AA4A88A193}">
            <x14:dataBar minLength="0" maxLength="100" gradient="0">
              <x14:cfvo type="num">
                <xm:f>0</xm:f>
              </x14:cfvo>
              <x14:cfvo type="num">
                <xm:f>1</xm:f>
              </x14:cfvo>
              <x14:negativeFillColor rgb="FFFF0000"/>
              <x14:axisColor rgb="FF000000"/>
            </x14:dataBar>
          </x14:cfRule>
          <xm:sqref>J55</xm:sqref>
        </x14:conditionalFormatting>
        <x14:conditionalFormatting xmlns:xm="http://schemas.microsoft.com/office/excel/2006/main">
          <x14:cfRule type="dataBar" id="{258EB619-1885-4818-9108-3ADA731F270C}">
            <x14:dataBar minLength="0" maxLength="100" gradient="0">
              <x14:cfvo type="num">
                <xm:f>0</xm:f>
              </x14:cfvo>
              <x14:cfvo type="num">
                <xm:f>1</xm:f>
              </x14:cfvo>
              <x14:negativeFillColor rgb="FFFF0000"/>
              <x14:axisColor rgb="FF000000"/>
            </x14:dataBar>
          </x14:cfRule>
          <xm:sqref>J59</xm:sqref>
        </x14:conditionalFormatting>
        <x14:conditionalFormatting xmlns:xm="http://schemas.microsoft.com/office/excel/2006/main">
          <x14:cfRule type="dataBar" id="{EDD04D05-0D1E-48F4-9F54-C10E58AB20EF}">
            <x14:dataBar minLength="0" maxLength="100" gradient="0">
              <x14:cfvo type="num">
                <xm:f>0</xm:f>
              </x14:cfvo>
              <x14:cfvo type="num">
                <xm:f>1</xm:f>
              </x14:cfvo>
              <x14:negativeFillColor rgb="FFFF0000"/>
              <x14:axisColor rgb="FF000000"/>
            </x14:dataBar>
          </x14:cfRule>
          <xm:sqref>J63</xm:sqref>
        </x14:conditionalFormatting>
        <x14:conditionalFormatting xmlns:xm="http://schemas.microsoft.com/office/excel/2006/main">
          <x14:cfRule type="dataBar" id="{BADBEAA4-7E76-4C9C-B054-399A9288A8A9}">
            <x14:dataBar minLength="0" maxLength="100" gradient="0">
              <x14:cfvo type="num">
                <xm:f>0</xm:f>
              </x14:cfvo>
              <x14:cfvo type="num">
                <xm:f>1</xm:f>
              </x14:cfvo>
              <x14:negativeFillColor rgb="FFFF0000"/>
              <x14:axisColor rgb="FF000000"/>
            </x14:dataBar>
          </x14:cfRule>
          <xm:sqref>J67</xm:sqref>
        </x14:conditionalFormatting>
        <x14:conditionalFormatting xmlns:xm="http://schemas.microsoft.com/office/excel/2006/main">
          <x14:cfRule type="dataBar" id="{DF418A7C-6C17-4C35-81F0-15E46E35D2D2}">
            <x14:dataBar minLength="0" maxLength="100" gradient="0">
              <x14:cfvo type="num">
                <xm:f>0</xm:f>
              </x14:cfvo>
              <x14:cfvo type="num">
                <xm:f>1</xm:f>
              </x14:cfvo>
              <x14:negativeFillColor rgb="FFFF0000"/>
              <x14:axisColor rgb="FF000000"/>
            </x14:dataBar>
          </x14:cfRule>
          <xm:sqref>J72</xm:sqref>
        </x14:conditionalFormatting>
        <x14:conditionalFormatting xmlns:xm="http://schemas.microsoft.com/office/excel/2006/main">
          <x14:cfRule type="dataBar" id="{B1B5E221-5835-41F5-AFE1-1BBE94B6AE29}">
            <x14:dataBar minLength="0" maxLength="100" gradient="0">
              <x14:cfvo type="num">
                <xm:f>0</xm:f>
              </x14:cfvo>
              <x14:cfvo type="num">
                <xm:f>1</xm:f>
              </x14:cfvo>
              <x14:negativeFillColor rgb="FFFF0000"/>
              <x14:axisColor rgb="FF000000"/>
            </x14:dataBar>
          </x14:cfRule>
          <xm:sqref>J79</xm:sqref>
        </x14:conditionalFormatting>
        <x14:conditionalFormatting xmlns:xm="http://schemas.microsoft.com/office/excel/2006/main">
          <x14:cfRule type="dataBar" id="{E9B5C9D0-276B-44C2-BD46-3F3040DCA2A4}">
            <x14:dataBar minLength="0" maxLength="100" gradient="0">
              <x14:cfvo type="num">
                <xm:f>0</xm:f>
              </x14:cfvo>
              <x14:cfvo type="num">
                <xm:f>1</xm:f>
              </x14:cfvo>
              <x14:negativeFillColor rgb="FFFF0000"/>
              <x14:axisColor rgb="FF000000"/>
            </x14:dataBar>
          </x14:cfRule>
          <xm:sqref>J83</xm:sqref>
        </x14:conditionalFormatting>
        <x14:conditionalFormatting xmlns:xm="http://schemas.microsoft.com/office/excel/2006/main">
          <x14:cfRule type="dataBar" id="{CCF6A877-4DDE-4F4B-AE74-B9404A7863DA}">
            <x14:dataBar minLength="0" maxLength="100" gradient="0">
              <x14:cfvo type="num">
                <xm:f>0</xm:f>
              </x14:cfvo>
              <x14:cfvo type="num">
                <xm:f>1</xm:f>
              </x14:cfvo>
              <x14:negativeFillColor rgb="FFFF0000"/>
              <x14:axisColor rgb="FF000000"/>
            </x14:dataBar>
          </x14:cfRule>
          <xm:sqref>J87</xm:sqref>
        </x14:conditionalFormatting>
        <x14:conditionalFormatting xmlns:xm="http://schemas.microsoft.com/office/excel/2006/main">
          <x14:cfRule type="dataBar" id="{AB143B29-803B-428B-841E-A927ADF77DC8}">
            <x14:dataBar minLength="0" maxLength="100" gradient="0">
              <x14:cfvo type="num">
                <xm:f>0</xm:f>
              </x14:cfvo>
              <x14:cfvo type="num">
                <xm:f>1</xm:f>
              </x14:cfvo>
              <x14:negativeFillColor rgb="FFFF0000"/>
              <x14:axisColor rgb="FF000000"/>
            </x14:dataBar>
          </x14:cfRule>
          <xm:sqref>J91</xm:sqref>
        </x14:conditionalFormatting>
        <x14:conditionalFormatting xmlns:xm="http://schemas.microsoft.com/office/excel/2006/main">
          <x14:cfRule type="dataBar" id="{7190F030-B455-4C77-8CCE-2B78EC7EC60C}">
            <x14:dataBar minLength="0" maxLength="100" gradient="0">
              <x14:cfvo type="num">
                <xm:f>0</xm:f>
              </x14:cfvo>
              <x14:cfvo type="num">
                <xm:f>1</xm:f>
              </x14:cfvo>
              <x14:negativeFillColor rgb="FFFF0000"/>
              <x14:axisColor rgb="FF000000"/>
            </x14:dataBar>
          </x14:cfRule>
          <xm:sqref>J95</xm:sqref>
        </x14:conditionalFormatting>
        <x14:conditionalFormatting xmlns:xm="http://schemas.microsoft.com/office/excel/2006/main">
          <x14:cfRule type="dataBar" id="{195E0CB6-DD41-46D9-AE3A-65480F54CD1D}">
            <x14:dataBar minLength="0" maxLength="100" gradient="0">
              <x14:cfvo type="num">
                <xm:f>0</xm:f>
              </x14:cfvo>
              <x14:cfvo type="num">
                <xm:f>1</xm:f>
              </x14:cfvo>
              <x14:negativeFillColor rgb="FFFF0000"/>
              <x14:axisColor rgb="FF000000"/>
            </x14:dataBar>
          </x14:cfRule>
          <xm:sqref>J98</xm:sqref>
        </x14:conditionalFormatting>
        <x14:conditionalFormatting xmlns:xm="http://schemas.microsoft.com/office/excel/2006/main">
          <x14:cfRule type="dataBar" id="{B00D0139-442E-4F5A-9259-D26638F133CD}">
            <x14:dataBar minLength="0" maxLength="100" gradient="0">
              <x14:cfvo type="num">
                <xm:f>0</xm:f>
              </x14:cfvo>
              <x14:cfvo type="num">
                <xm:f>1</xm:f>
              </x14:cfvo>
              <x14:negativeFillColor rgb="FFFF0000"/>
              <x14:axisColor rgb="FF000000"/>
            </x14:dataBar>
          </x14:cfRule>
          <xm:sqref>J104</xm:sqref>
        </x14:conditionalFormatting>
        <x14:conditionalFormatting xmlns:xm="http://schemas.microsoft.com/office/excel/2006/main">
          <x14:cfRule type="dataBar" id="{0658FB35-AD85-4C52-A508-27CFE3F62059}">
            <x14:dataBar minLength="0" maxLength="100" gradient="0">
              <x14:cfvo type="num">
                <xm:f>0</xm:f>
              </x14:cfvo>
              <x14:cfvo type="num">
                <xm:f>1</xm:f>
              </x14:cfvo>
              <x14:negativeFillColor rgb="FFFF0000"/>
              <x14:axisColor rgb="FF000000"/>
            </x14:dataBar>
          </x14:cfRule>
          <xm:sqref>J108</xm:sqref>
        </x14:conditionalFormatting>
        <x14:conditionalFormatting xmlns:xm="http://schemas.microsoft.com/office/excel/2006/main">
          <x14:cfRule type="dataBar" id="{4A76404F-F9AC-4D87-9648-322965F525B0}">
            <x14:dataBar minLength="0" maxLength="100" gradient="0">
              <x14:cfvo type="num">
                <xm:f>0</xm:f>
              </x14:cfvo>
              <x14:cfvo type="num">
                <xm:f>1</xm:f>
              </x14:cfvo>
              <x14:negativeFillColor rgb="FFFF0000"/>
              <x14:axisColor rgb="FF000000"/>
            </x14:dataBar>
          </x14:cfRule>
          <xm:sqref>M37</xm:sqref>
        </x14:conditionalFormatting>
        <x14:conditionalFormatting xmlns:xm="http://schemas.microsoft.com/office/excel/2006/main">
          <x14:cfRule type="dataBar" id="{27CA3C82-F6A4-4CCC-B361-B3BDAFD1ECAE}">
            <x14:dataBar minLength="0" maxLength="100" gradient="0">
              <x14:cfvo type="num">
                <xm:f>0</xm:f>
              </x14:cfvo>
              <x14:cfvo type="num">
                <xm:f>1</xm:f>
              </x14:cfvo>
              <x14:negativeFillColor rgb="FFFF0000"/>
              <x14:axisColor rgb="FF000000"/>
            </x14:dataBar>
          </x14:cfRule>
          <xm:sqref>M44</xm:sqref>
        </x14:conditionalFormatting>
        <x14:conditionalFormatting xmlns:xm="http://schemas.microsoft.com/office/excel/2006/main">
          <x14:cfRule type="dataBar" id="{479891F7-5EAD-4814-884B-BD60142FAC77}">
            <x14:dataBar minLength="0" maxLength="100" gradient="0">
              <x14:cfvo type="num">
                <xm:f>0</xm:f>
              </x14:cfvo>
              <x14:cfvo type="num">
                <xm:f>1</xm:f>
              </x14:cfvo>
              <x14:negativeFillColor rgb="FFFF0000"/>
              <x14:axisColor rgb="FF000000"/>
            </x14:dataBar>
          </x14:cfRule>
          <xm:sqref>M48</xm:sqref>
        </x14:conditionalFormatting>
        <x14:conditionalFormatting xmlns:xm="http://schemas.microsoft.com/office/excel/2006/main">
          <x14:cfRule type="dataBar" id="{3F9BDD8B-8EB3-47BA-8EF8-32D7010414E1}">
            <x14:dataBar minLength="0" maxLength="100" gradient="0">
              <x14:cfvo type="num">
                <xm:f>0</xm:f>
              </x14:cfvo>
              <x14:cfvo type="num">
                <xm:f>1</xm:f>
              </x14:cfvo>
              <x14:negativeFillColor rgb="FFFF0000"/>
              <x14:axisColor rgb="FF000000"/>
            </x14:dataBar>
          </x14:cfRule>
          <xm:sqref>M51</xm:sqref>
        </x14:conditionalFormatting>
        <x14:conditionalFormatting xmlns:xm="http://schemas.microsoft.com/office/excel/2006/main">
          <x14:cfRule type="dataBar" id="{EEA5048F-1C7C-4D49-B500-15D817E3B113}">
            <x14:dataBar minLength="0" maxLength="100" gradient="0">
              <x14:cfvo type="num">
                <xm:f>0</xm:f>
              </x14:cfvo>
              <x14:cfvo type="num">
                <xm:f>1</xm:f>
              </x14:cfvo>
              <x14:negativeFillColor rgb="FFFF0000"/>
              <x14:axisColor rgb="FF000000"/>
            </x14:dataBar>
          </x14:cfRule>
          <xm:sqref>M55</xm:sqref>
        </x14:conditionalFormatting>
        <x14:conditionalFormatting xmlns:xm="http://schemas.microsoft.com/office/excel/2006/main">
          <x14:cfRule type="dataBar" id="{5D533451-A4EE-4AD0-AD49-B76CAB59DB34}">
            <x14:dataBar minLength="0" maxLength="100" gradient="0">
              <x14:cfvo type="num">
                <xm:f>0</xm:f>
              </x14:cfvo>
              <x14:cfvo type="num">
                <xm:f>1</xm:f>
              </x14:cfvo>
              <x14:negativeFillColor rgb="FFFF0000"/>
              <x14:axisColor rgb="FF000000"/>
            </x14:dataBar>
          </x14:cfRule>
          <xm:sqref>M59</xm:sqref>
        </x14:conditionalFormatting>
        <x14:conditionalFormatting xmlns:xm="http://schemas.microsoft.com/office/excel/2006/main">
          <x14:cfRule type="dataBar" id="{DB607CB1-202B-41E8-9A01-455160CEB018}">
            <x14:dataBar minLength="0" maxLength="100" gradient="0">
              <x14:cfvo type="num">
                <xm:f>0</xm:f>
              </x14:cfvo>
              <x14:cfvo type="num">
                <xm:f>1</xm:f>
              </x14:cfvo>
              <x14:negativeFillColor rgb="FFFF0000"/>
              <x14:axisColor rgb="FF000000"/>
            </x14:dataBar>
          </x14:cfRule>
          <xm:sqref>M63</xm:sqref>
        </x14:conditionalFormatting>
        <x14:conditionalFormatting xmlns:xm="http://schemas.microsoft.com/office/excel/2006/main">
          <x14:cfRule type="dataBar" id="{A956A1F0-D95E-4AB9-A275-8337BCB43933}">
            <x14:dataBar minLength="0" maxLength="100" gradient="0">
              <x14:cfvo type="num">
                <xm:f>0</xm:f>
              </x14:cfvo>
              <x14:cfvo type="num">
                <xm:f>1</xm:f>
              </x14:cfvo>
              <x14:negativeFillColor rgb="FFFF0000"/>
              <x14:axisColor rgb="FF000000"/>
            </x14:dataBar>
          </x14:cfRule>
          <xm:sqref>M67</xm:sqref>
        </x14:conditionalFormatting>
        <x14:conditionalFormatting xmlns:xm="http://schemas.microsoft.com/office/excel/2006/main">
          <x14:cfRule type="dataBar" id="{04FF8D7B-F15C-4CC9-825A-EED42063C652}">
            <x14:dataBar minLength="0" maxLength="100" gradient="0">
              <x14:cfvo type="num">
                <xm:f>0</xm:f>
              </x14:cfvo>
              <x14:cfvo type="num">
                <xm:f>1</xm:f>
              </x14:cfvo>
              <x14:negativeFillColor rgb="FFFF0000"/>
              <x14:axisColor rgb="FF000000"/>
            </x14:dataBar>
          </x14:cfRule>
          <xm:sqref>M72</xm:sqref>
        </x14:conditionalFormatting>
        <x14:conditionalFormatting xmlns:xm="http://schemas.microsoft.com/office/excel/2006/main">
          <x14:cfRule type="dataBar" id="{D0F37AE1-C298-470B-9FAD-EF382A16BCFC}">
            <x14:dataBar minLength="0" maxLength="100" gradient="0">
              <x14:cfvo type="num">
                <xm:f>0</xm:f>
              </x14:cfvo>
              <x14:cfvo type="num">
                <xm:f>1</xm:f>
              </x14:cfvo>
              <x14:negativeFillColor rgb="FFFF0000"/>
              <x14:axisColor rgb="FF000000"/>
            </x14:dataBar>
          </x14:cfRule>
          <xm:sqref>M79</xm:sqref>
        </x14:conditionalFormatting>
        <x14:conditionalFormatting xmlns:xm="http://schemas.microsoft.com/office/excel/2006/main">
          <x14:cfRule type="dataBar" id="{ACB09F8F-1D90-4621-8B22-9113E48617D3}">
            <x14:dataBar minLength="0" maxLength="100" gradient="0">
              <x14:cfvo type="num">
                <xm:f>0</xm:f>
              </x14:cfvo>
              <x14:cfvo type="num">
                <xm:f>1</xm:f>
              </x14:cfvo>
              <x14:negativeFillColor rgb="FFFF0000"/>
              <x14:axisColor rgb="FF000000"/>
            </x14:dataBar>
          </x14:cfRule>
          <xm:sqref>M83</xm:sqref>
        </x14:conditionalFormatting>
        <x14:conditionalFormatting xmlns:xm="http://schemas.microsoft.com/office/excel/2006/main">
          <x14:cfRule type="dataBar" id="{98926869-5683-4AA0-94D4-343585FC9546}">
            <x14:dataBar minLength="0" maxLength="100" gradient="0">
              <x14:cfvo type="num">
                <xm:f>0</xm:f>
              </x14:cfvo>
              <x14:cfvo type="num">
                <xm:f>1</xm:f>
              </x14:cfvo>
              <x14:negativeFillColor rgb="FFFF0000"/>
              <x14:axisColor rgb="FF000000"/>
            </x14:dataBar>
          </x14:cfRule>
          <xm:sqref>M87</xm:sqref>
        </x14:conditionalFormatting>
        <x14:conditionalFormatting xmlns:xm="http://schemas.microsoft.com/office/excel/2006/main">
          <x14:cfRule type="dataBar" id="{042C299A-4693-4DB1-BA3E-BA1363607502}">
            <x14:dataBar minLength="0" maxLength="100" gradient="0">
              <x14:cfvo type="num">
                <xm:f>0</xm:f>
              </x14:cfvo>
              <x14:cfvo type="num">
                <xm:f>1</xm:f>
              </x14:cfvo>
              <x14:negativeFillColor rgb="FFFF0000"/>
              <x14:axisColor rgb="FF000000"/>
            </x14:dataBar>
          </x14:cfRule>
          <xm:sqref>M91</xm:sqref>
        </x14:conditionalFormatting>
        <x14:conditionalFormatting xmlns:xm="http://schemas.microsoft.com/office/excel/2006/main">
          <x14:cfRule type="dataBar" id="{D7B635D2-FF1D-4F0A-95E2-C441AC53388B}">
            <x14:dataBar minLength="0" maxLength="100" gradient="0">
              <x14:cfvo type="num">
                <xm:f>0</xm:f>
              </x14:cfvo>
              <x14:cfvo type="num">
                <xm:f>1</xm:f>
              </x14:cfvo>
              <x14:negativeFillColor rgb="FFFF0000"/>
              <x14:axisColor rgb="FF000000"/>
            </x14:dataBar>
          </x14:cfRule>
          <xm:sqref>M95</xm:sqref>
        </x14:conditionalFormatting>
        <x14:conditionalFormatting xmlns:xm="http://schemas.microsoft.com/office/excel/2006/main">
          <x14:cfRule type="dataBar" id="{EED7A74C-F93A-47B4-9FDC-A449C9845E0F}">
            <x14:dataBar minLength="0" maxLength="100" gradient="0">
              <x14:cfvo type="num">
                <xm:f>0</xm:f>
              </x14:cfvo>
              <x14:cfvo type="num">
                <xm:f>1</xm:f>
              </x14:cfvo>
              <x14:negativeFillColor rgb="FFFF0000"/>
              <x14:axisColor rgb="FF000000"/>
            </x14:dataBar>
          </x14:cfRule>
          <xm:sqref>M98</xm:sqref>
        </x14:conditionalFormatting>
        <x14:conditionalFormatting xmlns:xm="http://schemas.microsoft.com/office/excel/2006/main">
          <x14:cfRule type="dataBar" id="{623991C6-2520-4B21-BBEB-8EF341732653}">
            <x14:dataBar minLength="0" maxLength="100" gradient="0">
              <x14:cfvo type="num">
                <xm:f>0</xm:f>
              </x14:cfvo>
              <x14:cfvo type="num">
                <xm:f>1</xm:f>
              </x14:cfvo>
              <x14:negativeFillColor rgb="FFFF0000"/>
              <x14:axisColor rgb="FF000000"/>
            </x14:dataBar>
          </x14:cfRule>
          <xm:sqref>M104</xm:sqref>
        </x14:conditionalFormatting>
        <x14:conditionalFormatting xmlns:xm="http://schemas.microsoft.com/office/excel/2006/main">
          <x14:cfRule type="dataBar" id="{D065C96F-871C-42B9-A8AD-E991FB6EBF24}">
            <x14:dataBar minLength="0" maxLength="100" gradient="0">
              <x14:cfvo type="num">
                <xm:f>0</xm:f>
              </x14:cfvo>
              <x14:cfvo type="num">
                <xm:f>1</xm:f>
              </x14:cfvo>
              <x14:negativeFillColor rgb="FFFF0000"/>
              <x14:axisColor rgb="FF000000"/>
            </x14:dataBar>
          </x14:cfRule>
          <xm:sqref>M108</xm:sqref>
        </x14:conditionalFormatting>
        <x14:conditionalFormatting xmlns:xm="http://schemas.microsoft.com/office/excel/2006/main">
          <x14:cfRule type="dataBar" id="{7F2223BD-CBE5-4330-99E2-04AB3D6DDF90}">
            <x14:dataBar minLength="0" maxLength="100" gradient="0">
              <x14:cfvo type="num">
                <xm:f>0</xm:f>
              </x14:cfvo>
              <x14:cfvo type="num">
                <xm:f>1</xm:f>
              </x14:cfvo>
              <x14:negativeFillColor rgb="FFFF0000"/>
              <x14:axisColor rgb="FF000000"/>
            </x14:dataBar>
          </x14:cfRule>
          <xm:sqref>J70</xm:sqref>
        </x14:conditionalFormatting>
        <x14:conditionalFormatting xmlns:xm="http://schemas.microsoft.com/office/excel/2006/main">
          <x14:cfRule type="dataBar" id="{9FFE9069-8B32-4708-99A9-7503DF785E4A}">
            <x14:dataBar minLength="0" maxLength="100" gradient="0">
              <x14:cfvo type="num">
                <xm:f>0</xm:f>
              </x14:cfvo>
              <x14:cfvo type="num">
                <xm:f>1</xm:f>
              </x14:cfvo>
              <x14:negativeFillColor rgb="FFFF0000"/>
              <x14:axisColor rgb="FF000000"/>
            </x14:dataBar>
          </x14:cfRule>
          <xm:sqref>J38:J43</xm:sqref>
        </x14:conditionalFormatting>
        <x14:conditionalFormatting xmlns:xm="http://schemas.microsoft.com/office/excel/2006/main">
          <x14:cfRule type="dataBar" id="{D2C47A1E-7FDE-47AD-AEC2-E3E0BAEF6AD3}">
            <x14:dataBar minLength="0" maxLength="100" gradient="0">
              <x14:cfvo type="num">
                <xm:f>0</xm:f>
              </x14:cfvo>
              <x14:cfvo type="num">
                <xm:f>1</xm:f>
              </x14:cfvo>
              <x14:negativeFillColor rgb="FFFF0000"/>
              <x14:axisColor rgb="FF000000"/>
            </x14:dataBar>
          </x14:cfRule>
          <xm:sqref>J45:J47</xm:sqref>
        </x14:conditionalFormatting>
        <x14:conditionalFormatting xmlns:xm="http://schemas.microsoft.com/office/excel/2006/main">
          <x14:cfRule type="dataBar" id="{1361179E-2034-435D-A787-9A2FCC8041CA}">
            <x14:dataBar minLength="0" maxLength="100" gradient="0">
              <x14:cfvo type="num">
                <xm:f>0</xm:f>
              </x14:cfvo>
              <x14:cfvo type="num">
                <xm:f>1</xm:f>
              </x14:cfvo>
              <x14:negativeFillColor rgb="FFFF0000"/>
              <x14:axisColor rgb="FF000000"/>
            </x14:dataBar>
          </x14:cfRule>
          <xm:sqref>J49:J50</xm:sqref>
        </x14:conditionalFormatting>
        <x14:conditionalFormatting xmlns:xm="http://schemas.microsoft.com/office/excel/2006/main">
          <x14:cfRule type="dataBar" id="{1776F57B-A10D-4DC8-B2FF-BDD7CABDCBB4}">
            <x14:dataBar minLength="0" maxLength="100" gradient="0">
              <x14:cfvo type="num">
                <xm:f>0</xm:f>
              </x14:cfvo>
              <x14:cfvo type="num">
                <xm:f>1</xm:f>
              </x14:cfvo>
              <x14:negativeFillColor rgb="FFFF0000"/>
              <x14:axisColor rgb="FF000000"/>
            </x14:dataBar>
          </x14:cfRule>
          <xm:sqref>J52:J54</xm:sqref>
        </x14:conditionalFormatting>
        <x14:conditionalFormatting xmlns:xm="http://schemas.microsoft.com/office/excel/2006/main">
          <x14:cfRule type="dataBar" id="{546AEBF6-8EF1-42EA-B170-9308020F3DFF}">
            <x14:dataBar minLength="0" maxLength="100" gradient="0">
              <x14:cfvo type="num">
                <xm:f>0</xm:f>
              </x14:cfvo>
              <x14:cfvo type="num">
                <xm:f>1</xm:f>
              </x14:cfvo>
              <x14:negativeFillColor rgb="FFFF0000"/>
              <x14:axisColor rgb="FF000000"/>
            </x14:dataBar>
          </x14:cfRule>
          <xm:sqref>J60:J62</xm:sqref>
        </x14:conditionalFormatting>
        <x14:conditionalFormatting xmlns:xm="http://schemas.microsoft.com/office/excel/2006/main">
          <x14:cfRule type="dataBar" id="{592D14B0-9863-40A2-93BF-391ACB7AFB28}">
            <x14:dataBar minLength="0" maxLength="100" gradient="0">
              <x14:cfvo type="num">
                <xm:f>0</xm:f>
              </x14:cfvo>
              <x14:cfvo type="num">
                <xm:f>1</xm:f>
              </x14:cfvo>
              <x14:negativeFillColor rgb="FFFF0000"/>
              <x14:axisColor rgb="FF000000"/>
            </x14:dataBar>
          </x14:cfRule>
          <xm:sqref>J68:J69</xm:sqref>
        </x14:conditionalFormatting>
        <x14:conditionalFormatting xmlns:xm="http://schemas.microsoft.com/office/excel/2006/main">
          <x14:cfRule type="dataBar" id="{6A4EF602-527C-4A22-A1B1-13257F412693}">
            <x14:dataBar minLength="0" maxLength="100" gradient="0">
              <x14:cfvo type="num">
                <xm:f>0</xm:f>
              </x14:cfvo>
              <x14:cfvo type="num">
                <xm:f>1</xm:f>
              </x14:cfvo>
              <x14:negativeFillColor rgb="FFFF0000"/>
              <x14:axisColor rgb="FF000000"/>
            </x14:dataBar>
          </x14:cfRule>
          <xm:sqref>J71</xm:sqref>
        </x14:conditionalFormatting>
        <x14:conditionalFormatting xmlns:xm="http://schemas.microsoft.com/office/excel/2006/main">
          <x14:cfRule type="dataBar" id="{703F7434-BFF6-407E-956A-5D084BAC25D9}">
            <x14:dataBar minLength="0" maxLength="100" gradient="0">
              <x14:cfvo type="num">
                <xm:f>0</xm:f>
              </x14:cfvo>
              <x14:cfvo type="num">
                <xm:f>1</xm:f>
              </x14:cfvo>
              <x14:negativeFillColor rgb="FFFF0000"/>
              <x14:axisColor rgb="FF000000"/>
            </x14:dataBar>
          </x14:cfRule>
          <xm:sqref>J73:J75</xm:sqref>
        </x14:conditionalFormatting>
        <x14:conditionalFormatting xmlns:xm="http://schemas.microsoft.com/office/excel/2006/main">
          <x14:cfRule type="dataBar" id="{BAA286F7-97A9-4BC8-AFAC-C4AF622B7775}">
            <x14:dataBar minLength="0" maxLength="100" gradient="0">
              <x14:cfvo type="num">
                <xm:f>0</xm:f>
              </x14:cfvo>
              <x14:cfvo type="num">
                <xm:f>1</xm:f>
              </x14:cfvo>
              <x14:negativeFillColor rgb="FFFF0000"/>
              <x14:axisColor rgb="FF000000"/>
            </x14:dataBar>
          </x14:cfRule>
          <xm:sqref>J80:J82</xm:sqref>
        </x14:conditionalFormatting>
        <x14:conditionalFormatting xmlns:xm="http://schemas.microsoft.com/office/excel/2006/main">
          <x14:cfRule type="dataBar" id="{5751CD0F-8BB4-41A8-9C89-38C13B405B8F}">
            <x14:dataBar minLength="0" maxLength="100" gradient="0">
              <x14:cfvo type="num">
                <xm:f>0</xm:f>
              </x14:cfvo>
              <x14:cfvo type="num">
                <xm:f>1</xm:f>
              </x14:cfvo>
              <x14:negativeFillColor rgb="FFFF0000"/>
              <x14:axisColor rgb="FF000000"/>
            </x14:dataBar>
          </x14:cfRule>
          <xm:sqref>J84:J86</xm:sqref>
        </x14:conditionalFormatting>
        <x14:conditionalFormatting xmlns:xm="http://schemas.microsoft.com/office/excel/2006/main">
          <x14:cfRule type="dataBar" id="{25A998AA-8778-47AA-A359-DABEFB61FA7D}">
            <x14:dataBar minLength="0" maxLength="100" gradient="0">
              <x14:cfvo type="num">
                <xm:f>0</xm:f>
              </x14:cfvo>
              <x14:cfvo type="num">
                <xm:f>1</xm:f>
              </x14:cfvo>
              <x14:negativeFillColor rgb="FFFF0000"/>
              <x14:axisColor rgb="FF000000"/>
            </x14:dataBar>
          </x14:cfRule>
          <xm:sqref>J88:J90</xm:sqref>
        </x14:conditionalFormatting>
        <x14:conditionalFormatting xmlns:xm="http://schemas.microsoft.com/office/excel/2006/main">
          <x14:cfRule type="dataBar" id="{CB17ACBD-65EA-4C2A-9367-B624BDDFB38E}">
            <x14:dataBar minLength="0" maxLength="100" gradient="0">
              <x14:cfvo type="num">
                <xm:f>0</xm:f>
              </x14:cfvo>
              <x14:cfvo type="num">
                <xm:f>1</xm:f>
              </x14:cfvo>
              <x14:negativeFillColor rgb="FFFF0000"/>
              <x14:axisColor rgb="FF000000"/>
            </x14:dataBar>
          </x14:cfRule>
          <xm:sqref>J92:J94</xm:sqref>
        </x14:conditionalFormatting>
        <x14:conditionalFormatting xmlns:xm="http://schemas.microsoft.com/office/excel/2006/main">
          <x14:cfRule type="dataBar" id="{344C4AC8-422C-46B2-8B98-27DCD648D465}">
            <x14:dataBar minLength="0" maxLength="100" gradient="0">
              <x14:cfvo type="num">
                <xm:f>0</xm:f>
              </x14:cfvo>
              <x14:cfvo type="num">
                <xm:f>1</xm:f>
              </x14:cfvo>
              <x14:negativeFillColor rgb="FFFF0000"/>
              <x14:axisColor rgb="FF000000"/>
            </x14:dataBar>
          </x14:cfRule>
          <xm:sqref>J96:J97</xm:sqref>
        </x14:conditionalFormatting>
        <x14:conditionalFormatting xmlns:xm="http://schemas.microsoft.com/office/excel/2006/main">
          <x14:cfRule type="dataBar" id="{6A654457-C6BE-4803-A63A-D6BEE15C90B3}">
            <x14:dataBar minLength="0" maxLength="100" gradient="0">
              <x14:cfvo type="num">
                <xm:f>0</xm:f>
              </x14:cfvo>
              <x14:cfvo type="num">
                <xm:f>1</xm:f>
              </x14:cfvo>
              <x14:negativeFillColor rgb="FFFF0000"/>
              <x14:axisColor rgb="FF000000"/>
            </x14:dataBar>
          </x14:cfRule>
          <xm:sqref>J99:J100 J102:J103</xm:sqref>
        </x14:conditionalFormatting>
        <x14:conditionalFormatting xmlns:xm="http://schemas.microsoft.com/office/excel/2006/main">
          <x14:cfRule type="dataBar" id="{EA038018-70A6-421D-82F3-396620A203A5}">
            <x14:dataBar minLength="0" maxLength="100" gradient="0">
              <x14:cfvo type="num">
                <xm:f>0</xm:f>
              </x14:cfvo>
              <x14:cfvo type="num">
                <xm:f>1</xm:f>
              </x14:cfvo>
              <x14:negativeFillColor rgb="FFFF0000"/>
              <x14:axisColor rgb="FF000000"/>
            </x14:dataBar>
          </x14:cfRule>
          <xm:sqref>J105:J107</xm:sqref>
        </x14:conditionalFormatting>
        <x14:conditionalFormatting xmlns:xm="http://schemas.microsoft.com/office/excel/2006/main">
          <x14:cfRule type="dataBar" id="{C67969C2-B6F9-4D93-AB20-46247BCA4A83}">
            <x14:dataBar minLength="0" maxLength="100" gradient="0">
              <x14:cfvo type="num">
                <xm:f>0</xm:f>
              </x14:cfvo>
              <x14:cfvo type="num">
                <xm:f>1</xm:f>
              </x14:cfvo>
              <x14:negativeFillColor rgb="FFFF0000"/>
              <x14:axisColor rgb="FF000000"/>
            </x14:dataBar>
          </x14:cfRule>
          <xm:sqref>J109:J110</xm:sqref>
        </x14:conditionalFormatting>
        <x14:conditionalFormatting xmlns:xm="http://schemas.microsoft.com/office/excel/2006/main">
          <x14:cfRule type="dataBar" id="{9CC8EA89-05DC-4D87-9383-E410001CB6AD}">
            <x14:dataBar minLength="0" maxLength="100" gradient="0">
              <x14:cfvo type="num">
                <xm:f>0</xm:f>
              </x14:cfvo>
              <x14:cfvo type="num">
                <xm:f>1</xm:f>
              </x14:cfvo>
              <x14:negativeFillColor rgb="FFFF0000"/>
              <x14:axisColor rgb="FF000000"/>
            </x14:dataBar>
          </x14:cfRule>
          <xm:sqref>J111</xm:sqref>
        </x14:conditionalFormatting>
        <x14:conditionalFormatting xmlns:xm="http://schemas.microsoft.com/office/excel/2006/main">
          <x14:cfRule type="dataBar" id="{44C9D97B-1572-4D1C-ABDE-9B1A79BBE915}">
            <x14:dataBar minLength="0" maxLength="100" gradient="0">
              <x14:cfvo type="num">
                <xm:f>0</xm:f>
              </x14:cfvo>
              <x14:cfvo type="num">
                <xm:f>1</xm:f>
              </x14:cfvo>
              <x14:negativeFillColor rgb="FFFF0000"/>
              <x14:axisColor rgb="FF000000"/>
            </x14:dataBar>
          </x14:cfRule>
          <xm:sqref>J112</xm:sqref>
        </x14:conditionalFormatting>
        <x14:conditionalFormatting xmlns:xm="http://schemas.microsoft.com/office/excel/2006/main">
          <x14:cfRule type="dataBar" id="{0D8381D4-9F4C-46E4-BBB9-70B31DBE91F1}">
            <x14:dataBar minLength="0" maxLength="100" gradient="0">
              <x14:cfvo type="num">
                <xm:f>0</xm:f>
              </x14:cfvo>
              <x14:cfvo type="num">
                <xm:f>1</xm:f>
              </x14:cfvo>
              <x14:negativeFillColor rgb="FFFF0000"/>
              <x14:axisColor rgb="FF000000"/>
            </x14:dataBar>
          </x14:cfRule>
          <xm:sqref>J113</xm:sqref>
        </x14:conditionalFormatting>
        <x14:conditionalFormatting xmlns:xm="http://schemas.microsoft.com/office/excel/2006/main">
          <x14:cfRule type="dataBar" id="{D691B50E-EF4F-4358-8311-9D52EB4EF590}">
            <x14:dataBar minLength="0" maxLength="100" gradient="0">
              <x14:cfvo type="num">
                <xm:f>0</xm:f>
              </x14:cfvo>
              <x14:cfvo type="num">
                <xm:f>1</xm:f>
              </x14:cfvo>
              <x14:negativeFillColor rgb="FFFF0000"/>
              <x14:axisColor rgb="FF000000"/>
            </x14:dataBar>
          </x14:cfRule>
          <xm:sqref>J101</xm:sqref>
        </x14:conditionalFormatting>
        <x14:conditionalFormatting xmlns:xm="http://schemas.microsoft.com/office/excel/2006/main">
          <x14:cfRule type="dataBar" id="{9FB88A1D-A13B-4F08-BC22-378241BD5AB7}">
            <x14:dataBar minLength="0" maxLength="100" gradient="0">
              <x14:cfvo type="num">
                <xm:f>0</xm:f>
              </x14:cfvo>
              <x14:cfvo type="num">
                <xm:f>1</xm:f>
              </x14:cfvo>
              <x14:negativeFillColor rgb="FFFF0000"/>
              <x14:axisColor rgb="FF000000"/>
            </x14:dataBar>
          </x14:cfRule>
          <xm:sqref>M101</xm:sqref>
        </x14:conditionalFormatting>
        <x14:conditionalFormatting xmlns:xm="http://schemas.microsoft.com/office/excel/2006/main">
          <x14:cfRule type="dataBar" id="{5A447238-3DDF-404E-BDA0-15818E2B96AB}">
            <x14:dataBar minLength="0" maxLength="100" gradient="0">
              <x14:cfvo type="num">
                <xm:f>0</xm:f>
              </x14:cfvo>
              <x14:cfvo type="num">
                <xm:f>1</xm:f>
              </x14:cfvo>
              <x14:negativeFillColor rgb="FFFF0000"/>
              <x14:axisColor rgb="FF000000"/>
            </x14:dataBar>
          </x14:cfRule>
          <xm:sqref>M70</xm:sqref>
        </x14:conditionalFormatting>
        <x14:conditionalFormatting xmlns:xm="http://schemas.microsoft.com/office/excel/2006/main">
          <x14:cfRule type="dataBar" id="{803A4A44-7775-42CB-B9BD-6E7D0F31F5FA}">
            <x14:dataBar minLength="0" maxLength="100" gradient="0">
              <x14:cfvo type="num">
                <xm:f>0</xm:f>
              </x14:cfvo>
              <x14:cfvo type="num">
                <xm:f>1</xm:f>
              </x14:cfvo>
              <x14:negativeFillColor rgb="FFFF0000"/>
              <x14:axisColor rgb="FF000000"/>
            </x14:dataBar>
          </x14:cfRule>
          <xm:sqref>M111</xm:sqref>
        </x14:conditionalFormatting>
        <x14:conditionalFormatting xmlns:xm="http://schemas.microsoft.com/office/excel/2006/main">
          <x14:cfRule type="dataBar" id="{65B438AD-9626-4147-9D38-BC52A18F28F5}">
            <x14:dataBar minLength="0" maxLength="100" gradient="0">
              <x14:cfvo type="num">
                <xm:f>0</xm:f>
              </x14:cfvo>
              <x14:cfvo type="num">
                <xm:f>1</xm:f>
              </x14:cfvo>
              <x14:negativeFillColor rgb="FFFF0000"/>
              <x14:axisColor rgb="FF000000"/>
            </x14:dataBar>
          </x14:cfRule>
          <xm:sqref>J77:J78</xm:sqref>
        </x14:conditionalFormatting>
        <x14:conditionalFormatting xmlns:xm="http://schemas.microsoft.com/office/excel/2006/main">
          <x14:cfRule type="dataBar" id="{8047B74F-5436-46D7-8DF9-5E7955470BAC}">
            <x14:dataBar minLength="0" maxLength="100" gradient="0">
              <x14:cfvo type="num">
                <xm:f>0</xm:f>
              </x14:cfvo>
              <x14:cfvo type="num">
                <xm:f>1</xm:f>
              </x14:cfvo>
              <x14:negativeFillColor rgb="FFFF0000"/>
              <x14:axisColor rgb="FF000000"/>
            </x14:dataBar>
          </x14:cfRule>
          <xm:sqref>J76</xm:sqref>
        </x14:conditionalFormatting>
        <x14:conditionalFormatting xmlns:xm="http://schemas.microsoft.com/office/excel/2006/main">
          <x14:cfRule type="dataBar" id="{E5D4FB21-60EB-4B66-AA08-6B2BF4372729}">
            <x14:dataBar minLength="0" maxLength="100" gradient="0">
              <x14:cfvo type="num">
                <xm:f>0</xm:f>
              </x14:cfvo>
              <x14:cfvo type="num">
                <xm:f>1</xm:f>
              </x14:cfvo>
              <x14:negativeFillColor rgb="FFFF0000"/>
              <x14:axisColor rgb="FF000000"/>
            </x14:dataBar>
          </x14:cfRule>
          <xm:sqref>M76</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350620-013E-48CC-BF8C-BBFE8FC634C9}">
  <sheetPr codeName="Sheet7">
    <tabColor rgb="FF00FF00"/>
    <pageSetUpPr fitToPage="1"/>
  </sheetPr>
  <dimension ref="A1:GR114"/>
  <sheetViews>
    <sheetView showGridLines="0" zoomScale="55" zoomScaleNormal="55" zoomScaleSheetLayoutView="86" workbookViewId="0">
      <pane ySplit="4" topLeftCell="A48" activePane="bottomLeft" state="frozen"/>
      <selection pane="bottomLeft" activeCell="D83" sqref="D83"/>
    </sheetView>
  </sheetViews>
  <sheetFormatPr defaultColWidth="10.6640625" defaultRowHeight="12.75" outlineLevelRow="1"/>
  <cols>
    <col min="1" max="1" width="11.1640625" style="2" customWidth="1"/>
    <col min="2" max="2" width="15.1640625" style="2" customWidth="1"/>
    <col min="3" max="3" width="77.1640625" style="2" bestFit="1" customWidth="1"/>
    <col min="4" max="4" width="38.83203125" style="91" customWidth="1"/>
    <col min="5" max="5" width="28.33203125" style="91" customWidth="1"/>
    <col min="6" max="6" width="25.5" style="91" customWidth="1"/>
    <col min="7" max="7" width="39.6640625" style="91" customWidth="1"/>
    <col min="8" max="8" width="25" style="2" bestFit="1" customWidth="1"/>
    <col min="9" max="9" width="27.5" style="2" bestFit="1" customWidth="1"/>
    <col min="10" max="10" width="21.83203125" style="98" bestFit="1" customWidth="1"/>
    <col min="11" max="12" width="10.1640625" style="98" customWidth="1"/>
    <col min="13" max="13" width="39.5" style="2" customWidth="1"/>
    <col min="14" max="14" width="26.1640625" style="2" customWidth="1"/>
    <col min="15" max="18" width="10.6640625" style="2" customWidth="1"/>
    <col min="19" max="19" width="10" style="2" customWidth="1"/>
    <col min="20" max="20" width="10.6640625" style="2" customWidth="1"/>
    <col min="21" max="16384" width="10.6640625" style="2"/>
  </cols>
  <sheetData>
    <row r="1" spans="1:200" ht="18" customHeight="1">
      <c r="A1" s="374" t="s">
        <v>0</v>
      </c>
      <c r="B1" s="375"/>
      <c r="C1" s="375"/>
      <c r="D1" s="375"/>
      <c r="E1" s="375"/>
      <c r="F1" s="375"/>
      <c r="G1" s="375"/>
      <c r="H1" s="375"/>
      <c r="I1" s="375"/>
      <c r="J1" s="375"/>
      <c r="K1" s="375"/>
      <c r="L1" s="375"/>
      <c r="M1" s="375"/>
      <c r="N1" s="478"/>
    </row>
    <row r="2" spans="1:200" ht="21">
      <c r="A2" s="436" t="s">
        <v>1</v>
      </c>
      <c r="B2" s="430"/>
      <c r="C2" s="181" t="s">
        <v>2</v>
      </c>
      <c r="D2" s="181" t="s">
        <v>3</v>
      </c>
      <c r="E2" s="430" t="s">
        <v>4</v>
      </c>
      <c r="F2" s="430"/>
      <c r="G2" s="181"/>
      <c r="H2" s="182"/>
      <c r="I2" s="183" t="s">
        <v>5</v>
      </c>
      <c r="J2" s="184"/>
      <c r="K2" s="429"/>
      <c r="L2" s="430"/>
      <c r="M2" s="431"/>
      <c r="N2" s="110"/>
    </row>
    <row r="3" spans="1:200" ht="18.75" customHeight="1">
      <c r="A3" s="437" t="str">
        <f>'Program Card'!C4</f>
        <v>EVP036</v>
      </c>
      <c r="B3" s="438"/>
      <c r="C3" s="185" t="str">
        <f>'Program Card'!E4</f>
        <v>2042069-20-B</v>
      </c>
      <c r="D3" s="185" t="str">
        <f>'Program Card'!F4</f>
        <v>69-2G125227P04</v>
      </c>
      <c r="E3" s="438" t="str">
        <f>'Program Card'!G4</f>
        <v>EVP036/MB/MANTIS/T</v>
      </c>
      <c r="F3" s="438"/>
      <c r="G3" s="185"/>
      <c r="H3" s="186"/>
      <c r="I3" s="187" t="str">
        <f>'Program Card'!I4</f>
        <v>08M3-0DC0V00
|-S-08M3-0DC0K00</v>
      </c>
      <c r="J3" s="187"/>
      <c r="K3" s="426"/>
      <c r="L3" s="427"/>
      <c r="M3" s="428"/>
      <c r="N3" s="132"/>
    </row>
    <row r="4" spans="1:200" ht="24.95" hidden="1" customHeight="1">
      <c r="A4" s="93"/>
      <c r="B4" s="93"/>
      <c r="C4" s="93"/>
      <c r="D4" s="99"/>
      <c r="E4" s="99"/>
      <c r="F4" s="93"/>
      <c r="G4" s="93"/>
      <c r="H4" s="93"/>
      <c r="I4" s="85"/>
      <c r="J4" s="95" t="s">
        <v>27</v>
      </c>
      <c r="K4" s="95"/>
      <c r="L4" s="95"/>
      <c r="M4" s="87">
        <v>24</v>
      </c>
      <c r="N4" s="188" t="s">
        <v>28</v>
      </c>
    </row>
    <row r="5" spans="1:200" ht="24.95" customHeight="1">
      <c r="A5" s="93"/>
      <c r="B5" s="93"/>
      <c r="C5" s="93"/>
      <c r="D5" s="99"/>
      <c r="E5" s="99"/>
      <c r="F5" s="93"/>
      <c r="G5" s="93"/>
      <c r="H5" s="86"/>
      <c r="I5" s="96"/>
      <c r="J5" s="96"/>
      <c r="K5" s="96"/>
      <c r="L5" s="86"/>
      <c r="M5" s="86"/>
    </row>
    <row r="6" spans="1:200" ht="24.95" customHeight="1">
      <c r="A6" s="88"/>
      <c r="B6" s="88"/>
      <c r="C6" s="88"/>
      <c r="D6" s="90"/>
      <c r="E6" s="90"/>
      <c r="F6" s="90"/>
      <c r="G6" s="88"/>
      <c r="H6" s="88"/>
      <c r="I6" s="97"/>
      <c r="J6" s="97"/>
      <c r="K6" s="97"/>
      <c r="L6" s="88"/>
      <c r="M6" s="88"/>
    </row>
    <row r="7" spans="1:200" s="106" customFormat="1" ht="34.15" customHeight="1">
      <c r="A7" s="189" t="s">
        <v>29</v>
      </c>
      <c r="B7" s="190"/>
      <c r="C7" s="190"/>
      <c r="D7" s="191"/>
      <c r="E7" s="191"/>
      <c r="F7" s="190"/>
      <c r="G7" s="190"/>
      <c r="H7" s="190"/>
      <c r="I7" s="190" t="s">
        <v>30</v>
      </c>
      <c r="J7" s="435">
        <f>AVERAGE(J8:L110)</f>
        <v>3.9215686274509803E-2</v>
      </c>
      <c r="K7" s="435"/>
      <c r="L7" s="435"/>
      <c r="M7" s="190"/>
      <c r="N7" s="104"/>
      <c r="O7" s="105"/>
      <c r="P7" s="105"/>
      <c r="Q7" s="105"/>
      <c r="R7" s="105"/>
      <c r="S7" s="105"/>
      <c r="T7" s="105"/>
      <c r="U7" s="105"/>
      <c r="V7" s="105"/>
      <c r="W7" s="105"/>
      <c r="X7" s="105"/>
      <c r="Y7" s="105"/>
      <c r="Z7" s="105"/>
      <c r="AA7" s="105"/>
      <c r="AB7" s="105"/>
      <c r="AC7" s="105"/>
      <c r="AD7" s="105"/>
      <c r="AE7" s="105"/>
      <c r="AF7" s="105"/>
      <c r="AG7" s="105"/>
      <c r="AH7" s="105"/>
      <c r="AI7" s="105"/>
      <c r="AJ7" s="105"/>
      <c r="AK7" s="105"/>
      <c r="AL7" s="105"/>
      <c r="AM7" s="105"/>
      <c r="AN7" s="105"/>
      <c r="AO7" s="105"/>
      <c r="AP7" s="105"/>
      <c r="AQ7" s="105"/>
      <c r="AR7" s="105"/>
      <c r="AS7" s="105"/>
      <c r="AT7" s="105"/>
      <c r="AU7" s="105"/>
      <c r="AV7" s="105"/>
      <c r="AW7" s="105"/>
      <c r="AX7" s="105"/>
      <c r="AY7" s="105"/>
      <c r="AZ7" s="105"/>
      <c r="BA7" s="105"/>
      <c r="BB7" s="105"/>
      <c r="BC7" s="105"/>
      <c r="BD7" s="105"/>
      <c r="BE7" s="105"/>
      <c r="BF7" s="105"/>
      <c r="BG7" s="105"/>
      <c r="BH7" s="105"/>
      <c r="BI7" s="105"/>
      <c r="BJ7" s="105"/>
      <c r="BK7" s="105"/>
      <c r="BL7" s="105"/>
      <c r="BM7" s="105"/>
      <c r="BN7" s="105"/>
      <c r="BO7" s="105"/>
      <c r="BP7" s="105"/>
      <c r="BQ7" s="105"/>
      <c r="BR7" s="105"/>
      <c r="BS7" s="105"/>
      <c r="BT7" s="105"/>
      <c r="BU7" s="105"/>
      <c r="BV7" s="105"/>
      <c r="BW7" s="105"/>
      <c r="BX7" s="105"/>
      <c r="BY7" s="105"/>
      <c r="BZ7" s="105"/>
      <c r="CA7" s="105"/>
      <c r="CB7" s="105"/>
      <c r="CC7" s="105"/>
      <c r="CD7" s="105"/>
      <c r="CE7" s="105"/>
      <c r="CF7" s="105"/>
      <c r="CG7" s="105"/>
      <c r="CH7" s="105"/>
      <c r="CI7" s="105"/>
      <c r="CJ7" s="105"/>
      <c r="CK7" s="105"/>
      <c r="CL7" s="105"/>
      <c r="CM7" s="105"/>
      <c r="CN7" s="105"/>
      <c r="CO7" s="105"/>
      <c r="CP7" s="105"/>
      <c r="CQ7" s="105"/>
      <c r="CR7" s="105"/>
      <c r="CS7" s="105"/>
      <c r="CT7" s="105"/>
      <c r="CU7" s="105"/>
      <c r="CV7" s="105"/>
      <c r="CW7" s="105"/>
      <c r="CX7" s="105"/>
      <c r="CY7" s="105"/>
      <c r="CZ7" s="105"/>
      <c r="DA7" s="105"/>
      <c r="DB7" s="105"/>
      <c r="DC7" s="105"/>
      <c r="DD7" s="105"/>
      <c r="DE7" s="105"/>
      <c r="DF7" s="105"/>
      <c r="DG7" s="105"/>
      <c r="DH7" s="105"/>
      <c r="DI7" s="105"/>
      <c r="DJ7" s="105"/>
      <c r="DK7" s="105"/>
      <c r="DL7" s="105"/>
      <c r="DM7" s="105"/>
      <c r="DN7" s="105"/>
      <c r="DO7" s="105"/>
      <c r="DP7" s="105"/>
      <c r="DQ7" s="105"/>
      <c r="DR7" s="105"/>
      <c r="DS7" s="105"/>
      <c r="DT7" s="105"/>
      <c r="DU7" s="105"/>
      <c r="DV7" s="105"/>
      <c r="DW7" s="105"/>
      <c r="DX7" s="105"/>
      <c r="DY7" s="105"/>
      <c r="DZ7" s="105"/>
      <c r="EA7" s="105"/>
      <c r="EB7" s="105"/>
      <c r="EC7" s="105"/>
      <c r="ED7" s="105"/>
      <c r="EE7" s="105"/>
      <c r="EF7" s="105"/>
      <c r="EG7" s="105"/>
      <c r="EH7" s="105"/>
      <c r="EI7" s="105"/>
      <c r="EJ7" s="105"/>
      <c r="EK7" s="105"/>
      <c r="EL7" s="105"/>
      <c r="EM7" s="105"/>
      <c r="EN7" s="105"/>
      <c r="EO7" s="105"/>
      <c r="EP7" s="105"/>
      <c r="EQ7" s="105"/>
      <c r="ER7" s="105"/>
      <c r="ES7" s="105"/>
      <c r="ET7" s="105"/>
      <c r="EU7" s="105"/>
      <c r="EV7" s="105"/>
      <c r="EW7" s="105"/>
      <c r="EX7" s="105"/>
      <c r="EY7" s="105"/>
      <c r="EZ7" s="105"/>
      <c r="FA7" s="105"/>
      <c r="FB7" s="105"/>
      <c r="FC7" s="105"/>
      <c r="FD7" s="105"/>
      <c r="FE7" s="105"/>
      <c r="FF7" s="105"/>
      <c r="FG7" s="105"/>
      <c r="FH7" s="105"/>
      <c r="FI7" s="105"/>
      <c r="FJ7" s="105"/>
      <c r="FK7" s="105"/>
      <c r="FL7" s="105"/>
      <c r="FM7" s="105"/>
      <c r="FN7" s="105"/>
      <c r="FO7" s="105"/>
      <c r="FP7" s="105"/>
      <c r="FQ7" s="105"/>
      <c r="FR7" s="105"/>
      <c r="FS7" s="105"/>
      <c r="FT7" s="105"/>
      <c r="FU7" s="105"/>
      <c r="FV7" s="105"/>
      <c r="FW7" s="105"/>
      <c r="FX7" s="105"/>
      <c r="FY7" s="105"/>
      <c r="FZ7" s="105"/>
      <c r="GA7" s="105"/>
      <c r="GB7" s="105"/>
      <c r="GC7" s="105"/>
      <c r="GD7" s="105"/>
      <c r="GE7" s="105"/>
      <c r="GF7" s="105"/>
      <c r="GG7" s="105"/>
      <c r="GH7" s="105"/>
      <c r="GI7" s="105"/>
      <c r="GJ7" s="105"/>
      <c r="GK7" s="105"/>
      <c r="GL7" s="105"/>
      <c r="GM7" s="105"/>
      <c r="GN7" s="105"/>
      <c r="GO7" s="105"/>
      <c r="GP7" s="105"/>
      <c r="GQ7" s="105"/>
      <c r="GR7" s="105"/>
    </row>
    <row r="8" spans="1:200" ht="24.95" customHeight="1">
      <c r="A8" s="192" t="s">
        <v>31</v>
      </c>
      <c r="B8" s="193" t="s">
        <v>32</v>
      </c>
      <c r="C8" s="192" t="s">
        <v>33</v>
      </c>
      <c r="D8" s="192" t="s">
        <v>34</v>
      </c>
      <c r="E8" s="192" t="s">
        <v>35</v>
      </c>
      <c r="F8" s="192" t="s">
        <v>36</v>
      </c>
      <c r="G8" s="192" t="s">
        <v>37</v>
      </c>
      <c r="H8" s="192" t="s">
        <v>38</v>
      </c>
      <c r="I8" s="194" t="s">
        <v>39</v>
      </c>
      <c r="J8" s="432" t="s">
        <v>40</v>
      </c>
      <c r="K8" s="433"/>
      <c r="L8" s="434"/>
      <c r="M8" s="146" t="s">
        <v>41</v>
      </c>
    </row>
    <row r="9" spans="1:200" s="89" customFormat="1" ht="24" customHeight="1">
      <c r="A9" s="163" t="str">
        <f>IF(ISERROR(VALUE(SUBSTITUTE(prevWBS,".",""))),"1",IF(ISERROR(FIND("`",SUBSTITUTE(prevWBS,".","`",1))),TEXT(VALUE(prevWBS)+1,"#"),TEXT(VALUE(LEFT(prevWBS,FIND("`",SUBSTITUTE(prevWBS,".","`",1))-1))+1,"#")))</f>
        <v>1</v>
      </c>
      <c r="B9" s="163"/>
      <c r="C9" s="195" t="s">
        <v>42</v>
      </c>
      <c r="D9" s="163"/>
      <c r="E9" s="163"/>
      <c r="F9" s="163"/>
      <c r="G9" s="196"/>
      <c r="H9" s="196"/>
      <c r="I9" s="197"/>
      <c r="J9" s="453">
        <f>AVERAGE(J10:L12)</f>
        <v>1</v>
      </c>
      <c r="K9" s="454"/>
      <c r="L9" s="455"/>
      <c r="M9" s="172"/>
      <c r="N9" s="140"/>
      <c r="O9" s="140"/>
      <c r="P9" s="140"/>
      <c r="Q9" s="140"/>
      <c r="R9" s="140"/>
      <c r="S9" s="140"/>
      <c r="T9" s="140"/>
      <c r="U9" s="140"/>
      <c r="V9" s="140"/>
      <c r="W9" s="140"/>
      <c r="X9" s="140"/>
      <c r="Y9" s="140"/>
      <c r="Z9" s="140"/>
      <c r="AA9" s="140"/>
      <c r="AB9" s="140"/>
      <c r="AC9" s="140"/>
      <c r="AD9" s="140"/>
      <c r="AE9" s="140"/>
      <c r="AF9" s="140"/>
      <c r="AG9" s="140"/>
      <c r="AH9" s="140"/>
      <c r="AI9" s="140"/>
      <c r="AJ9" s="140"/>
      <c r="AK9" s="140"/>
      <c r="AL9" s="140"/>
      <c r="AM9" s="140"/>
      <c r="AN9" s="140"/>
      <c r="AO9" s="140"/>
      <c r="AP9" s="140"/>
      <c r="AQ9" s="140"/>
      <c r="AR9" s="140"/>
      <c r="AS9" s="140"/>
      <c r="AT9" s="140"/>
      <c r="AU9" s="140"/>
      <c r="AV9" s="140"/>
      <c r="AW9" s="140"/>
      <c r="AX9" s="140"/>
      <c r="AY9" s="140"/>
      <c r="AZ9" s="140"/>
      <c r="BA9" s="140"/>
      <c r="BB9" s="140"/>
      <c r="BC9" s="140"/>
      <c r="BD9" s="140"/>
      <c r="BE9" s="140"/>
      <c r="BF9" s="140"/>
      <c r="BG9" s="140"/>
      <c r="BH9" s="140"/>
      <c r="BI9" s="140"/>
      <c r="BJ9" s="140"/>
      <c r="BK9" s="140"/>
      <c r="BL9" s="140"/>
      <c r="BM9" s="140"/>
      <c r="BN9" s="140"/>
      <c r="BO9" s="140"/>
      <c r="BP9" s="140"/>
      <c r="BQ9" s="140"/>
      <c r="BR9" s="140"/>
      <c r="BS9" s="140"/>
      <c r="BT9" s="140"/>
      <c r="BU9" s="140"/>
      <c r="BV9" s="140"/>
      <c r="BW9" s="140"/>
      <c r="BX9" s="140"/>
      <c r="BY9" s="140"/>
      <c r="BZ9" s="140"/>
      <c r="CA9" s="140"/>
      <c r="CB9" s="140"/>
      <c r="CC9" s="140"/>
      <c r="CD9" s="140"/>
      <c r="CE9" s="140"/>
      <c r="CF9" s="140"/>
      <c r="CG9" s="140"/>
      <c r="CH9" s="140"/>
      <c r="CI9" s="140"/>
      <c r="CJ9" s="140"/>
      <c r="CK9" s="140"/>
      <c r="CL9" s="140"/>
      <c r="CM9" s="140"/>
      <c r="CN9" s="140"/>
      <c r="CO9" s="140"/>
      <c r="CP9" s="140"/>
      <c r="CQ9" s="140"/>
      <c r="CR9" s="140"/>
      <c r="CS9" s="140"/>
      <c r="CT9" s="140"/>
      <c r="CU9" s="140"/>
      <c r="CV9" s="140"/>
      <c r="CW9" s="140"/>
      <c r="CX9" s="140"/>
      <c r="CY9" s="140"/>
      <c r="CZ9" s="140"/>
      <c r="DA9" s="140"/>
      <c r="DB9" s="140"/>
      <c r="DC9" s="140"/>
      <c r="DD9" s="140"/>
      <c r="DE9" s="140"/>
      <c r="DF9" s="140"/>
      <c r="DG9" s="140"/>
      <c r="DH9" s="140"/>
      <c r="DI9" s="140"/>
      <c r="DJ9" s="140"/>
      <c r="DK9" s="140"/>
      <c r="DL9" s="140"/>
      <c r="DM9" s="140"/>
      <c r="DN9" s="140"/>
      <c r="DO9" s="140"/>
      <c r="DP9" s="140"/>
      <c r="DQ9" s="140"/>
      <c r="DR9" s="140"/>
      <c r="DS9" s="140"/>
      <c r="DT9" s="140"/>
      <c r="DU9" s="140"/>
      <c r="DV9" s="140"/>
      <c r="DW9" s="140"/>
      <c r="DX9" s="140"/>
      <c r="DY9" s="140"/>
      <c r="DZ9" s="140"/>
      <c r="EA9" s="140"/>
      <c r="EB9" s="140"/>
      <c r="EC9" s="140"/>
      <c r="ED9" s="140"/>
      <c r="EE9" s="140"/>
      <c r="EF9" s="140"/>
      <c r="EG9" s="140"/>
      <c r="EH9" s="140"/>
      <c r="EI9" s="140"/>
      <c r="EJ9" s="140"/>
      <c r="EK9" s="140"/>
      <c r="EL9" s="140"/>
      <c r="EM9" s="140"/>
      <c r="EN9" s="140"/>
      <c r="EO9" s="140"/>
      <c r="EP9" s="140"/>
      <c r="EQ9" s="140"/>
      <c r="ER9" s="140"/>
      <c r="ES9" s="140"/>
      <c r="ET9" s="140"/>
      <c r="EU9" s="140"/>
      <c r="EV9" s="140"/>
      <c r="EW9" s="140"/>
      <c r="EX9" s="140"/>
      <c r="EY9" s="140"/>
      <c r="EZ9" s="140"/>
      <c r="FA9" s="140"/>
      <c r="FB9" s="140"/>
      <c r="FC9" s="140"/>
      <c r="FD9" s="140"/>
      <c r="FE9" s="140"/>
      <c r="FF9" s="140"/>
      <c r="FG9" s="140"/>
      <c r="FH9" s="140"/>
      <c r="FI9" s="140"/>
      <c r="FJ9" s="140"/>
      <c r="FK9" s="140"/>
      <c r="FL9" s="140"/>
      <c r="FM9" s="140"/>
      <c r="FN9" s="140"/>
      <c r="FO9" s="140"/>
      <c r="FP9" s="140"/>
      <c r="FQ9" s="140"/>
      <c r="FR9" s="140"/>
      <c r="FS9" s="140"/>
      <c r="FT9" s="140"/>
      <c r="FU9" s="140"/>
      <c r="FV9" s="140"/>
      <c r="FW9" s="140"/>
      <c r="FX9" s="140"/>
      <c r="FY9" s="140"/>
      <c r="FZ9" s="140"/>
      <c r="GA9" s="140"/>
      <c r="GB9" s="140"/>
      <c r="GC9" s="140"/>
      <c r="GD9" s="140"/>
      <c r="GE9" s="140"/>
      <c r="GF9" s="140"/>
      <c r="GG9" s="140"/>
      <c r="GH9" s="140"/>
      <c r="GI9" s="140"/>
      <c r="GJ9" s="140"/>
      <c r="GK9" s="140"/>
      <c r="GL9" s="140"/>
      <c r="GM9" s="140"/>
      <c r="GN9" s="140"/>
      <c r="GO9" s="140"/>
      <c r="GP9" s="140"/>
      <c r="GQ9" s="140"/>
      <c r="GR9" s="140"/>
    </row>
    <row r="10" spans="1:200" s="89" customFormat="1" ht="24" hidden="1" customHeight="1" outlineLevel="1">
      <c r="A10" s="154" t="str">
        <f t="shared" ref="A10:A97" si="0">IF(ISERROR(VALUE(SUBSTITUTE(prevWBS,".",""))),"0.1",IF(ISERROR(FIND("`",SUBSTITUTE(prevWBS,".","`",1))),prevWBS&amp;".1",LEFT(prevWBS,FIND("`",SUBSTITUTE(prevWBS,".","`",1)))&amp;IF(ISERROR(FIND("`",SUBSTITUTE(prevWBS,".","`",2))),VALUE(RIGHT(prevWBS,LEN(prevWBS)-FIND("`",SUBSTITUTE(prevWBS,".","`",1))))+1,VALUE(MID(prevWBS,FIND("`",SUBSTITUTE(prevWBS,".","`",1))+1,(FIND("`",SUBSTITUTE(prevWBS,".","`",2))-FIND("`",SUBSTITUTE(prevWBS,".","`",1))-1)))+1)))</f>
        <v>1.1</v>
      </c>
      <c r="B10" s="154" t="s">
        <v>43</v>
      </c>
      <c r="C10" s="156" t="s">
        <v>44</v>
      </c>
      <c r="D10" s="157" t="s">
        <v>45</v>
      </c>
      <c r="E10" s="157" t="s">
        <v>46</v>
      </c>
      <c r="F10" s="157"/>
      <c r="G10" s="198"/>
      <c r="H10" s="198"/>
      <c r="I10" s="199"/>
      <c r="J10" s="404">
        <v>1</v>
      </c>
      <c r="K10" s="405"/>
      <c r="L10" s="406"/>
      <c r="M10" s="171"/>
      <c r="N10" s="140"/>
      <c r="O10" s="140"/>
      <c r="P10" s="140"/>
      <c r="Q10" s="140"/>
      <c r="R10" s="140"/>
      <c r="S10" s="140"/>
      <c r="T10" s="140"/>
      <c r="U10" s="140"/>
      <c r="V10" s="140"/>
      <c r="W10" s="140"/>
      <c r="X10" s="140"/>
      <c r="Y10" s="140"/>
      <c r="Z10" s="140"/>
      <c r="AA10" s="140"/>
      <c r="AB10" s="140"/>
      <c r="AC10" s="140"/>
      <c r="AD10" s="140"/>
      <c r="AE10" s="140"/>
      <c r="AF10" s="140"/>
      <c r="AG10" s="140"/>
      <c r="AH10" s="140"/>
      <c r="AI10" s="140"/>
      <c r="AJ10" s="140"/>
      <c r="AK10" s="140"/>
      <c r="AL10" s="140"/>
      <c r="AM10" s="140"/>
      <c r="AN10" s="140"/>
      <c r="AO10" s="140"/>
      <c r="AP10" s="140"/>
      <c r="AQ10" s="140"/>
      <c r="AR10" s="140"/>
      <c r="AS10" s="140"/>
      <c r="AT10" s="140"/>
      <c r="AU10" s="140"/>
      <c r="AV10" s="140"/>
      <c r="AW10" s="140"/>
      <c r="AX10" s="140"/>
      <c r="AY10" s="140"/>
      <c r="AZ10" s="140"/>
      <c r="BA10" s="140"/>
      <c r="BB10" s="140"/>
      <c r="BC10" s="140"/>
      <c r="BD10" s="140"/>
      <c r="BE10" s="140"/>
      <c r="BF10" s="140"/>
      <c r="BG10" s="140"/>
      <c r="BH10" s="140"/>
      <c r="BI10" s="140"/>
      <c r="BJ10" s="140"/>
      <c r="BK10" s="140"/>
      <c r="BL10" s="140"/>
      <c r="BM10" s="140"/>
      <c r="BN10" s="140"/>
      <c r="BO10" s="140"/>
      <c r="BP10" s="140"/>
      <c r="BQ10" s="140"/>
      <c r="BR10" s="140"/>
      <c r="BS10" s="140"/>
      <c r="BT10" s="140"/>
      <c r="BU10" s="140"/>
      <c r="BV10" s="140"/>
      <c r="BW10" s="140"/>
      <c r="BX10" s="140"/>
      <c r="BY10" s="140"/>
      <c r="BZ10" s="140"/>
      <c r="CA10" s="140"/>
      <c r="CB10" s="140"/>
      <c r="CC10" s="140"/>
      <c r="CD10" s="140"/>
      <c r="CE10" s="140"/>
      <c r="CF10" s="140"/>
      <c r="CG10" s="140"/>
      <c r="CH10" s="140"/>
      <c r="CI10" s="140"/>
      <c r="CJ10" s="140"/>
      <c r="CK10" s="140"/>
      <c r="CL10" s="140"/>
      <c r="CM10" s="140"/>
      <c r="CN10" s="140"/>
      <c r="CO10" s="140"/>
      <c r="CP10" s="140"/>
      <c r="CQ10" s="140"/>
      <c r="CR10" s="140"/>
      <c r="CS10" s="140"/>
      <c r="CT10" s="140"/>
      <c r="CU10" s="140"/>
      <c r="CV10" s="140"/>
      <c r="CW10" s="140"/>
      <c r="CX10" s="140"/>
      <c r="CY10" s="140"/>
      <c r="CZ10" s="140"/>
      <c r="DA10" s="140"/>
      <c r="DB10" s="140"/>
      <c r="DC10" s="140"/>
      <c r="DD10" s="140"/>
      <c r="DE10" s="140"/>
      <c r="DF10" s="140"/>
      <c r="DG10" s="140"/>
      <c r="DH10" s="140"/>
      <c r="DI10" s="140"/>
      <c r="DJ10" s="140"/>
      <c r="DK10" s="140"/>
      <c r="DL10" s="140"/>
      <c r="DM10" s="140"/>
      <c r="DN10" s="140"/>
      <c r="DO10" s="140"/>
      <c r="DP10" s="140"/>
      <c r="DQ10" s="140"/>
      <c r="DR10" s="140"/>
      <c r="DS10" s="140"/>
      <c r="DT10" s="140"/>
      <c r="DU10" s="140"/>
      <c r="DV10" s="140"/>
      <c r="DW10" s="140"/>
      <c r="DX10" s="140"/>
      <c r="DY10" s="140"/>
      <c r="DZ10" s="140"/>
      <c r="EA10" s="140"/>
      <c r="EB10" s="140"/>
      <c r="EC10" s="140"/>
      <c r="ED10" s="140"/>
      <c r="EE10" s="140"/>
      <c r="EF10" s="140"/>
      <c r="EG10" s="140"/>
      <c r="EH10" s="140"/>
      <c r="EI10" s="140"/>
      <c r="EJ10" s="140"/>
      <c r="EK10" s="140"/>
      <c r="EL10" s="140"/>
      <c r="EM10" s="140"/>
      <c r="EN10" s="140"/>
      <c r="EO10" s="140"/>
      <c r="EP10" s="140"/>
      <c r="EQ10" s="140"/>
      <c r="ER10" s="140"/>
      <c r="ES10" s="140"/>
      <c r="ET10" s="140"/>
      <c r="EU10" s="140"/>
      <c r="EV10" s="140"/>
      <c r="EW10" s="140"/>
      <c r="EX10" s="140"/>
      <c r="EY10" s="140"/>
      <c r="EZ10" s="140"/>
      <c r="FA10" s="140"/>
      <c r="FB10" s="140"/>
      <c r="FC10" s="140"/>
      <c r="FD10" s="140"/>
      <c r="FE10" s="140"/>
      <c r="FF10" s="140"/>
      <c r="FG10" s="140"/>
      <c r="FH10" s="140"/>
      <c r="FI10" s="140"/>
      <c r="FJ10" s="140"/>
      <c r="FK10" s="140"/>
      <c r="FL10" s="140"/>
      <c r="FM10" s="140"/>
      <c r="FN10" s="140"/>
      <c r="FO10" s="140"/>
      <c r="FP10" s="140"/>
      <c r="FQ10" s="140"/>
      <c r="FR10" s="140"/>
      <c r="FS10" s="140"/>
      <c r="FT10" s="140"/>
      <c r="FU10" s="140"/>
      <c r="FV10" s="140"/>
      <c r="FW10" s="140"/>
      <c r="FX10" s="140"/>
      <c r="FY10" s="140"/>
      <c r="FZ10" s="140"/>
      <c r="GA10" s="140"/>
      <c r="GB10" s="140"/>
      <c r="GC10" s="140"/>
      <c r="GD10" s="140"/>
      <c r="GE10" s="140"/>
      <c r="GF10" s="140"/>
      <c r="GG10" s="140"/>
      <c r="GH10" s="140"/>
      <c r="GI10" s="140"/>
      <c r="GJ10" s="140"/>
      <c r="GK10" s="140"/>
      <c r="GL10" s="140"/>
      <c r="GM10" s="140"/>
      <c r="GN10" s="140"/>
      <c r="GO10" s="140"/>
      <c r="GP10" s="140"/>
      <c r="GQ10" s="140"/>
      <c r="GR10" s="140"/>
    </row>
    <row r="11" spans="1:200" s="89" customFormat="1" ht="24" hidden="1" customHeight="1" outlineLevel="1">
      <c r="A11" s="154" t="str">
        <f t="shared" si="0"/>
        <v>1.2</v>
      </c>
      <c r="B11" s="154" t="s">
        <v>43</v>
      </c>
      <c r="C11" s="156" t="s">
        <v>47</v>
      </c>
      <c r="D11" s="157" t="s">
        <v>48</v>
      </c>
      <c r="E11" s="157" t="s">
        <v>48</v>
      </c>
      <c r="F11" s="157"/>
      <c r="G11" s="198"/>
      <c r="H11" s="198"/>
      <c r="I11" s="199"/>
      <c r="J11" s="404">
        <v>1</v>
      </c>
      <c r="K11" s="405"/>
      <c r="L11" s="406"/>
      <c r="M11" s="171"/>
      <c r="N11" s="140"/>
      <c r="O11" s="140"/>
      <c r="P11" s="140"/>
      <c r="Q11" s="140"/>
      <c r="R11" s="140"/>
      <c r="S11" s="140"/>
      <c r="T11" s="140"/>
      <c r="U11" s="140"/>
      <c r="V11" s="140"/>
      <c r="W11" s="140"/>
      <c r="X11" s="140"/>
      <c r="Y11" s="140"/>
      <c r="Z11" s="140"/>
      <c r="AA11" s="140"/>
      <c r="AB11" s="140"/>
      <c r="AC11" s="140"/>
      <c r="AD11" s="140"/>
      <c r="AE11" s="140"/>
      <c r="AF11" s="140"/>
      <c r="AG11" s="140"/>
      <c r="AH11" s="140"/>
      <c r="AI11" s="140"/>
      <c r="AJ11" s="140"/>
      <c r="AK11" s="140"/>
      <c r="AL11" s="140"/>
      <c r="AM11" s="140"/>
      <c r="AN11" s="140"/>
      <c r="AO11" s="140"/>
      <c r="AP11" s="140"/>
      <c r="AQ11" s="140"/>
      <c r="AR11" s="140"/>
      <c r="AS11" s="140"/>
      <c r="AT11" s="140"/>
      <c r="AU11" s="140"/>
      <c r="AV11" s="140"/>
      <c r="AW11" s="140"/>
      <c r="AX11" s="140"/>
      <c r="AY11" s="140"/>
      <c r="AZ11" s="140"/>
      <c r="BA11" s="140"/>
      <c r="BB11" s="140"/>
      <c r="BC11" s="140"/>
      <c r="BD11" s="140"/>
      <c r="BE11" s="140"/>
      <c r="BF11" s="140"/>
      <c r="BG11" s="140"/>
      <c r="BH11" s="140"/>
      <c r="BI11" s="140"/>
      <c r="BJ11" s="140"/>
      <c r="BK11" s="140"/>
      <c r="BL11" s="140"/>
      <c r="BM11" s="140"/>
      <c r="BN11" s="140"/>
      <c r="BO11" s="140"/>
      <c r="BP11" s="140"/>
      <c r="BQ11" s="140"/>
      <c r="BR11" s="140"/>
      <c r="BS11" s="140"/>
      <c r="BT11" s="140"/>
      <c r="BU11" s="140"/>
      <c r="BV11" s="140"/>
      <c r="BW11" s="140"/>
      <c r="BX11" s="140"/>
      <c r="BY11" s="140"/>
      <c r="BZ11" s="140"/>
      <c r="CA11" s="140"/>
      <c r="CB11" s="140"/>
      <c r="CC11" s="140"/>
      <c r="CD11" s="140"/>
      <c r="CE11" s="140"/>
      <c r="CF11" s="140"/>
      <c r="CG11" s="140"/>
      <c r="CH11" s="140"/>
      <c r="CI11" s="140"/>
      <c r="CJ11" s="140"/>
      <c r="CK11" s="140"/>
      <c r="CL11" s="140"/>
      <c r="CM11" s="140"/>
      <c r="CN11" s="140"/>
      <c r="CO11" s="140"/>
      <c r="CP11" s="140"/>
      <c r="CQ11" s="140"/>
      <c r="CR11" s="140"/>
      <c r="CS11" s="140"/>
      <c r="CT11" s="140"/>
      <c r="CU11" s="140"/>
      <c r="CV11" s="140"/>
      <c r="CW11" s="140"/>
      <c r="CX11" s="140"/>
      <c r="CY11" s="140"/>
      <c r="CZ11" s="140"/>
      <c r="DA11" s="140"/>
      <c r="DB11" s="140"/>
      <c r="DC11" s="140"/>
      <c r="DD11" s="140"/>
      <c r="DE11" s="140"/>
      <c r="DF11" s="140"/>
      <c r="DG11" s="140"/>
      <c r="DH11" s="140"/>
      <c r="DI11" s="140"/>
      <c r="DJ11" s="140"/>
      <c r="DK11" s="140"/>
      <c r="DL11" s="140"/>
      <c r="DM11" s="140"/>
      <c r="DN11" s="140"/>
      <c r="DO11" s="140"/>
      <c r="DP11" s="140"/>
      <c r="DQ11" s="140"/>
      <c r="DR11" s="140"/>
      <c r="DS11" s="140"/>
      <c r="DT11" s="140"/>
      <c r="DU11" s="140"/>
      <c r="DV11" s="140"/>
      <c r="DW11" s="140"/>
      <c r="DX11" s="140"/>
      <c r="DY11" s="140"/>
      <c r="DZ11" s="140"/>
      <c r="EA11" s="140"/>
      <c r="EB11" s="140"/>
      <c r="EC11" s="140"/>
      <c r="ED11" s="140"/>
      <c r="EE11" s="140"/>
      <c r="EF11" s="140"/>
      <c r="EG11" s="140"/>
      <c r="EH11" s="140"/>
      <c r="EI11" s="140"/>
      <c r="EJ11" s="140"/>
      <c r="EK11" s="140"/>
      <c r="EL11" s="140"/>
      <c r="EM11" s="140"/>
      <c r="EN11" s="140"/>
      <c r="EO11" s="140"/>
      <c r="EP11" s="140"/>
      <c r="EQ11" s="140"/>
      <c r="ER11" s="140"/>
      <c r="ES11" s="140"/>
      <c r="ET11" s="140"/>
      <c r="EU11" s="140"/>
      <c r="EV11" s="140"/>
      <c r="EW11" s="140"/>
      <c r="EX11" s="140"/>
      <c r="EY11" s="140"/>
      <c r="EZ11" s="140"/>
      <c r="FA11" s="140"/>
      <c r="FB11" s="140"/>
      <c r="FC11" s="140"/>
      <c r="FD11" s="140"/>
      <c r="FE11" s="140"/>
      <c r="FF11" s="140"/>
      <c r="FG11" s="140"/>
      <c r="FH11" s="140"/>
      <c r="FI11" s="140"/>
      <c r="FJ11" s="140"/>
      <c r="FK11" s="140"/>
      <c r="FL11" s="140"/>
      <c r="FM11" s="140"/>
      <c r="FN11" s="140"/>
      <c r="FO11" s="140"/>
      <c r="FP11" s="140"/>
      <c r="FQ11" s="140"/>
      <c r="FR11" s="140"/>
      <c r="FS11" s="140"/>
      <c r="FT11" s="140"/>
      <c r="FU11" s="140"/>
      <c r="FV11" s="140"/>
      <c r="FW11" s="140"/>
      <c r="FX11" s="140"/>
      <c r="FY11" s="140"/>
      <c r="FZ11" s="140"/>
      <c r="GA11" s="140"/>
      <c r="GB11" s="140"/>
      <c r="GC11" s="140"/>
      <c r="GD11" s="140"/>
      <c r="GE11" s="140"/>
      <c r="GF11" s="140"/>
      <c r="GG11" s="140"/>
      <c r="GH11" s="140"/>
      <c r="GI11" s="140"/>
      <c r="GJ11" s="140"/>
      <c r="GK11" s="140"/>
      <c r="GL11" s="140"/>
      <c r="GM11" s="140"/>
      <c r="GN11" s="140"/>
      <c r="GO11" s="140"/>
      <c r="GP11" s="140"/>
      <c r="GQ11" s="140"/>
      <c r="GR11" s="140"/>
    </row>
    <row r="12" spans="1:200" s="89" customFormat="1" ht="24" hidden="1" customHeight="1" outlineLevel="1">
      <c r="A12" s="152" t="str">
        <f t="shared" si="0"/>
        <v>1.3</v>
      </c>
      <c r="B12" s="152" t="s">
        <v>43</v>
      </c>
      <c r="C12" s="200" t="s">
        <v>49</v>
      </c>
      <c r="D12" s="158" t="s">
        <v>48</v>
      </c>
      <c r="E12" s="158" t="s">
        <v>48</v>
      </c>
      <c r="F12" s="158"/>
      <c r="G12" s="161"/>
      <c r="H12" s="161"/>
      <c r="I12" s="162"/>
      <c r="J12" s="392">
        <v>1</v>
      </c>
      <c r="K12" s="393"/>
      <c r="L12" s="394"/>
      <c r="M12" s="201"/>
      <c r="N12" s="141"/>
      <c r="O12" s="140"/>
      <c r="P12" s="140"/>
      <c r="Q12" s="140"/>
      <c r="R12" s="140"/>
      <c r="S12" s="140"/>
      <c r="T12" s="140"/>
      <c r="U12" s="140"/>
      <c r="V12" s="140"/>
      <c r="W12" s="140"/>
      <c r="X12" s="140"/>
      <c r="Y12" s="140"/>
      <c r="Z12" s="140"/>
      <c r="AA12" s="140"/>
      <c r="AB12" s="140"/>
      <c r="AC12" s="140"/>
      <c r="AD12" s="140"/>
      <c r="AE12" s="140"/>
      <c r="AF12" s="140"/>
      <c r="AG12" s="140"/>
      <c r="AH12" s="140"/>
      <c r="AI12" s="140"/>
      <c r="AJ12" s="140"/>
      <c r="AK12" s="140"/>
      <c r="AL12" s="140"/>
      <c r="AM12" s="140"/>
      <c r="AN12" s="140"/>
      <c r="AO12" s="140"/>
      <c r="AP12" s="140"/>
      <c r="AQ12" s="140"/>
      <c r="AR12" s="140"/>
      <c r="AS12" s="140"/>
      <c r="AT12" s="140"/>
      <c r="AU12" s="140"/>
      <c r="AV12" s="140"/>
      <c r="AW12" s="140"/>
      <c r="AX12" s="140"/>
      <c r="AY12" s="140"/>
      <c r="AZ12" s="140"/>
      <c r="BA12" s="140"/>
      <c r="BB12" s="140"/>
      <c r="BC12" s="140"/>
      <c r="BD12" s="140"/>
      <c r="BE12" s="140"/>
      <c r="BF12" s="140"/>
      <c r="BG12" s="140"/>
      <c r="BH12" s="140"/>
      <c r="BI12" s="140"/>
      <c r="BJ12" s="140"/>
      <c r="BK12" s="140"/>
      <c r="BL12" s="140"/>
      <c r="BM12" s="140"/>
      <c r="BN12" s="140"/>
      <c r="BO12" s="140"/>
      <c r="BP12" s="140"/>
      <c r="BQ12" s="140"/>
      <c r="BR12" s="140"/>
      <c r="BS12" s="140"/>
      <c r="BT12" s="140"/>
      <c r="BU12" s="140"/>
      <c r="BV12" s="140"/>
      <c r="BW12" s="140"/>
      <c r="BX12" s="140"/>
      <c r="BY12" s="140"/>
      <c r="BZ12" s="140"/>
      <c r="CA12" s="140"/>
      <c r="CB12" s="140"/>
      <c r="CC12" s="140"/>
      <c r="CD12" s="140"/>
      <c r="CE12" s="140"/>
      <c r="CF12" s="140"/>
      <c r="CG12" s="140"/>
      <c r="CH12" s="140"/>
      <c r="CI12" s="140"/>
      <c r="CJ12" s="140"/>
      <c r="CK12" s="140"/>
      <c r="CL12" s="140"/>
      <c r="CM12" s="140"/>
      <c r="CN12" s="140"/>
      <c r="CO12" s="140"/>
      <c r="CP12" s="140"/>
      <c r="CQ12" s="140"/>
      <c r="CR12" s="140"/>
      <c r="CS12" s="140"/>
      <c r="CT12" s="140"/>
      <c r="CU12" s="140"/>
      <c r="CV12" s="140"/>
      <c r="CW12" s="140"/>
      <c r="CX12" s="140"/>
      <c r="CY12" s="140"/>
      <c r="CZ12" s="140"/>
      <c r="DA12" s="140"/>
      <c r="DB12" s="140"/>
      <c r="DC12" s="140"/>
      <c r="DD12" s="140"/>
      <c r="DE12" s="140"/>
      <c r="DF12" s="140"/>
      <c r="DG12" s="140"/>
      <c r="DH12" s="140"/>
      <c r="DI12" s="140"/>
      <c r="DJ12" s="140"/>
      <c r="DK12" s="140"/>
      <c r="DL12" s="140"/>
      <c r="DM12" s="140"/>
      <c r="DN12" s="140"/>
      <c r="DO12" s="140"/>
      <c r="DP12" s="140"/>
      <c r="DQ12" s="140"/>
      <c r="DR12" s="140"/>
      <c r="DS12" s="140"/>
      <c r="DT12" s="140"/>
      <c r="DU12" s="140"/>
      <c r="DV12" s="140"/>
      <c r="DW12" s="140"/>
      <c r="DX12" s="140"/>
      <c r="DY12" s="140"/>
      <c r="DZ12" s="140"/>
      <c r="EA12" s="140"/>
      <c r="EB12" s="140"/>
      <c r="EC12" s="140"/>
      <c r="ED12" s="140"/>
      <c r="EE12" s="140"/>
      <c r="EF12" s="140"/>
      <c r="EG12" s="140"/>
      <c r="EH12" s="140"/>
      <c r="EI12" s="140"/>
      <c r="EJ12" s="140"/>
      <c r="EK12" s="140"/>
      <c r="EL12" s="140"/>
      <c r="EM12" s="140"/>
      <c r="EN12" s="140"/>
      <c r="EO12" s="140"/>
      <c r="EP12" s="140"/>
      <c r="EQ12" s="140"/>
      <c r="ER12" s="140"/>
      <c r="ES12" s="140"/>
      <c r="ET12" s="140"/>
      <c r="EU12" s="140"/>
      <c r="EV12" s="140"/>
      <c r="EW12" s="140"/>
      <c r="EX12" s="140"/>
      <c r="EY12" s="140"/>
      <c r="EZ12" s="140"/>
      <c r="FA12" s="140"/>
      <c r="FB12" s="140"/>
      <c r="FC12" s="140"/>
      <c r="FD12" s="140"/>
      <c r="FE12" s="140"/>
      <c r="FF12" s="140"/>
      <c r="FG12" s="140"/>
      <c r="FH12" s="140"/>
      <c r="FI12" s="140"/>
      <c r="FJ12" s="140"/>
      <c r="FK12" s="140"/>
      <c r="FL12" s="140"/>
      <c r="FM12" s="140"/>
      <c r="FN12" s="140"/>
      <c r="FO12" s="140"/>
      <c r="FP12" s="140"/>
      <c r="FQ12" s="140"/>
      <c r="FR12" s="140"/>
      <c r="FS12" s="140"/>
      <c r="FT12" s="140"/>
      <c r="FU12" s="140"/>
      <c r="FV12" s="140"/>
      <c r="FW12" s="140"/>
      <c r="FX12" s="140"/>
      <c r="FY12" s="140"/>
      <c r="FZ12" s="140"/>
      <c r="GA12" s="140"/>
      <c r="GB12" s="140"/>
      <c r="GC12" s="140"/>
      <c r="GD12" s="140"/>
      <c r="GE12" s="140"/>
      <c r="GF12" s="140"/>
      <c r="GG12" s="140"/>
      <c r="GH12" s="140"/>
      <c r="GI12" s="140"/>
      <c r="GJ12" s="140"/>
      <c r="GK12" s="140"/>
      <c r="GL12" s="140"/>
      <c r="GM12" s="140"/>
      <c r="GN12" s="140"/>
      <c r="GO12" s="140"/>
      <c r="GP12" s="140"/>
      <c r="GQ12" s="140"/>
      <c r="GR12" s="140"/>
    </row>
    <row r="13" spans="1:200" s="100" customFormat="1" ht="24" customHeight="1" collapsed="1" thickBot="1">
      <c r="A13" s="123" t="str">
        <f>IF(ISERROR(VALUE(SUBSTITUTE(prevWBS,".",""))),"1",IF(ISERROR(FIND("`",SUBSTITUTE(prevWBS,".","`",1))),TEXT(VALUE(prevWBS)+1,"#"),TEXT(VALUE(LEFT(prevWBS,FIND("`",SUBSTITUTE(prevWBS,".","`",1))-1))+1,"#")))</f>
        <v>2</v>
      </c>
      <c r="B13" s="163"/>
      <c r="C13" s="195" t="s">
        <v>50</v>
      </c>
      <c r="D13" s="163"/>
      <c r="E13" s="163"/>
      <c r="F13" s="163"/>
      <c r="G13" s="196"/>
      <c r="H13" s="196" t="str">
        <f>IF(I13="","",WORKDAY(G13,I13))</f>
        <v/>
      </c>
      <c r="I13" s="197"/>
      <c r="J13" s="444">
        <f>AVERAGE(J14:L36)</f>
        <v>0</v>
      </c>
      <c r="K13" s="445"/>
      <c r="L13" s="446"/>
      <c r="M13" s="144"/>
      <c r="N13" s="140"/>
      <c r="O13" s="140"/>
      <c r="P13" s="140"/>
      <c r="Q13" s="140"/>
      <c r="R13" s="140"/>
      <c r="S13" s="140"/>
      <c r="T13" s="140"/>
      <c r="U13" s="140"/>
      <c r="V13" s="140"/>
      <c r="W13" s="140"/>
      <c r="X13" s="140"/>
      <c r="Y13" s="140"/>
      <c r="Z13" s="140"/>
      <c r="AA13" s="140"/>
      <c r="AB13" s="140"/>
      <c r="AC13" s="140"/>
      <c r="AD13" s="140"/>
      <c r="AE13" s="140"/>
      <c r="AF13" s="140"/>
      <c r="AG13" s="140"/>
      <c r="AH13" s="140"/>
      <c r="AI13" s="140"/>
      <c r="AJ13" s="140"/>
      <c r="AK13" s="140"/>
      <c r="AL13" s="140"/>
      <c r="AM13" s="140"/>
      <c r="AN13" s="140"/>
      <c r="AO13" s="140"/>
      <c r="AP13" s="140"/>
      <c r="AQ13" s="140"/>
      <c r="AR13" s="140"/>
      <c r="AS13" s="140"/>
      <c r="AT13" s="140"/>
      <c r="AU13" s="140"/>
      <c r="AV13" s="140"/>
      <c r="AW13" s="140"/>
      <c r="AX13" s="140"/>
      <c r="AY13" s="140"/>
      <c r="AZ13" s="140"/>
      <c r="BA13" s="140"/>
      <c r="BB13" s="140"/>
      <c r="BC13" s="140"/>
      <c r="BD13" s="140"/>
      <c r="BE13" s="140"/>
      <c r="BF13" s="140"/>
      <c r="BG13" s="140"/>
      <c r="BH13" s="140"/>
      <c r="BI13" s="140"/>
      <c r="BJ13" s="140"/>
      <c r="BK13" s="140"/>
      <c r="BL13" s="140"/>
      <c r="BM13" s="140"/>
      <c r="BN13" s="140"/>
      <c r="BO13" s="140"/>
      <c r="BP13" s="140"/>
      <c r="BQ13" s="140"/>
      <c r="BR13" s="140"/>
      <c r="BS13" s="140"/>
      <c r="BT13" s="140"/>
      <c r="BU13" s="140"/>
      <c r="BV13" s="140"/>
      <c r="BW13" s="140"/>
      <c r="BX13" s="140"/>
      <c r="BY13" s="140"/>
      <c r="BZ13" s="140"/>
      <c r="CA13" s="140"/>
      <c r="CB13" s="140"/>
      <c r="CC13" s="140"/>
      <c r="CD13" s="140"/>
      <c r="CE13" s="140"/>
      <c r="CF13" s="140"/>
      <c r="CG13" s="140"/>
      <c r="CH13" s="140"/>
      <c r="CI13" s="140"/>
      <c r="CJ13" s="140"/>
      <c r="CK13" s="140"/>
      <c r="CL13" s="140"/>
      <c r="CM13" s="140"/>
      <c r="CN13" s="140"/>
      <c r="CO13" s="140"/>
      <c r="CP13" s="140"/>
      <c r="CQ13" s="140"/>
      <c r="CR13" s="140"/>
      <c r="CS13" s="140"/>
      <c r="CT13" s="140"/>
      <c r="CU13" s="140"/>
      <c r="CV13" s="140"/>
      <c r="CW13" s="140"/>
      <c r="CX13" s="140"/>
      <c r="CY13" s="140"/>
      <c r="CZ13" s="140"/>
      <c r="DA13" s="140"/>
      <c r="DB13" s="140"/>
      <c r="DC13" s="140"/>
      <c r="DD13" s="140"/>
      <c r="DE13" s="140"/>
      <c r="DF13" s="140"/>
      <c r="DG13" s="140"/>
      <c r="DH13" s="140"/>
      <c r="DI13" s="140"/>
      <c r="DJ13" s="140"/>
      <c r="DK13" s="140"/>
      <c r="DL13" s="140"/>
      <c r="DM13" s="140"/>
      <c r="DN13" s="140"/>
      <c r="DO13" s="140"/>
      <c r="DP13" s="140"/>
      <c r="DQ13" s="140"/>
      <c r="DR13" s="140"/>
      <c r="DS13" s="140"/>
      <c r="DT13" s="140"/>
      <c r="DU13" s="140"/>
      <c r="DV13" s="140"/>
      <c r="DW13" s="140"/>
      <c r="DX13" s="140"/>
      <c r="DY13" s="140"/>
      <c r="DZ13" s="140"/>
      <c r="EA13" s="140"/>
      <c r="EB13" s="140"/>
      <c r="EC13" s="140"/>
      <c r="ED13" s="140"/>
      <c r="EE13" s="140"/>
      <c r="EF13" s="140"/>
      <c r="EG13" s="140"/>
      <c r="EH13" s="140"/>
      <c r="EI13" s="140"/>
      <c r="EJ13" s="140"/>
      <c r="EK13" s="140"/>
      <c r="EL13" s="140"/>
      <c r="EM13" s="140"/>
      <c r="EN13" s="140"/>
      <c r="EO13" s="140"/>
      <c r="EP13" s="140"/>
      <c r="EQ13" s="140"/>
      <c r="ER13" s="140"/>
      <c r="ES13" s="140"/>
      <c r="ET13" s="140"/>
      <c r="EU13" s="140"/>
      <c r="EV13" s="140"/>
      <c r="EW13" s="140"/>
      <c r="EX13" s="140"/>
      <c r="EY13" s="140"/>
      <c r="EZ13" s="140"/>
      <c r="FA13" s="140"/>
      <c r="FB13" s="140"/>
      <c r="FC13" s="140"/>
      <c r="FD13" s="140"/>
      <c r="FE13" s="140"/>
      <c r="FF13" s="140"/>
      <c r="FG13" s="140"/>
      <c r="FH13" s="140"/>
      <c r="FI13" s="140"/>
      <c r="FJ13" s="140"/>
      <c r="FK13" s="140"/>
      <c r="FL13" s="140"/>
      <c r="FM13" s="140"/>
      <c r="FN13" s="140"/>
      <c r="FO13" s="140"/>
      <c r="FP13" s="140"/>
      <c r="FQ13" s="140"/>
      <c r="FR13" s="140"/>
      <c r="FS13" s="140"/>
      <c r="FT13" s="140"/>
      <c r="FU13" s="140"/>
      <c r="FV13" s="140"/>
      <c r="FW13" s="140"/>
      <c r="FX13" s="140"/>
      <c r="FY13" s="140"/>
      <c r="FZ13" s="140"/>
      <c r="GA13" s="140"/>
      <c r="GB13" s="140"/>
      <c r="GC13" s="140"/>
      <c r="GD13" s="140"/>
      <c r="GE13" s="140"/>
      <c r="GF13" s="140"/>
      <c r="GG13" s="140"/>
      <c r="GH13" s="140"/>
      <c r="GI13" s="140"/>
      <c r="GJ13" s="140"/>
      <c r="GK13" s="140"/>
      <c r="GL13" s="140"/>
      <c r="GM13" s="140"/>
      <c r="GN13" s="140"/>
      <c r="GO13" s="140"/>
      <c r="GP13" s="140"/>
      <c r="GQ13" s="140"/>
      <c r="GR13" s="140"/>
    </row>
    <row r="14" spans="1:200" s="94" customFormat="1" ht="15.75" hidden="1" customHeight="1" outlineLevel="1" thickTop="1">
      <c r="A14" s="121" t="str">
        <f t="shared" si="0"/>
        <v>2.1</v>
      </c>
      <c r="B14" s="154" t="s">
        <v>43</v>
      </c>
      <c r="C14" s="156" t="s">
        <v>51</v>
      </c>
      <c r="D14" s="157" t="s">
        <v>9</v>
      </c>
      <c r="E14" s="157" t="s">
        <v>197</v>
      </c>
      <c r="F14" s="157" t="s">
        <v>53</v>
      </c>
      <c r="G14" s="198"/>
      <c r="H14" s="198"/>
      <c r="I14" s="202">
        <f t="shared" ref="I14:I16" si="1">H14-G14</f>
        <v>0</v>
      </c>
      <c r="J14" s="404">
        <v>0</v>
      </c>
      <c r="K14" s="405"/>
      <c r="L14" s="406"/>
      <c r="M14" s="148"/>
      <c r="N14" s="147"/>
      <c r="O14" s="140"/>
      <c r="P14" s="140"/>
      <c r="Q14" s="140"/>
      <c r="R14" s="140"/>
      <c r="S14" s="140"/>
      <c r="T14" s="140"/>
      <c r="U14" s="140"/>
      <c r="V14" s="140"/>
      <c r="W14" s="140"/>
      <c r="X14" s="140"/>
      <c r="Y14" s="140"/>
      <c r="Z14" s="140"/>
      <c r="AA14" s="140"/>
      <c r="AB14" s="140"/>
      <c r="AC14" s="140"/>
      <c r="AD14" s="140"/>
      <c r="AE14" s="140"/>
      <c r="AF14" s="140"/>
      <c r="AG14" s="140"/>
      <c r="AH14" s="140"/>
      <c r="AI14" s="140"/>
      <c r="AJ14" s="140"/>
      <c r="AK14" s="140"/>
      <c r="AL14" s="140"/>
      <c r="AM14" s="140"/>
      <c r="AN14" s="140"/>
      <c r="AO14" s="140"/>
      <c r="AP14" s="140"/>
      <c r="AQ14" s="140"/>
      <c r="AR14" s="140"/>
      <c r="AS14" s="140"/>
      <c r="AT14" s="140"/>
      <c r="AU14" s="140"/>
      <c r="AV14" s="140"/>
      <c r="AW14" s="140"/>
      <c r="AX14" s="140"/>
      <c r="AY14" s="140"/>
      <c r="AZ14" s="140"/>
      <c r="BA14" s="140"/>
      <c r="BB14" s="140"/>
      <c r="BC14" s="140"/>
      <c r="BD14" s="140"/>
      <c r="BE14" s="140"/>
      <c r="BF14" s="140"/>
      <c r="BG14" s="140"/>
      <c r="BH14" s="140"/>
      <c r="BI14" s="140"/>
      <c r="BJ14" s="140"/>
      <c r="BK14" s="140"/>
      <c r="BL14" s="140"/>
      <c r="BM14" s="140"/>
      <c r="BN14" s="140"/>
      <c r="BO14" s="140"/>
      <c r="BP14" s="140"/>
      <c r="BQ14" s="140"/>
      <c r="BR14" s="140"/>
      <c r="BS14" s="140"/>
      <c r="BT14" s="140"/>
      <c r="BU14" s="140"/>
      <c r="BV14" s="140"/>
      <c r="BW14" s="140"/>
      <c r="BX14" s="140"/>
      <c r="BY14" s="140"/>
      <c r="BZ14" s="140"/>
      <c r="CA14" s="140"/>
      <c r="CB14" s="140"/>
      <c r="CC14" s="140"/>
      <c r="CD14" s="140"/>
      <c r="CE14" s="140"/>
      <c r="CF14" s="140"/>
      <c r="CG14" s="140"/>
      <c r="CH14" s="140"/>
      <c r="CI14" s="140"/>
      <c r="CJ14" s="140"/>
      <c r="CK14" s="140"/>
      <c r="CL14" s="140"/>
      <c r="CM14" s="140"/>
      <c r="CN14" s="140"/>
      <c r="CO14" s="140"/>
      <c r="CP14" s="140"/>
      <c r="CQ14" s="140"/>
      <c r="CR14" s="140"/>
      <c r="CS14" s="140"/>
      <c r="CT14" s="140"/>
      <c r="CU14" s="140"/>
      <c r="CV14" s="140"/>
      <c r="CW14" s="140"/>
      <c r="CX14" s="140"/>
      <c r="CY14" s="140"/>
      <c r="CZ14" s="140"/>
      <c r="DA14" s="140"/>
      <c r="DB14" s="140"/>
      <c r="DC14" s="140"/>
      <c r="DD14" s="140"/>
      <c r="DE14" s="140"/>
      <c r="DF14" s="140"/>
      <c r="DG14" s="140"/>
      <c r="DH14" s="140"/>
      <c r="DI14" s="140"/>
      <c r="DJ14" s="140"/>
      <c r="DK14" s="140"/>
      <c r="DL14" s="140"/>
      <c r="DM14" s="140"/>
      <c r="DN14" s="140"/>
      <c r="DO14" s="140"/>
      <c r="DP14" s="140"/>
      <c r="DQ14" s="140"/>
      <c r="DR14" s="140"/>
      <c r="DS14" s="140"/>
      <c r="DT14" s="140"/>
      <c r="DU14" s="140"/>
      <c r="DV14" s="140"/>
      <c r="DW14" s="140"/>
      <c r="DX14" s="140"/>
      <c r="DY14" s="140"/>
      <c r="DZ14" s="140"/>
      <c r="EA14" s="140"/>
      <c r="EB14" s="140"/>
      <c r="EC14" s="140"/>
      <c r="ED14" s="140"/>
      <c r="EE14" s="140"/>
      <c r="EF14" s="140"/>
      <c r="EG14" s="140"/>
      <c r="EH14" s="140"/>
      <c r="EI14" s="140"/>
      <c r="EJ14" s="140"/>
      <c r="EK14" s="140"/>
      <c r="EL14" s="140"/>
      <c r="EM14" s="140"/>
      <c r="EN14" s="140"/>
      <c r="EO14" s="140"/>
      <c r="EP14" s="140"/>
      <c r="EQ14" s="140"/>
      <c r="ER14" s="140"/>
      <c r="ES14" s="140"/>
      <c r="ET14" s="140"/>
      <c r="EU14" s="140"/>
      <c r="EV14" s="140"/>
      <c r="EW14" s="140"/>
      <c r="EX14" s="140"/>
      <c r="EY14" s="140"/>
      <c r="EZ14" s="140"/>
      <c r="FA14" s="140"/>
      <c r="FB14" s="140"/>
      <c r="FC14" s="140"/>
      <c r="FD14" s="140"/>
      <c r="FE14" s="140"/>
      <c r="FF14" s="140"/>
      <c r="FG14" s="140"/>
      <c r="FH14" s="140"/>
      <c r="FI14" s="140"/>
      <c r="FJ14" s="140"/>
      <c r="FK14" s="140"/>
      <c r="FL14" s="140"/>
      <c r="FM14" s="140"/>
      <c r="FN14" s="140"/>
      <c r="FO14" s="140"/>
      <c r="FP14" s="140"/>
      <c r="FQ14" s="140"/>
      <c r="FR14" s="140"/>
      <c r="FS14" s="140"/>
      <c r="FT14" s="140"/>
      <c r="FU14" s="140"/>
      <c r="FV14" s="140"/>
      <c r="FW14" s="140"/>
      <c r="FX14" s="140"/>
      <c r="FY14" s="140"/>
      <c r="FZ14" s="140"/>
      <c r="GA14" s="140"/>
      <c r="GB14" s="140"/>
      <c r="GC14" s="140"/>
      <c r="GD14" s="140"/>
      <c r="GE14" s="140"/>
      <c r="GF14" s="140"/>
      <c r="GG14" s="140"/>
      <c r="GH14" s="140"/>
      <c r="GI14" s="140"/>
      <c r="GJ14" s="140"/>
      <c r="GK14" s="140"/>
      <c r="GL14" s="140"/>
      <c r="GM14" s="140"/>
      <c r="GN14" s="140"/>
      <c r="GO14" s="140"/>
      <c r="GP14" s="140"/>
      <c r="GQ14" s="140"/>
      <c r="GR14" s="140"/>
    </row>
    <row r="15" spans="1:200" s="94" customFormat="1" ht="24" hidden="1" customHeight="1" outlineLevel="1">
      <c r="A15" s="121" t="str">
        <f t="shared" si="0"/>
        <v>2.2</v>
      </c>
      <c r="B15" s="154" t="s">
        <v>43</v>
      </c>
      <c r="C15" s="156" t="s">
        <v>54</v>
      </c>
      <c r="D15" s="157" t="s">
        <v>9</v>
      </c>
      <c r="E15" s="157" t="s">
        <v>197</v>
      </c>
      <c r="F15" s="157" t="s">
        <v>53</v>
      </c>
      <c r="G15" s="198"/>
      <c r="H15" s="198"/>
      <c r="I15" s="202">
        <f t="shared" si="1"/>
        <v>0</v>
      </c>
      <c r="J15" s="404">
        <v>0</v>
      </c>
      <c r="K15" s="405"/>
      <c r="L15" s="406"/>
      <c r="M15" s="171"/>
      <c r="N15" s="147"/>
      <c r="O15" s="140"/>
      <c r="P15" s="140"/>
      <c r="Q15" s="140"/>
      <c r="R15" s="140"/>
      <c r="S15" s="140"/>
      <c r="T15" s="140"/>
      <c r="U15" s="140"/>
      <c r="V15" s="140"/>
      <c r="W15" s="140"/>
      <c r="X15" s="140"/>
      <c r="Y15" s="140"/>
      <c r="Z15" s="140"/>
      <c r="AA15" s="140"/>
      <c r="AB15" s="140"/>
      <c r="AC15" s="140"/>
      <c r="AD15" s="140"/>
      <c r="AE15" s="140"/>
      <c r="AF15" s="140"/>
      <c r="AG15" s="140"/>
      <c r="AH15" s="140"/>
      <c r="AI15" s="140"/>
      <c r="AJ15" s="140"/>
      <c r="AK15" s="140"/>
      <c r="AL15" s="140"/>
      <c r="AM15" s="140"/>
      <c r="AN15" s="140"/>
      <c r="AO15" s="140"/>
      <c r="AP15" s="140"/>
      <c r="AQ15" s="140"/>
      <c r="AR15" s="140"/>
      <c r="AS15" s="140"/>
      <c r="AT15" s="140"/>
      <c r="AU15" s="140"/>
      <c r="AV15" s="140"/>
      <c r="AW15" s="140"/>
      <c r="AX15" s="140"/>
      <c r="AY15" s="140"/>
      <c r="AZ15" s="140"/>
      <c r="BA15" s="140"/>
      <c r="BB15" s="140"/>
      <c r="BC15" s="140"/>
      <c r="BD15" s="140"/>
      <c r="BE15" s="140"/>
      <c r="BF15" s="140"/>
      <c r="BG15" s="140"/>
      <c r="BH15" s="140"/>
      <c r="BI15" s="140"/>
      <c r="BJ15" s="140"/>
      <c r="BK15" s="140"/>
      <c r="BL15" s="140"/>
      <c r="BM15" s="140"/>
      <c r="BN15" s="140"/>
      <c r="BO15" s="140"/>
      <c r="BP15" s="140"/>
      <c r="BQ15" s="140"/>
      <c r="BR15" s="140"/>
      <c r="BS15" s="140"/>
      <c r="BT15" s="140"/>
      <c r="BU15" s="140"/>
      <c r="BV15" s="140"/>
      <c r="BW15" s="140"/>
      <c r="BX15" s="140"/>
      <c r="BY15" s="140"/>
      <c r="BZ15" s="140"/>
      <c r="CA15" s="140"/>
      <c r="CB15" s="140"/>
      <c r="CC15" s="140"/>
      <c r="CD15" s="140"/>
      <c r="CE15" s="140"/>
      <c r="CF15" s="140"/>
      <c r="CG15" s="140"/>
      <c r="CH15" s="140"/>
      <c r="CI15" s="140"/>
      <c r="CJ15" s="140"/>
      <c r="CK15" s="140"/>
      <c r="CL15" s="140"/>
      <c r="CM15" s="140"/>
      <c r="CN15" s="140"/>
      <c r="CO15" s="140"/>
      <c r="CP15" s="140"/>
      <c r="CQ15" s="140"/>
      <c r="CR15" s="140"/>
      <c r="CS15" s="140"/>
      <c r="CT15" s="140"/>
      <c r="CU15" s="140"/>
      <c r="CV15" s="140"/>
      <c r="CW15" s="140"/>
      <c r="CX15" s="140"/>
      <c r="CY15" s="140"/>
      <c r="CZ15" s="140"/>
      <c r="DA15" s="140"/>
      <c r="DB15" s="140"/>
      <c r="DC15" s="140"/>
      <c r="DD15" s="140"/>
      <c r="DE15" s="140"/>
      <c r="DF15" s="140"/>
      <c r="DG15" s="140"/>
      <c r="DH15" s="140"/>
      <c r="DI15" s="140"/>
      <c r="DJ15" s="140"/>
      <c r="DK15" s="140"/>
      <c r="DL15" s="140"/>
      <c r="DM15" s="140"/>
      <c r="DN15" s="140"/>
      <c r="DO15" s="140"/>
      <c r="DP15" s="140"/>
      <c r="DQ15" s="140"/>
      <c r="DR15" s="140"/>
      <c r="DS15" s="140"/>
      <c r="DT15" s="140"/>
      <c r="DU15" s="140"/>
      <c r="DV15" s="140"/>
      <c r="DW15" s="140"/>
      <c r="DX15" s="140"/>
      <c r="DY15" s="140"/>
      <c r="DZ15" s="140"/>
      <c r="EA15" s="140"/>
      <c r="EB15" s="140"/>
      <c r="EC15" s="140"/>
      <c r="ED15" s="140"/>
      <c r="EE15" s="140"/>
      <c r="EF15" s="140"/>
      <c r="EG15" s="140"/>
      <c r="EH15" s="140"/>
      <c r="EI15" s="140"/>
      <c r="EJ15" s="140"/>
      <c r="EK15" s="140"/>
      <c r="EL15" s="140"/>
      <c r="EM15" s="140"/>
      <c r="EN15" s="140"/>
      <c r="EO15" s="140"/>
      <c r="EP15" s="140"/>
      <c r="EQ15" s="140"/>
      <c r="ER15" s="140"/>
      <c r="ES15" s="140"/>
      <c r="ET15" s="140"/>
      <c r="EU15" s="140"/>
      <c r="EV15" s="140"/>
      <c r="EW15" s="140"/>
      <c r="EX15" s="140"/>
      <c r="EY15" s="140"/>
      <c r="EZ15" s="140"/>
      <c r="FA15" s="140"/>
      <c r="FB15" s="140"/>
      <c r="FC15" s="140"/>
      <c r="FD15" s="140"/>
      <c r="FE15" s="140"/>
      <c r="FF15" s="140"/>
      <c r="FG15" s="140"/>
      <c r="FH15" s="140"/>
      <c r="FI15" s="140"/>
      <c r="FJ15" s="140"/>
      <c r="FK15" s="140"/>
      <c r="FL15" s="140"/>
      <c r="FM15" s="140"/>
      <c r="FN15" s="140"/>
      <c r="FO15" s="140"/>
      <c r="FP15" s="140"/>
      <c r="FQ15" s="140"/>
      <c r="FR15" s="140"/>
      <c r="FS15" s="140"/>
      <c r="FT15" s="140"/>
      <c r="FU15" s="140"/>
      <c r="FV15" s="140"/>
      <c r="FW15" s="140"/>
      <c r="FX15" s="140"/>
      <c r="FY15" s="140"/>
      <c r="FZ15" s="140"/>
      <c r="GA15" s="140"/>
      <c r="GB15" s="140"/>
      <c r="GC15" s="140"/>
      <c r="GD15" s="140"/>
      <c r="GE15" s="140"/>
      <c r="GF15" s="140"/>
      <c r="GG15" s="140"/>
      <c r="GH15" s="140"/>
      <c r="GI15" s="140"/>
      <c r="GJ15" s="140"/>
      <c r="GK15" s="140"/>
      <c r="GL15" s="140"/>
      <c r="GM15" s="140"/>
      <c r="GN15" s="140"/>
      <c r="GO15" s="140"/>
      <c r="GP15" s="140"/>
      <c r="GQ15" s="140"/>
      <c r="GR15" s="140"/>
    </row>
    <row r="16" spans="1:200" s="101" customFormat="1" ht="24" hidden="1" customHeight="1" outlineLevel="1">
      <c r="A16" s="122" t="str">
        <f t="shared" si="0"/>
        <v>2.3</v>
      </c>
      <c r="B16" s="154" t="s">
        <v>43</v>
      </c>
      <c r="C16" s="156" t="s">
        <v>56</v>
      </c>
      <c r="D16" s="157" t="s">
        <v>57</v>
      </c>
      <c r="E16" s="157" t="s">
        <v>58</v>
      </c>
      <c r="F16" s="157" t="s">
        <v>59</v>
      </c>
      <c r="G16" s="198"/>
      <c r="H16" s="198"/>
      <c r="I16" s="202">
        <f t="shared" si="1"/>
        <v>0</v>
      </c>
      <c r="J16" s="404">
        <v>0</v>
      </c>
      <c r="K16" s="405"/>
      <c r="L16" s="406"/>
      <c r="M16" s="171"/>
      <c r="N16" s="147"/>
      <c r="O16" s="142"/>
      <c r="P16" s="142"/>
      <c r="Q16" s="142"/>
      <c r="R16" s="142"/>
      <c r="S16" s="142"/>
      <c r="T16" s="142"/>
      <c r="U16" s="142"/>
      <c r="V16" s="142"/>
      <c r="W16" s="142"/>
      <c r="X16" s="142"/>
      <c r="Y16" s="142"/>
      <c r="Z16" s="142"/>
      <c r="AA16" s="142"/>
      <c r="AB16" s="142"/>
      <c r="AC16" s="142"/>
      <c r="AD16" s="142"/>
      <c r="AE16" s="142"/>
      <c r="AF16" s="142"/>
      <c r="AG16" s="142"/>
      <c r="AH16" s="142"/>
      <c r="AI16" s="142"/>
      <c r="AJ16" s="142"/>
      <c r="AK16" s="142"/>
      <c r="AL16" s="142"/>
      <c r="AM16" s="142"/>
      <c r="AN16" s="142"/>
      <c r="AO16" s="142"/>
      <c r="AP16" s="142"/>
      <c r="AQ16" s="142"/>
      <c r="AR16" s="142"/>
      <c r="AS16" s="142"/>
      <c r="AT16" s="142"/>
      <c r="AU16" s="142"/>
      <c r="AV16" s="142"/>
      <c r="AW16" s="142"/>
      <c r="AX16" s="142"/>
      <c r="AY16" s="142"/>
      <c r="AZ16" s="142"/>
      <c r="BA16" s="142"/>
      <c r="BB16" s="142"/>
      <c r="BC16" s="142"/>
      <c r="BD16" s="142"/>
      <c r="BE16" s="142"/>
      <c r="BF16" s="142"/>
      <c r="BG16" s="142"/>
      <c r="BH16" s="142"/>
      <c r="BI16" s="142"/>
      <c r="BJ16" s="142"/>
      <c r="BK16" s="142"/>
      <c r="BL16" s="142"/>
      <c r="BM16" s="142"/>
      <c r="BN16" s="142"/>
      <c r="BO16" s="142"/>
      <c r="BP16" s="142"/>
      <c r="BQ16" s="142"/>
      <c r="BR16" s="142"/>
      <c r="BS16" s="142"/>
      <c r="BT16" s="142"/>
      <c r="BU16" s="142"/>
      <c r="BV16" s="142"/>
      <c r="BW16" s="142"/>
      <c r="BX16" s="142"/>
      <c r="BY16" s="142"/>
      <c r="BZ16" s="142"/>
      <c r="CA16" s="142"/>
      <c r="CB16" s="142"/>
      <c r="CC16" s="142"/>
      <c r="CD16" s="142"/>
      <c r="CE16" s="142"/>
      <c r="CF16" s="142"/>
      <c r="CG16" s="142"/>
      <c r="CH16" s="142"/>
      <c r="CI16" s="142"/>
      <c r="CJ16" s="142"/>
      <c r="CK16" s="142"/>
      <c r="CL16" s="142"/>
      <c r="CM16" s="142"/>
      <c r="CN16" s="142"/>
      <c r="CO16" s="142"/>
      <c r="CP16" s="142"/>
      <c r="CQ16" s="142"/>
      <c r="CR16" s="142"/>
      <c r="CS16" s="142"/>
      <c r="CT16" s="142"/>
      <c r="CU16" s="142"/>
      <c r="CV16" s="142"/>
      <c r="CW16" s="142"/>
      <c r="CX16" s="142"/>
      <c r="CY16" s="142"/>
      <c r="CZ16" s="142"/>
      <c r="DA16" s="142"/>
      <c r="DB16" s="142"/>
      <c r="DC16" s="142"/>
      <c r="DD16" s="142"/>
      <c r="DE16" s="142"/>
      <c r="DF16" s="142"/>
      <c r="DG16" s="142"/>
      <c r="DH16" s="142"/>
      <c r="DI16" s="142"/>
      <c r="DJ16" s="142"/>
      <c r="DK16" s="142"/>
      <c r="DL16" s="142"/>
      <c r="DM16" s="142"/>
      <c r="DN16" s="142"/>
      <c r="DO16" s="142"/>
      <c r="DP16" s="142"/>
      <c r="DQ16" s="142"/>
      <c r="DR16" s="142"/>
      <c r="DS16" s="142"/>
      <c r="DT16" s="142"/>
      <c r="DU16" s="142"/>
      <c r="DV16" s="142"/>
      <c r="DW16" s="142"/>
      <c r="DX16" s="142"/>
      <c r="DY16" s="142"/>
      <c r="DZ16" s="142"/>
      <c r="EA16" s="142"/>
      <c r="EB16" s="142"/>
      <c r="EC16" s="142"/>
      <c r="ED16" s="142"/>
      <c r="EE16" s="142"/>
      <c r="EF16" s="142"/>
      <c r="EG16" s="142"/>
      <c r="EH16" s="142"/>
      <c r="EI16" s="142"/>
      <c r="EJ16" s="142"/>
      <c r="EK16" s="142"/>
      <c r="EL16" s="142"/>
      <c r="EM16" s="142"/>
      <c r="EN16" s="142"/>
      <c r="EO16" s="142"/>
      <c r="EP16" s="142"/>
      <c r="EQ16" s="142"/>
      <c r="ER16" s="142"/>
      <c r="ES16" s="142"/>
      <c r="ET16" s="142"/>
      <c r="EU16" s="142"/>
      <c r="EV16" s="142"/>
      <c r="EW16" s="142"/>
      <c r="EX16" s="142"/>
      <c r="EY16" s="142"/>
      <c r="EZ16" s="142"/>
      <c r="FA16" s="142"/>
      <c r="FB16" s="142"/>
      <c r="FC16" s="142"/>
      <c r="FD16" s="142"/>
      <c r="FE16" s="142"/>
      <c r="FF16" s="142"/>
      <c r="FG16" s="142"/>
      <c r="FH16" s="142"/>
      <c r="FI16" s="142"/>
      <c r="FJ16" s="142"/>
      <c r="FK16" s="142"/>
      <c r="FL16" s="142"/>
      <c r="FM16" s="142"/>
      <c r="FN16" s="142"/>
      <c r="FO16" s="142"/>
      <c r="FP16" s="142"/>
      <c r="FQ16" s="142"/>
      <c r="FR16" s="142"/>
      <c r="FS16" s="142"/>
      <c r="FT16" s="142"/>
      <c r="FU16" s="142"/>
      <c r="FV16" s="142"/>
      <c r="FW16" s="142"/>
      <c r="FX16" s="142"/>
      <c r="FY16" s="142"/>
      <c r="FZ16" s="142"/>
      <c r="GA16" s="142"/>
      <c r="GB16" s="142"/>
      <c r="GC16" s="142"/>
      <c r="GD16" s="142"/>
      <c r="GE16" s="142"/>
      <c r="GF16" s="142"/>
      <c r="GG16" s="142"/>
      <c r="GH16" s="142"/>
      <c r="GI16" s="142"/>
      <c r="GJ16" s="142"/>
      <c r="GK16" s="142"/>
      <c r="GL16" s="142"/>
      <c r="GM16" s="142"/>
      <c r="GN16" s="142"/>
      <c r="GO16" s="142"/>
      <c r="GP16" s="142"/>
      <c r="GQ16" s="142"/>
      <c r="GR16" s="142"/>
    </row>
    <row r="17" spans="1:200" s="128" customFormat="1" ht="24" hidden="1" customHeight="1" outlineLevel="1">
      <c r="A17" s="122" t="str">
        <f t="shared" si="0"/>
        <v>2.4</v>
      </c>
      <c r="B17" s="154" t="s">
        <v>55</v>
      </c>
      <c r="C17" s="156" t="s">
        <v>60</v>
      </c>
      <c r="D17" s="157" t="s">
        <v>9</v>
      </c>
      <c r="E17" s="157" t="s">
        <v>197</v>
      </c>
      <c r="F17" s="157" t="s">
        <v>53</v>
      </c>
      <c r="G17" s="198"/>
      <c r="H17" s="198"/>
      <c r="I17" s="199"/>
      <c r="J17" s="404">
        <v>0</v>
      </c>
      <c r="K17" s="405"/>
      <c r="L17" s="406"/>
      <c r="M17" s="171"/>
      <c r="N17" s="147"/>
      <c r="O17" s="142"/>
      <c r="P17" s="142"/>
      <c r="Q17" s="142"/>
      <c r="R17" s="142"/>
      <c r="S17" s="142"/>
      <c r="T17" s="142"/>
      <c r="U17" s="142"/>
      <c r="V17" s="142"/>
      <c r="W17" s="142"/>
      <c r="X17" s="142"/>
      <c r="Y17" s="142"/>
      <c r="Z17" s="142"/>
      <c r="AA17" s="142"/>
      <c r="AB17" s="142"/>
      <c r="AC17" s="142"/>
      <c r="AD17" s="142"/>
      <c r="AE17" s="142"/>
      <c r="AF17" s="142"/>
      <c r="AG17" s="142"/>
      <c r="AH17" s="142"/>
      <c r="AI17" s="142"/>
      <c r="AJ17" s="142"/>
      <c r="AK17" s="142"/>
      <c r="AL17" s="142"/>
      <c r="AM17" s="142"/>
      <c r="AN17" s="142"/>
      <c r="AO17" s="142"/>
      <c r="AP17" s="142"/>
      <c r="AQ17" s="142"/>
      <c r="AR17" s="142"/>
      <c r="AS17" s="142"/>
      <c r="AT17" s="142"/>
      <c r="AU17" s="142"/>
      <c r="AV17" s="142"/>
      <c r="AW17" s="142"/>
      <c r="AX17" s="142"/>
      <c r="AY17" s="142"/>
      <c r="AZ17" s="142"/>
      <c r="BA17" s="142"/>
      <c r="BB17" s="142"/>
      <c r="BC17" s="142"/>
      <c r="BD17" s="142"/>
      <c r="BE17" s="142"/>
      <c r="BF17" s="142"/>
      <c r="BG17" s="142"/>
      <c r="BH17" s="142"/>
      <c r="BI17" s="142"/>
      <c r="BJ17" s="142"/>
      <c r="BK17" s="142"/>
      <c r="BL17" s="142"/>
      <c r="BM17" s="142"/>
      <c r="BN17" s="142"/>
      <c r="BO17" s="142"/>
      <c r="BP17" s="142"/>
      <c r="BQ17" s="142"/>
      <c r="BR17" s="142"/>
      <c r="BS17" s="142"/>
      <c r="BT17" s="142"/>
      <c r="BU17" s="142"/>
      <c r="BV17" s="142"/>
      <c r="BW17" s="142"/>
      <c r="BX17" s="142"/>
      <c r="BY17" s="142"/>
      <c r="BZ17" s="142"/>
      <c r="CA17" s="142"/>
      <c r="CB17" s="142"/>
      <c r="CC17" s="142"/>
      <c r="CD17" s="142"/>
      <c r="CE17" s="142"/>
      <c r="CF17" s="142"/>
      <c r="CG17" s="142"/>
      <c r="CH17" s="142"/>
      <c r="CI17" s="142"/>
      <c r="CJ17" s="142"/>
      <c r="CK17" s="142"/>
      <c r="CL17" s="142"/>
      <c r="CM17" s="142"/>
      <c r="CN17" s="142"/>
      <c r="CO17" s="142"/>
      <c r="CP17" s="142"/>
      <c r="CQ17" s="142"/>
      <c r="CR17" s="142"/>
      <c r="CS17" s="142"/>
      <c r="CT17" s="142"/>
      <c r="CU17" s="142"/>
      <c r="CV17" s="142"/>
      <c r="CW17" s="142"/>
      <c r="CX17" s="142"/>
      <c r="CY17" s="142"/>
      <c r="CZ17" s="142"/>
      <c r="DA17" s="142"/>
      <c r="DB17" s="142"/>
      <c r="DC17" s="142"/>
      <c r="DD17" s="142"/>
      <c r="DE17" s="142"/>
      <c r="DF17" s="142"/>
      <c r="DG17" s="142"/>
      <c r="DH17" s="142"/>
      <c r="DI17" s="142"/>
      <c r="DJ17" s="142"/>
      <c r="DK17" s="142"/>
      <c r="DL17" s="142"/>
      <c r="DM17" s="142"/>
      <c r="DN17" s="142"/>
      <c r="DO17" s="142"/>
      <c r="DP17" s="142"/>
      <c r="DQ17" s="142"/>
      <c r="DR17" s="142"/>
      <c r="DS17" s="142"/>
      <c r="DT17" s="142"/>
      <c r="DU17" s="142"/>
      <c r="DV17" s="142"/>
      <c r="DW17" s="142"/>
      <c r="DX17" s="142"/>
      <c r="DY17" s="142"/>
      <c r="DZ17" s="142"/>
      <c r="EA17" s="142"/>
      <c r="EB17" s="142"/>
      <c r="EC17" s="142"/>
      <c r="ED17" s="142"/>
      <c r="EE17" s="142"/>
      <c r="EF17" s="142"/>
      <c r="EG17" s="142"/>
      <c r="EH17" s="142"/>
      <c r="EI17" s="142"/>
      <c r="EJ17" s="142"/>
      <c r="EK17" s="142"/>
      <c r="EL17" s="142"/>
      <c r="EM17" s="142"/>
      <c r="EN17" s="142"/>
      <c r="EO17" s="142"/>
      <c r="EP17" s="142"/>
      <c r="EQ17" s="142"/>
      <c r="ER17" s="142"/>
      <c r="ES17" s="142"/>
      <c r="ET17" s="142"/>
      <c r="EU17" s="142"/>
      <c r="EV17" s="142"/>
      <c r="EW17" s="142"/>
      <c r="EX17" s="142"/>
      <c r="EY17" s="142"/>
      <c r="EZ17" s="142"/>
      <c r="FA17" s="142"/>
      <c r="FB17" s="142"/>
      <c r="FC17" s="142"/>
      <c r="FD17" s="142"/>
      <c r="FE17" s="142"/>
      <c r="FF17" s="142"/>
      <c r="FG17" s="142"/>
      <c r="FH17" s="142"/>
      <c r="FI17" s="142"/>
      <c r="FJ17" s="142"/>
      <c r="FK17" s="142"/>
      <c r="FL17" s="142"/>
      <c r="FM17" s="142"/>
      <c r="FN17" s="142"/>
      <c r="FO17" s="142"/>
      <c r="FP17" s="142"/>
      <c r="FQ17" s="142"/>
      <c r="FR17" s="142"/>
      <c r="FS17" s="142"/>
      <c r="FT17" s="142"/>
      <c r="FU17" s="142"/>
      <c r="FV17" s="142"/>
      <c r="FW17" s="142"/>
      <c r="FX17" s="142"/>
      <c r="FY17" s="142"/>
      <c r="FZ17" s="142"/>
      <c r="GA17" s="142"/>
      <c r="GB17" s="142"/>
      <c r="GC17" s="142"/>
      <c r="GD17" s="142"/>
      <c r="GE17" s="142"/>
      <c r="GF17" s="142"/>
      <c r="GG17" s="142"/>
      <c r="GH17" s="142"/>
      <c r="GI17" s="142"/>
      <c r="GJ17" s="142"/>
      <c r="GK17" s="142"/>
      <c r="GL17" s="142"/>
      <c r="GM17" s="142"/>
      <c r="GN17" s="142"/>
      <c r="GO17" s="142"/>
      <c r="GP17" s="142"/>
      <c r="GQ17" s="142"/>
      <c r="GR17" s="142"/>
    </row>
    <row r="18" spans="1:200" s="101" customFormat="1" ht="24" hidden="1" customHeight="1" outlineLevel="1">
      <c r="A18" s="122" t="str">
        <f t="shared" si="0"/>
        <v>2.5</v>
      </c>
      <c r="B18" s="154" t="s">
        <v>43</v>
      </c>
      <c r="C18" s="156" t="s">
        <v>62</v>
      </c>
      <c r="D18" s="157" t="s">
        <v>63</v>
      </c>
      <c r="E18" s="157" t="s">
        <v>64</v>
      </c>
      <c r="F18" s="157" t="s">
        <v>65</v>
      </c>
      <c r="G18" s="198"/>
      <c r="H18" s="198"/>
      <c r="I18" s="199"/>
      <c r="J18" s="404">
        <v>0</v>
      </c>
      <c r="K18" s="405"/>
      <c r="L18" s="406"/>
      <c r="M18" s="171"/>
      <c r="N18" s="147"/>
      <c r="O18" s="142"/>
      <c r="P18" s="142"/>
      <c r="Q18" s="142"/>
      <c r="R18" s="142"/>
      <c r="S18" s="142"/>
      <c r="T18" s="142"/>
      <c r="U18" s="142"/>
      <c r="V18" s="142"/>
      <c r="W18" s="142"/>
      <c r="X18" s="142"/>
      <c r="Y18" s="142"/>
      <c r="Z18" s="142"/>
      <c r="AA18" s="142"/>
      <c r="AB18" s="142"/>
      <c r="AC18" s="142"/>
      <c r="AD18" s="142"/>
      <c r="AE18" s="142"/>
      <c r="AF18" s="142"/>
      <c r="AG18" s="142"/>
      <c r="AH18" s="142"/>
      <c r="AI18" s="142"/>
      <c r="AJ18" s="142"/>
      <c r="AK18" s="142"/>
      <c r="AL18" s="142"/>
      <c r="AM18" s="142"/>
      <c r="AN18" s="142"/>
      <c r="AO18" s="142"/>
      <c r="AP18" s="142"/>
      <c r="AQ18" s="142"/>
      <c r="AR18" s="142"/>
      <c r="AS18" s="142"/>
      <c r="AT18" s="142"/>
      <c r="AU18" s="142"/>
      <c r="AV18" s="142"/>
      <c r="AW18" s="142"/>
      <c r="AX18" s="142"/>
      <c r="AY18" s="142"/>
      <c r="AZ18" s="142"/>
      <c r="BA18" s="142"/>
      <c r="BB18" s="142"/>
      <c r="BC18" s="142"/>
      <c r="BD18" s="142"/>
      <c r="BE18" s="142"/>
      <c r="BF18" s="142"/>
      <c r="BG18" s="142"/>
      <c r="BH18" s="142"/>
      <c r="BI18" s="142"/>
      <c r="BJ18" s="142"/>
      <c r="BK18" s="142"/>
      <c r="BL18" s="142"/>
      <c r="BM18" s="142"/>
      <c r="BN18" s="142"/>
      <c r="BO18" s="142"/>
      <c r="BP18" s="142"/>
      <c r="BQ18" s="142"/>
      <c r="BR18" s="142"/>
      <c r="BS18" s="142"/>
      <c r="BT18" s="142"/>
      <c r="BU18" s="142"/>
      <c r="BV18" s="142"/>
      <c r="BW18" s="142"/>
      <c r="BX18" s="142"/>
      <c r="BY18" s="142"/>
      <c r="BZ18" s="142"/>
      <c r="CA18" s="142"/>
      <c r="CB18" s="142"/>
      <c r="CC18" s="142"/>
      <c r="CD18" s="142"/>
      <c r="CE18" s="142"/>
      <c r="CF18" s="142"/>
      <c r="CG18" s="142"/>
      <c r="CH18" s="142"/>
      <c r="CI18" s="142"/>
      <c r="CJ18" s="142"/>
      <c r="CK18" s="142"/>
      <c r="CL18" s="142"/>
      <c r="CM18" s="142"/>
      <c r="CN18" s="142"/>
      <c r="CO18" s="142"/>
      <c r="CP18" s="142"/>
      <c r="CQ18" s="142"/>
      <c r="CR18" s="142"/>
      <c r="CS18" s="142"/>
      <c r="CT18" s="142"/>
      <c r="CU18" s="142"/>
      <c r="CV18" s="142"/>
      <c r="CW18" s="142"/>
      <c r="CX18" s="142"/>
      <c r="CY18" s="142"/>
      <c r="CZ18" s="142"/>
      <c r="DA18" s="142"/>
      <c r="DB18" s="142"/>
      <c r="DC18" s="142"/>
      <c r="DD18" s="142"/>
      <c r="DE18" s="142"/>
      <c r="DF18" s="142"/>
      <c r="DG18" s="142"/>
      <c r="DH18" s="142"/>
      <c r="DI18" s="142"/>
      <c r="DJ18" s="142"/>
      <c r="DK18" s="142"/>
      <c r="DL18" s="142"/>
      <c r="DM18" s="142"/>
      <c r="DN18" s="142"/>
      <c r="DO18" s="142"/>
      <c r="DP18" s="142"/>
      <c r="DQ18" s="142"/>
      <c r="DR18" s="142"/>
      <c r="DS18" s="142"/>
      <c r="DT18" s="142"/>
      <c r="DU18" s="142"/>
      <c r="DV18" s="142"/>
      <c r="DW18" s="142"/>
      <c r="DX18" s="142"/>
      <c r="DY18" s="142"/>
      <c r="DZ18" s="142"/>
      <c r="EA18" s="142"/>
      <c r="EB18" s="142"/>
      <c r="EC18" s="142"/>
      <c r="ED18" s="142"/>
      <c r="EE18" s="142"/>
      <c r="EF18" s="142"/>
      <c r="EG18" s="142"/>
      <c r="EH18" s="142"/>
      <c r="EI18" s="142"/>
      <c r="EJ18" s="142"/>
      <c r="EK18" s="142"/>
      <c r="EL18" s="142"/>
      <c r="EM18" s="142"/>
      <c r="EN18" s="142"/>
      <c r="EO18" s="142"/>
      <c r="EP18" s="142"/>
      <c r="EQ18" s="142"/>
      <c r="ER18" s="142"/>
      <c r="ES18" s="142"/>
      <c r="ET18" s="142"/>
      <c r="EU18" s="142"/>
      <c r="EV18" s="142"/>
      <c r="EW18" s="142"/>
      <c r="EX18" s="142"/>
      <c r="EY18" s="142"/>
      <c r="EZ18" s="142"/>
      <c r="FA18" s="142"/>
      <c r="FB18" s="142"/>
      <c r="FC18" s="142"/>
      <c r="FD18" s="142"/>
      <c r="FE18" s="142"/>
      <c r="FF18" s="142"/>
      <c r="FG18" s="142"/>
      <c r="FH18" s="142"/>
      <c r="FI18" s="142"/>
      <c r="FJ18" s="142"/>
      <c r="FK18" s="142"/>
      <c r="FL18" s="142"/>
      <c r="FM18" s="142"/>
      <c r="FN18" s="142"/>
      <c r="FO18" s="142"/>
      <c r="FP18" s="142"/>
      <c r="FQ18" s="142"/>
      <c r="FR18" s="142"/>
      <c r="FS18" s="142"/>
      <c r="FT18" s="142"/>
      <c r="FU18" s="142"/>
      <c r="FV18" s="142"/>
      <c r="FW18" s="142"/>
      <c r="FX18" s="142"/>
      <c r="FY18" s="142"/>
      <c r="FZ18" s="142"/>
      <c r="GA18" s="142"/>
      <c r="GB18" s="142"/>
      <c r="GC18" s="142"/>
      <c r="GD18" s="142"/>
      <c r="GE18" s="142"/>
      <c r="GF18" s="142"/>
      <c r="GG18" s="142"/>
      <c r="GH18" s="142"/>
      <c r="GI18" s="142"/>
      <c r="GJ18" s="142"/>
      <c r="GK18" s="142"/>
      <c r="GL18" s="142"/>
      <c r="GM18" s="142"/>
      <c r="GN18" s="142"/>
      <c r="GO18" s="142"/>
      <c r="GP18" s="142"/>
      <c r="GQ18" s="142"/>
      <c r="GR18" s="142"/>
    </row>
    <row r="19" spans="1:200" s="101" customFormat="1" ht="24" hidden="1" customHeight="1" outlineLevel="1">
      <c r="A19" s="122" t="str">
        <f t="shared" si="0"/>
        <v>2.6</v>
      </c>
      <c r="B19" s="154" t="s">
        <v>43</v>
      </c>
      <c r="C19" s="156" t="s">
        <v>66</v>
      </c>
      <c r="D19" s="157" t="s">
        <v>67</v>
      </c>
      <c r="E19" s="157" t="s">
        <v>198</v>
      </c>
      <c r="F19" s="157" t="s">
        <v>68</v>
      </c>
      <c r="G19" s="198"/>
      <c r="H19" s="198"/>
      <c r="I19" s="202">
        <f t="shared" ref="I19:I33" si="2">H19-G19</f>
        <v>0</v>
      </c>
      <c r="J19" s="404">
        <v>0</v>
      </c>
      <c r="K19" s="405"/>
      <c r="L19" s="406"/>
      <c r="M19" s="171"/>
      <c r="N19" s="147"/>
      <c r="O19" s="142"/>
      <c r="P19" s="142"/>
      <c r="Q19" s="142"/>
      <c r="R19" s="142"/>
      <c r="S19" s="142"/>
      <c r="T19" s="142"/>
      <c r="U19" s="142"/>
      <c r="V19" s="142"/>
      <c r="W19" s="142"/>
      <c r="X19" s="142"/>
      <c r="Y19" s="142"/>
      <c r="Z19" s="142"/>
      <c r="AA19" s="142"/>
      <c r="AB19" s="142"/>
      <c r="AC19" s="142"/>
      <c r="AD19" s="142"/>
      <c r="AE19" s="142"/>
      <c r="AF19" s="142"/>
      <c r="AG19" s="142"/>
      <c r="AH19" s="142"/>
      <c r="AI19" s="142"/>
      <c r="AJ19" s="142"/>
      <c r="AK19" s="142"/>
      <c r="AL19" s="142"/>
      <c r="AM19" s="142"/>
      <c r="AN19" s="142"/>
      <c r="AO19" s="142"/>
      <c r="AP19" s="142"/>
      <c r="AQ19" s="142"/>
      <c r="AR19" s="142"/>
      <c r="AS19" s="142"/>
      <c r="AT19" s="142"/>
      <c r="AU19" s="142"/>
      <c r="AV19" s="142"/>
      <c r="AW19" s="142"/>
      <c r="AX19" s="142"/>
      <c r="AY19" s="142"/>
      <c r="AZ19" s="142"/>
      <c r="BA19" s="142"/>
      <c r="BB19" s="142"/>
      <c r="BC19" s="142"/>
      <c r="BD19" s="142"/>
      <c r="BE19" s="142"/>
      <c r="BF19" s="142"/>
      <c r="BG19" s="142"/>
      <c r="BH19" s="142"/>
      <c r="BI19" s="142"/>
      <c r="BJ19" s="142"/>
      <c r="BK19" s="142"/>
      <c r="BL19" s="142"/>
      <c r="BM19" s="142"/>
      <c r="BN19" s="142"/>
      <c r="BO19" s="142"/>
      <c r="BP19" s="142"/>
      <c r="BQ19" s="142"/>
      <c r="BR19" s="142"/>
      <c r="BS19" s="142"/>
      <c r="BT19" s="142"/>
      <c r="BU19" s="142"/>
      <c r="BV19" s="142"/>
      <c r="BW19" s="142"/>
      <c r="BX19" s="142"/>
      <c r="BY19" s="142"/>
      <c r="BZ19" s="142"/>
      <c r="CA19" s="142"/>
      <c r="CB19" s="142"/>
      <c r="CC19" s="142"/>
      <c r="CD19" s="142"/>
      <c r="CE19" s="142"/>
      <c r="CF19" s="142"/>
      <c r="CG19" s="142"/>
      <c r="CH19" s="142"/>
      <c r="CI19" s="142"/>
      <c r="CJ19" s="142"/>
      <c r="CK19" s="142"/>
      <c r="CL19" s="142"/>
      <c r="CM19" s="142"/>
      <c r="CN19" s="142"/>
      <c r="CO19" s="142"/>
      <c r="CP19" s="142"/>
      <c r="CQ19" s="142"/>
      <c r="CR19" s="142"/>
      <c r="CS19" s="142"/>
      <c r="CT19" s="142"/>
      <c r="CU19" s="142"/>
      <c r="CV19" s="142"/>
      <c r="CW19" s="142"/>
      <c r="CX19" s="142"/>
      <c r="CY19" s="142"/>
      <c r="CZ19" s="142"/>
      <c r="DA19" s="142"/>
      <c r="DB19" s="142"/>
      <c r="DC19" s="142"/>
      <c r="DD19" s="142"/>
      <c r="DE19" s="142"/>
      <c r="DF19" s="142"/>
      <c r="DG19" s="142"/>
      <c r="DH19" s="142"/>
      <c r="DI19" s="142"/>
      <c r="DJ19" s="142"/>
      <c r="DK19" s="142"/>
      <c r="DL19" s="142"/>
      <c r="DM19" s="142"/>
      <c r="DN19" s="142"/>
      <c r="DO19" s="142"/>
      <c r="DP19" s="142"/>
      <c r="DQ19" s="142"/>
      <c r="DR19" s="142"/>
      <c r="DS19" s="142"/>
      <c r="DT19" s="142"/>
      <c r="DU19" s="142"/>
      <c r="DV19" s="142"/>
      <c r="DW19" s="142"/>
      <c r="DX19" s="142"/>
      <c r="DY19" s="142"/>
      <c r="DZ19" s="142"/>
      <c r="EA19" s="142"/>
      <c r="EB19" s="142"/>
      <c r="EC19" s="142"/>
      <c r="ED19" s="142"/>
      <c r="EE19" s="142"/>
      <c r="EF19" s="142"/>
      <c r="EG19" s="142"/>
      <c r="EH19" s="142"/>
      <c r="EI19" s="142"/>
      <c r="EJ19" s="142"/>
      <c r="EK19" s="142"/>
      <c r="EL19" s="142"/>
      <c r="EM19" s="142"/>
      <c r="EN19" s="142"/>
      <c r="EO19" s="142"/>
      <c r="EP19" s="142"/>
      <c r="EQ19" s="142"/>
      <c r="ER19" s="142"/>
      <c r="ES19" s="142"/>
      <c r="ET19" s="142"/>
      <c r="EU19" s="142"/>
      <c r="EV19" s="142"/>
      <c r="EW19" s="142"/>
      <c r="EX19" s="142"/>
      <c r="EY19" s="142"/>
      <c r="EZ19" s="142"/>
      <c r="FA19" s="142"/>
      <c r="FB19" s="142"/>
      <c r="FC19" s="142"/>
      <c r="FD19" s="142"/>
      <c r="FE19" s="142"/>
      <c r="FF19" s="142"/>
      <c r="FG19" s="142"/>
      <c r="FH19" s="142"/>
      <c r="FI19" s="142"/>
      <c r="FJ19" s="142"/>
      <c r="FK19" s="142"/>
      <c r="FL19" s="142"/>
      <c r="FM19" s="142"/>
      <c r="FN19" s="142"/>
      <c r="FO19" s="142"/>
      <c r="FP19" s="142"/>
      <c r="FQ19" s="142"/>
      <c r="FR19" s="142"/>
      <c r="FS19" s="142"/>
      <c r="FT19" s="142"/>
      <c r="FU19" s="142"/>
      <c r="FV19" s="142"/>
      <c r="FW19" s="142"/>
      <c r="FX19" s="142"/>
      <c r="FY19" s="142"/>
      <c r="FZ19" s="142"/>
      <c r="GA19" s="142"/>
      <c r="GB19" s="142"/>
      <c r="GC19" s="142"/>
      <c r="GD19" s="142"/>
      <c r="GE19" s="142"/>
      <c r="GF19" s="142"/>
      <c r="GG19" s="142"/>
      <c r="GH19" s="142"/>
      <c r="GI19" s="142"/>
      <c r="GJ19" s="142"/>
      <c r="GK19" s="142"/>
      <c r="GL19" s="142"/>
      <c r="GM19" s="142"/>
      <c r="GN19" s="142"/>
      <c r="GO19" s="142"/>
      <c r="GP19" s="142"/>
      <c r="GQ19" s="142"/>
      <c r="GR19" s="142"/>
    </row>
    <row r="20" spans="1:200" s="101" customFormat="1" ht="24" hidden="1" customHeight="1" outlineLevel="1">
      <c r="A20" s="122" t="str">
        <f t="shared" si="0"/>
        <v>2.7</v>
      </c>
      <c r="B20" s="154" t="s">
        <v>43</v>
      </c>
      <c r="C20" s="156" t="s">
        <v>69</v>
      </c>
      <c r="D20" s="157" t="s">
        <v>67</v>
      </c>
      <c r="E20" s="157" t="s">
        <v>198</v>
      </c>
      <c r="F20" s="157" t="s">
        <v>68</v>
      </c>
      <c r="G20" s="198"/>
      <c r="H20" s="198"/>
      <c r="I20" s="202">
        <f t="shared" si="2"/>
        <v>0</v>
      </c>
      <c r="J20" s="404">
        <v>0</v>
      </c>
      <c r="K20" s="405"/>
      <c r="L20" s="406"/>
      <c r="M20" s="171"/>
      <c r="N20" s="147"/>
      <c r="O20" s="142"/>
      <c r="P20" s="142"/>
      <c r="Q20" s="142"/>
      <c r="R20" s="142"/>
      <c r="S20" s="142"/>
      <c r="T20" s="142"/>
      <c r="U20" s="142"/>
      <c r="V20" s="142"/>
      <c r="W20" s="142"/>
      <c r="X20" s="142"/>
      <c r="Y20" s="142"/>
      <c r="Z20" s="142"/>
      <c r="AA20" s="142"/>
      <c r="AB20" s="142"/>
      <c r="AC20" s="142"/>
      <c r="AD20" s="142"/>
      <c r="AE20" s="142"/>
      <c r="AF20" s="142"/>
      <c r="AG20" s="142"/>
      <c r="AH20" s="142"/>
      <c r="AI20" s="142"/>
      <c r="AJ20" s="142"/>
      <c r="AK20" s="142"/>
      <c r="AL20" s="142"/>
      <c r="AM20" s="142"/>
      <c r="AN20" s="142"/>
      <c r="AO20" s="142"/>
      <c r="AP20" s="142"/>
      <c r="AQ20" s="142"/>
      <c r="AR20" s="142"/>
      <c r="AS20" s="142"/>
      <c r="AT20" s="142"/>
      <c r="AU20" s="142"/>
      <c r="AV20" s="142"/>
      <c r="AW20" s="142"/>
      <c r="AX20" s="142"/>
      <c r="AY20" s="142"/>
      <c r="AZ20" s="142"/>
      <c r="BA20" s="142"/>
      <c r="BB20" s="142"/>
      <c r="BC20" s="142"/>
      <c r="BD20" s="142"/>
      <c r="BE20" s="142"/>
      <c r="BF20" s="142"/>
      <c r="BG20" s="142"/>
      <c r="BH20" s="142"/>
      <c r="BI20" s="142"/>
      <c r="BJ20" s="142"/>
      <c r="BK20" s="142"/>
      <c r="BL20" s="142"/>
      <c r="BM20" s="142"/>
      <c r="BN20" s="142"/>
      <c r="BO20" s="142"/>
      <c r="BP20" s="142"/>
      <c r="BQ20" s="142"/>
      <c r="BR20" s="142"/>
      <c r="BS20" s="142"/>
      <c r="BT20" s="142"/>
      <c r="BU20" s="142"/>
      <c r="BV20" s="142"/>
      <c r="BW20" s="142"/>
      <c r="BX20" s="142"/>
      <c r="BY20" s="142"/>
      <c r="BZ20" s="142"/>
      <c r="CA20" s="142"/>
      <c r="CB20" s="142"/>
      <c r="CC20" s="142"/>
      <c r="CD20" s="142"/>
      <c r="CE20" s="142"/>
      <c r="CF20" s="142"/>
      <c r="CG20" s="142"/>
      <c r="CH20" s="142"/>
      <c r="CI20" s="142"/>
      <c r="CJ20" s="142"/>
      <c r="CK20" s="142"/>
      <c r="CL20" s="142"/>
      <c r="CM20" s="142"/>
      <c r="CN20" s="142"/>
      <c r="CO20" s="142"/>
      <c r="CP20" s="142"/>
      <c r="CQ20" s="142"/>
      <c r="CR20" s="142"/>
      <c r="CS20" s="142"/>
      <c r="CT20" s="142"/>
      <c r="CU20" s="142"/>
      <c r="CV20" s="142"/>
      <c r="CW20" s="142"/>
      <c r="CX20" s="142"/>
      <c r="CY20" s="142"/>
      <c r="CZ20" s="142"/>
      <c r="DA20" s="142"/>
      <c r="DB20" s="142"/>
      <c r="DC20" s="142"/>
      <c r="DD20" s="142"/>
      <c r="DE20" s="142"/>
      <c r="DF20" s="142"/>
      <c r="DG20" s="142"/>
      <c r="DH20" s="142"/>
      <c r="DI20" s="142"/>
      <c r="DJ20" s="142"/>
      <c r="DK20" s="142"/>
      <c r="DL20" s="142"/>
      <c r="DM20" s="142"/>
      <c r="DN20" s="142"/>
      <c r="DO20" s="142"/>
      <c r="DP20" s="142"/>
      <c r="DQ20" s="142"/>
      <c r="DR20" s="142"/>
      <c r="DS20" s="142"/>
      <c r="DT20" s="142"/>
      <c r="DU20" s="142"/>
      <c r="DV20" s="142"/>
      <c r="DW20" s="142"/>
      <c r="DX20" s="142"/>
      <c r="DY20" s="142"/>
      <c r="DZ20" s="142"/>
      <c r="EA20" s="142"/>
      <c r="EB20" s="142"/>
      <c r="EC20" s="142"/>
      <c r="ED20" s="142"/>
      <c r="EE20" s="142"/>
      <c r="EF20" s="142"/>
      <c r="EG20" s="142"/>
      <c r="EH20" s="142"/>
      <c r="EI20" s="142"/>
      <c r="EJ20" s="142"/>
      <c r="EK20" s="142"/>
      <c r="EL20" s="142"/>
      <c r="EM20" s="142"/>
      <c r="EN20" s="142"/>
      <c r="EO20" s="142"/>
      <c r="EP20" s="142"/>
      <c r="EQ20" s="142"/>
      <c r="ER20" s="142"/>
      <c r="ES20" s="142"/>
      <c r="ET20" s="142"/>
      <c r="EU20" s="142"/>
      <c r="EV20" s="142"/>
      <c r="EW20" s="142"/>
      <c r="EX20" s="142"/>
      <c r="EY20" s="142"/>
      <c r="EZ20" s="142"/>
      <c r="FA20" s="142"/>
      <c r="FB20" s="142"/>
      <c r="FC20" s="142"/>
      <c r="FD20" s="142"/>
      <c r="FE20" s="142"/>
      <c r="FF20" s="142"/>
      <c r="FG20" s="142"/>
      <c r="FH20" s="142"/>
      <c r="FI20" s="142"/>
      <c r="FJ20" s="142"/>
      <c r="FK20" s="142"/>
      <c r="FL20" s="142"/>
      <c r="FM20" s="142"/>
      <c r="FN20" s="142"/>
      <c r="FO20" s="142"/>
      <c r="FP20" s="142"/>
      <c r="FQ20" s="142"/>
      <c r="FR20" s="142"/>
      <c r="FS20" s="142"/>
      <c r="FT20" s="142"/>
      <c r="FU20" s="142"/>
      <c r="FV20" s="142"/>
      <c r="FW20" s="142"/>
      <c r="FX20" s="142"/>
      <c r="FY20" s="142"/>
      <c r="FZ20" s="142"/>
      <c r="GA20" s="142"/>
      <c r="GB20" s="142"/>
      <c r="GC20" s="142"/>
      <c r="GD20" s="142"/>
      <c r="GE20" s="142"/>
      <c r="GF20" s="142"/>
      <c r="GG20" s="142"/>
      <c r="GH20" s="142"/>
      <c r="GI20" s="142"/>
      <c r="GJ20" s="142"/>
      <c r="GK20" s="142"/>
      <c r="GL20" s="142"/>
      <c r="GM20" s="142"/>
      <c r="GN20" s="142"/>
      <c r="GO20" s="142"/>
      <c r="GP20" s="142"/>
      <c r="GQ20" s="142"/>
      <c r="GR20" s="142"/>
    </row>
    <row r="21" spans="1:200" s="112" customFormat="1" ht="24" hidden="1" customHeight="1" outlineLevel="1">
      <c r="A21" s="122" t="str">
        <f t="shared" si="0"/>
        <v>2.8</v>
      </c>
      <c r="B21" s="154" t="s">
        <v>43</v>
      </c>
      <c r="C21" s="156" t="s">
        <v>70</v>
      </c>
      <c r="D21" s="157" t="s">
        <v>57</v>
      </c>
      <c r="E21" s="157" t="s">
        <v>58</v>
      </c>
      <c r="F21" s="157" t="s">
        <v>59</v>
      </c>
      <c r="G21" s="198"/>
      <c r="H21" s="198"/>
      <c r="I21" s="202">
        <f t="shared" si="2"/>
        <v>0</v>
      </c>
      <c r="J21" s="404">
        <v>0</v>
      </c>
      <c r="K21" s="405"/>
      <c r="L21" s="406"/>
      <c r="M21" s="203"/>
      <c r="N21" s="147"/>
      <c r="O21" s="142"/>
      <c r="P21" s="142"/>
      <c r="Q21" s="142"/>
      <c r="R21" s="142"/>
      <c r="S21" s="142"/>
      <c r="T21" s="142"/>
      <c r="U21" s="142"/>
      <c r="V21" s="142"/>
      <c r="W21" s="142"/>
      <c r="X21" s="142"/>
      <c r="Y21" s="142"/>
      <c r="Z21" s="142"/>
      <c r="AA21" s="142"/>
      <c r="AB21" s="142"/>
      <c r="AC21" s="142"/>
      <c r="AD21" s="142"/>
      <c r="AE21" s="142"/>
      <c r="AF21" s="142"/>
      <c r="AG21" s="142"/>
      <c r="AH21" s="142"/>
      <c r="AI21" s="142"/>
      <c r="AJ21" s="142"/>
      <c r="AK21" s="142"/>
      <c r="AL21" s="142"/>
      <c r="AM21" s="142"/>
      <c r="AN21" s="142"/>
      <c r="AO21" s="142"/>
      <c r="AP21" s="142"/>
      <c r="AQ21" s="142"/>
      <c r="AR21" s="142"/>
      <c r="AS21" s="142"/>
      <c r="AT21" s="142"/>
      <c r="AU21" s="142"/>
      <c r="AV21" s="142"/>
      <c r="AW21" s="142"/>
      <c r="AX21" s="142"/>
      <c r="AY21" s="142"/>
      <c r="AZ21" s="142"/>
      <c r="BA21" s="142"/>
      <c r="BB21" s="142"/>
      <c r="BC21" s="142"/>
      <c r="BD21" s="142"/>
      <c r="BE21" s="142"/>
      <c r="BF21" s="142"/>
      <c r="BG21" s="142"/>
      <c r="BH21" s="142"/>
      <c r="BI21" s="142"/>
      <c r="BJ21" s="142"/>
      <c r="BK21" s="142"/>
      <c r="BL21" s="142"/>
      <c r="BM21" s="142"/>
      <c r="BN21" s="142"/>
      <c r="BO21" s="142"/>
      <c r="BP21" s="142"/>
      <c r="BQ21" s="142"/>
      <c r="BR21" s="142"/>
      <c r="BS21" s="142"/>
      <c r="BT21" s="142"/>
      <c r="BU21" s="142"/>
      <c r="BV21" s="142"/>
      <c r="BW21" s="142"/>
      <c r="BX21" s="142"/>
      <c r="BY21" s="142"/>
      <c r="BZ21" s="142"/>
      <c r="CA21" s="142"/>
      <c r="CB21" s="142"/>
      <c r="CC21" s="142"/>
      <c r="CD21" s="142"/>
      <c r="CE21" s="142"/>
      <c r="CF21" s="142"/>
      <c r="CG21" s="142"/>
      <c r="CH21" s="142"/>
      <c r="CI21" s="142"/>
      <c r="CJ21" s="142"/>
      <c r="CK21" s="142"/>
      <c r="CL21" s="142"/>
      <c r="CM21" s="142"/>
      <c r="CN21" s="142"/>
      <c r="CO21" s="142"/>
      <c r="CP21" s="142"/>
      <c r="CQ21" s="142"/>
      <c r="CR21" s="142"/>
      <c r="CS21" s="142"/>
      <c r="CT21" s="142"/>
      <c r="CU21" s="142"/>
      <c r="CV21" s="142"/>
      <c r="CW21" s="142"/>
      <c r="CX21" s="142"/>
      <c r="CY21" s="142"/>
      <c r="CZ21" s="142"/>
      <c r="DA21" s="142"/>
      <c r="DB21" s="142"/>
      <c r="DC21" s="142"/>
      <c r="DD21" s="142"/>
      <c r="DE21" s="142"/>
      <c r="DF21" s="142"/>
      <c r="DG21" s="142"/>
      <c r="DH21" s="142"/>
      <c r="DI21" s="142"/>
      <c r="DJ21" s="142"/>
      <c r="DK21" s="142"/>
      <c r="DL21" s="142"/>
      <c r="DM21" s="142"/>
      <c r="DN21" s="142"/>
      <c r="DO21" s="142"/>
      <c r="DP21" s="142"/>
      <c r="DQ21" s="142"/>
      <c r="DR21" s="142"/>
      <c r="DS21" s="142"/>
      <c r="DT21" s="142"/>
      <c r="DU21" s="142"/>
      <c r="DV21" s="142"/>
      <c r="DW21" s="142"/>
      <c r="DX21" s="142"/>
      <c r="DY21" s="142"/>
      <c r="DZ21" s="142"/>
      <c r="EA21" s="142"/>
      <c r="EB21" s="142"/>
      <c r="EC21" s="142"/>
      <c r="ED21" s="142"/>
      <c r="EE21" s="142"/>
      <c r="EF21" s="142"/>
      <c r="EG21" s="142"/>
      <c r="EH21" s="142"/>
      <c r="EI21" s="142"/>
      <c r="EJ21" s="142"/>
      <c r="EK21" s="142"/>
      <c r="EL21" s="142"/>
      <c r="EM21" s="142"/>
      <c r="EN21" s="142"/>
      <c r="EO21" s="142"/>
      <c r="EP21" s="142"/>
      <c r="EQ21" s="142"/>
      <c r="ER21" s="142"/>
      <c r="ES21" s="142"/>
      <c r="ET21" s="142"/>
      <c r="EU21" s="142"/>
      <c r="EV21" s="142"/>
      <c r="EW21" s="142"/>
      <c r="EX21" s="142"/>
      <c r="EY21" s="142"/>
      <c r="EZ21" s="142"/>
      <c r="FA21" s="142"/>
      <c r="FB21" s="142"/>
      <c r="FC21" s="142"/>
      <c r="FD21" s="142"/>
      <c r="FE21" s="142"/>
      <c r="FF21" s="142"/>
      <c r="FG21" s="142"/>
      <c r="FH21" s="142"/>
      <c r="FI21" s="142"/>
      <c r="FJ21" s="142"/>
      <c r="FK21" s="142"/>
      <c r="FL21" s="142"/>
      <c r="FM21" s="142"/>
      <c r="FN21" s="142"/>
      <c r="FO21" s="142"/>
      <c r="FP21" s="142"/>
      <c r="FQ21" s="142"/>
      <c r="FR21" s="142"/>
      <c r="FS21" s="142"/>
      <c r="FT21" s="142"/>
      <c r="FU21" s="142"/>
      <c r="FV21" s="142"/>
      <c r="FW21" s="142"/>
      <c r="FX21" s="142"/>
      <c r="FY21" s="142"/>
      <c r="FZ21" s="142"/>
      <c r="GA21" s="142"/>
      <c r="GB21" s="142"/>
      <c r="GC21" s="142"/>
      <c r="GD21" s="142"/>
      <c r="GE21" s="142"/>
      <c r="GF21" s="142"/>
      <c r="GG21" s="142"/>
      <c r="GH21" s="142"/>
      <c r="GI21" s="142"/>
      <c r="GJ21" s="142"/>
      <c r="GK21" s="142"/>
      <c r="GL21" s="142"/>
      <c r="GM21" s="142"/>
      <c r="GN21" s="142"/>
      <c r="GO21" s="142"/>
      <c r="GP21" s="142"/>
      <c r="GQ21" s="142"/>
      <c r="GR21" s="142"/>
    </row>
    <row r="22" spans="1:200" s="112" customFormat="1" ht="24" hidden="1" customHeight="1" outlineLevel="1">
      <c r="A22" s="122" t="str">
        <f t="shared" si="0"/>
        <v>2.9</v>
      </c>
      <c r="B22" s="154" t="s">
        <v>43</v>
      </c>
      <c r="C22" s="156" t="s">
        <v>71</v>
      </c>
      <c r="D22" s="157" t="s">
        <v>57</v>
      </c>
      <c r="E22" s="157" t="s">
        <v>72</v>
      </c>
      <c r="F22" s="157" t="s">
        <v>73</v>
      </c>
      <c r="G22" s="198"/>
      <c r="H22" s="198"/>
      <c r="I22" s="202">
        <f t="shared" si="2"/>
        <v>0</v>
      </c>
      <c r="J22" s="404">
        <v>0</v>
      </c>
      <c r="K22" s="405"/>
      <c r="L22" s="406"/>
      <c r="M22" s="203"/>
      <c r="N22" s="147"/>
      <c r="O22" s="142"/>
      <c r="P22" s="142"/>
      <c r="Q22" s="142"/>
      <c r="R22" s="142"/>
      <c r="S22" s="142"/>
      <c r="T22" s="142"/>
      <c r="U22" s="142"/>
      <c r="V22" s="142"/>
      <c r="W22" s="142"/>
      <c r="X22" s="142"/>
      <c r="Y22" s="142"/>
      <c r="Z22" s="142"/>
      <c r="AA22" s="142"/>
      <c r="AB22" s="142"/>
      <c r="AC22" s="142"/>
      <c r="AD22" s="142"/>
      <c r="AE22" s="142"/>
      <c r="AF22" s="142"/>
      <c r="AG22" s="142"/>
      <c r="AH22" s="142"/>
      <c r="AI22" s="142"/>
      <c r="AJ22" s="142"/>
      <c r="AK22" s="142"/>
      <c r="AL22" s="142"/>
      <c r="AM22" s="142"/>
      <c r="AN22" s="142"/>
      <c r="AO22" s="142"/>
      <c r="AP22" s="142"/>
      <c r="AQ22" s="142"/>
      <c r="AR22" s="142"/>
      <c r="AS22" s="142"/>
      <c r="AT22" s="142"/>
      <c r="AU22" s="142"/>
      <c r="AV22" s="142"/>
      <c r="AW22" s="142"/>
      <c r="AX22" s="142"/>
      <c r="AY22" s="142"/>
      <c r="AZ22" s="142"/>
      <c r="BA22" s="142"/>
      <c r="BB22" s="142"/>
      <c r="BC22" s="142"/>
      <c r="BD22" s="142"/>
      <c r="BE22" s="142"/>
      <c r="BF22" s="142"/>
      <c r="BG22" s="142"/>
      <c r="BH22" s="142"/>
      <c r="BI22" s="142"/>
      <c r="BJ22" s="142"/>
      <c r="BK22" s="142"/>
      <c r="BL22" s="142"/>
      <c r="BM22" s="142"/>
      <c r="BN22" s="142"/>
      <c r="BO22" s="142"/>
      <c r="BP22" s="142"/>
      <c r="BQ22" s="142"/>
      <c r="BR22" s="142"/>
      <c r="BS22" s="142"/>
      <c r="BT22" s="142"/>
      <c r="BU22" s="142"/>
      <c r="BV22" s="142"/>
      <c r="BW22" s="142"/>
      <c r="BX22" s="142"/>
      <c r="BY22" s="142"/>
      <c r="BZ22" s="142"/>
      <c r="CA22" s="142"/>
      <c r="CB22" s="142"/>
      <c r="CC22" s="142"/>
      <c r="CD22" s="142"/>
      <c r="CE22" s="142"/>
      <c r="CF22" s="142"/>
      <c r="CG22" s="142"/>
      <c r="CH22" s="142"/>
      <c r="CI22" s="142"/>
      <c r="CJ22" s="142"/>
      <c r="CK22" s="142"/>
      <c r="CL22" s="142"/>
      <c r="CM22" s="142"/>
      <c r="CN22" s="142"/>
      <c r="CO22" s="142"/>
      <c r="CP22" s="142"/>
      <c r="CQ22" s="142"/>
      <c r="CR22" s="142"/>
      <c r="CS22" s="142"/>
      <c r="CT22" s="142"/>
      <c r="CU22" s="142"/>
      <c r="CV22" s="142"/>
      <c r="CW22" s="142"/>
      <c r="CX22" s="142"/>
      <c r="CY22" s="142"/>
      <c r="CZ22" s="142"/>
      <c r="DA22" s="142"/>
      <c r="DB22" s="142"/>
      <c r="DC22" s="142"/>
      <c r="DD22" s="142"/>
      <c r="DE22" s="142"/>
      <c r="DF22" s="142"/>
      <c r="DG22" s="142"/>
      <c r="DH22" s="142"/>
      <c r="DI22" s="142"/>
      <c r="DJ22" s="142"/>
      <c r="DK22" s="142"/>
      <c r="DL22" s="142"/>
      <c r="DM22" s="142"/>
      <c r="DN22" s="142"/>
      <c r="DO22" s="142"/>
      <c r="DP22" s="142"/>
      <c r="DQ22" s="142"/>
      <c r="DR22" s="142"/>
      <c r="DS22" s="142"/>
      <c r="DT22" s="142"/>
      <c r="DU22" s="142"/>
      <c r="DV22" s="142"/>
      <c r="DW22" s="142"/>
      <c r="DX22" s="142"/>
      <c r="DY22" s="142"/>
      <c r="DZ22" s="142"/>
      <c r="EA22" s="142"/>
      <c r="EB22" s="142"/>
      <c r="EC22" s="142"/>
      <c r="ED22" s="142"/>
      <c r="EE22" s="142"/>
      <c r="EF22" s="142"/>
      <c r="EG22" s="142"/>
      <c r="EH22" s="142"/>
      <c r="EI22" s="142"/>
      <c r="EJ22" s="142"/>
      <c r="EK22" s="142"/>
      <c r="EL22" s="142"/>
      <c r="EM22" s="142"/>
      <c r="EN22" s="142"/>
      <c r="EO22" s="142"/>
      <c r="EP22" s="142"/>
      <c r="EQ22" s="142"/>
      <c r="ER22" s="142"/>
      <c r="ES22" s="142"/>
      <c r="ET22" s="142"/>
      <c r="EU22" s="142"/>
      <c r="EV22" s="142"/>
      <c r="EW22" s="142"/>
      <c r="EX22" s="142"/>
      <c r="EY22" s="142"/>
      <c r="EZ22" s="142"/>
      <c r="FA22" s="142"/>
      <c r="FB22" s="142"/>
      <c r="FC22" s="142"/>
      <c r="FD22" s="142"/>
      <c r="FE22" s="142"/>
      <c r="FF22" s="142"/>
      <c r="FG22" s="142"/>
      <c r="FH22" s="142"/>
      <c r="FI22" s="142"/>
      <c r="FJ22" s="142"/>
      <c r="FK22" s="142"/>
      <c r="FL22" s="142"/>
      <c r="FM22" s="142"/>
      <c r="FN22" s="142"/>
      <c r="FO22" s="142"/>
      <c r="FP22" s="142"/>
      <c r="FQ22" s="142"/>
      <c r="FR22" s="142"/>
      <c r="FS22" s="142"/>
      <c r="FT22" s="142"/>
      <c r="FU22" s="142"/>
      <c r="FV22" s="142"/>
      <c r="FW22" s="142"/>
      <c r="FX22" s="142"/>
      <c r="FY22" s="142"/>
      <c r="FZ22" s="142"/>
      <c r="GA22" s="142"/>
      <c r="GB22" s="142"/>
      <c r="GC22" s="142"/>
      <c r="GD22" s="142"/>
      <c r="GE22" s="142"/>
      <c r="GF22" s="142"/>
      <c r="GG22" s="142"/>
      <c r="GH22" s="142"/>
      <c r="GI22" s="142"/>
      <c r="GJ22" s="142"/>
      <c r="GK22" s="142"/>
      <c r="GL22" s="142"/>
      <c r="GM22" s="142"/>
      <c r="GN22" s="142"/>
      <c r="GO22" s="142"/>
      <c r="GP22" s="142"/>
      <c r="GQ22" s="142"/>
      <c r="GR22" s="142"/>
    </row>
    <row r="23" spans="1:200" s="112" customFormat="1" ht="24" hidden="1" customHeight="1" outlineLevel="1">
      <c r="A23" s="122" t="str">
        <f t="shared" si="0"/>
        <v>2.10</v>
      </c>
      <c r="B23" s="154" t="s">
        <v>43</v>
      </c>
      <c r="C23" s="156" t="s">
        <v>74</v>
      </c>
      <c r="D23" s="157" t="s">
        <v>75</v>
      </c>
      <c r="E23" s="157" t="s">
        <v>76</v>
      </c>
      <c r="F23" s="157" t="s">
        <v>77</v>
      </c>
      <c r="G23" s="198"/>
      <c r="H23" s="198"/>
      <c r="I23" s="202">
        <f t="shared" si="2"/>
        <v>0</v>
      </c>
      <c r="J23" s="404">
        <v>0</v>
      </c>
      <c r="K23" s="405"/>
      <c r="L23" s="406"/>
      <c r="M23" s="203"/>
      <c r="N23" s="147"/>
      <c r="O23" s="142"/>
      <c r="P23" s="142"/>
      <c r="Q23" s="142"/>
      <c r="R23" s="142"/>
      <c r="S23" s="142"/>
      <c r="T23" s="142"/>
      <c r="U23" s="142"/>
      <c r="V23" s="142"/>
      <c r="W23" s="142"/>
      <c r="X23" s="142"/>
      <c r="Y23" s="142"/>
      <c r="Z23" s="142"/>
      <c r="AA23" s="142"/>
      <c r="AB23" s="142"/>
      <c r="AC23" s="142"/>
      <c r="AD23" s="142"/>
      <c r="AE23" s="142"/>
      <c r="AF23" s="142"/>
      <c r="AG23" s="142"/>
      <c r="AH23" s="142"/>
      <c r="AI23" s="142"/>
      <c r="AJ23" s="142"/>
      <c r="AK23" s="142"/>
      <c r="AL23" s="142"/>
      <c r="AM23" s="142"/>
      <c r="AN23" s="142"/>
      <c r="AO23" s="142"/>
      <c r="AP23" s="142"/>
      <c r="AQ23" s="142"/>
      <c r="AR23" s="142"/>
      <c r="AS23" s="142"/>
      <c r="AT23" s="142"/>
      <c r="AU23" s="142"/>
      <c r="AV23" s="142"/>
      <c r="AW23" s="142"/>
      <c r="AX23" s="142"/>
      <c r="AY23" s="142"/>
      <c r="AZ23" s="142"/>
      <c r="BA23" s="142"/>
      <c r="BB23" s="142"/>
      <c r="BC23" s="142"/>
      <c r="BD23" s="142"/>
      <c r="BE23" s="142"/>
      <c r="BF23" s="142"/>
      <c r="BG23" s="142"/>
      <c r="BH23" s="142"/>
      <c r="BI23" s="142"/>
      <c r="BJ23" s="142"/>
      <c r="BK23" s="142"/>
      <c r="BL23" s="142"/>
      <c r="BM23" s="142"/>
      <c r="BN23" s="142"/>
      <c r="BO23" s="142"/>
      <c r="BP23" s="142"/>
      <c r="BQ23" s="142"/>
      <c r="BR23" s="142"/>
      <c r="BS23" s="142"/>
      <c r="BT23" s="142"/>
      <c r="BU23" s="142"/>
      <c r="BV23" s="142"/>
      <c r="BW23" s="142"/>
      <c r="BX23" s="142"/>
      <c r="BY23" s="142"/>
      <c r="BZ23" s="142"/>
      <c r="CA23" s="142"/>
      <c r="CB23" s="142"/>
      <c r="CC23" s="142"/>
      <c r="CD23" s="142"/>
      <c r="CE23" s="142"/>
      <c r="CF23" s="142"/>
      <c r="CG23" s="142"/>
      <c r="CH23" s="142"/>
      <c r="CI23" s="142"/>
      <c r="CJ23" s="142"/>
      <c r="CK23" s="142"/>
      <c r="CL23" s="142"/>
      <c r="CM23" s="142"/>
      <c r="CN23" s="142"/>
      <c r="CO23" s="142"/>
      <c r="CP23" s="142"/>
      <c r="CQ23" s="142"/>
      <c r="CR23" s="142"/>
      <c r="CS23" s="142"/>
      <c r="CT23" s="142"/>
      <c r="CU23" s="142"/>
      <c r="CV23" s="142"/>
      <c r="CW23" s="142"/>
      <c r="CX23" s="142"/>
      <c r="CY23" s="142"/>
      <c r="CZ23" s="142"/>
      <c r="DA23" s="142"/>
      <c r="DB23" s="142"/>
      <c r="DC23" s="142"/>
      <c r="DD23" s="142"/>
      <c r="DE23" s="142"/>
      <c r="DF23" s="142"/>
      <c r="DG23" s="142"/>
      <c r="DH23" s="142"/>
      <c r="DI23" s="142"/>
      <c r="DJ23" s="142"/>
      <c r="DK23" s="142"/>
      <c r="DL23" s="142"/>
      <c r="DM23" s="142"/>
      <c r="DN23" s="142"/>
      <c r="DO23" s="142"/>
      <c r="DP23" s="142"/>
      <c r="DQ23" s="142"/>
      <c r="DR23" s="142"/>
      <c r="DS23" s="142"/>
      <c r="DT23" s="142"/>
      <c r="DU23" s="142"/>
      <c r="DV23" s="142"/>
      <c r="DW23" s="142"/>
      <c r="DX23" s="142"/>
      <c r="DY23" s="142"/>
      <c r="DZ23" s="142"/>
      <c r="EA23" s="142"/>
      <c r="EB23" s="142"/>
      <c r="EC23" s="142"/>
      <c r="ED23" s="142"/>
      <c r="EE23" s="142"/>
      <c r="EF23" s="142"/>
      <c r="EG23" s="142"/>
      <c r="EH23" s="142"/>
      <c r="EI23" s="142"/>
      <c r="EJ23" s="142"/>
      <c r="EK23" s="142"/>
      <c r="EL23" s="142"/>
      <c r="EM23" s="142"/>
      <c r="EN23" s="142"/>
      <c r="EO23" s="142"/>
      <c r="EP23" s="142"/>
      <c r="EQ23" s="142"/>
      <c r="ER23" s="142"/>
      <c r="ES23" s="142"/>
      <c r="ET23" s="142"/>
      <c r="EU23" s="142"/>
      <c r="EV23" s="142"/>
      <c r="EW23" s="142"/>
      <c r="EX23" s="142"/>
      <c r="EY23" s="142"/>
      <c r="EZ23" s="142"/>
      <c r="FA23" s="142"/>
      <c r="FB23" s="142"/>
      <c r="FC23" s="142"/>
      <c r="FD23" s="142"/>
      <c r="FE23" s="142"/>
      <c r="FF23" s="142"/>
      <c r="FG23" s="142"/>
      <c r="FH23" s="142"/>
      <c r="FI23" s="142"/>
      <c r="FJ23" s="142"/>
      <c r="FK23" s="142"/>
      <c r="FL23" s="142"/>
      <c r="FM23" s="142"/>
      <c r="FN23" s="142"/>
      <c r="FO23" s="142"/>
      <c r="FP23" s="142"/>
      <c r="FQ23" s="142"/>
      <c r="FR23" s="142"/>
      <c r="FS23" s="142"/>
      <c r="FT23" s="142"/>
      <c r="FU23" s="142"/>
      <c r="FV23" s="142"/>
      <c r="FW23" s="142"/>
      <c r="FX23" s="142"/>
      <c r="FY23" s="142"/>
      <c r="FZ23" s="142"/>
      <c r="GA23" s="142"/>
      <c r="GB23" s="142"/>
      <c r="GC23" s="142"/>
      <c r="GD23" s="142"/>
      <c r="GE23" s="142"/>
      <c r="GF23" s="142"/>
      <c r="GG23" s="142"/>
      <c r="GH23" s="142"/>
      <c r="GI23" s="142"/>
      <c r="GJ23" s="142"/>
      <c r="GK23" s="142"/>
      <c r="GL23" s="142"/>
      <c r="GM23" s="142"/>
      <c r="GN23" s="142"/>
      <c r="GO23" s="142"/>
      <c r="GP23" s="142"/>
      <c r="GQ23" s="142"/>
      <c r="GR23" s="142"/>
    </row>
    <row r="24" spans="1:200" s="112" customFormat="1" ht="24" hidden="1" customHeight="1" outlineLevel="1">
      <c r="A24" s="122" t="str">
        <f t="shared" si="0"/>
        <v>2.11</v>
      </c>
      <c r="B24" s="154" t="s">
        <v>43</v>
      </c>
      <c r="C24" s="156" t="s">
        <v>78</v>
      </c>
      <c r="D24" s="157" t="s">
        <v>79</v>
      </c>
      <c r="E24" s="157" t="s">
        <v>80</v>
      </c>
      <c r="F24" s="157" t="s">
        <v>81</v>
      </c>
      <c r="G24" s="198"/>
      <c r="H24" s="198"/>
      <c r="I24" s="202">
        <f t="shared" si="2"/>
        <v>0</v>
      </c>
      <c r="J24" s="404">
        <v>0</v>
      </c>
      <c r="K24" s="405"/>
      <c r="L24" s="406"/>
      <c r="M24" s="203"/>
      <c r="N24" s="147"/>
      <c r="O24" s="142"/>
      <c r="P24" s="142"/>
      <c r="Q24" s="142"/>
      <c r="R24" s="142"/>
      <c r="S24" s="142"/>
      <c r="T24" s="142"/>
      <c r="U24" s="142"/>
      <c r="V24" s="142"/>
      <c r="W24" s="142"/>
      <c r="X24" s="142"/>
      <c r="Y24" s="142"/>
      <c r="Z24" s="142"/>
      <c r="AA24" s="142"/>
      <c r="AB24" s="142"/>
      <c r="AC24" s="142"/>
      <c r="AD24" s="142"/>
      <c r="AE24" s="142"/>
      <c r="AF24" s="142"/>
      <c r="AG24" s="142"/>
      <c r="AH24" s="142"/>
      <c r="AI24" s="142"/>
      <c r="AJ24" s="142"/>
      <c r="AK24" s="142"/>
      <c r="AL24" s="142"/>
      <c r="AM24" s="142"/>
      <c r="AN24" s="142"/>
      <c r="AO24" s="142"/>
      <c r="AP24" s="142"/>
      <c r="AQ24" s="142"/>
      <c r="AR24" s="142"/>
      <c r="AS24" s="142"/>
      <c r="AT24" s="142"/>
      <c r="AU24" s="142"/>
      <c r="AV24" s="142"/>
      <c r="AW24" s="142"/>
      <c r="AX24" s="142"/>
      <c r="AY24" s="142"/>
      <c r="AZ24" s="142"/>
      <c r="BA24" s="142"/>
      <c r="BB24" s="142"/>
      <c r="BC24" s="142"/>
      <c r="BD24" s="142"/>
      <c r="BE24" s="142"/>
      <c r="BF24" s="142"/>
      <c r="BG24" s="142"/>
      <c r="BH24" s="142"/>
      <c r="BI24" s="142"/>
      <c r="BJ24" s="142"/>
      <c r="BK24" s="142"/>
      <c r="BL24" s="142"/>
      <c r="BM24" s="142"/>
      <c r="BN24" s="142"/>
      <c r="BO24" s="142"/>
      <c r="BP24" s="142"/>
      <c r="BQ24" s="142"/>
      <c r="BR24" s="142"/>
      <c r="BS24" s="142"/>
      <c r="BT24" s="142"/>
      <c r="BU24" s="142"/>
      <c r="BV24" s="142"/>
      <c r="BW24" s="142"/>
      <c r="BX24" s="142"/>
      <c r="BY24" s="142"/>
      <c r="BZ24" s="142"/>
      <c r="CA24" s="142"/>
      <c r="CB24" s="142"/>
      <c r="CC24" s="142"/>
      <c r="CD24" s="142"/>
      <c r="CE24" s="142"/>
      <c r="CF24" s="142"/>
      <c r="CG24" s="142"/>
      <c r="CH24" s="142"/>
      <c r="CI24" s="142"/>
      <c r="CJ24" s="142"/>
      <c r="CK24" s="142"/>
      <c r="CL24" s="142"/>
      <c r="CM24" s="142"/>
      <c r="CN24" s="142"/>
      <c r="CO24" s="142"/>
      <c r="CP24" s="142"/>
      <c r="CQ24" s="142"/>
      <c r="CR24" s="142"/>
      <c r="CS24" s="142"/>
      <c r="CT24" s="142"/>
      <c r="CU24" s="142"/>
      <c r="CV24" s="142"/>
      <c r="CW24" s="142"/>
      <c r="CX24" s="142"/>
      <c r="CY24" s="142"/>
      <c r="CZ24" s="142"/>
      <c r="DA24" s="142"/>
      <c r="DB24" s="142"/>
      <c r="DC24" s="142"/>
      <c r="DD24" s="142"/>
      <c r="DE24" s="142"/>
      <c r="DF24" s="142"/>
      <c r="DG24" s="142"/>
      <c r="DH24" s="142"/>
      <c r="DI24" s="142"/>
      <c r="DJ24" s="142"/>
      <c r="DK24" s="142"/>
      <c r="DL24" s="142"/>
      <c r="DM24" s="142"/>
      <c r="DN24" s="142"/>
      <c r="DO24" s="142"/>
      <c r="DP24" s="142"/>
      <c r="DQ24" s="142"/>
      <c r="DR24" s="142"/>
      <c r="DS24" s="142"/>
      <c r="DT24" s="142"/>
      <c r="DU24" s="142"/>
      <c r="DV24" s="142"/>
      <c r="DW24" s="142"/>
      <c r="DX24" s="142"/>
      <c r="DY24" s="142"/>
      <c r="DZ24" s="142"/>
      <c r="EA24" s="142"/>
      <c r="EB24" s="142"/>
      <c r="EC24" s="142"/>
      <c r="ED24" s="142"/>
      <c r="EE24" s="142"/>
      <c r="EF24" s="142"/>
      <c r="EG24" s="142"/>
      <c r="EH24" s="142"/>
      <c r="EI24" s="142"/>
      <c r="EJ24" s="142"/>
      <c r="EK24" s="142"/>
      <c r="EL24" s="142"/>
      <c r="EM24" s="142"/>
      <c r="EN24" s="142"/>
      <c r="EO24" s="142"/>
      <c r="EP24" s="142"/>
      <c r="EQ24" s="142"/>
      <c r="ER24" s="142"/>
      <c r="ES24" s="142"/>
      <c r="ET24" s="142"/>
      <c r="EU24" s="142"/>
      <c r="EV24" s="142"/>
      <c r="EW24" s="142"/>
      <c r="EX24" s="142"/>
      <c r="EY24" s="142"/>
      <c r="EZ24" s="142"/>
      <c r="FA24" s="142"/>
      <c r="FB24" s="142"/>
      <c r="FC24" s="142"/>
      <c r="FD24" s="142"/>
      <c r="FE24" s="142"/>
      <c r="FF24" s="142"/>
      <c r="FG24" s="142"/>
      <c r="FH24" s="142"/>
      <c r="FI24" s="142"/>
      <c r="FJ24" s="142"/>
      <c r="FK24" s="142"/>
      <c r="FL24" s="142"/>
      <c r="FM24" s="142"/>
      <c r="FN24" s="142"/>
      <c r="FO24" s="142"/>
      <c r="FP24" s="142"/>
      <c r="FQ24" s="142"/>
      <c r="FR24" s="142"/>
      <c r="FS24" s="142"/>
      <c r="FT24" s="142"/>
      <c r="FU24" s="142"/>
      <c r="FV24" s="142"/>
      <c r="FW24" s="142"/>
      <c r="FX24" s="142"/>
      <c r="FY24" s="142"/>
      <c r="FZ24" s="142"/>
      <c r="GA24" s="142"/>
      <c r="GB24" s="142"/>
      <c r="GC24" s="142"/>
      <c r="GD24" s="142"/>
      <c r="GE24" s="142"/>
      <c r="GF24" s="142"/>
      <c r="GG24" s="142"/>
      <c r="GH24" s="142"/>
      <c r="GI24" s="142"/>
      <c r="GJ24" s="142"/>
      <c r="GK24" s="142"/>
      <c r="GL24" s="142"/>
      <c r="GM24" s="142"/>
      <c r="GN24" s="142"/>
      <c r="GO24" s="142"/>
      <c r="GP24" s="142"/>
      <c r="GQ24" s="142"/>
      <c r="GR24" s="142"/>
    </row>
    <row r="25" spans="1:200" s="142" customFormat="1" ht="42.75" hidden="1" customHeight="1" outlineLevel="1">
      <c r="A25" s="122" t="str">
        <f t="shared" si="0"/>
        <v>2.12</v>
      </c>
      <c r="B25" s="154" t="s">
        <v>43</v>
      </c>
      <c r="C25" s="156" t="s">
        <v>82</v>
      </c>
      <c r="D25" s="157" t="s">
        <v>75</v>
      </c>
      <c r="E25" s="157" t="s">
        <v>83</v>
      </c>
      <c r="F25" s="157" t="s">
        <v>84</v>
      </c>
      <c r="G25" s="198"/>
      <c r="H25" s="198"/>
      <c r="I25" s="202">
        <f t="shared" si="2"/>
        <v>0</v>
      </c>
      <c r="J25" s="404">
        <v>0</v>
      </c>
      <c r="K25" s="405"/>
      <c r="L25" s="406"/>
      <c r="M25" s="171"/>
      <c r="N25" s="147"/>
    </row>
    <row r="26" spans="1:200" s="107" customFormat="1" ht="24" hidden="1" customHeight="1" outlineLevel="1">
      <c r="A26" s="122" t="str">
        <f t="shared" si="0"/>
        <v>2.13</v>
      </c>
      <c r="B26" s="154" t="s">
        <v>43</v>
      </c>
      <c r="C26" s="156" t="s">
        <v>93</v>
      </c>
      <c r="D26" s="157" t="s">
        <v>57</v>
      </c>
      <c r="E26" s="157" t="s">
        <v>58</v>
      </c>
      <c r="F26" s="157" t="s">
        <v>59</v>
      </c>
      <c r="G26" s="198"/>
      <c r="H26" s="198"/>
      <c r="I26" s="202">
        <f t="shared" si="2"/>
        <v>0</v>
      </c>
      <c r="J26" s="404">
        <v>0</v>
      </c>
      <c r="K26" s="405"/>
      <c r="L26" s="406"/>
      <c r="M26" s="171"/>
      <c r="N26" s="147"/>
      <c r="O26" s="142"/>
      <c r="P26" s="142"/>
      <c r="Q26" s="142"/>
      <c r="R26" s="142"/>
      <c r="S26" s="142"/>
      <c r="T26" s="142"/>
      <c r="U26" s="142"/>
      <c r="V26" s="142"/>
      <c r="W26" s="142"/>
      <c r="X26" s="142"/>
      <c r="Y26" s="142"/>
      <c r="Z26" s="142"/>
      <c r="AA26" s="142"/>
      <c r="AB26" s="142"/>
      <c r="AC26" s="142"/>
      <c r="AD26" s="142"/>
      <c r="AE26" s="142"/>
      <c r="AF26" s="142"/>
      <c r="AG26" s="142"/>
      <c r="AH26" s="142"/>
      <c r="AI26" s="142"/>
      <c r="AJ26" s="142"/>
      <c r="AK26" s="142"/>
      <c r="AL26" s="142"/>
      <c r="AM26" s="142"/>
      <c r="AN26" s="142"/>
      <c r="AO26" s="142"/>
      <c r="AP26" s="142"/>
      <c r="AQ26" s="142"/>
      <c r="AR26" s="142"/>
      <c r="AS26" s="142"/>
      <c r="AT26" s="142"/>
      <c r="AU26" s="142"/>
      <c r="AV26" s="142"/>
      <c r="AW26" s="142"/>
      <c r="AX26" s="142"/>
      <c r="AY26" s="142"/>
      <c r="AZ26" s="142"/>
      <c r="BA26" s="142"/>
      <c r="BB26" s="142"/>
      <c r="BC26" s="142"/>
      <c r="BD26" s="142"/>
      <c r="BE26" s="142"/>
      <c r="BF26" s="142"/>
      <c r="BG26" s="142"/>
      <c r="BH26" s="142"/>
      <c r="BI26" s="142"/>
      <c r="BJ26" s="142"/>
      <c r="BK26" s="142"/>
      <c r="BL26" s="142"/>
      <c r="BM26" s="142"/>
      <c r="BN26" s="142"/>
      <c r="BO26" s="142"/>
      <c r="BP26" s="142"/>
      <c r="BQ26" s="142"/>
      <c r="BR26" s="142"/>
      <c r="BS26" s="142"/>
      <c r="BT26" s="142"/>
      <c r="BU26" s="142"/>
      <c r="BV26" s="142"/>
      <c r="BW26" s="142"/>
      <c r="BX26" s="142"/>
      <c r="BY26" s="142"/>
      <c r="BZ26" s="142"/>
      <c r="CA26" s="142"/>
      <c r="CB26" s="142"/>
      <c r="CC26" s="142"/>
      <c r="CD26" s="142"/>
      <c r="CE26" s="142"/>
      <c r="CF26" s="142"/>
      <c r="CG26" s="142"/>
      <c r="CH26" s="142"/>
      <c r="CI26" s="142"/>
      <c r="CJ26" s="142"/>
      <c r="CK26" s="142"/>
      <c r="CL26" s="142"/>
      <c r="CM26" s="142"/>
      <c r="CN26" s="142"/>
      <c r="CO26" s="142"/>
      <c r="CP26" s="142"/>
      <c r="CQ26" s="142"/>
      <c r="CR26" s="142"/>
      <c r="CS26" s="142"/>
      <c r="CT26" s="142"/>
      <c r="CU26" s="142"/>
      <c r="CV26" s="142"/>
      <c r="CW26" s="142"/>
      <c r="CX26" s="142"/>
      <c r="CY26" s="142"/>
      <c r="CZ26" s="142"/>
      <c r="DA26" s="142"/>
      <c r="DB26" s="142"/>
      <c r="DC26" s="142"/>
      <c r="DD26" s="142"/>
      <c r="DE26" s="142"/>
      <c r="DF26" s="142"/>
      <c r="DG26" s="142"/>
      <c r="DH26" s="142"/>
      <c r="DI26" s="142"/>
      <c r="DJ26" s="142"/>
      <c r="DK26" s="142"/>
      <c r="DL26" s="142"/>
      <c r="DM26" s="142"/>
      <c r="DN26" s="142"/>
      <c r="DO26" s="142"/>
      <c r="DP26" s="142"/>
      <c r="DQ26" s="142"/>
      <c r="DR26" s="142"/>
      <c r="DS26" s="142"/>
      <c r="DT26" s="142"/>
      <c r="DU26" s="142"/>
      <c r="DV26" s="142"/>
      <c r="DW26" s="142"/>
      <c r="DX26" s="142"/>
      <c r="DY26" s="142"/>
      <c r="DZ26" s="142"/>
      <c r="EA26" s="142"/>
      <c r="EB26" s="142"/>
      <c r="EC26" s="142"/>
      <c r="ED26" s="142"/>
      <c r="EE26" s="142"/>
      <c r="EF26" s="142"/>
      <c r="EG26" s="142"/>
      <c r="EH26" s="142"/>
      <c r="EI26" s="142"/>
      <c r="EJ26" s="142"/>
      <c r="EK26" s="142"/>
      <c r="EL26" s="142"/>
      <c r="EM26" s="142"/>
      <c r="EN26" s="142"/>
      <c r="EO26" s="142"/>
      <c r="EP26" s="142"/>
      <c r="EQ26" s="142"/>
      <c r="ER26" s="142"/>
      <c r="ES26" s="142"/>
      <c r="ET26" s="142"/>
      <c r="EU26" s="142"/>
      <c r="EV26" s="142"/>
      <c r="EW26" s="142"/>
      <c r="EX26" s="142"/>
      <c r="EY26" s="142"/>
      <c r="EZ26" s="142"/>
      <c r="FA26" s="142"/>
      <c r="FB26" s="142"/>
      <c r="FC26" s="142"/>
      <c r="FD26" s="142"/>
      <c r="FE26" s="142"/>
      <c r="FF26" s="142"/>
      <c r="FG26" s="142"/>
      <c r="FH26" s="142"/>
      <c r="FI26" s="142"/>
      <c r="FJ26" s="142"/>
      <c r="FK26" s="142"/>
      <c r="FL26" s="142"/>
      <c r="FM26" s="142"/>
      <c r="FN26" s="142"/>
      <c r="FO26" s="142"/>
      <c r="FP26" s="142"/>
      <c r="FQ26" s="142"/>
      <c r="FR26" s="142"/>
      <c r="FS26" s="142"/>
      <c r="FT26" s="142"/>
      <c r="FU26" s="142"/>
      <c r="FV26" s="142"/>
      <c r="FW26" s="142"/>
      <c r="FX26" s="142"/>
      <c r="FY26" s="142"/>
      <c r="FZ26" s="142"/>
      <c r="GA26" s="142"/>
      <c r="GB26" s="142"/>
      <c r="GC26" s="142"/>
      <c r="GD26" s="142"/>
      <c r="GE26" s="142"/>
      <c r="GF26" s="142"/>
      <c r="GG26" s="142"/>
      <c r="GH26" s="142"/>
      <c r="GI26" s="142"/>
      <c r="GJ26" s="142"/>
      <c r="GK26" s="142"/>
      <c r="GL26" s="142"/>
      <c r="GM26" s="142"/>
      <c r="GN26" s="142"/>
      <c r="GO26" s="142"/>
      <c r="GP26" s="142"/>
      <c r="GQ26" s="142"/>
      <c r="GR26" s="142"/>
    </row>
    <row r="27" spans="1:200" s="107" customFormat="1" ht="24" hidden="1" customHeight="1" outlineLevel="1">
      <c r="A27" s="122" t="str">
        <f t="shared" si="0"/>
        <v>2.14</v>
      </c>
      <c r="B27" s="154" t="s">
        <v>43</v>
      </c>
      <c r="C27" s="156" t="s">
        <v>94</v>
      </c>
      <c r="D27" s="157" t="s">
        <v>57</v>
      </c>
      <c r="E27" s="157" t="s">
        <v>58</v>
      </c>
      <c r="F27" s="157" t="s">
        <v>59</v>
      </c>
      <c r="G27" s="198"/>
      <c r="H27" s="198"/>
      <c r="I27" s="202">
        <f t="shared" si="2"/>
        <v>0</v>
      </c>
      <c r="J27" s="404">
        <v>0</v>
      </c>
      <c r="K27" s="405"/>
      <c r="L27" s="406"/>
      <c r="M27" s="203"/>
      <c r="N27" s="147"/>
      <c r="O27" s="142"/>
      <c r="P27" s="142"/>
      <c r="Q27" s="142"/>
      <c r="R27" s="142"/>
      <c r="S27" s="142"/>
      <c r="T27" s="142"/>
      <c r="U27" s="142"/>
      <c r="V27" s="142"/>
      <c r="W27" s="142"/>
      <c r="X27" s="142"/>
      <c r="Y27" s="142"/>
      <c r="Z27" s="142"/>
      <c r="AA27" s="142"/>
      <c r="AB27" s="142"/>
      <c r="AC27" s="142"/>
      <c r="AD27" s="142"/>
      <c r="AE27" s="142"/>
      <c r="AF27" s="142"/>
      <c r="AG27" s="142"/>
      <c r="AH27" s="142"/>
      <c r="AI27" s="142"/>
      <c r="AJ27" s="142"/>
      <c r="AK27" s="142"/>
      <c r="AL27" s="142"/>
      <c r="AM27" s="142"/>
      <c r="AN27" s="142"/>
      <c r="AO27" s="142"/>
      <c r="AP27" s="142"/>
      <c r="AQ27" s="142"/>
      <c r="AR27" s="142"/>
      <c r="AS27" s="142"/>
      <c r="AT27" s="142"/>
      <c r="AU27" s="142"/>
      <c r="AV27" s="142"/>
      <c r="AW27" s="142"/>
      <c r="AX27" s="142"/>
      <c r="AY27" s="142"/>
      <c r="AZ27" s="142"/>
      <c r="BA27" s="142"/>
      <c r="BB27" s="142"/>
      <c r="BC27" s="142"/>
      <c r="BD27" s="142"/>
      <c r="BE27" s="142"/>
      <c r="BF27" s="142"/>
      <c r="BG27" s="142"/>
      <c r="BH27" s="142"/>
      <c r="BI27" s="142"/>
      <c r="BJ27" s="142"/>
      <c r="BK27" s="142"/>
      <c r="BL27" s="142"/>
      <c r="BM27" s="142"/>
      <c r="BN27" s="142"/>
      <c r="BO27" s="142"/>
      <c r="BP27" s="142"/>
      <c r="BQ27" s="142"/>
      <c r="BR27" s="142"/>
      <c r="BS27" s="142"/>
      <c r="BT27" s="142"/>
      <c r="BU27" s="142"/>
      <c r="BV27" s="142"/>
      <c r="BW27" s="142"/>
      <c r="BX27" s="142"/>
      <c r="BY27" s="142"/>
      <c r="BZ27" s="142"/>
      <c r="CA27" s="142"/>
      <c r="CB27" s="142"/>
      <c r="CC27" s="142"/>
      <c r="CD27" s="142"/>
      <c r="CE27" s="142"/>
      <c r="CF27" s="142"/>
      <c r="CG27" s="142"/>
      <c r="CH27" s="142"/>
      <c r="CI27" s="142"/>
      <c r="CJ27" s="142"/>
      <c r="CK27" s="142"/>
      <c r="CL27" s="142"/>
      <c r="CM27" s="142"/>
      <c r="CN27" s="142"/>
      <c r="CO27" s="142"/>
      <c r="CP27" s="142"/>
      <c r="CQ27" s="142"/>
      <c r="CR27" s="142"/>
      <c r="CS27" s="142"/>
      <c r="CT27" s="142"/>
      <c r="CU27" s="142"/>
      <c r="CV27" s="142"/>
      <c r="CW27" s="142"/>
      <c r="CX27" s="142"/>
      <c r="CY27" s="142"/>
      <c r="CZ27" s="142"/>
      <c r="DA27" s="142"/>
      <c r="DB27" s="142"/>
      <c r="DC27" s="142"/>
      <c r="DD27" s="142"/>
      <c r="DE27" s="142"/>
      <c r="DF27" s="142"/>
      <c r="DG27" s="142"/>
      <c r="DH27" s="142"/>
      <c r="DI27" s="142"/>
      <c r="DJ27" s="142"/>
      <c r="DK27" s="142"/>
      <c r="DL27" s="142"/>
      <c r="DM27" s="142"/>
      <c r="DN27" s="142"/>
      <c r="DO27" s="142"/>
      <c r="DP27" s="142"/>
      <c r="DQ27" s="142"/>
      <c r="DR27" s="142"/>
      <c r="DS27" s="142"/>
      <c r="DT27" s="142"/>
      <c r="DU27" s="142"/>
      <c r="DV27" s="142"/>
      <c r="DW27" s="142"/>
      <c r="DX27" s="142"/>
      <c r="DY27" s="142"/>
      <c r="DZ27" s="142"/>
      <c r="EA27" s="142"/>
      <c r="EB27" s="142"/>
      <c r="EC27" s="142"/>
      <c r="ED27" s="142"/>
      <c r="EE27" s="142"/>
      <c r="EF27" s="142"/>
      <c r="EG27" s="142"/>
      <c r="EH27" s="142"/>
      <c r="EI27" s="142"/>
      <c r="EJ27" s="142"/>
      <c r="EK27" s="142"/>
      <c r="EL27" s="142"/>
      <c r="EM27" s="142"/>
      <c r="EN27" s="142"/>
      <c r="EO27" s="142"/>
      <c r="EP27" s="142"/>
      <c r="EQ27" s="142"/>
      <c r="ER27" s="142"/>
      <c r="ES27" s="142"/>
      <c r="ET27" s="142"/>
      <c r="EU27" s="142"/>
      <c r="EV27" s="142"/>
      <c r="EW27" s="142"/>
      <c r="EX27" s="142"/>
      <c r="EY27" s="142"/>
      <c r="EZ27" s="142"/>
      <c r="FA27" s="142"/>
      <c r="FB27" s="142"/>
      <c r="FC27" s="142"/>
      <c r="FD27" s="142"/>
      <c r="FE27" s="142"/>
      <c r="FF27" s="142"/>
      <c r="FG27" s="142"/>
      <c r="FH27" s="142"/>
      <c r="FI27" s="142"/>
      <c r="FJ27" s="142"/>
      <c r="FK27" s="142"/>
      <c r="FL27" s="142"/>
      <c r="FM27" s="142"/>
      <c r="FN27" s="142"/>
      <c r="FO27" s="142"/>
      <c r="FP27" s="142"/>
      <c r="FQ27" s="142"/>
      <c r="FR27" s="142"/>
      <c r="FS27" s="142"/>
      <c r="FT27" s="142"/>
      <c r="FU27" s="142"/>
      <c r="FV27" s="142"/>
      <c r="FW27" s="142"/>
      <c r="FX27" s="142"/>
      <c r="FY27" s="142"/>
      <c r="FZ27" s="142"/>
      <c r="GA27" s="142"/>
      <c r="GB27" s="142"/>
      <c r="GC27" s="142"/>
      <c r="GD27" s="142"/>
      <c r="GE27" s="142"/>
      <c r="GF27" s="142"/>
      <c r="GG27" s="142"/>
      <c r="GH27" s="142"/>
      <c r="GI27" s="142"/>
      <c r="GJ27" s="142"/>
      <c r="GK27" s="142"/>
      <c r="GL27" s="142"/>
      <c r="GM27" s="142"/>
      <c r="GN27" s="142"/>
      <c r="GO27" s="142"/>
      <c r="GP27" s="142"/>
      <c r="GQ27" s="142"/>
      <c r="GR27" s="142"/>
    </row>
    <row r="28" spans="1:200" s="112" customFormat="1" ht="24" hidden="1" customHeight="1" outlineLevel="1">
      <c r="A28" s="122" t="str">
        <f t="shared" si="0"/>
        <v>2.15</v>
      </c>
      <c r="B28" s="154" t="s">
        <v>43</v>
      </c>
      <c r="C28" s="156" t="s">
        <v>95</v>
      </c>
      <c r="D28" s="157" t="s">
        <v>96</v>
      </c>
      <c r="E28" s="157" t="s">
        <v>72</v>
      </c>
      <c r="F28" s="157" t="s">
        <v>73</v>
      </c>
      <c r="G28" s="198"/>
      <c r="H28" s="198"/>
      <c r="I28" s="202">
        <f t="shared" si="2"/>
        <v>0</v>
      </c>
      <c r="J28" s="404">
        <v>0</v>
      </c>
      <c r="K28" s="405"/>
      <c r="L28" s="406"/>
      <c r="M28" s="203"/>
      <c r="N28" s="147"/>
      <c r="O28" s="142"/>
      <c r="P28" s="142"/>
      <c r="Q28" s="142"/>
      <c r="R28" s="142"/>
      <c r="S28" s="142"/>
      <c r="T28" s="142"/>
      <c r="U28" s="142"/>
      <c r="V28" s="142"/>
      <c r="W28" s="142"/>
      <c r="X28" s="142"/>
      <c r="Y28" s="142"/>
      <c r="Z28" s="142"/>
      <c r="AA28" s="142"/>
      <c r="AB28" s="142"/>
      <c r="AC28" s="142"/>
      <c r="AD28" s="142"/>
      <c r="AE28" s="142"/>
      <c r="AF28" s="142"/>
      <c r="AG28" s="142"/>
      <c r="AH28" s="142"/>
      <c r="AI28" s="142"/>
      <c r="AJ28" s="142"/>
      <c r="AK28" s="142"/>
      <c r="AL28" s="142"/>
      <c r="AM28" s="142"/>
      <c r="AN28" s="142"/>
      <c r="AO28" s="142"/>
      <c r="AP28" s="142"/>
      <c r="AQ28" s="142"/>
      <c r="AR28" s="142"/>
      <c r="AS28" s="142"/>
      <c r="AT28" s="142"/>
      <c r="AU28" s="142"/>
      <c r="AV28" s="142"/>
      <c r="AW28" s="142"/>
      <c r="AX28" s="142"/>
      <c r="AY28" s="142"/>
      <c r="AZ28" s="142"/>
      <c r="BA28" s="142"/>
      <c r="BB28" s="142"/>
      <c r="BC28" s="142"/>
      <c r="BD28" s="142"/>
      <c r="BE28" s="142"/>
      <c r="BF28" s="142"/>
      <c r="BG28" s="142"/>
      <c r="BH28" s="142"/>
      <c r="BI28" s="142"/>
      <c r="BJ28" s="142"/>
      <c r="BK28" s="142"/>
      <c r="BL28" s="142"/>
      <c r="BM28" s="142"/>
      <c r="BN28" s="142"/>
      <c r="BO28" s="142"/>
      <c r="BP28" s="142"/>
      <c r="BQ28" s="142"/>
      <c r="BR28" s="142"/>
      <c r="BS28" s="142"/>
      <c r="BT28" s="142"/>
      <c r="BU28" s="142"/>
      <c r="BV28" s="142"/>
      <c r="BW28" s="142"/>
      <c r="BX28" s="142"/>
      <c r="BY28" s="142"/>
      <c r="BZ28" s="142"/>
      <c r="CA28" s="142"/>
      <c r="CB28" s="142"/>
      <c r="CC28" s="142"/>
      <c r="CD28" s="142"/>
      <c r="CE28" s="142"/>
      <c r="CF28" s="142"/>
      <c r="CG28" s="142"/>
      <c r="CH28" s="142"/>
      <c r="CI28" s="142"/>
      <c r="CJ28" s="142"/>
      <c r="CK28" s="142"/>
      <c r="CL28" s="142"/>
      <c r="CM28" s="142"/>
      <c r="CN28" s="142"/>
      <c r="CO28" s="142"/>
      <c r="CP28" s="142"/>
      <c r="CQ28" s="142"/>
      <c r="CR28" s="142"/>
      <c r="CS28" s="142"/>
      <c r="CT28" s="142"/>
      <c r="CU28" s="142"/>
      <c r="CV28" s="142"/>
      <c r="CW28" s="142"/>
      <c r="CX28" s="142"/>
      <c r="CY28" s="142"/>
      <c r="CZ28" s="142"/>
      <c r="DA28" s="142"/>
      <c r="DB28" s="142"/>
      <c r="DC28" s="142"/>
      <c r="DD28" s="142"/>
      <c r="DE28" s="142"/>
      <c r="DF28" s="142"/>
      <c r="DG28" s="142"/>
      <c r="DH28" s="142"/>
      <c r="DI28" s="142"/>
      <c r="DJ28" s="142"/>
      <c r="DK28" s="142"/>
      <c r="DL28" s="142"/>
      <c r="DM28" s="142"/>
      <c r="DN28" s="142"/>
      <c r="DO28" s="142"/>
      <c r="DP28" s="142"/>
      <c r="DQ28" s="142"/>
      <c r="DR28" s="142"/>
      <c r="DS28" s="142"/>
      <c r="DT28" s="142"/>
      <c r="DU28" s="142"/>
      <c r="DV28" s="142"/>
      <c r="DW28" s="142"/>
      <c r="DX28" s="142"/>
      <c r="DY28" s="142"/>
      <c r="DZ28" s="142"/>
      <c r="EA28" s="142"/>
      <c r="EB28" s="142"/>
      <c r="EC28" s="142"/>
      <c r="ED28" s="142"/>
      <c r="EE28" s="142"/>
      <c r="EF28" s="142"/>
      <c r="EG28" s="142"/>
      <c r="EH28" s="142"/>
      <c r="EI28" s="142"/>
      <c r="EJ28" s="142"/>
      <c r="EK28" s="142"/>
      <c r="EL28" s="142"/>
      <c r="EM28" s="142"/>
      <c r="EN28" s="142"/>
      <c r="EO28" s="142"/>
      <c r="EP28" s="142"/>
      <c r="EQ28" s="142"/>
      <c r="ER28" s="142"/>
      <c r="ES28" s="142"/>
      <c r="ET28" s="142"/>
      <c r="EU28" s="142"/>
      <c r="EV28" s="142"/>
      <c r="EW28" s="142"/>
      <c r="EX28" s="142"/>
      <c r="EY28" s="142"/>
      <c r="EZ28" s="142"/>
      <c r="FA28" s="142"/>
      <c r="FB28" s="142"/>
      <c r="FC28" s="142"/>
      <c r="FD28" s="142"/>
      <c r="FE28" s="142"/>
      <c r="FF28" s="142"/>
      <c r="FG28" s="142"/>
      <c r="FH28" s="142"/>
      <c r="FI28" s="142"/>
      <c r="FJ28" s="142"/>
      <c r="FK28" s="142"/>
      <c r="FL28" s="142"/>
      <c r="FM28" s="142"/>
      <c r="FN28" s="142"/>
      <c r="FO28" s="142"/>
      <c r="FP28" s="142"/>
      <c r="FQ28" s="142"/>
      <c r="FR28" s="142"/>
      <c r="FS28" s="142"/>
      <c r="FT28" s="142"/>
      <c r="FU28" s="142"/>
      <c r="FV28" s="142"/>
      <c r="FW28" s="142"/>
      <c r="FX28" s="142"/>
      <c r="FY28" s="142"/>
      <c r="FZ28" s="142"/>
      <c r="GA28" s="142"/>
      <c r="GB28" s="142"/>
      <c r="GC28" s="142"/>
      <c r="GD28" s="142"/>
      <c r="GE28" s="142"/>
      <c r="GF28" s="142"/>
      <c r="GG28" s="142"/>
      <c r="GH28" s="142"/>
      <c r="GI28" s="142"/>
      <c r="GJ28" s="142"/>
      <c r="GK28" s="142"/>
      <c r="GL28" s="142"/>
      <c r="GM28" s="142"/>
      <c r="GN28" s="142"/>
      <c r="GO28" s="142"/>
      <c r="GP28" s="142"/>
      <c r="GQ28" s="142"/>
      <c r="GR28" s="142"/>
    </row>
    <row r="29" spans="1:200" s="107" customFormat="1" ht="24" hidden="1" customHeight="1" outlineLevel="1">
      <c r="A29" s="122" t="str">
        <f t="shared" si="0"/>
        <v>2.16</v>
      </c>
      <c r="B29" s="154" t="s">
        <v>43</v>
      </c>
      <c r="C29" s="156" t="s">
        <v>97</v>
      </c>
      <c r="D29" s="157" t="s">
        <v>57</v>
      </c>
      <c r="E29" s="157" t="s">
        <v>58</v>
      </c>
      <c r="F29" s="157" t="s">
        <v>59</v>
      </c>
      <c r="G29" s="198"/>
      <c r="H29" s="198"/>
      <c r="I29" s="202">
        <f t="shared" si="2"/>
        <v>0</v>
      </c>
      <c r="J29" s="404">
        <v>0</v>
      </c>
      <c r="K29" s="405"/>
      <c r="L29" s="406"/>
      <c r="M29" s="203"/>
      <c r="N29" s="147"/>
      <c r="O29" s="142"/>
      <c r="P29" s="142"/>
      <c r="Q29" s="142"/>
      <c r="R29" s="142"/>
      <c r="S29" s="142"/>
      <c r="T29" s="142"/>
      <c r="U29" s="142"/>
      <c r="V29" s="142"/>
      <c r="W29" s="142"/>
      <c r="X29" s="142"/>
      <c r="Y29" s="142"/>
      <c r="Z29" s="142"/>
      <c r="AA29" s="142"/>
      <c r="AB29" s="142"/>
      <c r="AC29" s="142"/>
      <c r="AD29" s="142"/>
      <c r="AE29" s="142"/>
      <c r="AF29" s="142"/>
      <c r="AG29" s="142"/>
      <c r="AH29" s="142"/>
      <c r="AI29" s="142"/>
      <c r="AJ29" s="142"/>
      <c r="AK29" s="142"/>
      <c r="AL29" s="142"/>
      <c r="AM29" s="142"/>
      <c r="AN29" s="142"/>
      <c r="AO29" s="142"/>
      <c r="AP29" s="142"/>
      <c r="AQ29" s="142"/>
      <c r="AR29" s="142"/>
      <c r="AS29" s="142"/>
      <c r="AT29" s="142"/>
      <c r="AU29" s="142"/>
      <c r="AV29" s="142"/>
      <c r="AW29" s="142"/>
      <c r="AX29" s="142"/>
      <c r="AY29" s="142"/>
      <c r="AZ29" s="142"/>
      <c r="BA29" s="142"/>
      <c r="BB29" s="142"/>
      <c r="BC29" s="142"/>
      <c r="BD29" s="142"/>
      <c r="BE29" s="142"/>
      <c r="BF29" s="142"/>
      <c r="BG29" s="142"/>
      <c r="BH29" s="142"/>
      <c r="BI29" s="142"/>
      <c r="BJ29" s="142"/>
      <c r="BK29" s="142"/>
      <c r="BL29" s="142"/>
      <c r="BM29" s="142"/>
      <c r="BN29" s="142"/>
      <c r="BO29" s="142"/>
      <c r="BP29" s="142"/>
      <c r="BQ29" s="142"/>
      <c r="BR29" s="142"/>
      <c r="BS29" s="142"/>
      <c r="BT29" s="142"/>
      <c r="BU29" s="142"/>
      <c r="BV29" s="142"/>
      <c r="BW29" s="142"/>
      <c r="BX29" s="142"/>
      <c r="BY29" s="142"/>
      <c r="BZ29" s="142"/>
      <c r="CA29" s="142"/>
      <c r="CB29" s="142"/>
      <c r="CC29" s="142"/>
      <c r="CD29" s="142"/>
      <c r="CE29" s="142"/>
      <c r="CF29" s="142"/>
      <c r="CG29" s="142"/>
      <c r="CH29" s="142"/>
      <c r="CI29" s="142"/>
      <c r="CJ29" s="142"/>
      <c r="CK29" s="142"/>
      <c r="CL29" s="142"/>
      <c r="CM29" s="142"/>
      <c r="CN29" s="142"/>
      <c r="CO29" s="142"/>
      <c r="CP29" s="142"/>
      <c r="CQ29" s="142"/>
      <c r="CR29" s="142"/>
      <c r="CS29" s="142"/>
      <c r="CT29" s="142"/>
      <c r="CU29" s="142"/>
      <c r="CV29" s="142"/>
      <c r="CW29" s="142"/>
      <c r="CX29" s="142"/>
      <c r="CY29" s="142"/>
      <c r="CZ29" s="142"/>
      <c r="DA29" s="142"/>
      <c r="DB29" s="142"/>
      <c r="DC29" s="142"/>
      <c r="DD29" s="142"/>
      <c r="DE29" s="142"/>
      <c r="DF29" s="142"/>
      <c r="DG29" s="142"/>
      <c r="DH29" s="142"/>
      <c r="DI29" s="142"/>
      <c r="DJ29" s="142"/>
      <c r="DK29" s="142"/>
      <c r="DL29" s="142"/>
      <c r="DM29" s="142"/>
      <c r="DN29" s="142"/>
      <c r="DO29" s="142"/>
      <c r="DP29" s="142"/>
      <c r="DQ29" s="142"/>
      <c r="DR29" s="142"/>
      <c r="DS29" s="142"/>
      <c r="DT29" s="142"/>
      <c r="DU29" s="142"/>
      <c r="DV29" s="142"/>
      <c r="DW29" s="142"/>
      <c r="DX29" s="142"/>
      <c r="DY29" s="142"/>
      <c r="DZ29" s="142"/>
      <c r="EA29" s="142"/>
      <c r="EB29" s="142"/>
      <c r="EC29" s="142"/>
      <c r="ED29" s="142"/>
      <c r="EE29" s="142"/>
      <c r="EF29" s="142"/>
      <c r="EG29" s="142"/>
      <c r="EH29" s="142"/>
      <c r="EI29" s="142"/>
      <c r="EJ29" s="142"/>
      <c r="EK29" s="142"/>
      <c r="EL29" s="142"/>
      <c r="EM29" s="142"/>
      <c r="EN29" s="142"/>
      <c r="EO29" s="142"/>
      <c r="EP29" s="142"/>
      <c r="EQ29" s="142"/>
      <c r="ER29" s="142"/>
      <c r="ES29" s="142"/>
      <c r="ET29" s="142"/>
      <c r="EU29" s="142"/>
      <c r="EV29" s="142"/>
      <c r="EW29" s="142"/>
      <c r="EX29" s="142"/>
      <c r="EY29" s="142"/>
      <c r="EZ29" s="142"/>
      <c r="FA29" s="142"/>
      <c r="FB29" s="142"/>
      <c r="FC29" s="142"/>
      <c r="FD29" s="142"/>
      <c r="FE29" s="142"/>
      <c r="FF29" s="142"/>
      <c r="FG29" s="142"/>
      <c r="FH29" s="142"/>
      <c r="FI29" s="142"/>
      <c r="FJ29" s="142"/>
      <c r="FK29" s="142"/>
      <c r="FL29" s="142"/>
      <c r="FM29" s="142"/>
      <c r="FN29" s="142"/>
      <c r="FO29" s="142"/>
      <c r="FP29" s="142"/>
      <c r="FQ29" s="142"/>
      <c r="FR29" s="142"/>
      <c r="FS29" s="142"/>
      <c r="FT29" s="142"/>
      <c r="FU29" s="142"/>
      <c r="FV29" s="142"/>
      <c r="FW29" s="142"/>
      <c r="FX29" s="142"/>
      <c r="FY29" s="142"/>
      <c r="FZ29" s="142"/>
      <c r="GA29" s="142"/>
      <c r="GB29" s="142"/>
      <c r="GC29" s="142"/>
      <c r="GD29" s="142"/>
      <c r="GE29" s="142"/>
      <c r="GF29" s="142"/>
      <c r="GG29" s="142"/>
      <c r="GH29" s="142"/>
      <c r="GI29" s="142"/>
      <c r="GJ29" s="142"/>
      <c r="GK29" s="142"/>
      <c r="GL29" s="142"/>
      <c r="GM29" s="142"/>
      <c r="GN29" s="142"/>
      <c r="GO29" s="142"/>
      <c r="GP29" s="142"/>
      <c r="GQ29" s="142"/>
      <c r="GR29" s="142"/>
    </row>
    <row r="30" spans="1:200" s="128" customFormat="1" ht="24" hidden="1" customHeight="1" outlineLevel="1">
      <c r="A30" s="122" t="str">
        <f t="shared" si="0"/>
        <v>2.17</v>
      </c>
      <c r="B30" s="154" t="s">
        <v>55</v>
      </c>
      <c r="C30" s="156" t="s">
        <v>98</v>
      </c>
      <c r="D30" s="157" t="s">
        <v>9</v>
      </c>
      <c r="E30" s="157" t="s">
        <v>61</v>
      </c>
      <c r="F30" s="157" t="s">
        <v>99</v>
      </c>
      <c r="G30" s="198"/>
      <c r="H30" s="198"/>
      <c r="I30" s="199"/>
      <c r="J30" s="404">
        <v>0</v>
      </c>
      <c r="K30" s="405"/>
      <c r="L30" s="406"/>
      <c r="M30" s="171"/>
      <c r="N30" s="147"/>
      <c r="O30" s="142"/>
      <c r="P30" s="142"/>
      <c r="Q30" s="142"/>
      <c r="R30" s="142"/>
      <c r="S30" s="142"/>
      <c r="T30" s="142"/>
      <c r="U30" s="142"/>
      <c r="V30" s="142"/>
      <c r="W30" s="142"/>
      <c r="X30" s="142"/>
      <c r="Y30" s="142"/>
      <c r="Z30" s="142"/>
      <c r="AA30" s="142"/>
      <c r="AB30" s="142"/>
      <c r="AC30" s="142"/>
      <c r="AD30" s="142"/>
      <c r="AE30" s="142"/>
      <c r="AF30" s="142"/>
      <c r="AG30" s="142"/>
      <c r="AH30" s="142"/>
      <c r="AI30" s="142"/>
      <c r="AJ30" s="142"/>
      <c r="AK30" s="142"/>
      <c r="AL30" s="142"/>
      <c r="AM30" s="142"/>
      <c r="AN30" s="142"/>
      <c r="AO30" s="142"/>
      <c r="AP30" s="142"/>
      <c r="AQ30" s="142"/>
      <c r="AR30" s="142"/>
      <c r="AS30" s="142"/>
      <c r="AT30" s="142"/>
      <c r="AU30" s="142"/>
      <c r="AV30" s="142"/>
      <c r="AW30" s="142"/>
      <c r="AX30" s="142"/>
      <c r="AY30" s="142"/>
      <c r="AZ30" s="142"/>
      <c r="BA30" s="142"/>
      <c r="BB30" s="142"/>
      <c r="BC30" s="142"/>
      <c r="BD30" s="142"/>
      <c r="BE30" s="142"/>
      <c r="BF30" s="142"/>
      <c r="BG30" s="142"/>
      <c r="BH30" s="142"/>
      <c r="BI30" s="142"/>
      <c r="BJ30" s="142"/>
      <c r="BK30" s="142"/>
      <c r="BL30" s="142"/>
      <c r="BM30" s="142"/>
      <c r="BN30" s="142"/>
      <c r="BO30" s="142"/>
      <c r="BP30" s="142"/>
      <c r="BQ30" s="142"/>
      <c r="BR30" s="142"/>
      <c r="BS30" s="142"/>
      <c r="BT30" s="142"/>
      <c r="BU30" s="142"/>
      <c r="BV30" s="142"/>
      <c r="BW30" s="142"/>
      <c r="BX30" s="142"/>
      <c r="BY30" s="142"/>
      <c r="BZ30" s="142"/>
      <c r="CA30" s="142"/>
      <c r="CB30" s="142"/>
      <c r="CC30" s="142"/>
      <c r="CD30" s="142"/>
      <c r="CE30" s="142"/>
      <c r="CF30" s="142"/>
      <c r="CG30" s="142"/>
      <c r="CH30" s="142"/>
      <c r="CI30" s="142"/>
      <c r="CJ30" s="142"/>
      <c r="CK30" s="142"/>
      <c r="CL30" s="142"/>
      <c r="CM30" s="142"/>
      <c r="CN30" s="142"/>
      <c r="CO30" s="142"/>
      <c r="CP30" s="142"/>
      <c r="CQ30" s="142"/>
      <c r="CR30" s="142"/>
      <c r="CS30" s="142"/>
      <c r="CT30" s="142"/>
      <c r="CU30" s="142"/>
      <c r="CV30" s="142"/>
      <c r="CW30" s="142"/>
      <c r="CX30" s="142"/>
      <c r="CY30" s="142"/>
      <c r="CZ30" s="142"/>
      <c r="DA30" s="142"/>
      <c r="DB30" s="142"/>
      <c r="DC30" s="142"/>
      <c r="DD30" s="142"/>
      <c r="DE30" s="142"/>
      <c r="DF30" s="142"/>
      <c r="DG30" s="142"/>
      <c r="DH30" s="142"/>
      <c r="DI30" s="142"/>
      <c r="DJ30" s="142"/>
      <c r="DK30" s="142"/>
      <c r="DL30" s="142"/>
      <c r="DM30" s="142"/>
      <c r="DN30" s="142"/>
      <c r="DO30" s="142"/>
      <c r="DP30" s="142"/>
      <c r="DQ30" s="142"/>
      <c r="DR30" s="142"/>
      <c r="DS30" s="142"/>
      <c r="DT30" s="142"/>
      <c r="DU30" s="142"/>
      <c r="DV30" s="142"/>
      <c r="DW30" s="142"/>
      <c r="DX30" s="142"/>
      <c r="DY30" s="142"/>
      <c r="DZ30" s="142"/>
      <c r="EA30" s="142"/>
      <c r="EB30" s="142"/>
      <c r="EC30" s="142"/>
      <c r="ED30" s="142"/>
      <c r="EE30" s="142"/>
      <c r="EF30" s="142"/>
      <c r="EG30" s="142"/>
      <c r="EH30" s="142"/>
      <c r="EI30" s="142"/>
      <c r="EJ30" s="142"/>
      <c r="EK30" s="142"/>
      <c r="EL30" s="142"/>
      <c r="EM30" s="142"/>
      <c r="EN30" s="142"/>
      <c r="EO30" s="142"/>
      <c r="EP30" s="142"/>
      <c r="EQ30" s="142"/>
      <c r="ER30" s="142"/>
      <c r="ES30" s="142"/>
      <c r="ET30" s="142"/>
      <c r="EU30" s="142"/>
      <c r="EV30" s="142"/>
      <c r="EW30" s="142"/>
      <c r="EX30" s="142"/>
      <c r="EY30" s="142"/>
      <c r="EZ30" s="142"/>
      <c r="FA30" s="142"/>
      <c r="FB30" s="142"/>
      <c r="FC30" s="142"/>
      <c r="FD30" s="142"/>
      <c r="FE30" s="142"/>
      <c r="FF30" s="142"/>
      <c r="FG30" s="142"/>
      <c r="FH30" s="142"/>
      <c r="FI30" s="142"/>
      <c r="FJ30" s="142"/>
      <c r="FK30" s="142"/>
      <c r="FL30" s="142"/>
      <c r="FM30" s="142"/>
      <c r="FN30" s="142"/>
      <c r="FO30" s="142"/>
      <c r="FP30" s="142"/>
      <c r="FQ30" s="142"/>
      <c r="FR30" s="142"/>
      <c r="FS30" s="142"/>
      <c r="FT30" s="142"/>
      <c r="FU30" s="142"/>
      <c r="FV30" s="142"/>
      <c r="FW30" s="142"/>
      <c r="FX30" s="142"/>
      <c r="FY30" s="142"/>
      <c r="FZ30" s="142"/>
      <c r="GA30" s="142"/>
      <c r="GB30" s="142"/>
      <c r="GC30" s="142"/>
      <c r="GD30" s="142"/>
      <c r="GE30" s="142"/>
      <c r="GF30" s="142"/>
      <c r="GG30" s="142"/>
      <c r="GH30" s="142"/>
      <c r="GI30" s="142"/>
      <c r="GJ30" s="142"/>
      <c r="GK30" s="142"/>
      <c r="GL30" s="142"/>
      <c r="GM30" s="142"/>
      <c r="GN30" s="142"/>
      <c r="GO30" s="142"/>
      <c r="GP30" s="142"/>
      <c r="GQ30" s="142"/>
      <c r="GR30" s="142"/>
    </row>
    <row r="31" spans="1:200" s="128" customFormat="1" ht="24" hidden="1" customHeight="1" outlineLevel="1">
      <c r="A31" s="122" t="str">
        <f t="shared" si="0"/>
        <v>2.18</v>
      </c>
      <c r="B31" s="154" t="s">
        <v>43</v>
      </c>
      <c r="C31" s="156" t="s">
        <v>100</v>
      </c>
      <c r="D31" s="157" t="s">
        <v>101</v>
      </c>
      <c r="E31" s="157" t="s">
        <v>102</v>
      </c>
      <c r="F31" s="157" t="s">
        <v>103</v>
      </c>
      <c r="G31" s="198"/>
      <c r="H31" s="198"/>
      <c r="I31" s="202"/>
      <c r="J31" s="404">
        <v>0</v>
      </c>
      <c r="K31" s="405"/>
      <c r="L31" s="406"/>
      <c r="M31" s="203"/>
      <c r="N31" s="147"/>
      <c r="O31" s="142"/>
      <c r="P31" s="142"/>
      <c r="Q31" s="142"/>
      <c r="R31" s="142"/>
      <c r="S31" s="142"/>
      <c r="T31" s="142"/>
      <c r="U31" s="142"/>
      <c r="V31" s="142"/>
      <c r="W31" s="142"/>
      <c r="X31" s="142"/>
      <c r="Y31" s="142"/>
      <c r="Z31" s="142"/>
      <c r="AA31" s="142"/>
      <c r="AB31" s="142"/>
      <c r="AC31" s="142"/>
      <c r="AD31" s="142"/>
      <c r="AE31" s="142"/>
      <c r="AF31" s="142"/>
      <c r="AG31" s="142"/>
      <c r="AH31" s="142"/>
      <c r="AI31" s="142"/>
      <c r="AJ31" s="142"/>
      <c r="AK31" s="142"/>
      <c r="AL31" s="142"/>
      <c r="AM31" s="142"/>
      <c r="AN31" s="142"/>
      <c r="AO31" s="142"/>
      <c r="AP31" s="142"/>
      <c r="AQ31" s="142"/>
      <c r="AR31" s="142"/>
      <c r="AS31" s="142"/>
      <c r="AT31" s="142"/>
      <c r="AU31" s="142"/>
      <c r="AV31" s="142"/>
      <c r="AW31" s="142"/>
      <c r="AX31" s="142"/>
      <c r="AY31" s="142"/>
      <c r="AZ31" s="142"/>
      <c r="BA31" s="142"/>
      <c r="BB31" s="142"/>
      <c r="BC31" s="142"/>
      <c r="BD31" s="142"/>
      <c r="BE31" s="142"/>
      <c r="BF31" s="142"/>
      <c r="BG31" s="142"/>
      <c r="BH31" s="142"/>
      <c r="BI31" s="142"/>
      <c r="BJ31" s="142"/>
      <c r="BK31" s="142"/>
      <c r="BL31" s="142"/>
      <c r="BM31" s="142"/>
      <c r="BN31" s="142"/>
      <c r="BO31" s="142"/>
      <c r="BP31" s="142"/>
      <c r="BQ31" s="142"/>
      <c r="BR31" s="142"/>
      <c r="BS31" s="142"/>
      <c r="BT31" s="142"/>
      <c r="BU31" s="142"/>
      <c r="BV31" s="142"/>
      <c r="BW31" s="142"/>
      <c r="BX31" s="142"/>
      <c r="BY31" s="142"/>
      <c r="BZ31" s="142"/>
      <c r="CA31" s="142"/>
      <c r="CB31" s="142"/>
      <c r="CC31" s="142"/>
      <c r="CD31" s="142"/>
      <c r="CE31" s="142"/>
      <c r="CF31" s="142"/>
      <c r="CG31" s="142"/>
      <c r="CH31" s="142"/>
      <c r="CI31" s="142"/>
      <c r="CJ31" s="142"/>
      <c r="CK31" s="142"/>
      <c r="CL31" s="142"/>
      <c r="CM31" s="142"/>
      <c r="CN31" s="142"/>
      <c r="CO31" s="142"/>
      <c r="CP31" s="142"/>
      <c r="CQ31" s="142"/>
      <c r="CR31" s="142"/>
      <c r="CS31" s="142"/>
      <c r="CT31" s="142"/>
      <c r="CU31" s="142"/>
      <c r="CV31" s="142"/>
      <c r="CW31" s="142"/>
      <c r="CX31" s="142"/>
      <c r="CY31" s="142"/>
      <c r="CZ31" s="142"/>
      <c r="DA31" s="142"/>
      <c r="DB31" s="142"/>
      <c r="DC31" s="142"/>
      <c r="DD31" s="142"/>
      <c r="DE31" s="142"/>
      <c r="DF31" s="142"/>
      <c r="DG31" s="142"/>
      <c r="DH31" s="142"/>
      <c r="DI31" s="142"/>
      <c r="DJ31" s="142"/>
      <c r="DK31" s="142"/>
      <c r="DL31" s="142"/>
      <c r="DM31" s="142"/>
      <c r="DN31" s="142"/>
      <c r="DO31" s="142"/>
      <c r="DP31" s="142"/>
      <c r="DQ31" s="142"/>
      <c r="DR31" s="142"/>
      <c r="DS31" s="142"/>
      <c r="DT31" s="142"/>
      <c r="DU31" s="142"/>
      <c r="DV31" s="142"/>
      <c r="DW31" s="142"/>
      <c r="DX31" s="142"/>
      <c r="DY31" s="142"/>
      <c r="DZ31" s="142"/>
      <c r="EA31" s="142"/>
      <c r="EB31" s="142"/>
      <c r="EC31" s="142"/>
      <c r="ED31" s="142"/>
      <c r="EE31" s="142"/>
      <c r="EF31" s="142"/>
      <c r="EG31" s="142"/>
      <c r="EH31" s="142"/>
      <c r="EI31" s="142"/>
      <c r="EJ31" s="142"/>
      <c r="EK31" s="142"/>
      <c r="EL31" s="142"/>
      <c r="EM31" s="142"/>
      <c r="EN31" s="142"/>
      <c r="EO31" s="142"/>
      <c r="EP31" s="142"/>
      <c r="EQ31" s="142"/>
      <c r="ER31" s="142"/>
      <c r="ES31" s="142"/>
      <c r="ET31" s="142"/>
      <c r="EU31" s="142"/>
      <c r="EV31" s="142"/>
      <c r="EW31" s="142"/>
      <c r="EX31" s="142"/>
      <c r="EY31" s="142"/>
      <c r="EZ31" s="142"/>
      <c r="FA31" s="142"/>
      <c r="FB31" s="142"/>
      <c r="FC31" s="142"/>
      <c r="FD31" s="142"/>
      <c r="FE31" s="142"/>
      <c r="FF31" s="142"/>
      <c r="FG31" s="142"/>
      <c r="FH31" s="142"/>
      <c r="FI31" s="142"/>
      <c r="FJ31" s="142"/>
      <c r="FK31" s="142"/>
      <c r="FL31" s="142"/>
      <c r="FM31" s="142"/>
      <c r="FN31" s="142"/>
      <c r="FO31" s="142"/>
      <c r="FP31" s="142"/>
      <c r="FQ31" s="142"/>
      <c r="FR31" s="142"/>
      <c r="FS31" s="142"/>
      <c r="FT31" s="142"/>
      <c r="FU31" s="142"/>
      <c r="FV31" s="142"/>
      <c r="FW31" s="142"/>
      <c r="FX31" s="142"/>
      <c r="FY31" s="142"/>
      <c r="FZ31" s="142"/>
      <c r="GA31" s="142"/>
      <c r="GB31" s="142"/>
      <c r="GC31" s="142"/>
      <c r="GD31" s="142"/>
      <c r="GE31" s="142"/>
      <c r="GF31" s="142"/>
      <c r="GG31" s="142"/>
      <c r="GH31" s="142"/>
      <c r="GI31" s="142"/>
      <c r="GJ31" s="142"/>
      <c r="GK31" s="142"/>
      <c r="GL31" s="142"/>
      <c r="GM31" s="142"/>
      <c r="GN31" s="142"/>
      <c r="GO31" s="142"/>
      <c r="GP31" s="142"/>
      <c r="GQ31" s="142"/>
      <c r="GR31" s="142"/>
    </row>
    <row r="32" spans="1:200" s="133" customFormat="1" ht="24" hidden="1" customHeight="1" outlineLevel="1">
      <c r="A32" s="122" t="str">
        <f t="shared" si="0"/>
        <v>2.19</v>
      </c>
      <c r="B32" s="154" t="s">
        <v>43</v>
      </c>
      <c r="C32" s="156" t="s">
        <v>200</v>
      </c>
      <c r="D32" s="157" t="s">
        <v>9</v>
      </c>
      <c r="E32" s="157" t="s">
        <v>61</v>
      </c>
      <c r="F32" s="157" t="s">
        <v>99</v>
      </c>
      <c r="G32" s="198"/>
      <c r="H32" s="198"/>
      <c r="I32" s="202"/>
      <c r="J32" s="404">
        <v>0</v>
      </c>
      <c r="K32" s="405"/>
      <c r="L32" s="406"/>
      <c r="M32" s="203"/>
      <c r="N32" s="147"/>
      <c r="O32" s="142"/>
      <c r="P32" s="142"/>
      <c r="Q32" s="142"/>
      <c r="R32" s="142"/>
      <c r="S32" s="142"/>
      <c r="T32" s="142"/>
      <c r="U32" s="142"/>
      <c r="V32" s="142"/>
      <c r="W32" s="142"/>
      <c r="X32" s="142"/>
      <c r="Y32" s="142"/>
      <c r="Z32" s="142"/>
      <c r="AA32" s="142"/>
      <c r="AB32" s="142"/>
      <c r="AC32" s="142"/>
      <c r="AD32" s="142"/>
      <c r="AE32" s="142"/>
      <c r="AF32" s="142"/>
      <c r="AG32" s="142"/>
      <c r="AH32" s="142"/>
      <c r="AI32" s="142"/>
      <c r="AJ32" s="142"/>
      <c r="AK32" s="142"/>
      <c r="AL32" s="142"/>
      <c r="AM32" s="142"/>
      <c r="AN32" s="142"/>
      <c r="AO32" s="142"/>
      <c r="AP32" s="142"/>
      <c r="AQ32" s="142"/>
      <c r="AR32" s="142"/>
      <c r="AS32" s="142"/>
      <c r="AT32" s="142"/>
      <c r="AU32" s="142"/>
      <c r="AV32" s="142"/>
      <c r="AW32" s="142"/>
      <c r="AX32" s="142"/>
      <c r="AY32" s="142"/>
      <c r="AZ32" s="142"/>
      <c r="BA32" s="142"/>
      <c r="BB32" s="142"/>
      <c r="BC32" s="142"/>
      <c r="BD32" s="142"/>
      <c r="BE32" s="142"/>
      <c r="BF32" s="142"/>
      <c r="BG32" s="142"/>
      <c r="BH32" s="142"/>
      <c r="BI32" s="142"/>
      <c r="BJ32" s="142"/>
      <c r="BK32" s="142"/>
      <c r="BL32" s="142"/>
      <c r="BM32" s="142"/>
      <c r="BN32" s="142"/>
      <c r="BO32" s="142"/>
      <c r="BP32" s="142"/>
      <c r="BQ32" s="142"/>
      <c r="BR32" s="142"/>
      <c r="BS32" s="142"/>
      <c r="BT32" s="142"/>
      <c r="BU32" s="142"/>
      <c r="BV32" s="142"/>
      <c r="BW32" s="142"/>
      <c r="BX32" s="142"/>
      <c r="BY32" s="142"/>
      <c r="BZ32" s="142"/>
      <c r="CA32" s="142"/>
      <c r="CB32" s="142"/>
      <c r="CC32" s="142"/>
      <c r="CD32" s="142"/>
      <c r="CE32" s="142"/>
      <c r="CF32" s="142"/>
      <c r="CG32" s="142"/>
      <c r="CH32" s="142"/>
      <c r="CI32" s="142"/>
      <c r="CJ32" s="142"/>
      <c r="CK32" s="142"/>
      <c r="CL32" s="142"/>
      <c r="CM32" s="142"/>
      <c r="CN32" s="142"/>
      <c r="CO32" s="142"/>
      <c r="CP32" s="142"/>
      <c r="CQ32" s="142"/>
      <c r="CR32" s="142"/>
      <c r="CS32" s="142"/>
      <c r="CT32" s="142"/>
      <c r="CU32" s="142"/>
      <c r="CV32" s="142"/>
      <c r="CW32" s="142"/>
      <c r="CX32" s="142"/>
      <c r="CY32" s="142"/>
      <c r="CZ32" s="142"/>
      <c r="DA32" s="142"/>
      <c r="DB32" s="142"/>
      <c r="DC32" s="142"/>
      <c r="DD32" s="142"/>
      <c r="DE32" s="142"/>
      <c r="DF32" s="142"/>
      <c r="DG32" s="142"/>
      <c r="DH32" s="142"/>
      <c r="DI32" s="142"/>
      <c r="DJ32" s="142"/>
      <c r="DK32" s="142"/>
      <c r="DL32" s="142"/>
      <c r="DM32" s="142"/>
      <c r="DN32" s="142"/>
      <c r="DO32" s="142"/>
      <c r="DP32" s="142"/>
      <c r="DQ32" s="142"/>
      <c r="DR32" s="142"/>
      <c r="DS32" s="142"/>
      <c r="DT32" s="142"/>
      <c r="DU32" s="142"/>
      <c r="DV32" s="142"/>
      <c r="DW32" s="142"/>
      <c r="DX32" s="142"/>
      <c r="DY32" s="142"/>
      <c r="DZ32" s="142"/>
      <c r="EA32" s="142"/>
      <c r="EB32" s="142"/>
      <c r="EC32" s="142"/>
      <c r="ED32" s="142"/>
      <c r="EE32" s="142"/>
      <c r="EF32" s="142"/>
      <c r="EG32" s="142"/>
      <c r="EH32" s="142"/>
      <c r="EI32" s="142"/>
      <c r="EJ32" s="142"/>
      <c r="EK32" s="142"/>
      <c r="EL32" s="142"/>
      <c r="EM32" s="142"/>
      <c r="EN32" s="142"/>
      <c r="EO32" s="142"/>
      <c r="EP32" s="142"/>
      <c r="EQ32" s="142"/>
      <c r="ER32" s="142"/>
      <c r="ES32" s="142"/>
      <c r="ET32" s="142"/>
      <c r="EU32" s="142"/>
      <c r="EV32" s="142"/>
      <c r="EW32" s="142"/>
      <c r="EX32" s="142"/>
      <c r="EY32" s="142"/>
      <c r="EZ32" s="142"/>
      <c r="FA32" s="142"/>
      <c r="FB32" s="142"/>
      <c r="FC32" s="142"/>
      <c r="FD32" s="142"/>
      <c r="FE32" s="142"/>
      <c r="FF32" s="142"/>
      <c r="FG32" s="142"/>
      <c r="FH32" s="142"/>
      <c r="FI32" s="142"/>
      <c r="FJ32" s="142"/>
      <c r="FK32" s="142"/>
      <c r="FL32" s="142"/>
      <c r="FM32" s="142"/>
      <c r="FN32" s="142"/>
      <c r="FO32" s="142"/>
      <c r="FP32" s="142"/>
      <c r="FQ32" s="142"/>
      <c r="FR32" s="142"/>
      <c r="FS32" s="142"/>
      <c r="FT32" s="142"/>
      <c r="FU32" s="142"/>
      <c r="FV32" s="142"/>
      <c r="FW32" s="142"/>
      <c r="FX32" s="142"/>
      <c r="FY32" s="142"/>
      <c r="FZ32" s="142"/>
      <c r="GA32" s="142"/>
      <c r="GB32" s="142"/>
      <c r="GC32" s="142"/>
      <c r="GD32" s="142"/>
      <c r="GE32" s="142"/>
      <c r="GF32" s="142"/>
      <c r="GG32" s="142"/>
      <c r="GH32" s="142"/>
      <c r="GI32" s="142"/>
      <c r="GJ32" s="142"/>
      <c r="GK32" s="142"/>
      <c r="GL32" s="142"/>
      <c r="GM32" s="142"/>
      <c r="GN32" s="142"/>
      <c r="GO32" s="142"/>
      <c r="GP32" s="142"/>
      <c r="GQ32" s="142"/>
      <c r="GR32" s="142"/>
    </row>
    <row r="33" spans="1:200" s="134" customFormat="1" ht="24" hidden="1" customHeight="1" outlineLevel="1">
      <c r="A33" s="122" t="str">
        <f t="shared" si="0"/>
        <v>2.20</v>
      </c>
      <c r="B33" s="154" t="s">
        <v>43</v>
      </c>
      <c r="C33" s="156" t="s">
        <v>105</v>
      </c>
      <c r="D33" s="157" t="s">
        <v>79</v>
      </c>
      <c r="E33" s="157" t="s">
        <v>80</v>
      </c>
      <c r="F33" s="157" t="s">
        <v>81</v>
      </c>
      <c r="G33" s="198"/>
      <c r="H33" s="198"/>
      <c r="I33" s="202">
        <f t="shared" si="2"/>
        <v>0</v>
      </c>
      <c r="J33" s="404">
        <v>0</v>
      </c>
      <c r="K33" s="405"/>
      <c r="L33" s="406"/>
      <c r="M33" s="203"/>
      <c r="N33" s="147"/>
      <c r="O33" s="142"/>
      <c r="P33" s="142"/>
      <c r="Q33" s="142"/>
      <c r="R33" s="142"/>
      <c r="S33" s="142"/>
      <c r="T33" s="142"/>
      <c r="U33" s="142"/>
      <c r="V33" s="142"/>
      <c r="W33" s="142"/>
      <c r="X33" s="142"/>
      <c r="Y33" s="142"/>
      <c r="Z33" s="142"/>
      <c r="AA33" s="142"/>
      <c r="AB33" s="142"/>
      <c r="AC33" s="142"/>
      <c r="AD33" s="142"/>
      <c r="AE33" s="142"/>
      <c r="AF33" s="142"/>
      <c r="AG33" s="142"/>
      <c r="AH33" s="142"/>
      <c r="AI33" s="142"/>
      <c r="AJ33" s="142"/>
      <c r="AK33" s="142"/>
      <c r="AL33" s="142"/>
      <c r="AM33" s="142"/>
      <c r="AN33" s="142"/>
      <c r="AO33" s="142"/>
      <c r="AP33" s="142"/>
      <c r="AQ33" s="142"/>
      <c r="AR33" s="142"/>
      <c r="AS33" s="142"/>
      <c r="AT33" s="142"/>
      <c r="AU33" s="142"/>
      <c r="AV33" s="142"/>
      <c r="AW33" s="142"/>
      <c r="AX33" s="142"/>
      <c r="AY33" s="142"/>
      <c r="AZ33" s="142"/>
      <c r="BA33" s="142"/>
      <c r="BB33" s="142"/>
      <c r="BC33" s="142"/>
      <c r="BD33" s="142"/>
      <c r="BE33" s="142"/>
      <c r="BF33" s="142"/>
      <c r="BG33" s="142"/>
      <c r="BH33" s="142"/>
      <c r="BI33" s="142"/>
      <c r="BJ33" s="142"/>
      <c r="BK33" s="142"/>
      <c r="BL33" s="142"/>
      <c r="BM33" s="142"/>
      <c r="BN33" s="142"/>
      <c r="BO33" s="142"/>
      <c r="BP33" s="142"/>
      <c r="BQ33" s="142"/>
      <c r="BR33" s="142"/>
      <c r="BS33" s="142"/>
      <c r="BT33" s="142"/>
      <c r="BU33" s="142"/>
      <c r="BV33" s="142"/>
      <c r="BW33" s="142"/>
      <c r="BX33" s="142"/>
      <c r="BY33" s="142"/>
      <c r="BZ33" s="142"/>
      <c r="CA33" s="142"/>
      <c r="CB33" s="142"/>
      <c r="CC33" s="142"/>
      <c r="CD33" s="142"/>
      <c r="CE33" s="142"/>
      <c r="CF33" s="142"/>
      <c r="CG33" s="142"/>
      <c r="CH33" s="142"/>
      <c r="CI33" s="142"/>
      <c r="CJ33" s="142"/>
      <c r="CK33" s="142"/>
      <c r="CL33" s="142"/>
      <c r="CM33" s="142"/>
      <c r="CN33" s="142"/>
      <c r="CO33" s="142"/>
      <c r="CP33" s="142"/>
      <c r="CQ33" s="142"/>
      <c r="CR33" s="142"/>
      <c r="CS33" s="142"/>
      <c r="CT33" s="142"/>
      <c r="CU33" s="142"/>
      <c r="CV33" s="142"/>
      <c r="CW33" s="142"/>
      <c r="CX33" s="142"/>
      <c r="CY33" s="142"/>
      <c r="CZ33" s="142"/>
      <c r="DA33" s="142"/>
      <c r="DB33" s="142"/>
      <c r="DC33" s="142"/>
      <c r="DD33" s="142"/>
      <c r="DE33" s="142"/>
      <c r="DF33" s="142"/>
      <c r="DG33" s="142"/>
      <c r="DH33" s="142"/>
      <c r="DI33" s="142"/>
      <c r="DJ33" s="142"/>
      <c r="DK33" s="142"/>
      <c r="DL33" s="142"/>
      <c r="DM33" s="142"/>
      <c r="DN33" s="142"/>
      <c r="DO33" s="142"/>
      <c r="DP33" s="142"/>
      <c r="DQ33" s="142"/>
      <c r="DR33" s="142"/>
      <c r="DS33" s="142"/>
      <c r="DT33" s="142"/>
      <c r="DU33" s="142"/>
      <c r="DV33" s="142"/>
      <c r="DW33" s="142"/>
      <c r="DX33" s="142"/>
      <c r="DY33" s="142"/>
      <c r="DZ33" s="142"/>
      <c r="EA33" s="142"/>
      <c r="EB33" s="142"/>
      <c r="EC33" s="142"/>
      <c r="ED33" s="142"/>
      <c r="EE33" s="142"/>
      <c r="EF33" s="142"/>
      <c r="EG33" s="142"/>
      <c r="EH33" s="142"/>
      <c r="EI33" s="142"/>
      <c r="EJ33" s="142"/>
      <c r="EK33" s="142"/>
      <c r="EL33" s="142"/>
      <c r="EM33" s="142"/>
      <c r="EN33" s="142"/>
      <c r="EO33" s="142"/>
      <c r="EP33" s="142"/>
      <c r="EQ33" s="142"/>
      <c r="ER33" s="142"/>
      <c r="ES33" s="142"/>
      <c r="ET33" s="142"/>
      <c r="EU33" s="142"/>
      <c r="EV33" s="142"/>
      <c r="EW33" s="142"/>
      <c r="EX33" s="142"/>
      <c r="EY33" s="142"/>
      <c r="EZ33" s="142"/>
      <c r="FA33" s="142"/>
      <c r="FB33" s="142"/>
      <c r="FC33" s="142"/>
      <c r="FD33" s="142"/>
      <c r="FE33" s="142"/>
      <c r="FF33" s="142"/>
      <c r="FG33" s="142"/>
      <c r="FH33" s="142"/>
      <c r="FI33" s="142"/>
      <c r="FJ33" s="142"/>
      <c r="FK33" s="142"/>
      <c r="FL33" s="142"/>
      <c r="FM33" s="142"/>
      <c r="FN33" s="142"/>
      <c r="FO33" s="142"/>
      <c r="FP33" s="142"/>
      <c r="FQ33" s="142"/>
      <c r="FR33" s="142"/>
      <c r="FS33" s="142"/>
      <c r="FT33" s="142"/>
      <c r="FU33" s="142"/>
      <c r="FV33" s="142"/>
      <c r="FW33" s="142"/>
      <c r="FX33" s="142"/>
      <c r="FY33" s="142"/>
      <c r="FZ33" s="142"/>
      <c r="GA33" s="142"/>
      <c r="GB33" s="142"/>
      <c r="GC33" s="142"/>
      <c r="GD33" s="142"/>
      <c r="GE33" s="142"/>
      <c r="GF33" s="142"/>
      <c r="GG33" s="142"/>
      <c r="GH33" s="142"/>
      <c r="GI33" s="142"/>
      <c r="GJ33" s="142"/>
      <c r="GK33" s="142"/>
      <c r="GL33" s="142"/>
      <c r="GM33" s="142"/>
      <c r="GN33" s="142"/>
      <c r="GO33" s="142"/>
      <c r="GP33" s="142"/>
      <c r="GQ33" s="142"/>
      <c r="GR33" s="142"/>
    </row>
    <row r="34" spans="1:200" s="128" customFormat="1" ht="24" hidden="1" customHeight="1" outlineLevel="1">
      <c r="A34" s="122" t="str">
        <f t="shared" si="0"/>
        <v>2.21</v>
      </c>
      <c r="B34" s="154" t="s">
        <v>43</v>
      </c>
      <c r="C34" s="156" t="s">
        <v>106</v>
      </c>
      <c r="D34" s="157" t="s">
        <v>107</v>
      </c>
      <c r="E34" s="157" t="s">
        <v>108</v>
      </c>
      <c r="F34" s="157" t="s">
        <v>109</v>
      </c>
      <c r="G34" s="198"/>
      <c r="H34" s="198"/>
      <c r="I34" s="202"/>
      <c r="J34" s="404">
        <v>0</v>
      </c>
      <c r="K34" s="405"/>
      <c r="L34" s="406"/>
      <c r="M34" s="203"/>
      <c r="N34" s="147"/>
      <c r="O34" s="142"/>
      <c r="P34" s="142"/>
      <c r="Q34" s="142"/>
      <c r="R34" s="142"/>
      <c r="S34" s="142"/>
      <c r="T34" s="142"/>
      <c r="U34" s="142"/>
      <c r="V34" s="142"/>
      <c r="W34" s="142"/>
      <c r="X34" s="142"/>
      <c r="Y34" s="142"/>
      <c r="Z34" s="142"/>
      <c r="AA34" s="142"/>
      <c r="AB34" s="142"/>
      <c r="AC34" s="142"/>
      <c r="AD34" s="142"/>
      <c r="AE34" s="142"/>
      <c r="AF34" s="142"/>
      <c r="AG34" s="142"/>
      <c r="AH34" s="142"/>
      <c r="AI34" s="142"/>
      <c r="AJ34" s="142"/>
      <c r="AK34" s="142"/>
      <c r="AL34" s="142"/>
      <c r="AM34" s="142"/>
      <c r="AN34" s="142"/>
      <c r="AO34" s="142"/>
      <c r="AP34" s="142"/>
      <c r="AQ34" s="142"/>
      <c r="AR34" s="142"/>
      <c r="AS34" s="142"/>
      <c r="AT34" s="142"/>
      <c r="AU34" s="142"/>
      <c r="AV34" s="142"/>
      <c r="AW34" s="142"/>
      <c r="AX34" s="142"/>
      <c r="AY34" s="142"/>
      <c r="AZ34" s="142"/>
      <c r="BA34" s="142"/>
      <c r="BB34" s="142"/>
      <c r="BC34" s="142"/>
      <c r="BD34" s="142"/>
      <c r="BE34" s="142"/>
      <c r="BF34" s="142"/>
      <c r="BG34" s="142"/>
      <c r="BH34" s="142"/>
      <c r="BI34" s="142"/>
      <c r="BJ34" s="142"/>
      <c r="BK34" s="142"/>
      <c r="BL34" s="142"/>
      <c r="BM34" s="142"/>
      <c r="BN34" s="142"/>
      <c r="BO34" s="142"/>
      <c r="BP34" s="142"/>
      <c r="BQ34" s="142"/>
      <c r="BR34" s="142"/>
      <c r="BS34" s="142"/>
      <c r="BT34" s="142"/>
      <c r="BU34" s="142"/>
      <c r="BV34" s="142"/>
      <c r="BW34" s="142"/>
      <c r="BX34" s="142"/>
      <c r="BY34" s="142"/>
      <c r="BZ34" s="142"/>
      <c r="CA34" s="142"/>
      <c r="CB34" s="142"/>
      <c r="CC34" s="142"/>
      <c r="CD34" s="142"/>
      <c r="CE34" s="142"/>
      <c r="CF34" s="142"/>
      <c r="CG34" s="142"/>
      <c r="CH34" s="142"/>
      <c r="CI34" s="142"/>
      <c r="CJ34" s="142"/>
      <c r="CK34" s="142"/>
      <c r="CL34" s="142"/>
      <c r="CM34" s="142"/>
      <c r="CN34" s="142"/>
      <c r="CO34" s="142"/>
      <c r="CP34" s="142"/>
      <c r="CQ34" s="142"/>
      <c r="CR34" s="142"/>
      <c r="CS34" s="142"/>
      <c r="CT34" s="142"/>
      <c r="CU34" s="142"/>
      <c r="CV34" s="142"/>
      <c r="CW34" s="142"/>
      <c r="CX34" s="142"/>
      <c r="CY34" s="142"/>
      <c r="CZ34" s="142"/>
      <c r="DA34" s="142"/>
      <c r="DB34" s="142"/>
      <c r="DC34" s="142"/>
      <c r="DD34" s="142"/>
      <c r="DE34" s="142"/>
      <c r="DF34" s="142"/>
      <c r="DG34" s="142"/>
      <c r="DH34" s="142"/>
      <c r="DI34" s="142"/>
      <c r="DJ34" s="142"/>
      <c r="DK34" s="142"/>
      <c r="DL34" s="142"/>
      <c r="DM34" s="142"/>
      <c r="DN34" s="142"/>
      <c r="DO34" s="142"/>
      <c r="DP34" s="142"/>
      <c r="DQ34" s="142"/>
      <c r="DR34" s="142"/>
      <c r="DS34" s="142"/>
      <c r="DT34" s="142"/>
      <c r="DU34" s="142"/>
      <c r="DV34" s="142"/>
      <c r="DW34" s="142"/>
      <c r="DX34" s="142"/>
      <c r="DY34" s="142"/>
      <c r="DZ34" s="142"/>
      <c r="EA34" s="142"/>
      <c r="EB34" s="142"/>
      <c r="EC34" s="142"/>
      <c r="ED34" s="142"/>
      <c r="EE34" s="142"/>
      <c r="EF34" s="142"/>
      <c r="EG34" s="142"/>
      <c r="EH34" s="142"/>
      <c r="EI34" s="142"/>
      <c r="EJ34" s="142"/>
      <c r="EK34" s="142"/>
      <c r="EL34" s="142"/>
      <c r="EM34" s="142"/>
      <c r="EN34" s="142"/>
      <c r="EO34" s="142"/>
      <c r="EP34" s="142"/>
      <c r="EQ34" s="142"/>
      <c r="ER34" s="142"/>
      <c r="ES34" s="142"/>
      <c r="ET34" s="142"/>
      <c r="EU34" s="142"/>
      <c r="EV34" s="142"/>
      <c r="EW34" s="142"/>
      <c r="EX34" s="142"/>
      <c r="EY34" s="142"/>
      <c r="EZ34" s="142"/>
      <c r="FA34" s="142"/>
      <c r="FB34" s="142"/>
      <c r="FC34" s="142"/>
      <c r="FD34" s="142"/>
      <c r="FE34" s="142"/>
      <c r="FF34" s="142"/>
      <c r="FG34" s="142"/>
      <c r="FH34" s="142"/>
      <c r="FI34" s="142"/>
      <c r="FJ34" s="142"/>
      <c r="FK34" s="142"/>
      <c r="FL34" s="142"/>
      <c r="FM34" s="142"/>
      <c r="FN34" s="142"/>
      <c r="FO34" s="142"/>
      <c r="FP34" s="142"/>
      <c r="FQ34" s="142"/>
      <c r="FR34" s="142"/>
      <c r="FS34" s="142"/>
      <c r="FT34" s="142"/>
      <c r="FU34" s="142"/>
      <c r="FV34" s="142"/>
      <c r="FW34" s="142"/>
      <c r="FX34" s="142"/>
      <c r="FY34" s="142"/>
      <c r="FZ34" s="142"/>
      <c r="GA34" s="142"/>
      <c r="GB34" s="142"/>
      <c r="GC34" s="142"/>
      <c r="GD34" s="142"/>
      <c r="GE34" s="142"/>
      <c r="GF34" s="142"/>
      <c r="GG34" s="142"/>
      <c r="GH34" s="142"/>
      <c r="GI34" s="142"/>
      <c r="GJ34" s="142"/>
      <c r="GK34" s="142"/>
      <c r="GL34" s="142"/>
      <c r="GM34" s="142"/>
      <c r="GN34" s="142"/>
      <c r="GO34" s="142"/>
      <c r="GP34" s="142"/>
      <c r="GQ34" s="142"/>
      <c r="GR34" s="142"/>
    </row>
    <row r="35" spans="1:200" s="134" customFormat="1" ht="54.75" hidden="1" customHeight="1" outlineLevel="1">
      <c r="A35" s="122" t="str">
        <f t="shared" si="0"/>
        <v>2.22</v>
      </c>
      <c r="B35" s="154" t="s">
        <v>43</v>
      </c>
      <c r="C35" s="156" t="s">
        <v>110</v>
      </c>
      <c r="D35" s="157" t="s">
        <v>111</v>
      </c>
      <c r="E35" s="157" t="s">
        <v>112</v>
      </c>
      <c r="F35" s="157" t="s">
        <v>113</v>
      </c>
      <c r="G35" s="198"/>
      <c r="H35" s="198"/>
      <c r="I35" s="202">
        <f t="shared" ref="I35" si="3">H35-G35</f>
        <v>0</v>
      </c>
      <c r="J35" s="404">
        <v>0</v>
      </c>
      <c r="K35" s="405"/>
      <c r="L35" s="406"/>
      <c r="M35" s="203"/>
      <c r="N35" s="147"/>
      <c r="O35" s="142"/>
      <c r="P35" s="142"/>
      <c r="Q35" s="142"/>
      <c r="R35" s="142"/>
      <c r="S35" s="142"/>
      <c r="T35" s="142"/>
      <c r="U35" s="142"/>
      <c r="V35" s="142"/>
      <c r="W35" s="142"/>
      <c r="X35" s="142"/>
      <c r="Y35" s="142"/>
      <c r="Z35" s="142"/>
      <c r="AA35" s="142"/>
      <c r="AB35" s="142"/>
      <c r="AC35" s="142"/>
      <c r="AD35" s="142"/>
      <c r="AE35" s="142"/>
      <c r="AF35" s="142"/>
      <c r="AG35" s="142"/>
      <c r="AH35" s="142"/>
      <c r="AI35" s="142"/>
      <c r="AJ35" s="142"/>
      <c r="AK35" s="142"/>
      <c r="AL35" s="142"/>
      <c r="AM35" s="142"/>
      <c r="AN35" s="142"/>
      <c r="AO35" s="142"/>
      <c r="AP35" s="142"/>
      <c r="AQ35" s="142"/>
      <c r="AR35" s="142"/>
      <c r="AS35" s="142"/>
      <c r="AT35" s="142"/>
      <c r="AU35" s="142"/>
      <c r="AV35" s="142"/>
      <c r="AW35" s="142"/>
      <c r="AX35" s="142"/>
      <c r="AY35" s="142"/>
      <c r="AZ35" s="142"/>
      <c r="BA35" s="142"/>
      <c r="BB35" s="142"/>
      <c r="BC35" s="142"/>
      <c r="BD35" s="142"/>
      <c r="BE35" s="142"/>
      <c r="BF35" s="142"/>
      <c r="BG35" s="142"/>
      <c r="BH35" s="142"/>
      <c r="BI35" s="142"/>
      <c r="BJ35" s="142"/>
      <c r="BK35" s="142"/>
      <c r="BL35" s="142"/>
      <c r="BM35" s="142"/>
      <c r="BN35" s="142"/>
      <c r="BO35" s="142"/>
      <c r="BP35" s="142"/>
      <c r="BQ35" s="142"/>
      <c r="BR35" s="142"/>
      <c r="BS35" s="142"/>
      <c r="BT35" s="142"/>
      <c r="BU35" s="142"/>
      <c r="BV35" s="142"/>
      <c r="BW35" s="142"/>
      <c r="BX35" s="142"/>
      <c r="BY35" s="142"/>
      <c r="BZ35" s="142"/>
      <c r="CA35" s="142"/>
      <c r="CB35" s="142"/>
      <c r="CC35" s="142"/>
      <c r="CD35" s="142"/>
      <c r="CE35" s="142"/>
      <c r="CF35" s="142"/>
      <c r="CG35" s="142"/>
      <c r="CH35" s="142"/>
      <c r="CI35" s="142"/>
      <c r="CJ35" s="142"/>
      <c r="CK35" s="142"/>
      <c r="CL35" s="142"/>
      <c r="CM35" s="142"/>
      <c r="CN35" s="142"/>
      <c r="CO35" s="142"/>
      <c r="CP35" s="142"/>
      <c r="CQ35" s="142"/>
      <c r="CR35" s="142"/>
      <c r="CS35" s="142"/>
      <c r="CT35" s="142"/>
      <c r="CU35" s="142"/>
      <c r="CV35" s="142"/>
      <c r="CW35" s="142"/>
      <c r="CX35" s="142"/>
      <c r="CY35" s="142"/>
      <c r="CZ35" s="142"/>
      <c r="DA35" s="142"/>
      <c r="DB35" s="142"/>
      <c r="DC35" s="142"/>
      <c r="DD35" s="142"/>
      <c r="DE35" s="142"/>
      <c r="DF35" s="142"/>
      <c r="DG35" s="142"/>
      <c r="DH35" s="142"/>
      <c r="DI35" s="142"/>
      <c r="DJ35" s="142"/>
      <c r="DK35" s="142"/>
      <c r="DL35" s="142"/>
      <c r="DM35" s="142"/>
      <c r="DN35" s="142"/>
      <c r="DO35" s="142"/>
      <c r="DP35" s="142"/>
      <c r="DQ35" s="142"/>
      <c r="DR35" s="142"/>
      <c r="DS35" s="142"/>
      <c r="DT35" s="142"/>
      <c r="DU35" s="142"/>
      <c r="DV35" s="142"/>
      <c r="DW35" s="142"/>
      <c r="DX35" s="142"/>
      <c r="DY35" s="142"/>
      <c r="DZ35" s="142"/>
      <c r="EA35" s="142"/>
      <c r="EB35" s="142"/>
      <c r="EC35" s="142"/>
      <c r="ED35" s="142"/>
      <c r="EE35" s="142"/>
      <c r="EF35" s="142"/>
      <c r="EG35" s="142"/>
      <c r="EH35" s="142"/>
      <c r="EI35" s="142"/>
      <c r="EJ35" s="142"/>
      <c r="EK35" s="142"/>
      <c r="EL35" s="142"/>
      <c r="EM35" s="142"/>
      <c r="EN35" s="142"/>
      <c r="EO35" s="142"/>
      <c r="EP35" s="142"/>
      <c r="EQ35" s="142"/>
      <c r="ER35" s="142"/>
      <c r="ES35" s="142"/>
      <c r="ET35" s="142"/>
      <c r="EU35" s="142"/>
      <c r="EV35" s="142"/>
      <c r="EW35" s="142"/>
      <c r="EX35" s="142"/>
      <c r="EY35" s="142"/>
      <c r="EZ35" s="142"/>
      <c r="FA35" s="142"/>
      <c r="FB35" s="142"/>
      <c r="FC35" s="142"/>
      <c r="FD35" s="142"/>
      <c r="FE35" s="142"/>
      <c r="FF35" s="142"/>
      <c r="FG35" s="142"/>
      <c r="FH35" s="142"/>
      <c r="FI35" s="142"/>
      <c r="FJ35" s="142"/>
      <c r="FK35" s="142"/>
      <c r="FL35" s="142"/>
      <c r="FM35" s="142"/>
      <c r="FN35" s="142"/>
      <c r="FO35" s="142"/>
      <c r="FP35" s="142"/>
      <c r="FQ35" s="142"/>
      <c r="FR35" s="142"/>
      <c r="FS35" s="142"/>
      <c r="FT35" s="142"/>
      <c r="FU35" s="142"/>
      <c r="FV35" s="142"/>
      <c r="FW35" s="142"/>
      <c r="FX35" s="142"/>
      <c r="FY35" s="142"/>
      <c r="FZ35" s="142"/>
      <c r="GA35" s="142"/>
      <c r="GB35" s="142"/>
      <c r="GC35" s="142"/>
      <c r="GD35" s="142"/>
      <c r="GE35" s="142"/>
      <c r="GF35" s="142"/>
      <c r="GG35" s="142"/>
      <c r="GH35" s="142"/>
      <c r="GI35" s="142"/>
      <c r="GJ35" s="142"/>
      <c r="GK35" s="142"/>
      <c r="GL35" s="142"/>
      <c r="GM35" s="142"/>
      <c r="GN35" s="142"/>
      <c r="GO35" s="142"/>
      <c r="GP35" s="142"/>
      <c r="GQ35" s="142"/>
      <c r="GR35" s="142"/>
    </row>
    <row r="36" spans="1:200" s="134" customFormat="1" ht="54.75" hidden="1" customHeight="1" outlineLevel="1" thickBot="1">
      <c r="A36" s="204" t="str">
        <f t="shared" si="0"/>
        <v>2.23</v>
      </c>
      <c r="B36" s="152" t="s">
        <v>43</v>
      </c>
      <c r="C36" s="200" t="s">
        <v>114</v>
      </c>
      <c r="D36" s="158" t="s">
        <v>111</v>
      </c>
      <c r="E36" s="158" t="s">
        <v>115</v>
      </c>
      <c r="F36" s="157" t="s">
        <v>116</v>
      </c>
      <c r="G36" s="161"/>
      <c r="H36" s="161"/>
      <c r="I36" s="205"/>
      <c r="J36" s="475">
        <v>0</v>
      </c>
      <c r="K36" s="476"/>
      <c r="L36" s="477"/>
      <c r="M36" s="233"/>
      <c r="N36" s="147"/>
      <c r="O36" s="142"/>
      <c r="P36" s="142"/>
      <c r="Q36" s="142"/>
      <c r="R36" s="142"/>
      <c r="S36" s="142"/>
      <c r="T36" s="142"/>
      <c r="U36" s="142"/>
      <c r="V36" s="142"/>
      <c r="W36" s="142"/>
      <c r="X36" s="142"/>
      <c r="Y36" s="142"/>
      <c r="Z36" s="142"/>
      <c r="AA36" s="142"/>
      <c r="AB36" s="142"/>
      <c r="AC36" s="142"/>
      <c r="AD36" s="142"/>
      <c r="AE36" s="142"/>
      <c r="AF36" s="142"/>
      <c r="AG36" s="142"/>
      <c r="AH36" s="142"/>
      <c r="AI36" s="142"/>
      <c r="AJ36" s="142"/>
      <c r="AK36" s="142"/>
      <c r="AL36" s="142"/>
      <c r="AM36" s="142"/>
      <c r="AN36" s="142"/>
      <c r="AO36" s="142"/>
      <c r="AP36" s="142"/>
      <c r="AQ36" s="142"/>
      <c r="AR36" s="142"/>
      <c r="AS36" s="142"/>
      <c r="AT36" s="142"/>
      <c r="AU36" s="142"/>
      <c r="AV36" s="142"/>
      <c r="AW36" s="142"/>
      <c r="AX36" s="142"/>
      <c r="AY36" s="142"/>
      <c r="AZ36" s="142"/>
      <c r="BA36" s="142"/>
      <c r="BB36" s="142"/>
      <c r="BC36" s="142"/>
      <c r="BD36" s="142"/>
      <c r="BE36" s="142"/>
      <c r="BF36" s="142"/>
      <c r="BG36" s="142"/>
      <c r="BH36" s="142"/>
      <c r="BI36" s="142"/>
      <c r="BJ36" s="142"/>
      <c r="BK36" s="142"/>
      <c r="BL36" s="142"/>
      <c r="BM36" s="142"/>
      <c r="BN36" s="142"/>
      <c r="BO36" s="142"/>
      <c r="BP36" s="142"/>
      <c r="BQ36" s="142"/>
      <c r="BR36" s="142"/>
      <c r="BS36" s="142"/>
      <c r="BT36" s="142"/>
      <c r="BU36" s="142"/>
      <c r="BV36" s="142"/>
      <c r="BW36" s="142"/>
      <c r="BX36" s="142"/>
      <c r="BY36" s="142"/>
      <c r="BZ36" s="142"/>
      <c r="CA36" s="142"/>
      <c r="CB36" s="142"/>
      <c r="CC36" s="142"/>
      <c r="CD36" s="142"/>
      <c r="CE36" s="142"/>
      <c r="CF36" s="142"/>
      <c r="CG36" s="142"/>
      <c r="CH36" s="142"/>
      <c r="CI36" s="142"/>
      <c r="CJ36" s="142"/>
      <c r="CK36" s="142"/>
      <c r="CL36" s="142"/>
      <c r="CM36" s="142"/>
      <c r="CN36" s="142"/>
      <c r="CO36" s="142"/>
      <c r="CP36" s="142"/>
      <c r="CQ36" s="142"/>
      <c r="CR36" s="142"/>
      <c r="CS36" s="142"/>
      <c r="CT36" s="142"/>
      <c r="CU36" s="142"/>
      <c r="CV36" s="142"/>
      <c r="CW36" s="142"/>
      <c r="CX36" s="142"/>
      <c r="CY36" s="142"/>
      <c r="CZ36" s="142"/>
      <c r="DA36" s="142"/>
      <c r="DB36" s="142"/>
      <c r="DC36" s="142"/>
      <c r="DD36" s="142"/>
      <c r="DE36" s="142"/>
      <c r="DF36" s="142"/>
      <c r="DG36" s="142"/>
      <c r="DH36" s="142"/>
      <c r="DI36" s="142"/>
      <c r="DJ36" s="142"/>
      <c r="DK36" s="142"/>
      <c r="DL36" s="142"/>
      <c r="DM36" s="142"/>
      <c r="DN36" s="142"/>
      <c r="DO36" s="142"/>
      <c r="DP36" s="142"/>
      <c r="DQ36" s="142"/>
      <c r="DR36" s="142"/>
      <c r="DS36" s="142"/>
      <c r="DT36" s="142"/>
      <c r="DU36" s="142"/>
      <c r="DV36" s="142"/>
      <c r="DW36" s="142"/>
      <c r="DX36" s="142"/>
      <c r="DY36" s="142"/>
      <c r="DZ36" s="142"/>
      <c r="EA36" s="142"/>
      <c r="EB36" s="142"/>
      <c r="EC36" s="142"/>
      <c r="ED36" s="142"/>
      <c r="EE36" s="142"/>
      <c r="EF36" s="142"/>
      <c r="EG36" s="142"/>
      <c r="EH36" s="142"/>
      <c r="EI36" s="142"/>
      <c r="EJ36" s="142"/>
      <c r="EK36" s="142"/>
      <c r="EL36" s="142"/>
      <c r="EM36" s="142"/>
      <c r="EN36" s="142"/>
      <c r="EO36" s="142"/>
      <c r="EP36" s="142"/>
      <c r="EQ36" s="142"/>
      <c r="ER36" s="142"/>
      <c r="ES36" s="142"/>
      <c r="ET36" s="142"/>
      <c r="EU36" s="142"/>
      <c r="EV36" s="142"/>
      <c r="EW36" s="142"/>
      <c r="EX36" s="142"/>
      <c r="EY36" s="142"/>
      <c r="EZ36" s="142"/>
      <c r="FA36" s="142"/>
      <c r="FB36" s="142"/>
      <c r="FC36" s="142"/>
      <c r="FD36" s="142"/>
      <c r="FE36" s="142"/>
      <c r="FF36" s="142"/>
      <c r="FG36" s="142"/>
      <c r="FH36" s="142"/>
      <c r="FI36" s="142"/>
      <c r="FJ36" s="142"/>
      <c r="FK36" s="142"/>
      <c r="FL36" s="142"/>
      <c r="FM36" s="142"/>
      <c r="FN36" s="142"/>
      <c r="FO36" s="142"/>
      <c r="FP36" s="142"/>
      <c r="FQ36" s="142"/>
      <c r="FR36" s="142"/>
      <c r="FS36" s="142"/>
      <c r="FT36" s="142"/>
      <c r="FU36" s="142"/>
      <c r="FV36" s="142"/>
      <c r="FW36" s="142"/>
      <c r="FX36" s="142"/>
      <c r="FY36" s="142"/>
      <c r="FZ36" s="142"/>
      <c r="GA36" s="142"/>
      <c r="GB36" s="142"/>
      <c r="GC36" s="142"/>
      <c r="GD36" s="142"/>
      <c r="GE36" s="142"/>
      <c r="GF36" s="142"/>
      <c r="GG36" s="142"/>
      <c r="GH36" s="142"/>
      <c r="GI36" s="142"/>
      <c r="GJ36" s="142"/>
      <c r="GK36" s="142"/>
      <c r="GL36" s="142"/>
      <c r="GM36" s="142"/>
      <c r="GN36" s="142"/>
      <c r="GO36" s="142"/>
      <c r="GP36" s="142"/>
      <c r="GQ36" s="142"/>
      <c r="GR36" s="142"/>
    </row>
    <row r="37" spans="1:200" s="89" customFormat="1" ht="24" customHeight="1" collapsed="1" thickTop="1" thickBot="1">
      <c r="A37" s="118" t="str">
        <f>IF(ISERROR(VALUE(SUBSTITUTE(prevWBS,".",""))),"1",IF(ISERROR(FIND("`",SUBSTITUTE(prevWBS,".","`",1))),TEXT(VALUE(prevWBS)+1,"#"),TEXT(VALUE(LEFT(prevWBS,FIND("`",SUBSTITUTE(prevWBS,".","`",1))-1))+1,"#")))</f>
        <v>3</v>
      </c>
      <c r="B37" s="119"/>
      <c r="C37" s="135" t="s">
        <v>117</v>
      </c>
      <c r="D37" s="145"/>
      <c r="E37" s="119"/>
      <c r="F37" s="119"/>
      <c r="G37" s="160" t="s">
        <v>118</v>
      </c>
      <c r="H37" s="470">
        <f>AVERAGE(I38:I43)</f>
        <v>0</v>
      </c>
      <c r="I37" s="471"/>
      <c r="J37" s="472">
        <f>AVERAGE(J38:L43)</f>
        <v>0</v>
      </c>
      <c r="K37" s="473"/>
      <c r="L37" s="474"/>
      <c r="M37" s="137"/>
      <c r="N37" s="459" t="s">
        <v>119</v>
      </c>
      <c r="O37" s="140"/>
      <c r="P37" s="140"/>
      <c r="Q37" s="140"/>
      <c r="R37" s="140"/>
      <c r="S37" s="140"/>
      <c r="T37" s="140"/>
      <c r="U37" s="140"/>
      <c r="V37" s="140"/>
      <c r="W37" s="140"/>
      <c r="X37" s="140"/>
      <c r="Y37" s="140"/>
      <c r="Z37" s="140"/>
      <c r="AA37" s="140"/>
      <c r="AB37" s="140"/>
      <c r="AC37" s="140"/>
      <c r="AD37" s="140"/>
      <c r="AE37" s="140"/>
      <c r="AF37" s="140"/>
      <c r="AG37" s="140"/>
      <c r="AH37" s="140"/>
      <c r="AI37" s="140"/>
      <c r="AJ37" s="140"/>
      <c r="AK37" s="140"/>
      <c r="AL37" s="140"/>
      <c r="AM37" s="140"/>
      <c r="AN37" s="140"/>
      <c r="AO37" s="140"/>
      <c r="AP37" s="140"/>
      <c r="AQ37" s="140"/>
      <c r="AR37" s="140"/>
      <c r="AS37" s="140"/>
      <c r="AT37" s="140"/>
      <c r="AU37" s="140"/>
      <c r="AV37" s="140"/>
      <c r="AW37" s="140"/>
      <c r="AX37" s="140"/>
      <c r="AY37" s="140"/>
      <c r="AZ37" s="140"/>
      <c r="BA37" s="140"/>
      <c r="BB37" s="140"/>
      <c r="BC37" s="140"/>
      <c r="BD37" s="140"/>
      <c r="BE37" s="140"/>
      <c r="BF37" s="140"/>
      <c r="BG37" s="140"/>
      <c r="BH37" s="140"/>
      <c r="BI37" s="140"/>
      <c r="BJ37" s="140"/>
      <c r="BK37" s="140"/>
      <c r="BL37" s="140"/>
      <c r="BM37" s="140"/>
      <c r="BN37" s="140"/>
      <c r="BO37" s="140"/>
      <c r="BP37" s="140"/>
      <c r="BQ37" s="140"/>
      <c r="BR37" s="140"/>
      <c r="BS37" s="140"/>
      <c r="BT37" s="140"/>
      <c r="BU37" s="140"/>
      <c r="BV37" s="140"/>
      <c r="BW37" s="140"/>
      <c r="BX37" s="140"/>
      <c r="BY37" s="140"/>
      <c r="BZ37" s="140"/>
      <c r="CA37" s="140"/>
      <c r="CB37" s="140"/>
      <c r="CC37" s="140"/>
      <c r="CD37" s="140"/>
      <c r="CE37" s="140"/>
      <c r="CF37" s="140"/>
      <c r="CG37" s="140"/>
      <c r="CH37" s="140"/>
      <c r="CI37" s="140"/>
      <c r="CJ37" s="140"/>
      <c r="CK37" s="140"/>
      <c r="CL37" s="140"/>
      <c r="CM37" s="140"/>
      <c r="CN37" s="140"/>
      <c r="CO37" s="140"/>
      <c r="CP37" s="140"/>
      <c r="CQ37" s="140"/>
      <c r="CR37" s="140"/>
      <c r="CS37" s="140"/>
      <c r="CT37" s="140"/>
      <c r="CU37" s="140"/>
      <c r="CV37" s="140"/>
      <c r="CW37" s="140"/>
      <c r="CX37" s="140"/>
      <c r="CY37" s="140"/>
      <c r="CZ37" s="140"/>
      <c r="DA37" s="140"/>
      <c r="DB37" s="140"/>
      <c r="DC37" s="140"/>
      <c r="DD37" s="140"/>
      <c r="DE37" s="140"/>
      <c r="DF37" s="140"/>
      <c r="DG37" s="140"/>
      <c r="DH37" s="140"/>
      <c r="DI37" s="140"/>
      <c r="DJ37" s="140"/>
      <c r="DK37" s="140"/>
      <c r="DL37" s="140"/>
      <c r="DM37" s="140"/>
      <c r="DN37" s="140"/>
      <c r="DO37" s="140"/>
      <c r="DP37" s="140"/>
      <c r="DQ37" s="140"/>
      <c r="DR37" s="140"/>
      <c r="DS37" s="140"/>
      <c r="DT37" s="140"/>
      <c r="DU37" s="140"/>
      <c r="DV37" s="140"/>
      <c r="DW37" s="140"/>
      <c r="DX37" s="140"/>
      <c r="DY37" s="140"/>
      <c r="DZ37" s="140"/>
      <c r="EA37" s="140"/>
      <c r="EB37" s="140"/>
      <c r="EC37" s="140"/>
      <c r="ED37" s="140"/>
      <c r="EE37" s="140"/>
      <c r="EF37" s="140"/>
      <c r="EG37" s="140"/>
      <c r="EH37" s="140"/>
      <c r="EI37" s="140"/>
      <c r="EJ37" s="140"/>
      <c r="EK37" s="140"/>
      <c r="EL37" s="140"/>
      <c r="EM37" s="140"/>
      <c r="EN37" s="140"/>
      <c r="EO37" s="140"/>
      <c r="EP37" s="140"/>
      <c r="EQ37" s="140"/>
      <c r="ER37" s="140"/>
      <c r="ES37" s="140"/>
      <c r="ET37" s="140"/>
      <c r="EU37" s="140"/>
      <c r="EV37" s="140"/>
      <c r="EW37" s="140"/>
      <c r="EX37" s="140"/>
      <c r="EY37" s="140"/>
      <c r="EZ37" s="140"/>
      <c r="FA37" s="140"/>
      <c r="FB37" s="140"/>
      <c r="FC37" s="140"/>
      <c r="FD37" s="140"/>
      <c r="FE37" s="140"/>
      <c r="FF37" s="140"/>
      <c r="FG37" s="140"/>
      <c r="FH37" s="140"/>
      <c r="FI37" s="140"/>
      <c r="FJ37" s="140"/>
      <c r="FK37" s="140"/>
      <c r="FL37" s="140"/>
      <c r="FM37" s="140"/>
      <c r="FN37" s="140"/>
      <c r="FO37" s="140"/>
      <c r="FP37" s="140"/>
      <c r="FQ37" s="140"/>
      <c r="FR37" s="140"/>
      <c r="FS37" s="140"/>
      <c r="FT37" s="140"/>
      <c r="FU37" s="140"/>
      <c r="FV37" s="140"/>
      <c r="FW37" s="140"/>
      <c r="FX37" s="140"/>
      <c r="FY37" s="140"/>
      <c r="FZ37" s="140"/>
      <c r="GA37" s="140"/>
      <c r="GB37" s="140"/>
      <c r="GC37" s="140"/>
      <c r="GD37" s="140"/>
      <c r="GE37" s="140"/>
      <c r="GF37" s="140"/>
      <c r="GG37" s="140"/>
      <c r="GH37" s="140"/>
      <c r="GI37" s="140"/>
      <c r="GJ37" s="140"/>
      <c r="GK37" s="140"/>
      <c r="GL37" s="140"/>
      <c r="GM37" s="140"/>
      <c r="GN37" s="140"/>
      <c r="GO37" s="140"/>
      <c r="GP37" s="140"/>
      <c r="GQ37" s="140"/>
      <c r="GR37" s="140"/>
    </row>
    <row r="38" spans="1:200" s="111" customFormat="1" ht="24" hidden="1" customHeight="1" outlineLevel="1">
      <c r="A38" s="124">
        <v>3.1</v>
      </c>
      <c r="B38" s="154" t="s">
        <v>120</v>
      </c>
      <c r="C38" s="207" t="s">
        <v>121</v>
      </c>
      <c r="D38" s="157" t="s">
        <v>122</v>
      </c>
      <c r="E38" s="154" t="s">
        <v>123</v>
      </c>
      <c r="F38" s="154" t="s">
        <v>81</v>
      </c>
      <c r="G38" s="164"/>
      <c r="H38" s="164"/>
      <c r="I38" s="208">
        <f t="shared" ref="I38:I43" si="4">H38-G38</f>
        <v>0</v>
      </c>
      <c r="J38" s="404">
        <v>0</v>
      </c>
      <c r="K38" s="405"/>
      <c r="L38" s="406"/>
      <c r="M38" s="169"/>
      <c r="N38" s="459"/>
      <c r="O38" s="140"/>
      <c r="P38" s="140"/>
      <c r="Q38" s="140"/>
      <c r="R38" s="140"/>
      <c r="S38" s="140"/>
      <c r="T38" s="140"/>
      <c r="U38" s="140"/>
      <c r="V38" s="140"/>
      <c r="W38" s="140"/>
      <c r="X38" s="140"/>
      <c r="Y38" s="140"/>
      <c r="Z38" s="140"/>
      <c r="AA38" s="140"/>
      <c r="AB38" s="140"/>
      <c r="AC38" s="140"/>
      <c r="AD38" s="140"/>
      <c r="AE38" s="140"/>
      <c r="AF38" s="140"/>
      <c r="AG38" s="140"/>
      <c r="AH38" s="140"/>
      <c r="AI38" s="140"/>
      <c r="AJ38" s="140"/>
      <c r="AK38" s="140"/>
      <c r="AL38" s="140"/>
      <c r="AM38" s="140"/>
      <c r="AN38" s="140"/>
      <c r="AO38" s="140"/>
      <c r="AP38" s="140"/>
      <c r="AQ38" s="140"/>
      <c r="AR38" s="140"/>
      <c r="AS38" s="140"/>
      <c r="AT38" s="140"/>
      <c r="AU38" s="140"/>
      <c r="AV38" s="140"/>
      <c r="AW38" s="140"/>
      <c r="AX38" s="140"/>
      <c r="AY38" s="140"/>
      <c r="AZ38" s="140"/>
      <c r="BA38" s="140"/>
      <c r="BB38" s="140"/>
      <c r="BC38" s="140"/>
      <c r="BD38" s="140"/>
      <c r="BE38" s="140"/>
      <c r="BF38" s="140"/>
      <c r="BG38" s="140"/>
      <c r="BH38" s="140"/>
      <c r="BI38" s="140"/>
      <c r="BJ38" s="140"/>
      <c r="BK38" s="140"/>
      <c r="BL38" s="140"/>
      <c r="BM38" s="140"/>
      <c r="BN38" s="140"/>
      <c r="BO38" s="140"/>
      <c r="BP38" s="140"/>
      <c r="BQ38" s="140"/>
      <c r="BR38" s="140"/>
      <c r="BS38" s="140"/>
      <c r="BT38" s="140"/>
      <c r="BU38" s="140"/>
      <c r="BV38" s="140"/>
      <c r="BW38" s="140"/>
      <c r="BX38" s="140"/>
      <c r="BY38" s="140"/>
      <c r="BZ38" s="140"/>
      <c r="CA38" s="140"/>
      <c r="CB38" s="140"/>
      <c r="CC38" s="140"/>
      <c r="CD38" s="140"/>
      <c r="CE38" s="140"/>
      <c r="CF38" s="140"/>
      <c r="CG38" s="140"/>
      <c r="CH38" s="140"/>
      <c r="CI38" s="140"/>
      <c r="CJ38" s="140"/>
      <c r="CK38" s="140"/>
      <c r="CL38" s="140"/>
      <c r="CM38" s="140"/>
      <c r="CN38" s="140"/>
      <c r="CO38" s="140"/>
      <c r="CP38" s="140"/>
      <c r="CQ38" s="140"/>
      <c r="CR38" s="140"/>
      <c r="CS38" s="140"/>
      <c r="CT38" s="140"/>
      <c r="CU38" s="140"/>
      <c r="CV38" s="140"/>
      <c r="CW38" s="140"/>
      <c r="CX38" s="140"/>
      <c r="CY38" s="140"/>
      <c r="CZ38" s="140"/>
      <c r="DA38" s="140"/>
      <c r="DB38" s="140"/>
      <c r="DC38" s="140"/>
      <c r="DD38" s="140"/>
      <c r="DE38" s="140"/>
      <c r="DF38" s="140"/>
      <c r="DG38" s="140"/>
      <c r="DH38" s="140"/>
      <c r="DI38" s="140"/>
      <c r="DJ38" s="140"/>
      <c r="DK38" s="140"/>
      <c r="DL38" s="140"/>
      <c r="DM38" s="140"/>
      <c r="DN38" s="140"/>
      <c r="DO38" s="140"/>
      <c r="DP38" s="140"/>
      <c r="DQ38" s="140"/>
      <c r="DR38" s="140"/>
      <c r="DS38" s="140"/>
      <c r="DT38" s="140"/>
      <c r="DU38" s="140"/>
      <c r="DV38" s="140"/>
      <c r="DW38" s="140"/>
      <c r="DX38" s="140"/>
      <c r="DY38" s="140"/>
      <c r="DZ38" s="140"/>
      <c r="EA38" s="140"/>
      <c r="EB38" s="140"/>
      <c r="EC38" s="140"/>
      <c r="ED38" s="140"/>
      <c r="EE38" s="140"/>
      <c r="EF38" s="140"/>
      <c r="EG38" s="140"/>
      <c r="EH38" s="140"/>
      <c r="EI38" s="140"/>
      <c r="EJ38" s="140"/>
      <c r="EK38" s="140"/>
      <c r="EL38" s="140"/>
      <c r="EM38" s="140"/>
      <c r="EN38" s="140"/>
      <c r="EO38" s="140"/>
      <c r="EP38" s="140"/>
      <c r="EQ38" s="140"/>
      <c r="ER38" s="140"/>
      <c r="ES38" s="140"/>
      <c r="ET38" s="140"/>
      <c r="EU38" s="140"/>
      <c r="EV38" s="140"/>
      <c r="EW38" s="140"/>
      <c r="EX38" s="140"/>
      <c r="EY38" s="140"/>
      <c r="EZ38" s="140"/>
      <c r="FA38" s="140"/>
      <c r="FB38" s="140"/>
      <c r="FC38" s="140"/>
      <c r="FD38" s="140"/>
      <c r="FE38" s="140"/>
      <c r="FF38" s="140"/>
      <c r="FG38" s="140"/>
      <c r="FH38" s="140"/>
      <c r="FI38" s="140"/>
      <c r="FJ38" s="140"/>
      <c r="FK38" s="140"/>
      <c r="FL38" s="140"/>
      <c r="FM38" s="140"/>
      <c r="FN38" s="140"/>
      <c r="FO38" s="140"/>
      <c r="FP38" s="140"/>
      <c r="FQ38" s="140"/>
      <c r="FR38" s="140"/>
      <c r="FS38" s="140"/>
      <c r="FT38" s="140"/>
      <c r="FU38" s="140"/>
      <c r="FV38" s="140"/>
      <c r="FW38" s="140"/>
      <c r="FX38" s="140"/>
      <c r="FY38" s="140"/>
      <c r="FZ38" s="140"/>
      <c r="GA38" s="140"/>
      <c r="GB38" s="140"/>
      <c r="GC38" s="140"/>
      <c r="GD38" s="140"/>
      <c r="GE38" s="140"/>
      <c r="GF38" s="140"/>
      <c r="GG38" s="140"/>
      <c r="GH38" s="140"/>
      <c r="GI38" s="140"/>
      <c r="GJ38" s="140"/>
      <c r="GK38" s="140"/>
      <c r="GL38" s="140"/>
      <c r="GM38" s="140"/>
      <c r="GN38" s="140"/>
      <c r="GO38" s="140"/>
      <c r="GP38" s="140"/>
      <c r="GQ38" s="140"/>
      <c r="GR38" s="140"/>
    </row>
    <row r="39" spans="1:200" s="94" customFormat="1" ht="24" hidden="1" customHeight="1" outlineLevel="1">
      <c r="A39" s="122" t="str">
        <f t="shared" si="0"/>
        <v>3.2</v>
      </c>
      <c r="B39" s="154" t="s">
        <v>55</v>
      </c>
      <c r="C39" s="156" t="s">
        <v>124</v>
      </c>
      <c r="D39" s="157" t="s">
        <v>122</v>
      </c>
      <c r="E39" s="154" t="s">
        <v>123</v>
      </c>
      <c r="F39" s="154" t="s">
        <v>81</v>
      </c>
      <c r="G39" s="164"/>
      <c r="H39" s="164"/>
      <c r="I39" s="208">
        <f t="shared" si="4"/>
        <v>0</v>
      </c>
      <c r="J39" s="404">
        <v>0</v>
      </c>
      <c r="K39" s="405"/>
      <c r="L39" s="406"/>
      <c r="M39" s="170"/>
      <c r="N39" s="459"/>
      <c r="O39" s="140"/>
      <c r="P39" s="140"/>
      <c r="Q39" s="140"/>
      <c r="R39" s="140"/>
      <c r="S39" s="140"/>
      <c r="T39" s="140"/>
      <c r="U39" s="140"/>
      <c r="V39" s="140"/>
      <c r="W39" s="140"/>
      <c r="X39" s="140"/>
      <c r="Y39" s="140"/>
      <c r="Z39" s="140"/>
      <c r="AA39" s="140"/>
      <c r="AB39" s="140"/>
      <c r="AC39" s="140"/>
      <c r="AD39" s="140"/>
      <c r="AE39" s="140"/>
      <c r="AF39" s="140"/>
      <c r="AG39" s="140"/>
      <c r="AH39" s="140"/>
      <c r="AI39" s="140"/>
      <c r="AJ39" s="140"/>
      <c r="AK39" s="140"/>
      <c r="AL39" s="140"/>
      <c r="AM39" s="140"/>
      <c r="AN39" s="140"/>
      <c r="AO39" s="140"/>
      <c r="AP39" s="140"/>
      <c r="AQ39" s="140"/>
      <c r="AR39" s="140"/>
      <c r="AS39" s="140"/>
      <c r="AT39" s="140"/>
      <c r="AU39" s="140"/>
      <c r="AV39" s="140"/>
      <c r="AW39" s="140"/>
      <c r="AX39" s="140"/>
      <c r="AY39" s="140"/>
      <c r="AZ39" s="140"/>
      <c r="BA39" s="140"/>
      <c r="BB39" s="140"/>
      <c r="BC39" s="140"/>
      <c r="BD39" s="140"/>
      <c r="BE39" s="140"/>
      <c r="BF39" s="140"/>
      <c r="BG39" s="140"/>
      <c r="BH39" s="140"/>
      <c r="BI39" s="140"/>
      <c r="BJ39" s="140"/>
      <c r="BK39" s="140"/>
      <c r="BL39" s="140"/>
      <c r="BM39" s="140"/>
      <c r="BN39" s="140"/>
      <c r="BO39" s="140"/>
      <c r="BP39" s="140"/>
      <c r="BQ39" s="140"/>
      <c r="BR39" s="140"/>
      <c r="BS39" s="140"/>
      <c r="BT39" s="140"/>
      <c r="BU39" s="140"/>
      <c r="BV39" s="140"/>
      <c r="BW39" s="140"/>
      <c r="BX39" s="140"/>
      <c r="BY39" s="140"/>
      <c r="BZ39" s="140"/>
      <c r="CA39" s="140"/>
      <c r="CB39" s="140"/>
      <c r="CC39" s="140"/>
      <c r="CD39" s="140"/>
      <c r="CE39" s="140"/>
      <c r="CF39" s="140"/>
      <c r="CG39" s="140"/>
      <c r="CH39" s="140"/>
      <c r="CI39" s="140"/>
      <c r="CJ39" s="140"/>
      <c r="CK39" s="140"/>
      <c r="CL39" s="140"/>
      <c r="CM39" s="140"/>
      <c r="CN39" s="140"/>
      <c r="CO39" s="140"/>
      <c r="CP39" s="140"/>
      <c r="CQ39" s="140"/>
      <c r="CR39" s="140"/>
      <c r="CS39" s="140"/>
      <c r="CT39" s="140"/>
      <c r="CU39" s="140"/>
      <c r="CV39" s="140"/>
      <c r="CW39" s="140"/>
      <c r="CX39" s="140"/>
      <c r="CY39" s="140"/>
      <c r="CZ39" s="140"/>
      <c r="DA39" s="140"/>
      <c r="DB39" s="140"/>
      <c r="DC39" s="140"/>
      <c r="DD39" s="140"/>
      <c r="DE39" s="140"/>
      <c r="DF39" s="140"/>
      <c r="DG39" s="140"/>
      <c r="DH39" s="140"/>
      <c r="DI39" s="140"/>
      <c r="DJ39" s="140"/>
      <c r="DK39" s="140"/>
      <c r="DL39" s="140"/>
      <c r="DM39" s="140"/>
      <c r="DN39" s="140"/>
      <c r="DO39" s="140"/>
      <c r="DP39" s="140"/>
      <c r="DQ39" s="140"/>
      <c r="DR39" s="140"/>
      <c r="DS39" s="140"/>
      <c r="DT39" s="140"/>
      <c r="DU39" s="140"/>
      <c r="DV39" s="140"/>
      <c r="DW39" s="140"/>
      <c r="DX39" s="140"/>
      <c r="DY39" s="140"/>
      <c r="DZ39" s="140"/>
      <c r="EA39" s="140"/>
      <c r="EB39" s="140"/>
      <c r="EC39" s="140"/>
      <c r="ED39" s="140"/>
      <c r="EE39" s="140"/>
      <c r="EF39" s="140"/>
      <c r="EG39" s="140"/>
      <c r="EH39" s="140"/>
      <c r="EI39" s="140"/>
      <c r="EJ39" s="140"/>
      <c r="EK39" s="140"/>
      <c r="EL39" s="140"/>
      <c r="EM39" s="140"/>
      <c r="EN39" s="140"/>
      <c r="EO39" s="140"/>
      <c r="EP39" s="140"/>
      <c r="EQ39" s="140"/>
      <c r="ER39" s="140"/>
      <c r="ES39" s="140"/>
      <c r="ET39" s="140"/>
      <c r="EU39" s="140"/>
      <c r="EV39" s="140"/>
      <c r="EW39" s="140"/>
      <c r="EX39" s="140"/>
      <c r="EY39" s="140"/>
      <c r="EZ39" s="140"/>
      <c r="FA39" s="140"/>
      <c r="FB39" s="140"/>
      <c r="FC39" s="140"/>
      <c r="FD39" s="140"/>
      <c r="FE39" s="140"/>
      <c r="FF39" s="140"/>
      <c r="FG39" s="140"/>
      <c r="FH39" s="140"/>
      <c r="FI39" s="140"/>
      <c r="FJ39" s="140"/>
      <c r="FK39" s="140"/>
      <c r="FL39" s="140"/>
      <c r="FM39" s="140"/>
      <c r="FN39" s="140"/>
      <c r="FO39" s="140"/>
      <c r="FP39" s="140"/>
      <c r="FQ39" s="140"/>
      <c r="FR39" s="140"/>
      <c r="FS39" s="140"/>
      <c r="FT39" s="140"/>
      <c r="FU39" s="140"/>
      <c r="FV39" s="140"/>
      <c r="FW39" s="140"/>
      <c r="FX39" s="140"/>
      <c r="FY39" s="140"/>
      <c r="FZ39" s="140"/>
      <c r="GA39" s="140"/>
      <c r="GB39" s="140"/>
      <c r="GC39" s="140"/>
      <c r="GD39" s="140"/>
      <c r="GE39" s="140"/>
      <c r="GF39" s="140"/>
      <c r="GG39" s="140"/>
      <c r="GH39" s="140"/>
      <c r="GI39" s="140"/>
      <c r="GJ39" s="140"/>
      <c r="GK39" s="140"/>
      <c r="GL39" s="140"/>
      <c r="GM39" s="140"/>
      <c r="GN39" s="140"/>
      <c r="GO39" s="140"/>
      <c r="GP39" s="140"/>
      <c r="GQ39" s="140"/>
      <c r="GR39" s="140"/>
    </row>
    <row r="40" spans="1:200" s="94" customFormat="1" ht="24" hidden="1" customHeight="1" outlineLevel="1">
      <c r="A40" s="122" t="str">
        <f t="shared" si="0"/>
        <v>3.3</v>
      </c>
      <c r="B40" s="154" t="s">
        <v>55</v>
      </c>
      <c r="C40" s="156" t="s">
        <v>125</v>
      </c>
      <c r="D40" s="157" t="s">
        <v>122</v>
      </c>
      <c r="E40" s="154" t="s">
        <v>123</v>
      </c>
      <c r="F40" s="154" t="s">
        <v>81</v>
      </c>
      <c r="G40" s="164"/>
      <c r="H40" s="164"/>
      <c r="I40" s="208">
        <f t="shared" si="4"/>
        <v>0</v>
      </c>
      <c r="J40" s="404">
        <v>0</v>
      </c>
      <c r="K40" s="405"/>
      <c r="L40" s="406"/>
      <c r="M40" s="170"/>
      <c r="N40" s="459"/>
      <c r="O40" s="140"/>
      <c r="P40" s="140"/>
      <c r="Q40" s="140"/>
      <c r="R40" s="140"/>
      <c r="S40" s="140"/>
      <c r="T40" s="140"/>
      <c r="U40" s="140"/>
      <c r="V40" s="140"/>
      <c r="W40" s="140"/>
      <c r="X40" s="140"/>
      <c r="Y40" s="140"/>
      <c r="Z40" s="140"/>
      <c r="AA40" s="140"/>
      <c r="AB40" s="140"/>
      <c r="AC40" s="140"/>
      <c r="AD40" s="140"/>
      <c r="AE40" s="140"/>
      <c r="AF40" s="140"/>
      <c r="AG40" s="140"/>
      <c r="AH40" s="140"/>
      <c r="AI40" s="140"/>
      <c r="AJ40" s="140"/>
      <c r="AK40" s="140"/>
      <c r="AL40" s="140"/>
      <c r="AM40" s="140"/>
      <c r="AN40" s="140"/>
      <c r="AO40" s="140"/>
      <c r="AP40" s="140"/>
      <c r="AQ40" s="140"/>
      <c r="AR40" s="140"/>
      <c r="AS40" s="140"/>
      <c r="AT40" s="140"/>
      <c r="AU40" s="140"/>
      <c r="AV40" s="140"/>
      <c r="AW40" s="140"/>
      <c r="AX40" s="140"/>
      <c r="AY40" s="140"/>
      <c r="AZ40" s="140"/>
      <c r="BA40" s="140"/>
      <c r="BB40" s="140"/>
      <c r="BC40" s="140"/>
      <c r="BD40" s="140"/>
      <c r="BE40" s="140"/>
      <c r="BF40" s="140"/>
      <c r="BG40" s="140"/>
      <c r="BH40" s="140"/>
      <c r="BI40" s="140"/>
      <c r="BJ40" s="140"/>
      <c r="BK40" s="140"/>
      <c r="BL40" s="140"/>
      <c r="BM40" s="140"/>
      <c r="BN40" s="140"/>
      <c r="BO40" s="140"/>
      <c r="BP40" s="140"/>
      <c r="BQ40" s="140"/>
      <c r="BR40" s="140"/>
      <c r="BS40" s="140"/>
      <c r="BT40" s="140"/>
      <c r="BU40" s="140"/>
      <c r="BV40" s="140"/>
      <c r="BW40" s="140"/>
      <c r="BX40" s="140"/>
      <c r="BY40" s="140"/>
      <c r="BZ40" s="140"/>
      <c r="CA40" s="140"/>
      <c r="CB40" s="140"/>
      <c r="CC40" s="140"/>
      <c r="CD40" s="140"/>
      <c r="CE40" s="140"/>
      <c r="CF40" s="140"/>
      <c r="CG40" s="140"/>
      <c r="CH40" s="140"/>
      <c r="CI40" s="140"/>
      <c r="CJ40" s="140"/>
      <c r="CK40" s="140"/>
      <c r="CL40" s="140"/>
      <c r="CM40" s="140"/>
      <c r="CN40" s="140"/>
      <c r="CO40" s="140"/>
      <c r="CP40" s="140"/>
      <c r="CQ40" s="140"/>
      <c r="CR40" s="140"/>
      <c r="CS40" s="140"/>
      <c r="CT40" s="140"/>
      <c r="CU40" s="140"/>
      <c r="CV40" s="140"/>
      <c r="CW40" s="140"/>
      <c r="CX40" s="140"/>
      <c r="CY40" s="140"/>
      <c r="CZ40" s="140"/>
      <c r="DA40" s="140"/>
      <c r="DB40" s="140"/>
      <c r="DC40" s="140"/>
      <c r="DD40" s="140"/>
      <c r="DE40" s="140"/>
      <c r="DF40" s="140"/>
      <c r="DG40" s="140"/>
      <c r="DH40" s="140"/>
      <c r="DI40" s="140"/>
      <c r="DJ40" s="140"/>
      <c r="DK40" s="140"/>
      <c r="DL40" s="140"/>
      <c r="DM40" s="140"/>
      <c r="DN40" s="140"/>
      <c r="DO40" s="140"/>
      <c r="DP40" s="140"/>
      <c r="DQ40" s="140"/>
      <c r="DR40" s="140"/>
      <c r="DS40" s="140"/>
      <c r="DT40" s="140"/>
      <c r="DU40" s="140"/>
      <c r="DV40" s="140"/>
      <c r="DW40" s="140"/>
      <c r="DX40" s="140"/>
      <c r="DY40" s="140"/>
      <c r="DZ40" s="140"/>
      <c r="EA40" s="140"/>
      <c r="EB40" s="140"/>
      <c r="EC40" s="140"/>
      <c r="ED40" s="140"/>
      <c r="EE40" s="140"/>
      <c r="EF40" s="140"/>
      <c r="EG40" s="140"/>
      <c r="EH40" s="140"/>
      <c r="EI40" s="140"/>
      <c r="EJ40" s="140"/>
      <c r="EK40" s="140"/>
      <c r="EL40" s="140"/>
      <c r="EM40" s="140"/>
      <c r="EN40" s="140"/>
      <c r="EO40" s="140"/>
      <c r="EP40" s="140"/>
      <c r="EQ40" s="140"/>
      <c r="ER40" s="140"/>
      <c r="ES40" s="140"/>
      <c r="ET40" s="140"/>
      <c r="EU40" s="140"/>
      <c r="EV40" s="140"/>
      <c r="EW40" s="140"/>
      <c r="EX40" s="140"/>
      <c r="EY40" s="140"/>
      <c r="EZ40" s="140"/>
      <c r="FA40" s="140"/>
      <c r="FB40" s="140"/>
      <c r="FC40" s="140"/>
      <c r="FD40" s="140"/>
      <c r="FE40" s="140"/>
      <c r="FF40" s="140"/>
      <c r="FG40" s="140"/>
      <c r="FH40" s="140"/>
      <c r="FI40" s="140"/>
      <c r="FJ40" s="140"/>
      <c r="FK40" s="140"/>
      <c r="FL40" s="140"/>
      <c r="FM40" s="140"/>
      <c r="FN40" s="140"/>
      <c r="FO40" s="140"/>
      <c r="FP40" s="140"/>
      <c r="FQ40" s="140"/>
      <c r="FR40" s="140"/>
      <c r="FS40" s="140"/>
      <c r="FT40" s="140"/>
      <c r="FU40" s="140"/>
      <c r="FV40" s="140"/>
      <c r="FW40" s="140"/>
      <c r="FX40" s="140"/>
      <c r="FY40" s="140"/>
      <c r="FZ40" s="140"/>
      <c r="GA40" s="140"/>
      <c r="GB40" s="140"/>
      <c r="GC40" s="140"/>
      <c r="GD40" s="140"/>
      <c r="GE40" s="140"/>
      <c r="GF40" s="140"/>
      <c r="GG40" s="140"/>
      <c r="GH40" s="140"/>
      <c r="GI40" s="140"/>
      <c r="GJ40" s="140"/>
      <c r="GK40" s="140"/>
      <c r="GL40" s="140"/>
      <c r="GM40" s="140"/>
      <c r="GN40" s="140"/>
      <c r="GO40" s="140"/>
      <c r="GP40" s="140"/>
      <c r="GQ40" s="140"/>
      <c r="GR40" s="140"/>
    </row>
    <row r="41" spans="1:200" s="89" customFormat="1" ht="24" hidden="1" customHeight="1" outlineLevel="1">
      <c r="A41" s="122" t="str">
        <f t="shared" si="0"/>
        <v>3.4</v>
      </c>
      <c r="B41" s="154" t="s">
        <v>55</v>
      </c>
      <c r="C41" s="156" t="s">
        <v>126</v>
      </c>
      <c r="D41" s="157" t="s">
        <v>127</v>
      </c>
      <c r="E41" s="157" t="s">
        <v>128</v>
      </c>
      <c r="F41" s="157" t="s">
        <v>102</v>
      </c>
      <c r="G41" s="164"/>
      <c r="H41" s="164"/>
      <c r="I41" s="208">
        <f t="shared" si="4"/>
        <v>0</v>
      </c>
      <c r="J41" s="404">
        <v>0</v>
      </c>
      <c r="K41" s="405"/>
      <c r="L41" s="406"/>
      <c r="M41" s="170"/>
      <c r="N41" s="459"/>
      <c r="O41" s="140"/>
      <c r="P41" s="140"/>
      <c r="Q41" s="140"/>
      <c r="R41" s="140"/>
      <c r="S41" s="140"/>
      <c r="T41" s="140"/>
      <c r="U41" s="140"/>
      <c r="V41" s="140"/>
      <c r="W41" s="140"/>
      <c r="X41" s="140"/>
      <c r="Y41" s="140"/>
      <c r="Z41" s="140"/>
      <c r="AA41" s="140"/>
      <c r="AB41" s="140"/>
      <c r="AC41" s="140"/>
      <c r="AD41" s="140"/>
      <c r="AE41" s="140"/>
      <c r="AF41" s="140"/>
      <c r="AG41" s="140"/>
      <c r="AH41" s="140"/>
      <c r="AI41" s="140"/>
      <c r="AJ41" s="140"/>
      <c r="AK41" s="140"/>
      <c r="AL41" s="140"/>
      <c r="AM41" s="140"/>
      <c r="AN41" s="140"/>
      <c r="AO41" s="140"/>
      <c r="AP41" s="140"/>
      <c r="AQ41" s="140"/>
      <c r="AR41" s="140"/>
      <c r="AS41" s="140"/>
      <c r="AT41" s="140"/>
      <c r="AU41" s="140"/>
      <c r="AV41" s="140"/>
      <c r="AW41" s="140"/>
      <c r="AX41" s="140"/>
      <c r="AY41" s="140"/>
      <c r="AZ41" s="140"/>
      <c r="BA41" s="140"/>
      <c r="BB41" s="140"/>
      <c r="BC41" s="140"/>
      <c r="BD41" s="140"/>
      <c r="BE41" s="140"/>
      <c r="BF41" s="140"/>
      <c r="BG41" s="140"/>
      <c r="BH41" s="140"/>
      <c r="BI41" s="140"/>
      <c r="BJ41" s="140"/>
      <c r="BK41" s="140"/>
      <c r="BL41" s="140"/>
      <c r="BM41" s="140"/>
      <c r="BN41" s="140"/>
      <c r="BO41" s="140"/>
      <c r="BP41" s="140"/>
      <c r="BQ41" s="140"/>
      <c r="BR41" s="140"/>
      <c r="BS41" s="140"/>
      <c r="BT41" s="140"/>
      <c r="BU41" s="140"/>
      <c r="BV41" s="140"/>
      <c r="BW41" s="140"/>
      <c r="BX41" s="140"/>
      <c r="BY41" s="140"/>
      <c r="BZ41" s="140"/>
      <c r="CA41" s="140"/>
      <c r="CB41" s="140"/>
      <c r="CC41" s="140"/>
      <c r="CD41" s="140"/>
      <c r="CE41" s="140"/>
      <c r="CF41" s="140"/>
      <c r="CG41" s="140"/>
      <c r="CH41" s="140"/>
      <c r="CI41" s="140"/>
      <c r="CJ41" s="140"/>
      <c r="CK41" s="140"/>
      <c r="CL41" s="140"/>
      <c r="CM41" s="140"/>
      <c r="CN41" s="140"/>
      <c r="CO41" s="140"/>
      <c r="CP41" s="140"/>
      <c r="CQ41" s="140"/>
      <c r="CR41" s="140"/>
      <c r="CS41" s="140"/>
      <c r="CT41" s="140"/>
      <c r="CU41" s="140"/>
      <c r="CV41" s="140"/>
      <c r="CW41" s="140"/>
      <c r="CX41" s="140"/>
      <c r="CY41" s="140"/>
      <c r="CZ41" s="140"/>
      <c r="DA41" s="140"/>
      <c r="DB41" s="140"/>
      <c r="DC41" s="140"/>
      <c r="DD41" s="140"/>
      <c r="DE41" s="140"/>
      <c r="DF41" s="140"/>
      <c r="DG41" s="140"/>
      <c r="DH41" s="140"/>
      <c r="DI41" s="140"/>
      <c r="DJ41" s="140"/>
      <c r="DK41" s="140"/>
      <c r="DL41" s="140"/>
      <c r="DM41" s="140"/>
      <c r="DN41" s="140"/>
      <c r="DO41" s="140"/>
      <c r="DP41" s="140"/>
      <c r="DQ41" s="140"/>
      <c r="DR41" s="140"/>
      <c r="DS41" s="140"/>
      <c r="DT41" s="140"/>
      <c r="DU41" s="140"/>
      <c r="DV41" s="140"/>
      <c r="DW41" s="140"/>
      <c r="DX41" s="140"/>
      <c r="DY41" s="140"/>
      <c r="DZ41" s="140"/>
      <c r="EA41" s="140"/>
      <c r="EB41" s="140"/>
      <c r="EC41" s="140"/>
      <c r="ED41" s="140"/>
      <c r="EE41" s="140"/>
      <c r="EF41" s="140"/>
      <c r="EG41" s="140"/>
      <c r="EH41" s="140"/>
      <c r="EI41" s="140"/>
      <c r="EJ41" s="140"/>
      <c r="EK41" s="140"/>
      <c r="EL41" s="140"/>
      <c r="EM41" s="140"/>
      <c r="EN41" s="140"/>
      <c r="EO41" s="140"/>
      <c r="EP41" s="140"/>
      <c r="EQ41" s="140"/>
      <c r="ER41" s="140"/>
      <c r="ES41" s="140"/>
      <c r="ET41" s="140"/>
      <c r="EU41" s="140"/>
      <c r="EV41" s="140"/>
      <c r="EW41" s="140"/>
      <c r="EX41" s="140"/>
      <c r="EY41" s="140"/>
      <c r="EZ41" s="140"/>
      <c r="FA41" s="140"/>
      <c r="FB41" s="140"/>
      <c r="FC41" s="140"/>
      <c r="FD41" s="140"/>
      <c r="FE41" s="140"/>
      <c r="FF41" s="140"/>
      <c r="FG41" s="140"/>
      <c r="FH41" s="140"/>
      <c r="FI41" s="140"/>
      <c r="FJ41" s="140"/>
      <c r="FK41" s="140"/>
      <c r="FL41" s="140"/>
      <c r="FM41" s="140"/>
      <c r="FN41" s="140"/>
      <c r="FO41" s="140"/>
      <c r="FP41" s="140"/>
      <c r="FQ41" s="140"/>
      <c r="FR41" s="140"/>
      <c r="FS41" s="140"/>
      <c r="FT41" s="140"/>
      <c r="FU41" s="140"/>
      <c r="FV41" s="140"/>
      <c r="FW41" s="140"/>
      <c r="FX41" s="140"/>
      <c r="FY41" s="140"/>
      <c r="FZ41" s="140"/>
      <c r="GA41" s="140"/>
      <c r="GB41" s="140"/>
      <c r="GC41" s="140"/>
      <c r="GD41" s="140"/>
      <c r="GE41" s="140"/>
      <c r="GF41" s="140"/>
      <c r="GG41" s="140"/>
      <c r="GH41" s="140"/>
      <c r="GI41" s="140"/>
      <c r="GJ41" s="140"/>
      <c r="GK41" s="140"/>
      <c r="GL41" s="140"/>
      <c r="GM41" s="140"/>
      <c r="GN41" s="140"/>
      <c r="GO41" s="140"/>
      <c r="GP41" s="140"/>
      <c r="GQ41" s="140"/>
      <c r="GR41" s="140"/>
    </row>
    <row r="42" spans="1:200" s="100" customFormat="1" ht="24" hidden="1" customHeight="1" outlineLevel="1">
      <c r="A42" s="122" t="str">
        <f t="shared" si="0"/>
        <v>3.5</v>
      </c>
      <c r="B42" s="154" t="s">
        <v>55</v>
      </c>
      <c r="C42" s="156" t="s">
        <v>129</v>
      </c>
      <c r="D42" s="157" t="s">
        <v>57</v>
      </c>
      <c r="E42" s="157" t="s">
        <v>58</v>
      </c>
      <c r="F42" s="157" t="s">
        <v>59</v>
      </c>
      <c r="G42" s="164"/>
      <c r="H42" s="164"/>
      <c r="I42" s="208">
        <f t="shared" si="4"/>
        <v>0</v>
      </c>
      <c r="J42" s="404">
        <v>0</v>
      </c>
      <c r="K42" s="405"/>
      <c r="L42" s="406"/>
      <c r="M42" s="170"/>
      <c r="N42" s="459"/>
      <c r="O42" s="140"/>
      <c r="P42" s="140"/>
      <c r="Q42" s="140"/>
      <c r="R42" s="140"/>
      <c r="S42" s="140"/>
      <c r="T42" s="140"/>
      <c r="U42" s="140"/>
      <c r="V42" s="140"/>
      <c r="W42" s="140"/>
      <c r="X42" s="140"/>
      <c r="Y42" s="140"/>
      <c r="Z42" s="140"/>
      <c r="AA42" s="140"/>
      <c r="AB42" s="140"/>
      <c r="AC42" s="140"/>
      <c r="AD42" s="140"/>
      <c r="AE42" s="140"/>
      <c r="AF42" s="140"/>
      <c r="AG42" s="140"/>
      <c r="AH42" s="140"/>
      <c r="AI42" s="140"/>
      <c r="AJ42" s="140"/>
      <c r="AK42" s="140"/>
      <c r="AL42" s="140"/>
      <c r="AM42" s="140"/>
      <c r="AN42" s="140"/>
      <c r="AO42" s="140"/>
      <c r="AP42" s="140"/>
      <c r="AQ42" s="140"/>
      <c r="AR42" s="140"/>
      <c r="AS42" s="140"/>
      <c r="AT42" s="140"/>
      <c r="AU42" s="140"/>
      <c r="AV42" s="140"/>
      <c r="AW42" s="140"/>
      <c r="AX42" s="140"/>
      <c r="AY42" s="140"/>
      <c r="AZ42" s="140"/>
      <c r="BA42" s="140"/>
      <c r="BB42" s="140"/>
      <c r="BC42" s="140"/>
      <c r="BD42" s="140"/>
      <c r="BE42" s="140"/>
      <c r="BF42" s="140"/>
      <c r="BG42" s="140"/>
      <c r="BH42" s="140"/>
      <c r="BI42" s="140"/>
      <c r="BJ42" s="140"/>
      <c r="BK42" s="140"/>
      <c r="BL42" s="140"/>
      <c r="BM42" s="140"/>
      <c r="BN42" s="140"/>
      <c r="BO42" s="140"/>
      <c r="BP42" s="140"/>
      <c r="BQ42" s="140"/>
      <c r="BR42" s="140"/>
      <c r="BS42" s="140"/>
      <c r="BT42" s="140"/>
      <c r="BU42" s="140"/>
      <c r="BV42" s="140"/>
      <c r="BW42" s="140"/>
      <c r="BX42" s="140"/>
      <c r="BY42" s="140"/>
      <c r="BZ42" s="140"/>
      <c r="CA42" s="140"/>
      <c r="CB42" s="140"/>
      <c r="CC42" s="140"/>
      <c r="CD42" s="140"/>
      <c r="CE42" s="140"/>
      <c r="CF42" s="140"/>
      <c r="CG42" s="140"/>
      <c r="CH42" s="140"/>
      <c r="CI42" s="140"/>
      <c r="CJ42" s="140"/>
      <c r="CK42" s="140"/>
      <c r="CL42" s="140"/>
      <c r="CM42" s="140"/>
      <c r="CN42" s="140"/>
      <c r="CO42" s="140"/>
      <c r="CP42" s="140"/>
      <c r="CQ42" s="140"/>
      <c r="CR42" s="140"/>
      <c r="CS42" s="140"/>
      <c r="CT42" s="140"/>
      <c r="CU42" s="140"/>
      <c r="CV42" s="140"/>
      <c r="CW42" s="140"/>
      <c r="CX42" s="140"/>
      <c r="CY42" s="140"/>
      <c r="CZ42" s="140"/>
      <c r="DA42" s="140"/>
      <c r="DB42" s="140"/>
      <c r="DC42" s="140"/>
      <c r="DD42" s="140"/>
      <c r="DE42" s="140"/>
      <c r="DF42" s="140"/>
      <c r="DG42" s="140"/>
      <c r="DH42" s="140"/>
      <c r="DI42" s="140"/>
      <c r="DJ42" s="140"/>
      <c r="DK42" s="140"/>
      <c r="DL42" s="140"/>
      <c r="DM42" s="140"/>
      <c r="DN42" s="140"/>
      <c r="DO42" s="140"/>
      <c r="DP42" s="140"/>
      <c r="DQ42" s="140"/>
      <c r="DR42" s="140"/>
      <c r="DS42" s="140"/>
      <c r="DT42" s="140"/>
      <c r="DU42" s="140"/>
      <c r="DV42" s="140"/>
      <c r="DW42" s="140"/>
      <c r="DX42" s="140"/>
      <c r="DY42" s="140"/>
      <c r="DZ42" s="140"/>
      <c r="EA42" s="140"/>
      <c r="EB42" s="140"/>
      <c r="EC42" s="140"/>
      <c r="ED42" s="140"/>
      <c r="EE42" s="140"/>
      <c r="EF42" s="140"/>
      <c r="EG42" s="140"/>
      <c r="EH42" s="140"/>
      <c r="EI42" s="140"/>
      <c r="EJ42" s="140"/>
      <c r="EK42" s="140"/>
      <c r="EL42" s="140"/>
      <c r="EM42" s="140"/>
      <c r="EN42" s="140"/>
      <c r="EO42" s="140"/>
      <c r="EP42" s="140"/>
      <c r="EQ42" s="140"/>
      <c r="ER42" s="140"/>
      <c r="ES42" s="140"/>
      <c r="ET42" s="140"/>
      <c r="EU42" s="140"/>
      <c r="EV42" s="140"/>
      <c r="EW42" s="140"/>
      <c r="EX42" s="140"/>
      <c r="EY42" s="140"/>
      <c r="EZ42" s="140"/>
      <c r="FA42" s="140"/>
      <c r="FB42" s="140"/>
      <c r="FC42" s="140"/>
      <c r="FD42" s="140"/>
      <c r="FE42" s="140"/>
      <c r="FF42" s="140"/>
      <c r="FG42" s="140"/>
      <c r="FH42" s="140"/>
      <c r="FI42" s="140"/>
      <c r="FJ42" s="140"/>
      <c r="FK42" s="140"/>
      <c r="FL42" s="140"/>
      <c r="FM42" s="140"/>
      <c r="FN42" s="140"/>
      <c r="FO42" s="140"/>
      <c r="FP42" s="140"/>
      <c r="FQ42" s="140"/>
      <c r="FR42" s="140"/>
      <c r="FS42" s="140"/>
      <c r="FT42" s="140"/>
      <c r="FU42" s="140"/>
      <c r="FV42" s="140"/>
      <c r="FW42" s="140"/>
      <c r="FX42" s="140"/>
      <c r="FY42" s="140"/>
      <c r="FZ42" s="140"/>
      <c r="GA42" s="140"/>
      <c r="GB42" s="140"/>
      <c r="GC42" s="140"/>
      <c r="GD42" s="140"/>
      <c r="GE42" s="140"/>
      <c r="GF42" s="140"/>
      <c r="GG42" s="140"/>
      <c r="GH42" s="140"/>
      <c r="GI42" s="140"/>
      <c r="GJ42" s="140"/>
      <c r="GK42" s="140"/>
      <c r="GL42" s="140"/>
      <c r="GM42" s="140"/>
      <c r="GN42" s="140"/>
      <c r="GO42" s="140"/>
      <c r="GP42" s="140"/>
      <c r="GQ42" s="140"/>
      <c r="GR42" s="140"/>
    </row>
    <row r="43" spans="1:200" s="100" customFormat="1" ht="24" hidden="1" customHeight="1" outlineLevel="1">
      <c r="A43" s="122" t="str">
        <f t="shared" si="0"/>
        <v>3.6</v>
      </c>
      <c r="B43" s="154" t="s">
        <v>55</v>
      </c>
      <c r="C43" s="156" t="s">
        <v>130</v>
      </c>
      <c r="D43" s="157" t="s">
        <v>122</v>
      </c>
      <c r="E43" s="154" t="s">
        <v>123</v>
      </c>
      <c r="F43" s="154" t="s">
        <v>81</v>
      </c>
      <c r="G43" s="164"/>
      <c r="H43" s="149"/>
      <c r="I43" s="150">
        <f t="shared" si="4"/>
        <v>0</v>
      </c>
      <c r="J43" s="404">
        <v>0</v>
      </c>
      <c r="K43" s="405"/>
      <c r="L43" s="406"/>
      <c r="M43" s="170"/>
      <c r="N43" s="459"/>
      <c r="O43" s="140"/>
      <c r="P43" s="140"/>
      <c r="Q43" s="140"/>
      <c r="R43" s="140"/>
      <c r="S43" s="140"/>
      <c r="T43" s="140"/>
      <c r="U43" s="140"/>
      <c r="V43" s="140"/>
      <c r="W43" s="140"/>
      <c r="X43" s="140"/>
      <c r="Y43" s="140"/>
      <c r="Z43" s="140"/>
      <c r="AA43" s="140"/>
      <c r="AB43" s="140"/>
      <c r="AC43" s="140"/>
      <c r="AD43" s="140"/>
      <c r="AE43" s="140"/>
      <c r="AF43" s="140"/>
      <c r="AG43" s="140"/>
      <c r="AH43" s="140"/>
      <c r="AI43" s="140"/>
      <c r="AJ43" s="140"/>
      <c r="AK43" s="140"/>
      <c r="AL43" s="140"/>
      <c r="AM43" s="140"/>
      <c r="AN43" s="140"/>
      <c r="AO43" s="140"/>
      <c r="AP43" s="140"/>
      <c r="AQ43" s="140"/>
      <c r="AR43" s="140"/>
      <c r="AS43" s="140"/>
      <c r="AT43" s="140"/>
      <c r="AU43" s="140"/>
      <c r="AV43" s="140"/>
      <c r="AW43" s="140"/>
      <c r="AX43" s="140"/>
      <c r="AY43" s="140"/>
      <c r="AZ43" s="140"/>
      <c r="BA43" s="140"/>
      <c r="BB43" s="140"/>
      <c r="BC43" s="140"/>
      <c r="BD43" s="140"/>
      <c r="BE43" s="140"/>
      <c r="BF43" s="140"/>
      <c r="BG43" s="140"/>
      <c r="BH43" s="140"/>
      <c r="BI43" s="140"/>
      <c r="BJ43" s="140"/>
      <c r="BK43" s="140"/>
      <c r="BL43" s="140"/>
      <c r="BM43" s="140"/>
      <c r="BN43" s="140"/>
      <c r="BO43" s="140"/>
      <c r="BP43" s="140"/>
      <c r="BQ43" s="140"/>
      <c r="BR43" s="140"/>
      <c r="BS43" s="140"/>
      <c r="BT43" s="140"/>
      <c r="BU43" s="140"/>
      <c r="BV43" s="140"/>
      <c r="BW43" s="140"/>
      <c r="BX43" s="140"/>
      <c r="BY43" s="140"/>
      <c r="BZ43" s="140"/>
      <c r="CA43" s="140"/>
      <c r="CB43" s="140"/>
      <c r="CC43" s="140"/>
      <c r="CD43" s="140"/>
      <c r="CE43" s="140"/>
      <c r="CF43" s="140"/>
      <c r="CG43" s="140"/>
      <c r="CH43" s="140"/>
      <c r="CI43" s="140"/>
      <c r="CJ43" s="140"/>
      <c r="CK43" s="140"/>
      <c r="CL43" s="140"/>
      <c r="CM43" s="140"/>
      <c r="CN43" s="140"/>
      <c r="CO43" s="140"/>
      <c r="CP43" s="140"/>
      <c r="CQ43" s="140"/>
      <c r="CR43" s="140"/>
      <c r="CS43" s="140"/>
      <c r="CT43" s="140"/>
      <c r="CU43" s="140"/>
      <c r="CV43" s="140"/>
      <c r="CW43" s="140"/>
      <c r="CX43" s="140"/>
      <c r="CY43" s="140"/>
      <c r="CZ43" s="140"/>
      <c r="DA43" s="140"/>
      <c r="DB43" s="140"/>
      <c r="DC43" s="140"/>
      <c r="DD43" s="140"/>
      <c r="DE43" s="140"/>
      <c r="DF43" s="140"/>
      <c r="DG43" s="140"/>
      <c r="DH43" s="140"/>
      <c r="DI43" s="140"/>
      <c r="DJ43" s="140"/>
      <c r="DK43" s="140"/>
      <c r="DL43" s="140"/>
      <c r="DM43" s="140"/>
      <c r="DN43" s="140"/>
      <c r="DO43" s="140"/>
      <c r="DP43" s="140"/>
      <c r="DQ43" s="140"/>
      <c r="DR43" s="140"/>
      <c r="DS43" s="140"/>
      <c r="DT43" s="140"/>
      <c r="DU43" s="140"/>
      <c r="DV43" s="140"/>
      <c r="DW43" s="140"/>
      <c r="DX43" s="140"/>
      <c r="DY43" s="140"/>
      <c r="DZ43" s="140"/>
      <c r="EA43" s="140"/>
      <c r="EB43" s="140"/>
      <c r="EC43" s="140"/>
      <c r="ED43" s="140"/>
      <c r="EE43" s="140"/>
      <c r="EF43" s="140"/>
      <c r="EG43" s="140"/>
      <c r="EH43" s="140"/>
      <c r="EI43" s="140"/>
      <c r="EJ43" s="140"/>
      <c r="EK43" s="140"/>
      <c r="EL43" s="140"/>
      <c r="EM43" s="140"/>
      <c r="EN43" s="140"/>
      <c r="EO43" s="140"/>
      <c r="EP43" s="140"/>
      <c r="EQ43" s="140"/>
      <c r="ER43" s="140"/>
      <c r="ES43" s="140"/>
      <c r="ET43" s="140"/>
      <c r="EU43" s="140"/>
      <c r="EV43" s="140"/>
      <c r="EW43" s="140"/>
      <c r="EX43" s="140"/>
      <c r="EY43" s="140"/>
      <c r="EZ43" s="140"/>
      <c r="FA43" s="140"/>
      <c r="FB43" s="140"/>
      <c r="FC43" s="140"/>
      <c r="FD43" s="140"/>
      <c r="FE43" s="140"/>
      <c r="FF43" s="140"/>
      <c r="FG43" s="140"/>
      <c r="FH43" s="140"/>
      <c r="FI43" s="140"/>
      <c r="FJ43" s="140"/>
      <c r="FK43" s="140"/>
      <c r="FL43" s="140"/>
      <c r="FM43" s="140"/>
      <c r="FN43" s="140"/>
      <c r="FO43" s="140"/>
      <c r="FP43" s="140"/>
      <c r="FQ43" s="140"/>
      <c r="FR43" s="140"/>
      <c r="FS43" s="140"/>
      <c r="FT43" s="140"/>
      <c r="FU43" s="140"/>
      <c r="FV43" s="140"/>
      <c r="FW43" s="140"/>
      <c r="FX43" s="140"/>
      <c r="FY43" s="140"/>
      <c r="FZ43" s="140"/>
      <c r="GA43" s="140"/>
      <c r="GB43" s="140"/>
      <c r="GC43" s="140"/>
      <c r="GD43" s="140"/>
      <c r="GE43" s="140"/>
      <c r="GF43" s="140"/>
      <c r="GG43" s="140"/>
      <c r="GH43" s="140"/>
      <c r="GI43" s="140"/>
      <c r="GJ43" s="140"/>
      <c r="GK43" s="140"/>
      <c r="GL43" s="140"/>
      <c r="GM43" s="140"/>
      <c r="GN43" s="140"/>
      <c r="GO43" s="140"/>
      <c r="GP43" s="140"/>
      <c r="GQ43" s="140"/>
      <c r="GR43" s="140"/>
    </row>
    <row r="44" spans="1:200" s="89" customFormat="1" ht="24" customHeight="1" collapsed="1" thickTop="1" thickBot="1">
      <c r="A44" s="123" t="str">
        <f>IF(ISERROR(VALUE(SUBSTITUTE(prevWBS,".",""))),"1",IF(ISERROR(FIND("`",SUBSTITUTE(prevWBS,".","`",1))),TEXT(VALUE(prevWBS)+1,"#"),TEXT(VALUE(LEFT(prevWBS,FIND("`",SUBSTITUTE(prevWBS,".","`",1))-1))+1,"#")))</f>
        <v>4</v>
      </c>
      <c r="B44" s="163"/>
      <c r="C44" s="195" t="s">
        <v>131</v>
      </c>
      <c r="D44" s="163"/>
      <c r="E44" s="209"/>
      <c r="F44" s="209"/>
      <c r="G44" s="206" t="s">
        <v>118</v>
      </c>
      <c r="H44" s="451">
        <f>AVERAGE(I45:I47)</f>
        <v>0</v>
      </c>
      <c r="I44" s="452"/>
      <c r="J44" s="453">
        <f>AVERAGE(J45:L47)</f>
        <v>0</v>
      </c>
      <c r="K44" s="454"/>
      <c r="L44" s="455"/>
      <c r="M44" s="172"/>
      <c r="N44" s="459"/>
      <c r="O44" s="140"/>
      <c r="P44" s="140"/>
      <c r="Q44" s="140"/>
      <c r="R44" s="140"/>
      <c r="S44" s="140"/>
      <c r="T44" s="140"/>
      <c r="U44" s="140"/>
      <c r="V44" s="140"/>
      <c r="W44" s="140"/>
      <c r="X44" s="140"/>
      <c r="Y44" s="140"/>
      <c r="Z44" s="140"/>
      <c r="AA44" s="140"/>
      <c r="AB44" s="140"/>
      <c r="AC44" s="140"/>
      <c r="AD44" s="140"/>
      <c r="AE44" s="140"/>
      <c r="AF44" s="140"/>
      <c r="AG44" s="140"/>
      <c r="AH44" s="140"/>
      <c r="AI44" s="140"/>
      <c r="AJ44" s="140"/>
      <c r="AK44" s="140"/>
      <c r="AL44" s="140"/>
      <c r="AM44" s="140"/>
      <c r="AN44" s="140"/>
      <c r="AO44" s="140"/>
      <c r="AP44" s="140"/>
      <c r="AQ44" s="140"/>
      <c r="AR44" s="140"/>
      <c r="AS44" s="140"/>
      <c r="AT44" s="140"/>
      <c r="AU44" s="140"/>
      <c r="AV44" s="140"/>
      <c r="AW44" s="140"/>
      <c r="AX44" s="140"/>
      <c r="AY44" s="140"/>
      <c r="AZ44" s="140"/>
      <c r="BA44" s="140"/>
      <c r="BB44" s="140"/>
      <c r="BC44" s="140"/>
      <c r="BD44" s="140"/>
      <c r="BE44" s="140"/>
      <c r="BF44" s="140"/>
      <c r="BG44" s="140"/>
      <c r="BH44" s="140"/>
      <c r="BI44" s="140"/>
      <c r="BJ44" s="140"/>
      <c r="BK44" s="140"/>
      <c r="BL44" s="140"/>
      <c r="BM44" s="140"/>
      <c r="BN44" s="140"/>
      <c r="BO44" s="140"/>
      <c r="BP44" s="140"/>
      <c r="BQ44" s="140"/>
      <c r="BR44" s="140"/>
      <c r="BS44" s="140"/>
      <c r="BT44" s="140"/>
      <c r="BU44" s="140"/>
      <c r="BV44" s="140"/>
      <c r="BW44" s="140"/>
      <c r="BX44" s="140"/>
      <c r="BY44" s="140"/>
      <c r="BZ44" s="140"/>
      <c r="CA44" s="140"/>
      <c r="CB44" s="140"/>
      <c r="CC44" s="140"/>
      <c r="CD44" s="140"/>
      <c r="CE44" s="140"/>
      <c r="CF44" s="140"/>
      <c r="CG44" s="140"/>
      <c r="CH44" s="140"/>
      <c r="CI44" s="140"/>
      <c r="CJ44" s="140"/>
      <c r="CK44" s="140"/>
      <c r="CL44" s="140"/>
      <c r="CM44" s="140"/>
      <c r="CN44" s="140"/>
      <c r="CO44" s="140"/>
      <c r="CP44" s="140"/>
      <c r="CQ44" s="140"/>
      <c r="CR44" s="140"/>
      <c r="CS44" s="140"/>
      <c r="CT44" s="140"/>
      <c r="CU44" s="140"/>
      <c r="CV44" s="140"/>
      <c r="CW44" s="140"/>
      <c r="CX44" s="140"/>
      <c r="CY44" s="140"/>
      <c r="CZ44" s="140"/>
      <c r="DA44" s="140"/>
      <c r="DB44" s="140"/>
      <c r="DC44" s="140"/>
      <c r="DD44" s="140"/>
      <c r="DE44" s="140"/>
      <c r="DF44" s="140"/>
      <c r="DG44" s="140"/>
      <c r="DH44" s="140"/>
      <c r="DI44" s="140"/>
      <c r="DJ44" s="140"/>
      <c r="DK44" s="140"/>
      <c r="DL44" s="140"/>
      <c r="DM44" s="140"/>
      <c r="DN44" s="140"/>
      <c r="DO44" s="140"/>
      <c r="DP44" s="140"/>
      <c r="DQ44" s="140"/>
      <c r="DR44" s="140"/>
      <c r="DS44" s="140"/>
      <c r="DT44" s="140"/>
      <c r="DU44" s="140"/>
      <c r="DV44" s="140"/>
      <c r="DW44" s="140"/>
      <c r="DX44" s="140"/>
      <c r="DY44" s="140"/>
      <c r="DZ44" s="140"/>
      <c r="EA44" s="140"/>
      <c r="EB44" s="140"/>
      <c r="EC44" s="140"/>
      <c r="ED44" s="140"/>
      <c r="EE44" s="140"/>
      <c r="EF44" s="140"/>
      <c r="EG44" s="140"/>
      <c r="EH44" s="140"/>
      <c r="EI44" s="140"/>
      <c r="EJ44" s="140"/>
      <c r="EK44" s="140"/>
      <c r="EL44" s="140"/>
      <c r="EM44" s="140"/>
      <c r="EN44" s="140"/>
      <c r="EO44" s="140"/>
      <c r="EP44" s="140"/>
      <c r="EQ44" s="140"/>
      <c r="ER44" s="140"/>
      <c r="ES44" s="140"/>
      <c r="ET44" s="140"/>
      <c r="EU44" s="140"/>
      <c r="EV44" s="140"/>
      <c r="EW44" s="140"/>
      <c r="EX44" s="140"/>
      <c r="EY44" s="140"/>
      <c r="EZ44" s="140"/>
      <c r="FA44" s="140"/>
      <c r="FB44" s="140"/>
      <c r="FC44" s="140"/>
      <c r="FD44" s="140"/>
      <c r="FE44" s="140"/>
      <c r="FF44" s="140"/>
      <c r="FG44" s="140"/>
      <c r="FH44" s="140"/>
      <c r="FI44" s="140"/>
      <c r="FJ44" s="140"/>
      <c r="FK44" s="140"/>
      <c r="FL44" s="140"/>
      <c r="FM44" s="140"/>
      <c r="FN44" s="140"/>
      <c r="FO44" s="140"/>
      <c r="FP44" s="140"/>
      <c r="FQ44" s="140"/>
      <c r="FR44" s="140"/>
      <c r="FS44" s="140"/>
      <c r="FT44" s="140"/>
      <c r="FU44" s="140"/>
      <c r="FV44" s="140"/>
      <c r="FW44" s="140"/>
      <c r="FX44" s="140"/>
      <c r="FY44" s="140"/>
      <c r="FZ44" s="140"/>
      <c r="GA44" s="140"/>
      <c r="GB44" s="140"/>
      <c r="GC44" s="140"/>
      <c r="GD44" s="140"/>
      <c r="GE44" s="140"/>
      <c r="GF44" s="140"/>
      <c r="GG44" s="140"/>
      <c r="GH44" s="140"/>
      <c r="GI44" s="140"/>
      <c r="GJ44" s="140"/>
      <c r="GK44" s="140"/>
      <c r="GL44" s="140"/>
      <c r="GM44" s="140"/>
      <c r="GN44" s="140"/>
      <c r="GO44" s="140"/>
      <c r="GP44" s="140"/>
      <c r="GQ44" s="140"/>
      <c r="GR44" s="140"/>
    </row>
    <row r="45" spans="1:200" s="89" customFormat="1" ht="24" hidden="1" customHeight="1" outlineLevel="1">
      <c r="A45" s="121" t="str">
        <f t="shared" si="0"/>
        <v>4.1</v>
      </c>
      <c r="B45" s="154" t="s">
        <v>43</v>
      </c>
      <c r="C45" s="156" t="s">
        <v>132</v>
      </c>
      <c r="D45" s="157" t="s">
        <v>57</v>
      </c>
      <c r="E45" s="157" t="s">
        <v>58</v>
      </c>
      <c r="F45" s="157" t="s">
        <v>59</v>
      </c>
      <c r="G45" s="164"/>
      <c r="H45" s="164"/>
      <c r="I45" s="208">
        <f>H45-G45</f>
        <v>0</v>
      </c>
      <c r="J45" s="404">
        <v>0</v>
      </c>
      <c r="K45" s="405"/>
      <c r="L45" s="406"/>
      <c r="M45" s="170"/>
      <c r="N45" s="459"/>
      <c r="O45" s="140"/>
      <c r="P45" s="140"/>
      <c r="Q45" s="140"/>
      <c r="R45" s="140"/>
      <c r="S45" s="140"/>
      <c r="T45" s="140"/>
      <c r="U45" s="140"/>
      <c r="V45" s="140"/>
      <c r="W45" s="140"/>
      <c r="X45" s="140"/>
      <c r="Y45" s="140"/>
      <c r="Z45" s="140"/>
      <c r="AA45" s="140"/>
      <c r="AB45" s="140"/>
      <c r="AC45" s="140"/>
      <c r="AD45" s="140"/>
      <c r="AE45" s="140"/>
      <c r="AF45" s="140"/>
      <c r="AG45" s="140"/>
      <c r="AH45" s="140"/>
      <c r="AI45" s="140"/>
      <c r="AJ45" s="140"/>
      <c r="AK45" s="140"/>
      <c r="AL45" s="140"/>
      <c r="AM45" s="140"/>
      <c r="AN45" s="140"/>
      <c r="AO45" s="140"/>
      <c r="AP45" s="140"/>
      <c r="AQ45" s="140"/>
      <c r="AR45" s="140"/>
      <c r="AS45" s="140"/>
      <c r="AT45" s="140"/>
      <c r="AU45" s="140"/>
      <c r="AV45" s="140"/>
      <c r="AW45" s="140"/>
      <c r="AX45" s="140"/>
      <c r="AY45" s="140"/>
      <c r="AZ45" s="140"/>
      <c r="BA45" s="140"/>
      <c r="BB45" s="140"/>
      <c r="BC45" s="140"/>
      <c r="BD45" s="140"/>
      <c r="BE45" s="140"/>
      <c r="BF45" s="140"/>
      <c r="BG45" s="140"/>
      <c r="BH45" s="140"/>
      <c r="BI45" s="140"/>
      <c r="BJ45" s="140"/>
      <c r="BK45" s="140"/>
      <c r="BL45" s="140"/>
      <c r="BM45" s="140"/>
      <c r="BN45" s="140"/>
      <c r="BO45" s="140"/>
      <c r="BP45" s="140"/>
      <c r="BQ45" s="140"/>
      <c r="BR45" s="140"/>
      <c r="BS45" s="140"/>
      <c r="BT45" s="140"/>
      <c r="BU45" s="140"/>
      <c r="BV45" s="140"/>
      <c r="BW45" s="140"/>
      <c r="BX45" s="140"/>
      <c r="BY45" s="140"/>
      <c r="BZ45" s="140"/>
      <c r="CA45" s="140"/>
      <c r="CB45" s="140"/>
      <c r="CC45" s="140"/>
      <c r="CD45" s="140"/>
      <c r="CE45" s="140"/>
      <c r="CF45" s="140"/>
      <c r="CG45" s="140"/>
      <c r="CH45" s="140"/>
      <c r="CI45" s="140"/>
      <c r="CJ45" s="140"/>
      <c r="CK45" s="140"/>
      <c r="CL45" s="140"/>
      <c r="CM45" s="140"/>
      <c r="CN45" s="140"/>
      <c r="CO45" s="140"/>
      <c r="CP45" s="140"/>
      <c r="CQ45" s="140"/>
      <c r="CR45" s="140"/>
      <c r="CS45" s="140"/>
      <c r="CT45" s="140"/>
      <c r="CU45" s="140"/>
      <c r="CV45" s="140"/>
      <c r="CW45" s="140"/>
      <c r="CX45" s="140"/>
      <c r="CY45" s="140"/>
      <c r="CZ45" s="140"/>
      <c r="DA45" s="140"/>
      <c r="DB45" s="140"/>
      <c r="DC45" s="140"/>
      <c r="DD45" s="140"/>
      <c r="DE45" s="140"/>
      <c r="DF45" s="140"/>
      <c r="DG45" s="140"/>
      <c r="DH45" s="140"/>
      <c r="DI45" s="140"/>
      <c r="DJ45" s="140"/>
      <c r="DK45" s="140"/>
      <c r="DL45" s="140"/>
      <c r="DM45" s="140"/>
      <c r="DN45" s="140"/>
      <c r="DO45" s="140"/>
      <c r="DP45" s="140"/>
      <c r="DQ45" s="140"/>
      <c r="DR45" s="140"/>
      <c r="DS45" s="140"/>
      <c r="DT45" s="140"/>
      <c r="DU45" s="140"/>
      <c r="DV45" s="140"/>
      <c r="DW45" s="140"/>
      <c r="DX45" s="140"/>
      <c r="DY45" s="140"/>
      <c r="DZ45" s="140"/>
      <c r="EA45" s="140"/>
      <c r="EB45" s="140"/>
      <c r="EC45" s="140"/>
      <c r="ED45" s="140"/>
      <c r="EE45" s="140"/>
      <c r="EF45" s="140"/>
      <c r="EG45" s="140"/>
      <c r="EH45" s="140"/>
      <c r="EI45" s="140"/>
      <c r="EJ45" s="140"/>
      <c r="EK45" s="140"/>
      <c r="EL45" s="140"/>
      <c r="EM45" s="140"/>
      <c r="EN45" s="140"/>
      <c r="EO45" s="140"/>
      <c r="EP45" s="140"/>
      <c r="EQ45" s="140"/>
      <c r="ER45" s="140"/>
      <c r="ES45" s="140"/>
      <c r="ET45" s="140"/>
      <c r="EU45" s="140"/>
      <c r="EV45" s="140"/>
      <c r="EW45" s="140"/>
      <c r="EX45" s="140"/>
      <c r="EY45" s="140"/>
      <c r="EZ45" s="140"/>
      <c r="FA45" s="140"/>
      <c r="FB45" s="140"/>
      <c r="FC45" s="140"/>
      <c r="FD45" s="140"/>
      <c r="FE45" s="140"/>
      <c r="FF45" s="140"/>
      <c r="FG45" s="140"/>
      <c r="FH45" s="140"/>
      <c r="FI45" s="140"/>
      <c r="FJ45" s="140"/>
      <c r="FK45" s="140"/>
      <c r="FL45" s="140"/>
      <c r="FM45" s="140"/>
      <c r="FN45" s="140"/>
      <c r="FO45" s="140"/>
      <c r="FP45" s="140"/>
      <c r="FQ45" s="140"/>
      <c r="FR45" s="140"/>
      <c r="FS45" s="140"/>
      <c r="FT45" s="140"/>
      <c r="FU45" s="140"/>
      <c r="FV45" s="140"/>
      <c r="FW45" s="140"/>
      <c r="FX45" s="140"/>
      <c r="FY45" s="140"/>
      <c r="FZ45" s="140"/>
      <c r="GA45" s="140"/>
      <c r="GB45" s="140"/>
      <c r="GC45" s="140"/>
      <c r="GD45" s="140"/>
      <c r="GE45" s="140"/>
      <c r="GF45" s="140"/>
      <c r="GG45" s="140"/>
      <c r="GH45" s="140"/>
      <c r="GI45" s="140"/>
      <c r="GJ45" s="140"/>
      <c r="GK45" s="140"/>
      <c r="GL45" s="140"/>
      <c r="GM45" s="140"/>
      <c r="GN45" s="140"/>
      <c r="GO45" s="140"/>
      <c r="GP45" s="140"/>
      <c r="GQ45" s="140"/>
      <c r="GR45" s="140"/>
    </row>
    <row r="46" spans="1:200" s="92" customFormat="1" ht="24" hidden="1" customHeight="1" outlineLevel="1">
      <c r="A46" s="121" t="str">
        <f t="shared" si="0"/>
        <v>4.2</v>
      </c>
      <c r="B46" s="154" t="s">
        <v>43</v>
      </c>
      <c r="C46" s="156" t="s">
        <v>133</v>
      </c>
      <c r="D46" s="157" t="s">
        <v>57</v>
      </c>
      <c r="E46" s="157" t="s">
        <v>58</v>
      </c>
      <c r="F46" s="157" t="s">
        <v>59</v>
      </c>
      <c r="G46" s="164"/>
      <c r="H46" s="164"/>
      <c r="I46" s="208">
        <f>H46-G46</f>
        <v>0</v>
      </c>
      <c r="J46" s="404">
        <v>0</v>
      </c>
      <c r="K46" s="405"/>
      <c r="L46" s="406"/>
      <c r="M46" s="170"/>
      <c r="N46" s="459"/>
      <c r="O46" s="140"/>
      <c r="P46" s="140"/>
      <c r="Q46" s="140"/>
      <c r="R46" s="140"/>
      <c r="S46" s="140"/>
      <c r="T46" s="140"/>
      <c r="U46" s="140"/>
      <c r="V46" s="140"/>
      <c r="W46" s="140"/>
      <c r="X46" s="140"/>
      <c r="Y46" s="140"/>
      <c r="Z46" s="140"/>
      <c r="AA46" s="140"/>
      <c r="AB46" s="140"/>
      <c r="AC46" s="140"/>
      <c r="AD46" s="140"/>
      <c r="AE46" s="140"/>
      <c r="AF46" s="140"/>
      <c r="AG46" s="140"/>
      <c r="AH46" s="140"/>
      <c r="AI46" s="140"/>
      <c r="AJ46" s="140"/>
      <c r="AK46" s="140"/>
      <c r="AL46" s="140"/>
      <c r="AM46" s="140"/>
      <c r="AN46" s="140"/>
      <c r="AO46" s="140"/>
      <c r="AP46" s="140"/>
      <c r="AQ46" s="140"/>
      <c r="AR46" s="140"/>
      <c r="AS46" s="140"/>
      <c r="AT46" s="140"/>
      <c r="AU46" s="140"/>
      <c r="AV46" s="140"/>
      <c r="AW46" s="140"/>
      <c r="AX46" s="140"/>
      <c r="AY46" s="140"/>
      <c r="AZ46" s="140"/>
      <c r="BA46" s="140"/>
      <c r="BB46" s="140"/>
      <c r="BC46" s="140"/>
      <c r="BD46" s="140"/>
      <c r="BE46" s="140"/>
      <c r="BF46" s="140"/>
      <c r="BG46" s="140"/>
      <c r="BH46" s="140"/>
      <c r="BI46" s="140"/>
      <c r="BJ46" s="140"/>
      <c r="BK46" s="140"/>
      <c r="BL46" s="140"/>
      <c r="BM46" s="140"/>
      <c r="BN46" s="140"/>
      <c r="BO46" s="140"/>
      <c r="BP46" s="140"/>
      <c r="BQ46" s="140"/>
      <c r="BR46" s="140"/>
      <c r="BS46" s="140"/>
      <c r="BT46" s="140"/>
      <c r="BU46" s="140"/>
      <c r="BV46" s="140"/>
      <c r="BW46" s="140"/>
      <c r="BX46" s="140"/>
      <c r="BY46" s="140"/>
      <c r="BZ46" s="140"/>
      <c r="CA46" s="140"/>
      <c r="CB46" s="140"/>
      <c r="CC46" s="140"/>
      <c r="CD46" s="140"/>
      <c r="CE46" s="140"/>
      <c r="CF46" s="140"/>
      <c r="CG46" s="140"/>
      <c r="CH46" s="140"/>
      <c r="CI46" s="140"/>
      <c r="CJ46" s="140"/>
      <c r="CK46" s="140"/>
      <c r="CL46" s="140"/>
      <c r="CM46" s="140"/>
      <c r="CN46" s="140"/>
      <c r="CO46" s="140"/>
      <c r="CP46" s="140"/>
      <c r="CQ46" s="140"/>
      <c r="CR46" s="140"/>
      <c r="CS46" s="140"/>
      <c r="CT46" s="140"/>
      <c r="CU46" s="140"/>
      <c r="CV46" s="140"/>
      <c r="CW46" s="140"/>
      <c r="CX46" s="140"/>
      <c r="CY46" s="140"/>
      <c r="CZ46" s="140"/>
      <c r="DA46" s="140"/>
      <c r="DB46" s="140"/>
      <c r="DC46" s="140"/>
      <c r="DD46" s="140"/>
      <c r="DE46" s="140"/>
      <c r="DF46" s="140"/>
      <c r="DG46" s="140"/>
      <c r="DH46" s="140"/>
      <c r="DI46" s="140"/>
      <c r="DJ46" s="140"/>
      <c r="DK46" s="140"/>
      <c r="DL46" s="140"/>
      <c r="DM46" s="140"/>
      <c r="DN46" s="140"/>
      <c r="DO46" s="140"/>
      <c r="DP46" s="140"/>
      <c r="DQ46" s="140"/>
      <c r="DR46" s="140"/>
      <c r="DS46" s="140"/>
      <c r="DT46" s="140"/>
      <c r="DU46" s="140"/>
      <c r="DV46" s="140"/>
      <c r="DW46" s="140"/>
      <c r="DX46" s="140"/>
      <c r="DY46" s="140"/>
      <c r="DZ46" s="140"/>
      <c r="EA46" s="140"/>
      <c r="EB46" s="140"/>
      <c r="EC46" s="140"/>
      <c r="ED46" s="140"/>
      <c r="EE46" s="140"/>
      <c r="EF46" s="140"/>
      <c r="EG46" s="140"/>
      <c r="EH46" s="140"/>
      <c r="EI46" s="140"/>
      <c r="EJ46" s="140"/>
      <c r="EK46" s="140"/>
      <c r="EL46" s="140"/>
      <c r="EM46" s="140"/>
      <c r="EN46" s="140"/>
      <c r="EO46" s="140"/>
      <c r="EP46" s="140"/>
      <c r="EQ46" s="140"/>
      <c r="ER46" s="140"/>
      <c r="ES46" s="140"/>
      <c r="ET46" s="140"/>
      <c r="EU46" s="140"/>
      <c r="EV46" s="140"/>
      <c r="EW46" s="140"/>
      <c r="EX46" s="140"/>
      <c r="EY46" s="140"/>
      <c r="EZ46" s="140"/>
      <c r="FA46" s="140"/>
      <c r="FB46" s="140"/>
      <c r="FC46" s="140"/>
      <c r="FD46" s="140"/>
      <c r="FE46" s="140"/>
      <c r="FF46" s="140"/>
      <c r="FG46" s="140"/>
      <c r="FH46" s="140"/>
      <c r="FI46" s="140"/>
      <c r="FJ46" s="140"/>
      <c r="FK46" s="140"/>
      <c r="FL46" s="140"/>
      <c r="FM46" s="140"/>
      <c r="FN46" s="140"/>
      <c r="FO46" s="140"/>
      <c r="FP46" s="140"/>
      <c r="FQ46" s="140"/>
      <c r="FR46" s="140"/>
      <c r="FS46" s="140"/>
      <c r="FT46" s="140"/>
      <c r="FU46" s="140"/>
      <c r="FV46" s="140"/>
      <c r="FW46" s="140"/>
      <c r="FX46" s="140"/>
      <c r="FY46" s="140"/>
      <c r="FZ46" s="140"/>
      <c r="GA46" s="140"/>
      <c r="GB46" s="140"/>
      <c r="GC46" s="140"/>
      <c r="GD46" s="140"/>
      <c r="GE46" s="140"/>
      <c r="GF46" s="140"/>
      <c r="GG46" s="140"/>
      <c r="GH46" s="140"/>
      <c r="GI46" s="140"/>
      <c r="GJ46" s="140"/>
      <c r="GK46" s="140"/>
      <c r="GL46" s="140"/>
      <c r="GM46" s="140"/>
      <c r="GN46" s="140"/>
      <c r="GO46" s="140"/>
      <c r="GP46" s="140"/>
      <c r="GQ46" s="140"/>
      <c r="GR46" s="140"/>
    </row>
    <row r="47" spans="1:200" s="92" customFormat="1" ht="24" hidden="1" customHeight="1" outlineLevel="1">
      <c r="A47" s="121" t="str">
        <f t="shared" si="0"/>
        <v>4.3</v>
      </c>
      <c r="B47" s="154" t="s">
        <v>55</v>
      </c>
      <c r="C47" s="156" t="s">
        <v>134</v>
      </c>
      <c r="D47" s="157" t="s">
        <v>57</v>
      </c>
      <c r="E47" s="157" t="s">
        <v>58</v>
      </c>
      <c r="F47" s="157" t="s">
        <v>59</v>
      </c>
      <c r="G47" s="164"/>
      <c r="H47" s="149"/>
      <c r="I47" s="150">
        <f>H47-G47</f>
        <v>0</v>
      </c>
      <c r="J47" s="404">
        <v>0</v>
      </c>
      <c r="K47" s="405"/>
      <c r="L47" s="406"/>
      <c r="M47" s="170"/>
      <c r="N47" s="459"/>
      <c r="O47" s="140"/>
      <c r="P47" s="140"/>
      <c r="Q47" s="140"/>
      <c r="R47" s="140"/>
      <c r="S47" s="140"/>
      <c r="T47" s="140"/>
      <c r="U47" s="140"/>
      <c r="V47" s="140"/>
      <c r="W47" s="140"/>
      <c r="X47" s="140"/>
      <c r="Y47" s="140"/>
      <c r="Z47" s="140"/>
      <c r="AA47" s="140"/>
      <c r="AB47" s="140"/>
      <c r="AC47" s="140"/>
      <c r="AD47" s="140"/>
      <c r="AE47" s="140"/>
      <c r="AF47" s="140"/>
      <c r="AG47" s="140"/>
      <c r="AH47" s="140"/>
      <c r="AI47" s="140"/>
      <c r="AJ47" s="140"/>
      <c r="AK47" s="140"/>
      <c r="AL47" s="140"/>
      <c r="AM47" s="140"/>
      <c r="AN47" s="140"/>
      <c r="AO47" s="140"/>
      <c r="AP47" s="140"/>
      <c r="AQ47" s="140"/>
      <c r="AR47" s="140"/>
      <c r="AS47" s="140"/>
      <c r="AT47" s="140"/>
      <c r="AU47" s="140"/>
      <c r="AV47" s="140"/>
      <c r="AW47" s="140"/>
      <c r="AX47" s="140"/>
      <c r="AY47" s="140"/>
      <c r="AZ47" s="140"/>
      <c r="BA47" s="140"/>
      <c r="BB47" s="140"/>
      <c r="BC47" s="140"/>
      <c r="BD47" s="140"/>
      <c r="BE47" s="140"/>
      <c r="BF47" s="140"/>
      <c r="BG47" s="140"/>
      <c r="BH47" s="140"/>
      <c r="BI47" s="140"/>
      <c r="BJ47" s="140"/>
      <c r="BK47" s="140"/>
      <c r="BL47" s="140"/>
      <c r="BM47" s="140"/>
      <c r="BN47" s="140"/>
      <c r="BO47" s="140"/>
      <c r="BP47" s="140"/>
      <c r="BQ47" s="140"/>
      <c r="BR47" s="140"/>
      <c r="BS47" s="140"/>
      <c r="BT47" s="140"/>
      <c r="BU47" s="140"/>
      <c r="BV47" s="140"/>
      <c r="BW47" s="140"/>
      <c r="BX47" s="140"/>
      <c r="BY47" s="140"/>
      <c r="BZ47" s="140"/>
      <c r="CA47" s="140"/>
      <c r="CB47" s="140"/>
      <c r="CC47" s="140"/>
      <c r="CD47" s="140"/>
      <c r="CE47" s="140"/>
      <c r="CF47" s="140"/>
      <c r="CG47" s="140"/>
      <c r="CH47" s="140"/>
      <c r="CI47" s="140"/>
      <c r="CJ47" s="140"/>
      <c r="CK47" s="140"/>
      <c r="CL47" s="140"/>
      <c r="CM47" s="140"/>
      <c r="CN47" s="140"/>
      <c r="CO47" s="140"/>
      <c r="CP47" s="140"/>
      <c r="CQ47" s="140"/>
      <c r="CR47" s="140"/>
      <c r="CS47" s="140"/>
      <c r="CT47" s="140"/>
      <c r="CU47" s="140"/>
      <c r="CV47" s="140"/>
      <c r="CW47" s="140"/>
      <c r="CX47" s="140"/>
      <c r="CY47" s="140"/>
      <c r="CZ47" s="140"/>
      <c r="DA47" s="140"/>
      <c r="DB47" s="140"/>
      <c r="DC47" s="140"/>
      <c r="DD47" s="140"/>
      <c r="DE47" s="140"/>
      <c r="DF47" s="140"/>
      <c r="DG47" s="140"/>
      <c r="DH47" s="140"/>
      <c r="DI47" s="140"/>
      <c r="DJ47" s="140"/>
      <c r="DK47" s="140"/>
      <c r="DL47" s="140"/>
      <c r="DM47" s="140"/>
      <c r="DN47" s="140"/>
      <c r="DO47" s="140"/>
      <c r="DP47" s="140"/>
      <c r="DQ47" s="140"/>
      <c r="DR47" s="140"/>
      <c r="DS47" s="140"/>
      <c r="DT47" s="140"/>
      <c r="DU47" s="140"/>
      <c r="DV47" s="140"/>
      <c r="DW47" s="140"/>
      <c r="DX47" s="140"/>
      <c r="DY47" s="140"/>
      <c r="DZ47" s="140"/>
      <c r="EA47" s="140"/>
      <c r="EB47" s="140"/>
      <c r="EC47" s="140"/>
      <c r="ED47" s="140"/>
      <c r="EE47" s="140"/>
      <c r="EF47" s="140"/>
      <c r="EG47" s="140"/>
      <c r="EH47" s="140"/>
      <c r="EI47" s="140"/>
      <c r="EJ47" s="140"/>
      <c r="EK47" s="140"/>
      <c r="EL47" s="140"/>
      <c r="EM47" s="140"/>
      <c r="EN47" s="140"/>
      <c r="EO47" s="140"/>
      <c r="EP47" s="140"/>
      <c r="EQ47" s="140"/>
      <c r="ER47" s="140"/>
      <c r="ES47" s="140"/>
      <c r="ET47" s="140"/>
      <c r="EU47" s="140"/>
      <c r="EV47" s="140"/>
      <c r="EW47" s="140"/>
      <c r="EX47" s="140"/>
      <c r="EY47" s="140"/>
      <c r="EZ47" s="140"/>
      <c r="FA47" s="140"/>
      <c r="FB47" s="140"/>
      <c r="FC47" s="140"/>
      <c r="FD47" s="140"/>
      <c r="FE47" s="140"/>
      <c r="FF47" s="140"/>
      <c r="FG47" s="140"/>
      <c r="FH47" s="140"/>
      <c r="FI47" s="140"/>
      <c r="FJ47" s="140"/>
      <c r="FK47" s="140"/>
      <c r="FL47" s="140"/>
      <c r="FM47" s="140"/>
      <c r="FN47" s="140"/>
      <c r="FO47" s="140"/>
      <c r="FP47" s="140"/>
      <c r="FQ47" s="140"/>
      <c r="FR47" s="140"/>
      <c r="FS47" s="140"/>
      <c r="FT47" s="140"/>
      <c r="FU47" s="140"/>
      <c r="FV47" s="140"/>
      <c r="FW47" s="140"/>
      <c r="FX47" s="140"/>
      <c r="FY47" s="140"/>
      <c r="FZ47" s="140"/>
      <c r="GA47" s="140"/>
      <c r="GB47" s="140"/>
      <c r="GC47" s="140"/>
      <c r="GD47" s="140"/>
      <c r="GE47" s="140"/>
      <c r="GF47" s="140"/>
      <c r="GG47" s="140"/>
      <c r="GH47" s="140"/>
      <c r="GI47" s="140"/>
      <c r="GJ47" s="140"/>
      <c r="GK47" s="140"/>
      <c r="GL47" s="140"/>
      <c r="GM47" s="140"/>
      <c r="GN47" s="140"/>
      <c r="GO47" s="140"/>
      <c r="GP47" s="140"/>
      <c r="GQ47" s="140"/>
      <c r="GR47" s="140"/>
    </row>
    <row r="48" spans="1:200" s="111" customFormat="1" ht="24" customHeight="1" collapsed="1" thickTop="1" thickBot="1">
      <c r="A48" s="123">
        <v>5</v>
      </c>
      <c r="B48" s="163"/>
      <c r="C48" s="210" t="s">
        <v>201</v>
      </c>
      <c r="D48" s="163"/>
      <c r="E48" s="163"/>
      <c r="F48" s="163"/>
      <c r="G48" s="206" t="s">
        <v>118</v>
      </c>
      <c r="H48" s="451">
        <f>AVERAGE(I49:I50)</f>
        <v>0</v>
      </c>
      <c r="I48" s="452"/>
      <c r="J48" s="453">
        <f>AVERAGE(J49:L50)</f>
        <v>0</v>
      </c>
      <c r="K48" s="454"/>
      <c r="L48" s="455"/>
      <c r="M48" s="172"/>
      <c r="N48" s="459"/>
      <c r="O48" s="140"/>
      <c r="P48" s="140"/>
      <c r="Q48" s="140"/>
      <c r="R48" s="140"/>
      <c r="S48" s="140"/>
      <c r="T48" s="140"/>
      <c r="U48" s="140"/>
      <c r="V48" s="140"/>
      <c r="W48" s="140"/>
      <c r="X48" s="140"/>
      <c r="Y48" s="140"/>
      <c r="Z48" s="140"/>
      <c r="AA48" s="140"/>
      <c r="AB48" s="140"/>
      <c r="AC48" s="140"/>
      <c r="AD48" s="140"/>
      <c r="AE48" s="140"/>
      <c r="AF48" s="140"/>
      <c r="AG48" s="140"/>
      <c r="AH48" s="140"/>
      <c r="AI48" s="140"/>
      <c r="AJ48" s="140"/>
      <c r="AK48" s="140"/>
      <c r="AL48" s="140"/>
      <c r="AM48" s="140"/>
      <c r="AN48" s="140"/>
      <c r="AO48" s="140"/>
      <c r="AP48" s="140"/>
      <c r="AQ48" s="140"/>
      <c r="AR48" s="140"/>
      <c r="AS48" s="140"/>
      <c r="AT48" s="140"/>
      <c r="AU48" s="140"/>
      <c r="AV48" s="140"/>
      <c r="AW48" s="140"/>
      <c r="AX48" s="140"/>
      <c r="AY48" s="140"/>
      <c r="AZ48" s="140"/>
      <c r="BA48" s="140"/>
      <c r="BB48" s="140"/>
      <c r="BC48" s="140"/>
      <c r="BD48" s="140"/>
      <c r="BE48" s="140"/>
      <c r="BF48" s="140"/>
      <c r="BG48" s="140"/>
      <c r="BH48" s="140"/>
      <c r="BI48" s="140"/>
      <c r="BJ48" s="140"/>
      <c r="BK48" s="140"/>
      <c r="BL48" s="140"/>
      <c r="BM48" s="140"/>
      <c r="BN48" s="140"/>
      <c r="BO48" s="140"/>
      <c r="BP48" s="140"/>
      <c r="BQ48" s="140"/>
      <c r="BR48" s="140"/>
      <c r="BS48" s="140"/>
      <c r="BT48" s="140"/>
      <c r="BU48" s="140"/>
      <c r="BV48" s="140"/>
      <c r="BW48" s="140"/>
      <c r="BX48" s="140"/>
      <c r="BY48" s="140"/>
      <c r="BZ48" s="140"/>
      <c r="CA48" s="140"/>
      <c r="CB48" s="140"/>
      <c r="CC48" s="140"/>
      <c r="CD48" s="140"/>
      <c r="CE48" s="140"/>
      <c r="CF48" s="140"/>
      <c r="CG48" s="140"/>
      <c r="CH48" s="140"/>
      <c r="CI48" s="140"/>
      <c r="CJ48" s="140"/>
      <c r="CK48" s="140"/>
      <c r="CL48" s="140"/>
      <c r="CM48" s="140"/>
      <c r="CN48" s="140"/>
      <c r="CO48" s="140"/>
      <c r="CP48" s="140"/>
      <c r="CQ48" s="140"/>
      <c r="CR48" s="140"/>
      <c r="CS48" s="140"/>
      <c r="CT48" s="140"/>
      <c r="CU48" s="140"/>
      <c r="CV48" s="140"/>
      <c r="CW48" s="140"/>
      <c r="CX48" s="140"/>
      <c r="CY48" s="140"/>
      <c r="CZ48" s="140"/>
      <c r="DA48" s="140"/>
      <c r="DB48" s="140"/>
      <c r="DC48" s="140"/>
      <c r="DD48" s="140"/>
      <c r="DE48" s="140"/>
      <c r="DF48" s="140"/>
      <c r="DG48" s="140"/>
      <c r="DH48" s="140"/>
      <c r="DI48" s="140"/>
      <c r="DJ48" s="140"/>
      <c r="DK48" s="140"/>
      <c r="DL48" s="140"/>
      <c r="DM48" s="140"/>
      <c r="DN48" s="140"/>
      <c r="DO48" s="140"/>
      <c r="DP48" s="140"/>
      <c r="DQ48" s="140"/>
      <c r="DR48" s="140"/>
      <c r="DS48" s="140"/>
      <c r="DT48" s="140"/>
      <c r="DU48" s="140"/>
      <c r="DV48" s="140"/>
      <c r="DW48" s="140"/>
      <c r="DX48" s="140"/>
      <c r="DY48" s="140"/>
      <c r="DZ48" s="140"/>
      <c r="EA48" s="140"/>
      <c r="EB48" s="140"/>
      <c r="EC48" s="140"/>
      <c r="ED48" s="140"/>
      <c r="EE48" s="140"/>
      <c r="EF48" s="140"/>
      <c r="EG48" s="140"/>
      <c r="EH48" s="140"/>
      <c r="EI48" s="140"/>
      <c r="EJ48" s="140"/>
      <c r="EK48" s="140"/>
      <c r="EL48" s="140"/>
      <c r="EM48" s="140"/>
      <c r="EN48" s="140"/>
      <c r="EO48" s="140"/>
      <c r="EP48" s="140"/>
      <c r="EQ48" s="140"/>
      <c r="ER48" s="140"/>
      <c r="ES48" s="140"/>
      <c r="ET48" s="140"/>
      <c r="EU48" s="140"/>
      <c r="EV48" s="140"/>
      <c r="EW48" s="140"/>
      <c r="EX48" s="140"/>
      <c r="EY48" s="140"/>
      <c r="EZ48" s="140"/>
      <c r="FA48" s="140"/>
      <c r="FB48" s="140"/>
      <c r="FC48" s="140"/>
      <c r="FD48" s="140"/>
      <c r="FE48" s="140"/>
      <c r="FF48" s="140"/>
      <c r="FG48" s="140"/>
      <c r="FH48" s="140"/>
      <c r="FI48" s="140"/>
      <c r="FJ48" s="140"/>
      <c r="FK48" s="140"/>
      <c r="FL48" s="140"/>
      <c r="FM48" s="140"/>
      <c r="FN48" s="140"/>
      <c r="FO48" s="140"/>
      <c r="FP48" s="140"/>
      <c r="FQ48" s="140"/>
      <c r="FR48" s="140"/>
      <c r="FS48" s="140"/>
      <c r="FT48" s="140"/>
      <c r="FU48" s="140"/>
      <c r="FV48" s="140"/>
      <c r="FW48" s="140"/>
      <c r="FX48" s="140"/>
      <c r="FY48" s="140"/>
      <c r="FZ48" s="140"/>
      <c r="GA48" s="140"/>
      <c r="GB48" s="140"/>
      <c r="GC48" s="140"/>
      <c r="GD48" s="140"/>
      <c r="GE48" s="140"/>
      <c r="GF48" s="140"/>
      <c r="GG48" s="140"/>
      <c r="GH48" s="140"/>
      <c r="GI48" s="140"/>
      <c r="GJ48" s="140"/>
      <c r="GK48" s="140"/>
      <c r="GL48" s="140"/>
      <c r="GM48" s="140"/>
      <c r="GN48" s="140"/>
      <c r="GO48" s="140"/>
      <c r="GP48" s="140"/>
      <c r="GQ48" s="140"/>
      <c r="GR48" s="140"/>
    </row>
    <row r="49" spans="1:200" s="111" customFormat="1" ht="24" hidden="1" customHeight="1" outlineLevel="1">
      <c r="A49" s="121" t="s">
        <v>136</v>
      </c>
      <c r="B49" s="154" t="s">
        <v>55</v>
      </c>
      <c r="C49" s="156" t="s">
        <v>137</v>
      </c>
      <c r="D49" s="157" t="s">
        <v>122</v>
      </c>
      <c r="E49" s="154" t="s">
        <v>123</v>
      </c>
      <c r="F49" s="154" t="s">
        <v>81</v>
      </c>
      <c r="G49" s="164"/>
      <c r="H49" s="164"/>
      <c r="I49" s="208">
        <f>H49-G49</f>
        <v>0</v>
      </c>
      <c r="J49" s="404">
        <v>0</v>
      </c>
      <c r="K49" s="405"/>
      <c r="L49" s="406"/>
      <c r="M49" s="170"/>
      <c r="N49" s="459"/>
      <c r="O49" s="140"/>
      <c r="P49" s="140"/>
      <c r="Q49" s="140"/>
      <c r="R49" s="140"/>
      <c r="S49" s="140"/>
      <c r="T49" s="140"/>
      <c r="U49" s="140"/>
      <c r="V49" s="140"/>
      <c r="W49" s="140"/>
      <c r="X49" s="140"/>
      <c r="Y49" s="140"/>
      <c r="Z49" s="140"/>
      <c r="AA49" s="140"/>
      <c r="AB49" s="140"/>
      <c r="AC49" s="140"/>
      <c r="AD49" s="140"/>
      <c r="AE49" s="140"/>
      <c r="AF49" s="140"/>
      <c r="AG49" s="140"/>
      <c r="AH49" s="140"/>
      <c r="AI49" s="140"/>
      <c r="AJ49" s="140"/>
      <c r="AK49" s="140"/>
      <c r="AL49" s="140"/>
      <c r="AM49" s="140"/>
      <c r="AN49" s="140"/>
      <c r="AO49" s="140"/>
      <c r="AP49" s="140"/>
      <c r="AQ49" s="140"/>
      <c r="AR49" s="140"/>
      <c r="AS49" s="140"/>
      <c r="AT49" s="140"/>
      <c r="AU49" s="140"/>
      <c r="AV49" s="140"/>
      <c r="AW49" s="140"/>
      <c r="AX49" s="140"/>
      <c r="AY49" s="140"/>
      <c r="AZ49" s="140"/>
      <c r="BA49" s="140"/>
      <c r="BB49" s="140"/>
      <c r="BC49" s="140"/>
      <c r="BD49" s="140"/>
      <c r="BE49" s="140"/>
      <c r="BF49" s="140"/>
      <c r="BG49" s="140"/>
      <c r="BH49" s="140"/>
      <c r="BI49" s="140"/>
      <c r="BJ49" s="140"/>
      <c r="BK49" s="140"/>
      <c r="BL49" s="140"/>
      <c r="BM49" s="140"/>
      <c r="BN49" s="140"/>
      <c r="BO49" s="140"/>
      <c r="BP49" s="140"/>
      <c r="BQ49" s="140"/>
      <c r="BR49" s="140"/>
      <c r="BS49" s="140"/>
      <c r="BT49" s="140"/>
      <c r="BU49" s="140"/>
      <c r="BV49" s="140"/>
      <c r="BW49" s="140"/>
      <c r="BX49" s="140"/>
      <c r="BY49" s="140"/>
      <c r="BZ49" s="140"/>
      <c r="CA49" s="140"/>
      <c r="CB49" s="140"/>
      <c r="CC49" s="140"/>
      <c r="CD49" s="140"/>
      <c r="CE49" s="140"/>
      <c r="CF49" s="140"/>
      <c r="CG49" s="140"/>
      <c r="CH49" s="140"/>
      <c r="CI49" s="140"/>
      <c r="CJ49" s="140"/>
      <c r="CK49" s="140"/>
      <c r="CL49" s="140"/>
      <c r="CM49" s="140"/>
      <c r="CN49" s="140"/>
      <c r="CO49" s="140"/>
      <c r="CP49" s="140"/>
      <c r="CQ49" s="140"/>
      <c r="CR49" s="140"/>
      <c r="CS49" s="140"/>
      <c r="CT49" s="140"/>
      <c r="CU49" s="140"/>
      <c r="CV49" s="140"/>
      <c r="CW49" s="140"/>
      <c r="CX49" s="140"/>
      <c r="CY49" s="140"/>
      <c r="CZ49" s="140"/>
      <c r="DA49" s="140"/>
      <c r="DB49" s="140"/>
      <c r="DC49" s="140"/>
      <c r="DD49" s="140"/>
      <c r="DE49" s="140"/>
      <c r="DF49" s="140"/>
      <c r="DG49" s="140"/>
      <c r="DH49" s="140"/>
      <c r="DI49" s="140"/>
      <c r="DJ49" s="140"/>
      <c r="DK49" s="140"/>
      <c r="DL49" s="140"/>
      <c r="DM49" s="140"/>
      <c r="DN49" s="140"/>
      <c r="DO49" s="140"/>
      <c r="DP49" s="140"/>
      <c r="DQ49" s="140"/>
      <c r="DR49" s="140"/>
      <c r="DS49" s="140"/>
      <c r="DT49" s="140"/>
      <c r="DU49" s="140"/>
      <c r="DV49" s="140"/>
      <c r="DW49" s="140"/>
      <c r="DX49" s="140"/>
      <c r="DY49" s="140"/>
      <c r="DZ49" s="140"/>
      <c r="EA49" s="140"/>
      <c r="EB49" s="140"/>
      <c r="EC49" s="140"/>
      <c r="ED49" s="140"/>
      <c r="EE49" s="140"/>
      <c r="EF49" s="140"/>
      <c r="EG49" s="140"/>
      <c r="EH49" s="140"/>
      <c r="EI49" s="140"/>
      <c r="EJ49" s="140"/>
      <c r="EK49" s="140"/>
      <c r="EL49" s="140"/>
      <c r="EM49" s="140"/>
      <c r="EN49" s="140"/>
      <c r="EO49" s="140"/>
      <c r="EP49" s="140"/>
      <c r="EQ49" s="140"/>
      <c r="ER49" s="140"/>
      <c r="ES49" s="140"/>
      <c r="ET49" s="140"/>
      <c r="EU49" s="140"/>
      <c r="EV49" s="140"/>
      <c r="EW49" s="140"/>
      <c r="EX49" s="140"/>
      <c r="EY49" s="140"/>
      <c r="EZ49" s="140"/>
      <c r="FA49" s="140"/>
      <c r="FB49" s="140"/>
      <c r="FC49" s="140"/>
      <c r="FD49" s="140"/>
      <c r="FE49" s="140"/>
      <c r="FF49" s="140"/>
      <c r="FG49" s="140"/>
      <c r="FH49" s="140"/>
      <c r="FI49" s="140"/>
      <c r="FJ49" s="140"/>
      <c r="FK49" s="140"/>
      <c r="FL49" s="140"/>
      <c r="FM49" s="140"/>
      <c r="FN49" s="140"/>
      <c r="FO49" s="140"/>
      <c r="FP49" s="140"/>
      <c r="FQ49" s="140"/>
      <c r="FR49" s="140"/>
      <c r="FS49" s="140"/>
      <c r="FT49" s="140"/>
      <c r="FU49" s="140"/>
      <c r="FV49" s="140"/>
      <c r="FW49" s="140"/>
      <c r="FX49" s="140"/>
      <c r="FY49" s="140"/>
      <c r="FZ49" s="140"/>
      <c r="GA49" s="140"/>
      <c r="GB49" s="140"/>
      <c r="GC49" s="140"/>
      <c r="GD49" s="140"/>
      <c r="GE49" s="140"/>
      <c r="GF49" s="140"/>
      <c r="GG49" s="140"/>
      <c r="GH49" s="140"/>
      <c r="GI49" s="140"/>
      <c r="GJ49" s="140"/>
      <c r="GK49" s="140"/>
      <c r="GL49" s="140"/>
      <c r="GM49" s="140"/>
      <c r="GN49" s="140"/>
      <c r="GO49" s="140"/>
      <c r="GP49" s="140"/>
      <c r="GQ49" s="140"/>
      <c r="GR49" s="140"/>
    </row>
    <row r="50" spans="1:200" s="111" customFormat="1" ht="24" hidden="1" customHeight="1" outlineLevel="1">
      <c r="A50" s="121">
        <v>3.2</v>
      </c>
      <c r="B50" s="154" t="s">
        <v>55</v>
      </c>
      <c r="C50" s="156" t="s">
        <v>133</v>
      </c>
      <c r="D50" s="157" t="s">
        <v>122</v>
      </c>
      <c r="E50" s="154" t="s">
        <v>123</v>
      </c>
      <c r="F50" s="154" t="s">
        <v>81</v>
      </c>
      <c r="G50" s="164"/>
      <c r="H50" s="164"/>
      <c r="I50" s="208">
        <f>H50-G50</f>
        <v>0</v>
      </c>
      <c r="J50" s="404">
        <v>0</v>
      </c>
      <c r="K50" s="405"/>
      <c r="L50" s="406"/>
      <c r="M50" s="170"/>
      <c r="N50" s="459"/>
      <c r="O50" s="140"/>
      <c r="P50" s="140"/>
      <c r="Q50" s="140"/>
      <c r="R50" s="140"/>
      <c r="S50" s="140"/>
      <c r="T50" s="140"/>
      <c r="U50" s="140"/>
      <c r="V50" s="140"/>
      <c r="W50" s="140"/>
      <c r="X50" s="140"/>
      <c r="Y50" s="140"/>
      <c r="Z50" s="140"/>
      <c r="AA50" s="140"/>
      <c r="AB50" s="140"/>
      <c r="AC50" s="140"/>
      <c r="AD50" s="140"/>
      <c r="AE50" s="140"/>
      <c r="AF50" s="140"/>
      <c r="AG50" s="140"/>
      <c r="AH50" s="140"/>
      <c r="AI50" s="140"/>
      <c r="AJ50" s="140"/>
      <c r="AK50" s="140"/>
      <c r="AL50" s="140"/>
      <c r="AM50" s="140"/>
      <c r="AN50" s="140"/>
      <c r="AO50" s="140"/>
      <c r="AP50" s="140"/>
      <c r="AQ50" s="140"/>
      <c r="AR50" s="140"/>
      <c r="AS50" s="140"/>
      <c r="AT50" s="140"/>
      <c r="AU50" s="140"/>
      <c r="AV50" s="140"/>
      <c r="AW50" s="140"/>
      <c r="AX50" s="140"/>
      <c r="AY50" s="140"/>
      <c r="AZ50" s="140"/>
      <c r="BA50" s="140"/>
      <c r="BB50" s="140"/>
      <c r="BC50" s="140"/>
      <c r="BD50" s="140"/>
      <c r="BE50" s="140"/>
      <c r="BF50" s="140"/>
      <c r="BG50" s="140"/>
      <c r="BH50" s="140"/>
      <c r="BI50" s="140"/>
      <c r="BJ50" s="140"/>
      <c r="BK50" s="140"/>
      <c r="BL50" s="140"/>
      <c r="BM50" s="140"/>
      <c r="BN50" s="140"/>
      <c r="BO50" s="140"/>
      <c r="BP50" s="140"/>
      <c r="BQ50" s="140"/>
      <c r="BR50" s="140"/>
      <c r="BS50" s="140"/>
      <c r="BT50" s="140"/>
      <c r="BU50" s="140"/>
      <c r="BV50" s="140"/>
      <c r="BW50" s="140"/>
      <c r="BX50" s="140"/>
      <c r="BY50" s="140"/>
      <c r="BZ50" s="140"/>
      <c r="CA50" s="140"/>
      <c r="CB50" s="140"/>
      <c r="CC50" s="140"/>
      <c r="CD50" s="140"/>
      <c r="CE50" s="140"/>
      <c r="CF50" s="140"/>
      <c r="CG50" s="140"/>
      <c r="CH50" s="140"/>
      <c r="CI50" s="140"/>
      <c r="CJ50" s="140"/>
      <c r="CK50" s="140"/>
      <c r="CL50" s="140"/>
      <c r="CM50" s="140"/>
      <c r="CN50" s="140"/>
      <c r="CO50" s="140"/>
      <c r="CP50" s="140"/>
      <c r="CQ50" s="140"/>
      <c r="CR50" s="140"/>
      <c r="CS50" s="140"/>
      <c r="CT50" s="140"/>
      <c r="CU50" s="140"/>
      <c r="CV50" s="140"/>
      <c r="CW50" s="140"/>
      <c r="CX50" s="140"/>
      <c r="CY50" s="140"/>
      <c r="CZ50" s="140"/>
      <c r="DA50" s="140"/>
      <c r="DB50" s="140"/>
      <c r="DC50" s="140"/>
      <c r="DD50" s="140"/>
      <c r="DE50" s="140"/>
      <c r="DF50" s="140"/>
      <c r="DG50" s="140"/>
      <c r="DH50" s="140"/>
      <c r="DI50" s="140"/>
      <c r="DJ50" s="140"/>
      <c r="DK50" s="140"/>
      <c r="DL50" s="140"/>
      <c r="DM50" s="140"/>
      <c r="DN50" s="140"/>
      <c r="DO50" s="140"/>
      <c r="DP50" s="140"/>
      <c r="DQ50" s="140"/>
      <c r="DR50" s="140"/>
      <c r="DS50" s="140"/>
      <c r="DT50" s="140"/>
      <c r="DU50" s="140"/>
      <c r="DV50" s="140"/>
      <c r="DW50" s="140"/>
      <c r="DX50" s="140"/>
      <c r="DY50" s="140"/>
      <c r="DZ50" s="140"/>
      <c r="EA50" s="140"/>
      <c r="EB50" s="140"/>
      <c r="EC50" s="140"/>
      <c r="ED50" s="140"/>
      <c r="EE50" s="140"/>
      <c r="EF50" s="140"/>
      <c r="EG50" s="140"/>
      <c r="EH50" s="140"/>
      <c r="EI50" s="140"/>
      <c r="EJ50" s="140"/>
      <c r="EK50" s="140"/>
      <c r="EL50" s="140"/>
      <c r="EM50" s="140"/>
      <c r="EN50" s="140"/>
      <c r="EO50" s="140"/>
      <c r="EP50" s="140"/>
      <c r="EQ50" s="140"/>
      <c r="ER50" s="140"/>
      <c r="ES50" s="140"/>
      <c r="ET50" s="140"/>
      <c r="EU50" s="140"/>
      <c r="EV50" s="140"/>
      <c r="EW50" s="140"/>
      <c r="EX50" s="140"/>
      <c r="EY50" s="140"/>
      <c r="EZ50" s="140"/>
      <c r="FA50" s="140"/>
      <c r="FB50" s="140"/>
      <c r="FC50" s="140"/>
      <c r="FD50" s="140"/>
      <c r="FE50" s="140"/>
      <c r="FF50" s="140"/>
      <c r="FG50" s="140"/>
      <c r="FH50" s="140"/>
      <c r="FI50" s="140"/>
      <c r="FJ50" s="140"/>
      <c r="FK50" s="140"/>
      <c r="FL50" s="140"/>
      <c r="FM50" s="140"/>
      <c r="FN50" s="140"/>
      <c r="FO50" s="140"/>
      <c r="FP50" s="140"/>
      <c r="FQ50" s="140"/>
      <c r="FR50" s="140"/>
      <c r="FS50" s="140"/>
      <c r="FT50" s="140"/>
      <c r="FU50" s="140"/>
      <c r="FV50" s="140"/>
      <c r="FW50" s="140"/>
      <c r="FX50" s="140"/>
      <c r="FY50" s="140"/>
      <c r="FZ50" s="140"/>
      <c r="GA50" s="140"/>
      <c r="GB50" s="140"/>
      <c r="GC50" s="140"/>
      <c r="GD50" s="140"/>
      <c r="GE50" s="140"/>
      <c r="GF50" s="140"/>
      <c r="GG50" s="140"/>
      <c r="GH50" s="140"/>
      <c r="GI50" s="140"/>
      <c r="GJ50" s="140"/>
      <c r="GK50" s="140"/>
      <c r="GL50" s="140"/>
      <c r="GM50" s="140"/>
      <c r="GN50" s="140"/>
      <c r="GO50" s="140"/>
      <c r="GP50" s="140"/>
      <c r="GQ50" s="140"/>
      <c r="GR50" s="140"/>
    </row>
    <row r="51" spans="1:200" s="89" customFormat="1" ht="24" customHeight="1" collapsed="1" thickTop="1" thickBot="1">
      <c r="A51" s="123">
        <v>6</v>
      </c>
      <c r="B51" s="163"/>
      <c r="C51" s="195" t="s">
        <v>138</v>
      </c>
      <c r="D51" s="163"/>
      <c r="E51" s="163"/>
      <c r="F51" s="163"/>
      <c r="G51" s="206" t="s">
        <v>118</v>
      </c>
      <c r="H51" s="451">
        <f>AVERAGE(I52:I54)</f>
        <v>0</v>
      </c>
      <c r="I51" s="452"/>
      <c r="J51" s="453">
        <f>AVERAGE(J52:L54)</f>
        <v>0</v>
      </c>
      <c r="K51" s="454"/>
      <c r="L51" s="455"/>
      <c r="M51" s="172"/>
      <c r="N51" s="459"/>
      <c r="O51" s="140"/>
      <c r="P51" s="140"/>
      <c r="Q51" s="140"/>
      <c r="R51" s="140"/>
      <c r="S51" s="140"/>
      <c r="T51" s="140"/>
      <c r="U51" s="140"/>
      <c r="V51" s="140"/>
      <c r="W51" s="140"/>
      <c r="X51" s="140"/>
      <c r="Y51" s="140"/>
      <c r="Z51" s="140"/>
      <c r="AA51" s="140"/>
      <c r="AB51" s="140"/>
      <c r="AC51" s="140"/>
      <c r="AD51" s="140"/>
      <c r="AE51" s="140"/>
      <c r="AF51" s="140"/>
      <c r="AG51" s="140"/>
      <c r="AH51" s="140"/>
      <c r="AI51" s="140"/>
      <c r="AJ51" s="140"/>
      <c r="AK51" s="140"/>
      <c r="AL51" s="140"/>
      <c r="AM51" s="140"/>
      <c r="AN51" s="140"/>
      <c r="AO51" s="140"/>
      <c r="AP51" s="140"/>
      <c r="AQ51" s="140"/>
      <c r="AR51" s="140"/>
      <c r="AS51" s="140"/>
      <c r="AT51" s="140"/>
      <c r="AU51" s="140"/>
      <c r="AV51" s="140"/>
      <c r="AW51" s="140"/>
      <c r="AX51" s="140"/>
      <c r="AY51" s="140"/>
      <c r="AZ51" s="140"/>
      <c r="BA51" s="140"/>
      <c r="BB51" s="140"/>
      <c r="BC51" s="140"/>
      <c r="BD51" s="140"/>
      <c r="BE51" s="140"/>
      <c r="BF51" s="140"/>
      <c r="BG51" s="140"/>
      <c r="BH51" s="140"/>
      <c r="BI51" s="140"/>
      <c r="BJ51" s="140"/>
      <c r="BK51" s="140"/>
      <c r="BL51" s="140"/>
      <c r="BM51" s="140"/>
      <c r="BN51" s="140"/>
      <c r="BO51" s="140"/>
      <c r="BP51" s="140"/>
      <c r="BQ51" s="140"/>
      <c r="BR51" s="140"/>
      <c r="BS51" s="140"/>
      <c r="BT51" s="140"/>
      <c r="BU51" s="140"/>
      <c r="BV51" s="140"/>
      <c r="BW51" s="140"/>
      <c r="BX51" s="140"/>
      <c r="BY51" s="140"/>
      <c r="BZ51" s="140"/>
      <c r="CA51" s="140"/>
      <c r="CB51" s="140"/>
      <c r="CC51" s="140"/>
      <c r="CD51" s="140"/>
      <c r="CE51" s="140"/>
      <c r="CF51" s="140"/>
      <c r="CG51" s="140"/>
      <c r="CH51" s="140"/>
      <c r="CI51" s="140"/>
      <c r="CJ51" s="140"/>
      <c r="CK51" s="140"/>
      <c r="CL51" s="140"/>
      <c r="CM51" s="140"/>
      <c r="CN51" s="140"/>
      <c r="CO51" s="140"/>
      <c r="CP51" s="140"/>
      <c r="CQ51" s="140"/>
      <c r="CR51" s="140"/>
      <c r="CS51" s="140"/>
      <c r="CT51" s="140"/>
      <c r="CU51" s="140"/>
      <c r="CV51" s="140"/>
      <c r="CW51" s="140"/>
      <c r="CX51" s="140"/>
      <c r="CY51" s="140"/>
      <c r="CZ51" s="140"/>
      <c r="DA51" s="140"/>
      <c r="DB51" s="140"/>
      <c r="DC51" s="140"/>
      <c r="DD51" s="140"/>
      <c r="DE51" s="140"/>
      <c r="DF51" s="140"/>
      <c r="DG51" s="140"/>
      <c r="DH51" s="140"/>
      <c r="DI51" s="140"/>
      <c r="DJ51" s="140"/>
      <c r="DK51" s="140"/>
      <c r="DL51" s="140"/>
      <c r="DM51" s="140"/>
      <c r="DN51" s="140"/>
      <c r="DO51" s="140"/>
      <c r="DP51" s="140"/>
      <c r="DQ51" s="140"/>
      <c r="DR51" s="140"/>
      <c r="DS51" s="140"/>
      <c r="DT51" s="140"/>
      <c r="DU51" s="140"/>
      <c r="DV51" s="140"/>
      <c r="DW51" s="140"/>
      <c r="DX51" s="140"/>
      <c r="DY51" s="140"/>
      <c r="DZ51" s="140"/>
      <c r="EA51" s="140"/>
      <c r="EB51" s="140"/>
      <c r="EC51" s="140"/>
      <c r="ED51" s="140"/>
      <c r="EE51" s="140"/>
      <c r="EF51" s="140"/>
      <c r="EG51" s="140"/>
      <c r="EH51" s="140"/>
      <c r="EI51" s="140"/>
      <c r="EJ51" s="140"/>
      <c r="EK51" s="140"/>
      <c r="EL51" s="140"/>
      <c r="EM51" s="140"/>
      <c r="EN51" s="140"/>
      <c r="EO51" s="140"/>
      <c r="EP51" s="140"/>
      <c r="EQ51" s="140"/>
      <c r="ER51" s="140"/>
      <c r="ES51" s="140"/>
      <c r="ET51" s="140"/>
      <c r="EU51" s="140"/>
      <c r="EV51" s="140"/>
      <c r="EW51" s="140"/>
      <c r="EX51" s="140"/>
      <c r="EY51" s="140"/>
      <c r="EZ51" s="140"/>
      <c r="FA51" s="140"/>
      <c r="FB51" s="140"/>
      <c r="FC51" s="140"/>
      <c r="FD51" s="140"/>
      <c r="FE51" s="140"/>
      <c r="FF51" s="140"/>
      <c r="FG51" s="140"/>
      <c r="FH51" s="140"/>
      <c r="FI51" s="140"/>
      <c r="FJ51" s="140"/>
      <c r="FK51" s="140"/>
      <c r="FL51" s="140"/>
      <c r="FM51" s="140"/>
      <c r="FN51" s="140"/>
      <c r="FO51" s="140"/>
      <c r="FP51" s="140"/>
      <c r="FQ51" s="140"/>
      <c r="FR51" s="140"/>
      <c r="FS51" s="140"/>
      <c r="FT51" s="140"/>
      <c r="FU51" s="140"/>
      <c r="FV51" s="140"/>
      <c r="FW51" s="140"/>
      <c r="FX51" s="140"/>
      <c r="FY51" s="140"/>
      <c r="FZ51" s="140"/>
      <c r="GA51" s="140"/>
      <c r="GB51" s="140"/>
      <c r="GC51" s="140"/>
      <c r="GD51" s="140"/>
      <c r="GE51" s="140"/>
      <c r="GF51" s="140"/>
      <c r="GG51" s="140"/>
      <c r="GH51" s="140"/>
      <c r="GI51" s="140"/>
      <c r="GJ51" s="140"/>
      <c r="GK51" s="140"/>
      <c r="GL51" s="140"/>
      <c r="GM51" s="140"/>
      <c r="GN51" s="140"/>
      <c r="GO51" s="140"/>
      <c r="GP51" s="140"/>
      <c r="GQ51" s="140"/>
      <c r="GR51" s="140"/>
    </row>
    <row r="52" spans="1:200" s="89" customFormat="1" ht="24" hidden="1" customHeight="1" outlineLevel="1">
      <c r="A52" s="121" t="str">
        <f t="shared" si="0"/>
        <v>6.1</v>
      </c>
      <c r="B52" s="154" t="s">
        <v>55</v>
      </c>
      <c r="C52" s="156" t="s">
        <v>134</v>
      </c>
      <c r="D52" s="157" t="s">
        <v>57</v>
      </c>
      <c r="E52" s="157" t="s">
        <v>58</v>
      </c>
      <c r="F52" s="157" t="s">
        <v>59</v>
      </c>
      <c r="G52" s="164"/>
      <c r="H52" s="164"/>
      <c r="I52" s="208">
        <f>H52-G52</f>
        <v>0</v>
      </c>
      <c r="J52" s="404">
        <v>0</v>
      </c>
      <c r="K52" s="405"/>
      <c r="L52" s="406"/>
      <c r="M52" s="170"/>
      <c r="N52" s="459"/>
      <c r="O52" s="140"/>
      <c r="P52" s="140"/>
      <c r="Q52" s="140"/>
      <c r="R52" s="140"/>
      <c r="S52" s="140"/>
      <c r="T52" s="140"/>
      <c r="U52" s="140"/>
      <c r="V52" s="140"/>
      <c r="W52" s="140"/>
      <c r="X52" s="140"/>
      <c r="Y52" s="140"/>
      <c r="Z52" s="140"/>
      <c r="AA52" s="140"/>
      <c r="AB52" s="140"/>
      <c r="AC52" s="140"/>
      <c r="AD52" s="140"/>
      <c r="AE52" s="140"/>
      <c r="AF52" s="140"/>
      <c r="AG52" s="140"/>
      <c r="AH52" s="140"/>
      <c r="AI52" s="140"/>
      <c r="AJ52" s="140"/>
      <c r="AK52" s="140"/>
      <c r="AL52" s="140"/>
      <c r="AM52" s="140"/>
      <c r="AN52" s="140"/>
      <c r="AO52" s="140"/>
      <c r="AP52" s="140"/>
      <c r="AQ52" s="140"/>
      <c r="AR52" s="140"/>
      <c r="AS52" s="140"/>
      <c r="AT52" s="140"/>
      <c r="AU52" s="140"/>
      <c r="AV52" s="140"/>
      <c r="AW52" s="140"/>
      <c r="AX52" s="140"/>
      <c r="AY52" s="140"/>
      <c r="AZ52" s="140"/>
      <c r="BA52" s="140"/>
      <c r="BB52" s="140"/>
      <c r="BC52" s="140"/>
      <c r="BD52" s="140"/>
      <c r="BE52" s="140"/>
      <c r="BF52" s="140"/>
      <c r="BG52" s="140"/>
      <c r="BH52" s="140"/>
      <c r="BI52" s="140"/>
      <c r="BJ52" s="140"/>
      <c r="BK52" s="140"/>
      <c r="BL52" s="140"/>
      <c r="BM52" s="140"/>
      <c r="BN52" s="140"/>
      <c r="BO52" s="140"/>
      <c r="BP52" s="140"/>
      <c r="BQ52" s="140"/>
      <c r="BR52" s="140"/>
      <c r="BS52" s="140"/>
      <c r="BT52" s="140"/>
      <c r="BU52" s="140"/>
      <c r="BV52" s="140"/>
      <c r="BW52" s="140"/>
      <c r="BX52" s="140"/>
      <c r="BY52" s="140"/>
      <c r="BZ52" s="140"/>
      <c r="CA52" s="140"/>
      <c r="CB52" s="140"/>
      <c r="CC52" s="140"/>
      <c r="CD52" s="140"/>
      <c r="CE52" s="140"/>
      <c r="CF52" s="140"/>
      <c r="CG52" s="140"/>
      <c r="CH52" s="140"/>
      <c r="CI52" s="140"/>
      <c r="CJ52" s="140"/>
      <c r="CK52" s="140"/>
      <c r="CL52" s="140"/>
      <c r="CM52" s="140"/>
      <c r="CN52" s="140"/>
      <c r="CO52" s="140"/>
      <c r="CP52" s="140"/>
      <c r="CQ52" s="140"/>
      <c r="CR52" s="140"/>
      <c r="CS52" s="140"/>
      <c r="CT52" s="140"/>
      <c r="CU52" s="140"/>
      <c r="CV52" s="140"/>
      <c r="CW52" s="140"/>
      <c r="CX52" s="140"/>
      <c r="CY52" s="140"/>
      <c r="CZ52" s="140"/>
      <c r="DA52" s="140"/>
      <c r="DB52" s="140"/>
      <c r="DC52" s="140"/>
      <c r="DD52" s="140"/>
      <c r="DE52" s="140"/>
      <c r="DF52" s="140"/>
      <c r="DG52" s="140"/>
      <c r="DH52" s="140"/>
      <c r="DI52" s="140"/>
      <c r="DJ52" s="140"/>
      <c r="DK52" s="140"/>
      <c r="DL52" s="140"/>
      <c r="DM52" s="140"/>
      <c r="DN52" s="140"/>
      <c r="DO52" s="140"/>
      <c r="DP52" s="140"/>
      <c r="DQ52" s="140"/>
      <c r="DR52" s="140"/>
      <c r="DS52" s="140"/>
      <c r="DT52" s="140"/>
      <c r="DU52" s="140"/>
      <c r="DV52" s="140"/>
      <c r="DW52" s="140"/>
      <c r="DX52" s="140"/>
      <c r="DY52" s="140"/>
      <c r="DZ52" s="140"/>
      <c r="EA52" s="140"/>
      <c r="EB52" s="140"/>
      <c r="EC52" s="140"/>
      <c r="ED52" s="140"/>
      <c r="EE52" s="140"/>
      <c r="EF52" s="140"/>
      <c r="EG52" s="140"/>
      <c r="EH52" s="140"/>
      <c r="EI52" s="140"/>
      <c r="EJ52" s="140"/>
      <c r="EK52" s="140"/>
      <c r="EL52" s="140"/>
      <c r="EM52" s="140"/>
      <c r="EN52" s="140"/>
      <c r="EO52" s="140"/>
      <c r="EP52" s="140"/>
      <c r="EQ52" s="140"/>
      <c r="ER52" s="140"/>
      <c r="ES52" s="140"/>
      <c r="ET52" s="140"/>
      <c r="EU52" s="140"/>
      <c r="EV52" s="140"/>
      <c r="EW52" s="140"/>
      <c r="EX52" s="140"/>
      <c r="EY52" s="140"/>
      <c r="EZ52" s="140"/>
      <c r="FA52" s="140"/>
      <c r="FB52" s="140"/>
      <c r="FC52" s="140"/>
      <c r="FD52" s="140"/>
      <c r="FE52" s="140"/>
      <c r="FF52" s="140"/>
      <c r="FG52" s="140"/>
      <c r="FH52" s="140"/>
      <c r="FI52" s="140"/>
      <c r="FJ52" s="140"/>
      <c r="FK52" s="140"/>
      <c r="FL52" s="140"/>
      <c r="FM52" s="140"/>
      <c r="FN52" s="140"/>
      <c r="FO52" s="140"/>
      <c r="FP52" s="140"/>
      <c r="FQ52" s="140"/>
      <c r="FR52" s="140"/>
      <c r="FS52" s="140"/>
      <c r="FT52" s="140"/>
      <c r="FU52" s="140"/>
      <c r="FV52" s="140"/>
      <c r="FW52" s="140"/>
      <c r="FX52" s="140"/>
      <c r="FY52" s="140"/>
      <c r="FZ52" s="140"/>
      <c r="GA52" s="140"/>
      <c r="GB52" s="140"/>
      <c r="GC52" s="140"/>
      <c r="GD52" s="140"/>
      <c r="GE52" s="140"/>
      <c r="GF52" s="140"/>
      <c r="GG52" s="140"/>
      <c r="GH52" s="140"/>
      <c r="GI52" s="140"/>
      <c r="GJ52" s="140"/>
      <c r="GK52" s="140"/>
      <c r="GL52" s="140"/>
      <c r="GM52" s="140"/>
      <c r="GN52" s="140"/>
      <c r="GO52" s="140"/>
      <c r="GP52" s="140"/>
      <c r="GQ52" s="140"/>
      <c r="GR52" s="140"/>
    </row>
    <row r="53" spans="1:200" s="89" customFormat="1" ht="24" hidden="1" customHeight="1" outlineLevel="1">
      <c r="A53" s="121" t="str">
        <f t="shared" si="0"/>
        <v>6.2</v>
      </c>
      <c r="B53" s="154" t="s">
        <v>55</v>
      </c>
      <c r="C53" s="156" t="s">
        <v>133</v>
      </c>
      <c r="D53" s="157" t="s">
        <v>57</v>
      </c>
      <c r="E53" s="157" t="s">
        <v>58</v>
      </c>
      <c r="F53" s="157" t="s">
        <v>59</v>
      </c>
      <c r="G53" s="164"/>
      <c r="H53" s="164"/>
      <c r="I53" s="208">
        <f>H53-G53</f>
        <v>0</v>
      </c>
      <c r="J53" s="404">
        <v>0</v>
      </c>
      <c r="K53" s="405"/>
      <c r="L53" s="406"/>
      <c r="M53" s="170"/>
      <c r="N53" s="459"/>
      <c r="O53" s="140"/>
      <c r="P53" s="140"/>
      <c r="Q53" s="140"/>
      <c r="R53" s="140"/>
      <c r="S53" s="140"/>
      <c r="T53" s="140"/>
      <c r="U53" s="140"/>
      <c r="V53" s="140"/>
      <c r="W53" s="140"/>
      <c r="X53" s="140"/>
      <c r="Y53" s="140"/>
      <c r="Z53" s="140"/>
      <c r="AA53" s="140"/>
      <c r="AB53" s="140"/>
      <c r="AC53" s="140"/>
      <c r="AD53" s="140"/>
      <c r="AE53" s="140"/>
      <c r="AF53" s="140"/>
      <c r="AG53" s="140"/>
      <c r="AH53" s="140"/>
      <c r="AI53" s="140"/>
      <c r="AJ53" s="140"/>
      <c r="AK53" s="140"/>
      <c r="AL53" s="140"/>
      <c r="AM53" s="140"/>
      <c r="AN53" s="140"/>
      <c r="AO53" s="140"/>
      <c r="AP53" s="140"/>
      <c r="AQ53" s="140"/>
      <c r="AR53" s="140"/>
      <c r="AS53" s="140"/>
      <c r="AT53" s="140"/>
      <c r="AU53" s="140"/>
      <c r="AV53" s="140"/>
      <c r="AW53" s="140"/>
      <c r="AX53" s="140"/>
      <c r="AY53" s="140"/>
      <c r="AZ53" s="140"/>
      <c r="BA53" s="140"/>
      <c r="BB53" s="140"/>
      <c r="BC53" s="140"/>
      <c r="BD53" s="140"/>
      <c r="BE53" s="140"/>
      <c r="BF53" s="140"/>
      <c r="BG53" s="140"/>
      <c r="BH53" s="140"/>
      <c r="BI53" s="140"/>
      <c r="BJ53" s="140"/>
      <c r="BK53" s="140"/>
      <c r="BL53" s="140"/>
      <c r="BM53" s="140"/>
      <c r="BN53" s="140"/>
      <c r="BO53" s="140"/>
      <c r="BP53" s="140"/>
      <c r="BQ53" s="140"/>
      <c r="BR53" s="140"/>
      <c r="BS53" s="140"/>
      <c r="BT53" s="140"/>
      <c r="BU53" s="140"/>
      <c r="BV53" s="140"/>
      <c r="BW53" s="140"/>
      <c r="BX53" s="140"/>
      <c r="BY53" s="140"/>
      <c r="BZ53" s="140"/>
      <c r="CA53" s="140"/>
      <c r="CB53" s="140"/>
      <c r="CC53" s="140"/>
      <c r="CD53" s="140"/>
      <c r="CE53" s="140"/>
      <c r="CF53" s="140"/>
      <c r="CG53" s="140"/>
      <c r="CH53" s="140"/>
      <c r="CI53" s="140"/>
      <c r="CJ53" s="140"/>
      <c r="CK53" s="140"/>
      <c r="CL53" s="140"/>
      <c r="CM53" s="140"/>
      <c r="CN53" s="140"/>
      <c r="CO53" s="140"/>
      <c r="CP53" s="140"/>
      <c r="CQ53" s="140"/>
      <c r="CR53" s="140"/>
      <c r="CS53" s="140"/>
      <c r="CT53" s="140"/>
      <c r="CU53" s="140"/>
      <c r="CV53" s="140"/>
      <c r="CW53" s="140"/>
      <c r="CX53" s="140"/>
      <c r="CY53" s="140"/>
      <c r="CZ53" s="140"/>
      <c r="DA53" s="140"/>
      <c r="DB53" s="140"/>
      <c r="DC53" s="140"/>
      <c r="DD53" s="140"/>
      <c r="DE53" s="140"/>
      <c r="DF53" s="140"/>
      <c r="DG53" s="140"/>
      <c r="DH53" s="140"/>
      <c r="DI53" s="140"/>
      <c r="DJ53" s="140"/>
      <c r="DK53" s="140"/>
      <c r="DL53" s="140"/>
      <c r="DM53" s="140"/>
      <c r="DN53" s="140"/>
      <c r="DO53" s="140"/>
      <c r="DP53" s="140"/>
      <c r="DQ53" s="140"/>
      <c r="DR53" s="140"/>
      <c r="DS53" s="140"/>
      <c r="DT53" s="140"/>
      <c r="DU53" s="140"/>
      <c r="DV53" s="140"/>
      <c r="DW53" s="140"/>
      <c r="DX53" s="140"/>
      <c r="DY53" s="140"/>
      <c r="DZ53" s="140"/>
      <c r="EA53" s="140"/>
      <c r="EB53" s="140"/>
      <c r="EC53" s="140"/>
      <c r="ED53" s="140"/>
      <c r="EE53" s="140"/>
      <c r="EF53" s="140"/>
      <c r="EG53" s="140"/>
      <c r="EH53" s="140"/>
      <c r="EI53" s="140"/>
      <c r="EJ53" s="140"/>
      <c r="EK53" s="140"/>
      <c r="EL53" s="140"/>
      <c r="EM53" s="140"/>
      <c r="EN53" s="140"/>
      <c r="EO53" s="140"/>
      <c r="EP53" s="140"/>
      <c r="EQ53" s="140"/>
      <c r="ER53" s="140"/>
      <c r="ES53" s="140"/>
      <c r="ET53" s="140"/>
      <c r="EU53" s="140"/>
      <c r="EV53" s="140"/>
      <c r="EW53" s="140"/>
      <c r="EX53" s="140"/>
      <c r="EY53" s="140"/>
      <c r="EZ53" s="140"/>
      <c r="FA53" s="140"/>
      <c r="FB53" s="140"/>
      <c r="FC53" s="140"/>
      <c r="FD53" s="140"/>
      <c r="FE53" s="140"/>
      <c r="FF53" s="140"/>
      <c r="FG53" s="140"/>
      <c r="FH53" s="140"/>
      <c r="FI53" s="140"/>
      <c r="FJ53" s="140"/>
      <c r="FK53" s="140"/>
      <c r="FL53" s="140"/>
      <c r="FM53" s="140"/>
      <c r="FN53" s="140"/>
      <c r="FO53" s="140"/>
      <c r="FP53" s="140"/>
      <c r="FQ53" s="140"/>
      <c r="FR53" s="140"/>
      <c r="FS53" s="140"/>
      <c r="FT53" s="140"/>
      <c r="FU53" s="140"/>
      <c r="FV53" s="140"/>
      <c r="FW53" s="140"/>
      <c r="FX53" s="140"/>
      <c r="FY53" s="140"/>
      <c r="FZ53" s="140"/>
      <c r="GA53" s="140"/>
      <c r="GB53" s="140"/>
      <c r="GC53" s="140"/>
      <c r="GD53" s="140"/>
      <c r="GE53" s="140"/>
      <c r="GF53" s="140"/>
      <c r="GG53" s="140"/>
      <c r="GH53" s="140"/>
      <c r="GI53" s="140"/>
      <c r="GJ53" s="140"/>
      <c r="GK53" s="140"/>
      <c r="GL53" s="140"/>
      <c r="GM53" s="140"/>
      <c r="GN53" s="140"/>
      <c r="GO53" s="140"/>
      <c r="GP53" s="140"/>
      <c r="GQ53" s="140"/>
      <c r="GR53" s="140"/>
    </row>
    <row r="54" spans="1:200" s="111" customFormat="1" ht="24" hidden="1" customHeight="1" outlineLevel="1">
      <c r="A54" s="121" t="str">
        <f t="shared" si="0"/>
        <v>6.3</v>
      </c>
      <c r="B54" s="154" t="s">
        <v>55</v>
      </c>
      <c r="C54" s="156" t="s">
        <v>139</v>
      </c>
      <c r="D54" s="157" t="s">
        <v>57</v>
      </c>
      <c r="E54" s="157" t="s">
        <v>58</v>
      </c>
      <c r="F54" s="157" t="s">
        <v>59</v>
      </c>
      <c r="G54" s="164"/>
      <c r="H54" s="164"/>
      <c r="I54" s="208">
        <f>H54-G54</f>
        <v>0</v>
      </c>
      <c r="J54" s="404">
        <v>0</v>
      </c>
      <c r="K54" s="405"/>
      <c r="L54" s="406"/>
      <c r="M54" s="170"/>
      <c r="N54" s="459"/>
      <c r="O54" s="140"/>
      <c r="P54" s="140"/>
      <c r="Q54" s="140"/>
      <c r="R54" s="140"/>
      <c r="S54" s="140"/>
      <c r="T54" s="140"/>
      <c r="U54" s="140"/>
      <c r="V54" s="140"/>
      <c r="W54" s="140"/>
      <c r="X54" s="140"/>
      <c r="Y54" s="140"/>
      <c r="Z54" s="140"/>
      <c r="AA54" s="140"/>
      <c r="AB54" s="140"/>
      <c r="AC54" s="140"/>
      <c r="AD54" s="140"/>
      <c r="AE54" s="140"/>
      <c r="AF54" s="140"/>
      <c r="AG54" s="140"/>
      <c r="AH54" s="140"/>
      <c r="AI54" s="140"/>
      <c r="AJ54" s="140"/>
      <c r="AK54" s="140"/>
      <c r="AL54" s="140"/>
      <c r="AM54" s="140"/>
      <c r="AN54" s="140"/>
      <c r="AO54" s="140"/>
      <c r="AP54" s="140"/>
      <c r="AQ54" s="140"/>
      <c r="AR54" s="140"/>
      <c r="AS54" s="140"/>
      <c r="AT54" s="140"/>
      <c r="AU54" s="140"/>
      <c r="AV54" s="140"/>
      <c r="AW54" s="140"/>
      <c r="AX54" s="140"/>
      <c r="AY54" s="140"/>
      <c r="AZ54" s="140"/>
      <c r="BA54" s="140"/>
      <c r="BB54" s="140"/>
      <c r="BC54" s="140"/>
      <c r="BD54" s="140"/>
      <c r="BE54" s="140"/>
      <c r="BF54" s="140"/>
      <c r="BG54" s="140"/>
      <c r="BH54" s="140"/>
      <c r="BI54" s="140"/>
      <c r="BJ54" s="140"/>
      <c r="BK54" s="140"/>
      <c r="BL54" s="140"/>
      <c r="BM54" s="140"/>
      <c r="BN54" s="140"/>
      <c r="BO54" s="140"/>
      <c r="BP54" s="140"/>
      <c r="BQ54" s="140"/>
      <c r="BR54" s="140"/>
      <c r="BS54" s="140"/>
      <c r="BT54" s="140"/>
      <c r="BU54" s="140"/>
      <c r="BV54" s="140"/>
      <c r="BW54" s="140"/>
      <c r="BX54" s="140"/>
      <c r="BY54" s="140"/>
      <c r="BZ54" s="140"/>
      <c r="CA54" s="140"/>
      <c r="CB54" s="140"/>
      <c r="CC54" s="140"/>
      <c r="CD54" s="140"/>
      <c r="CE54" s="140"/>
      <c r="CF54" s="140"/>
      <c r="CG54" s="140"/>
      <c r="CH54" s="140"/>
      <c r="CI54" s="140"/>
      <c r="CJ54" s="140"/>
      <c r="CK54" s="140"/>
      <c r="CL54" s="140"/>
      <c r="CM54" s="140"/>
      <c r="CN54" s="140"/>
      <c r="CO54" s="140"/>
      <c r="CP54" s="140"/>
      <c r="CQ54" s="140"/>
      <c r="CR54" s="140"/>
      <c r="CS54" s="140"/>
      <c r="CT54" s="140"/>
      <c r="CU54" s="140"/>
      <c r="CV54" s="140"/>
      <c r="CW54" s="140"/>
      <c r="CX54" s="140"/>
      <c r="CY54" s="140"/>
      <c r="CZ54" s="140"/>
      <c r="DA54" s="140"/>
      <c r="DB54" s="140"/>
      <c r="DC54" s="140"/>
      <c r="DD54" s="140"/>
      <c r="DE54" s="140"/>
      <c r="DF54" s="140"/>
      <c r="DG54" s="140"/>
      <c r="DH54" s="140"/>
      <c r="DI54" s="140"/>
      <c r="DJ54" s="140"/>
      <c r="DK54" s="140"/>
      <c r="DL54" s="140"/>
      <c r="DM54" s="140"/>
      <c r="DN54" s="140"/>
      <c r="DO54" s="140"/>
      <c r="DP54" s="140"/>
      <c r="DQ54" s="140"/>
      <c r="DR54" s="140"/>
      <c r="DS54" s="140"/>
      <c r="DT54" s="140"/>
      <c r="DU54" s="140"/>
      <c r="DV54" s="140"/>
      <c r="DW54" s="140"/>
      <c r="DX54" s="140"/>
      <c r="DY54" s="140"/>
      <c r="DZ54" s="140"/>
      <c r="EA54" s="140"/>
      <c r="EB54" s="140"/>
      <c r="EC54" s="140"/>
      <c r="ED54" s="140"/>
      <c r="EE54" s="140"/>
      <c r="EF54" s="140"/>
      <c r="EG54" s="140"/>
      <c r="EH54" s="140"/>
      <c r="EI54" s="140"/>
      <c r="EJ54" s="140"/>
      <c r="EK54" s="140"/>
      <c r="EL54" s="140"/>
      <c r="EM54" s="140"/>
      <c r="EN54" s="140"/>
      <c r="EO54" s="140"/>
      <c r="EP54" s="140"/>
      <c r="EQ54" s="140"/>
      <c r="ER54" s="140"/>
      <c r="ES54" s="140"/>
      <c r="ET54" s="140"/>
      <c r="EU54" s="140"/>
      <c r="EV54" s="140"/>
      <c r="EW54" s="140"/>
      <c r="EX54" s="140"/>
      <c r="EY54" s="140"/>
      <c r="EZ54" s="140"/>
      <c r="FA54" s="140"/>
      <c r="FB54" s="140"/>
      <c r="FC54" s="140"/>
      <c r="FD54" s="140"/>
      <c r="FE54" s="140"/>
      <c r="FF54" s="140"/>
      <c r="FG54" s="140"/>
      <c r="FH54" s="140"/>
      <c r="FI54" s="140"/>
      <c r="FJ54" s="140"/>
      <c r="FK54" s="140"/>
      <c r="FL54" s="140"/>
      <c r="FM54" s="140"/>
      <c r="FN54" s="140"/>
      <c r="FO54" s="140"/>
      <c r="FP54" s="140"/>
      <c r="FQ54" s="140"/>
      <c r="FR54" s="140"/>
      <c r="FS54" s="140"/>
      <c r="FT54" s="140"/>
      <c r="FU54" s="140"/>
      <c r="FV54" s="140"/>
      <c r="FW54" s="140"/>
      <c r="FX54" s="140"/>
      <c r="FY54" s="140"/>
      <c r="FZ54" s="140"/>
      <c r="GA54" s="140"/>
      <c r="GB54" s="140"/>
      <c r="GC54" s="140"/>
      <c r="GD54" s="140"/>
      <c r="GE54" s="140"/>
      <c r="GF54" s="140"/>
      <c r="GG54" s="140"/>
      <c r="GH54" s="140"/>
      <c r="GI54" s="140"/>
      <c r="GJ54" s="140"/>
      <c r="GK54" s="140"/>
      <c r="GL54" s="140"/>
      <c r="GM54" s="140"/>
      <c r="GN54" s="140"/>
      <c r="GO54" s="140"/>
      <c r="GP54" s="140"/>
      <c r="GQ54" s="140"/>
      <c r="GR54" s="140"/>
    </row>
    <row r="55" spans="1:200" s="89" customFormat="1" ht="24" customHeight="1" collapsed="1" thickTop="1" thickBot="1">
      <c r="A55" s="123">
        <v>7</v>
      </c>
      <c r="B55" s="163"/>
      <c r="C55" s="195" t="s">
        <v>140</v>
      </c>
      <c r="D55" s="163"/>
      <c r="E55" s="163"/>
      <c r="F55" s="163"/>
      <c r="G55" s="206" t="s">
        <v>118</v>
      </c>
      <c r="H55" s="451">
        <f>AVERAGE(I56:I58)</f>
        <v>0</v>
      </c>
      <c r="I55" s="452"/>
      <c r="J55" s="453">
        <f>AVERAGE(J56:L58)</f>
        <v>0</v>
      </c>
      <c r="K55" s="454"/>
      <c r="L55" s="455"/>
      <c r="M55" s="172"/>
      <c r="N55" s="459"/>
      <c r="O55" s="140"/>
      <c r="P55" s="140"/>
      <c r="Q55" s="140"/>
      <c r="R55" s="140"/>
      <c r="S55" s="140"/>
      <c r="T55" s="140"/>
      <c r="U55" s="140"/>
      <c r="V55" s="140"/>
      <c r="W55" s="140"/>
      <c r="X55" s="140"/>
      <c r="Y55" s="140"/>
      <c r="Z55" s="140"/>
      <c r="AA55" s="140"/>
      <c r="AB55" s="140"/>
      <c r="AC55" s="140"/>
      <c r="AD55" s="140"/>
      <c r="AE55" s="140"/>
      <c r="AF55" s="140"/>
      <c r="AG55" s="140"/>
      <c r="AH55" s="140"/>
      <c r="AI55" s="140"/>
      <c r="AJ55" s="140"/>
      <c r="AK55" s="140"/>
      <c r="AL55" s="140"/>
      <c r="AM55" s="140"/>
      <c r="AN55" s="140"/>
      <c r="AO55" s="140"/>
      <c r="AP55" s="140"/>
      <c r="AQ55" s="140"/>
      <c r="AR55" s="140"/>
      <c r="AS55" s="140"/>
      <c r="AT55" s="140"/>
      <c r="AU55" s="140"/>
      <c r="AV55" s="140"/>
      <c r="AW55" s="140"/>
      <c r="AX55" s="140"/>
      <c r="AY55" s="140"/>
      <c r="AZ55" s="140"/>
      <c r="BA55" s="140"/>
      <c r="BB55" s="140"/>
      <c r="BC55" s="140"/>
      <c r="BD55" s="140"/>
      <c r="BE55" s="140"/>
      <c r="BF55" s="140"/>
      <c r="BG55" s="140"/>
      <c r="BH55" s="140"/>
      <c r="BI55" s="140"/>
      <c r="BJ55" s="140"/>
      <c r="BK55" s="140"/>
      <c r="BL55" s="140"/>
      <c r="BM55" s="140"/>
      <c r="BN55" s="140"/>
      <c r="BO55" s="140"/>
      <c r="BP55" s="140"/>
      <c r="BQ55" s="140"/>
      <c r="BR55" s="140"/>
      <c r="BS55" s="140"/>
      <c r="BT55" s="140"/>
      <c r="BU55" s="140"/>
      <c r="BV55" s="140"/>
      <c r="BW55" s="140"/>
      <c r="BX55" s="140"/>
      <c r="BY55" s="140"/>
      <c r="BZ55" s="140"/>
      <c r="CA55" s="140"/>
      <c r="CB55" s="140"/>
      <c r="CC55" s="140"/>
      <c r="CD55" s="140"/>
      <c r="CE55" s="140"/>
      <c r="CF55" s="140"/>
      <c r="CG55" s="140"/>
      <c r="CH55" s="140"/>
      <c r="CI55" s="140"/>
      <c r="CJ55" s="140"/>
      <c r="CK55" s="140"/>
      <c r="CL55" s="140"/>
      <c r="CM55" s="140"/>
      <c r="CN55" s="140"/>
      <c r="CO55" s="140"/>
      <c r="CP55" s="140"/>
      <c r="CQ55" s="140"/>
      <c r="CR55" s="140"/>
      <c r="CS55" s="140"/>
      <c r="CT55" s="140"/>
      <c r="CU55" s="140"/>
      <c r="CV55" s="140"/>
      <c r="CW55" s="140"/>
      <c r="CX55" s="140"/>
      <c r="CY55" s="140"/>
      <c r="CZ55" s="140"/>
      <c r="DA55" s="140"/>
      <c r="DB55" s="140"/>
      <c r="DC55" s="140"/>
      <c r="DD55" s="140"/>
      <c r="DE55" s="140"/>
      <c r="DF55" s="140"/>
      <c r="DG55" s="140"/>
      <c r="DH55" s="140"/>
      <c r="DI55" s="140"/>
      <c r="DJ55" s="140"/>
      <c r="DK55" s="140"/>
      <c r="DL55" s="140"/>
      <c r="DM55" s="140"/>
      <c r="DN55" s="140"/>
      <c r="DO55" s="140"/>
      <c r="DP55" s="140"/>
      <c r="DQ55" s="140"/>
      <c r="DR55" s="140"/>
      <c r="DS55" s="140"/>
      <c r="DT55" s="140"/>
      <c r="DU55" s="140"/>
      <c r="DV55" s="140"/>
      <c r="DW55" s="140"/>
      <c r="DX55" s="140"/>
      <c r="DY55" s="140"/>
      <c r="DZ55" s="140"/>
      <c r="EA55" s="140"/>
      <c r="EB55" s="140"/>
      <c r="EC55" s="140"/>
      <c r="ED55" s="140"/>
      <c r="EE55" s="140"/>
      <c r="EF55" s="140"/>
      <c r="EG55" s="140"/>
      <c r="EH55" s="140"/>
      <c r="EI55" s="140"/>
      <c r="EJ55" s="140"/>
      <c r="EK55" s="140"/>
      <c r="EL55" s="140"/>
      <c r="EM55" s="140"/>
      <c r="EN55" s="140"/>
      <c r="EO55" s="140"/>
      <c r="EP55" s="140"/>
      <c r="EQ55" s="140"/>
      <c r="ER55" s="140"/>
      <c r="ES55" s="140"/>
      <c r="ET55" s="140"/>
      <c r="EU55" s="140"/>
      <c r="EV55" s="140"/>
      <c r="EW55" s="140"/>
      <c r="EX55" s="140"/>
      <c r="EY55" s="140"/>
      <c r="EZ55" s="140"/>
      <c r="FA55" s="140"/>
      <c r="FB55" s="140"/>
      <c r="FC55" s="140"/>
      <c r="FD55" s="140"/>
      <c r="FE55" s="140"/>
      <c r="FF55" s="140"/>
      <c r="FG55" s="140"/>
      <c r="FH55" s="140"/>
      <c r="FI55" s="140"/>
      <c r="FJ55" s="140"/>
      <c r="FK55" s="140"/>
      <c r="FL55" s="140"/>
      <c r="FM55" s="140"/>
      <c r="FN55" s="140"/>
      <c r="FO55" s="140"/>
      <c r="FP55" s="140"/>
      <c r="FQ55" s="140"/>
      <c r="FR55" s="140"/>
      <c r="FS55" s="140"/>
      <c r="FT55" s="140"/>
      <c r="FU55" s="140"/>
      <c r="FV55" s="140"/>
      <c r="FW55" s="140"/>
      <c r="FX55" s="140"/>
      <c r="FY55" s="140"/>
      <c r="FZ55" s="140"/>
      <c r="GA55" s="140"/>
      <c r="GB55" s="140"/>
      <c r="GC55" s="140"/>
      <c r="GD55" s="140"/>
      <c r="GE55" s="140"/>
      <c r="GF55" s="140"/>
      <c r="GG55" s="140"/>
      <c r="GH55" s="140"/>
      <c r="GI55" s="140"/>
      <c r="GJ55" s="140"/>
      <c r="GK55" s="140"/>
      <c r="GL55" s="140"/>
      <c r="GM55" s="140"/>
      <c r="GN55" s="140"/>
      <c r="GO55" s="140"/>
      <c r="GP55" s="140"/>
      <c r="GQ55" s="140"/>
      <c r="GR55" s="140"/>
    </row>
    <row r="56" spans="1:200" s="89" customFormat="1" ht="24" hidden="1" customHeight="1" outlineLevel="1">
      <c r="A56" s="121" t="str">
        <f t="shared" si="0"/>
        <v>7.1</v>
      </c>
      <c r="B56" s="154" t="s">
        <v>43</v>
      </c>
      <c r="C56" s="156" t="s">
        <v>133</v>
      </c>
      <c r="D56" s="157" t="s">
        <v>79</v>
      </c>
      <c r="E56" s="157" t="s">
        <v>80</v>
      </c>
      <c r="F56" s="157" t="s">
        <v>81</v>
      </c>
      <c r="G56" s="164"/>
      <c r="H56" s="164"/>
      <c r="I56" s="208">
        <f>H56-G56</f>
        <v>0</v>
      </c>
      <c r="J56" s="404">
        <v>0</v>
      </c>
      <c r="K56" s="405"/>
      <c r="L56" s="406"/>
      <c r="M56" s="170"/>
      <c r="N56" s="459"/>
      <c r="O56" s="140"/>
      <c r="P56" s="140"/>
      <c r="Q56" s="140"/>
      <c r="R56" s="140"/>
      <c r="S56" s="140"/>
      <c r="T56" s="140"/>
      <c r="U56" s="140"/>
      <c r="V56" s="140"/>
      <c r="W56" s="140"/>
      <c r="X56" s="140"/>
      <c r="Y56" s="140"/>
      <c r="Z56" s="140"/>
      <c r="AA56" s="140"/>
      <c r="AB56" s="140"/>
      <c r="AC56" s="140"/>
      <c r="AD56" s="140"/>
      <c r="AE56" s="140"/>
      <c r="AF56" s="140"/>
      <c r="AG56" s="140"/>
      <c r="AH56" s="140"/>
      <c r="AI56" s="140"/>
      <c r="AJ56" s="140"/>
      <c r="AK56" s="140"/>
      <c r="AL56" s="140"/>
      <c r="AM56" s="140"/>
      <c r="AN56" s="140"/>
      <c r="AO56" s="140"/>
      <c r="AP56" s="140"/>
      <c r="AQ56" s="140"/>
      <c r="AR56" s="140"/>
      <c r="AS56" s="140"/>
      <c r="AT56" s="140"/>
      <c r="AU56" s="140"/>
      <c r="AV56" s="140"/>
      <c r="AW56" s="140"/>
      <c r="AX56" s="140"/>
      <c r="AY56" s="140"/>
      <c r="AZ56" s="140"/>
      <c r="BA56" s="140"/>
      <c r="BB56" s="140"/>
      <c r="BC56" s="140"/>
      <c r="BD56" s="140"/>
      <c r="BE56" s="140"/>
      <c r="BF56" s="140"/>
      <c r="BG56" s="140"/>
      <c r="BH56" s="140"/>
      <c r="BI56" s="140"/>
      <c r="BJ56" s="140"/>
      <c r="BK56" s="140"/>
      <c r="BL56" s="140"/>
      <c r="BM56" s="140"/>
      <c r="BN56" s="140"/>
      <c r="BO56" s="140"/>
      <c r="BP56" s="140"/>
      <c r="BQ56" s="140"/>
      <c r="BR56" s="140"/>
      <c r="BS56" s="140"/>
      <c r="BT56" s="140"/>
      <c r="BU56" s="140"/>
      <c r="BV56" s="140"/>
      <c r="BW56" s="140"/>
      <c r="BX56" s="140"/>
      <c r="BY56" s="140"/>
      <c r="BZ56" s="140"/>
      <c r="CA56" s="140"/>
      <c r="CB56" s="140"/>
      <c r="CC56" s="140"/>
      <c r="CD56" s="140"/>
      <c r="CE56" s="140"/>
      <c r="CF56" s="140"/>
      <c r="CG56" s="140"/>
      <c r="CH56" s="140"/>
      <c r="CI56" s="140"/>
      <c r="CJ56" s="140"/>
      <c r="CK56" s="140"/>
      <c r="CL56" s="140"/>
      <c r="CM56" s="140"/>
      <c r="CN56" s="140"/>
      <c r="CO56" s="140"/>
      <c r="CP56" s="140"/>
      <c r="CQ56" s="140"/>
      <c r="CR56" s="140"/>
      <c r="CS56" s="140"/>
      <c r="CT56" s="140"/>
      <c r="CU56" s="140"/>
      <c r="CV56" s="140"/>
      <c r="CW56" s="140"/>
      <c r="CX56" s="140"/>
      <c r="CY56" s="140"/>
      <c r="CZ56" s="140"/>
      <c r="DA56" s="140"/>
      <c r="DB56" s="140"/>
      <c r="DC56" s="140"/>
      <c r="DD56" s="140"/>
      <c r="DE56" s="140"/>
      <c r="DF56" s="140"/>
      <c r="DG56" s="140"/>
      <c r="DH56" s="140"/>
      <c r="DI56" s="140"/>
      <c r="DJ56" s="140"/>
      <c r="DK56" s="140"/>
      <c r="DL56" s="140"/>
      <c r="DM56" s="140"/>
      <c r="DN56" s="140"/>
      <c r="DO56" s="140"/>
      <c r="DP56" s="140"/>
      <c r="DQ56" s="140"/>
      <c r="DR56" s="140"/>
      <c r="DS56" s="140"/>
      <c r="DT56" s="140"/>
      <c r="DU56" s="140"/>
      <c r="DV56" s="140"/>
      <c r="DW56" s="140"/>
      <c r="DX56" s="140"/>
      <c r="DY56" s="140"/>
      <c r="DZ56" s="140"/>
      <c r="EA56" s="140"/>
      <c r="EB56" s="140"/>
      <c r="EC56" s="140"/>
      <c r="ED56" s="140"/>
      <c r="EE56" s="140"/>
      <c r="EF56" s="140"/>
      <c r="EG56" s="140"/>
      <c r="EH56" s="140"/>
      <c r="EI56" s="140"/>
      <c r="EJ56" s="140"/>
      <c r="EK56" s="140"/>
      <c r="EL56" s="140"/>
      <c r="EM56" s="140"/>
      <c r="EN56" s="140"/>
      <c r="EO56" s="140"/>
      <c r="EP56" s="140"/>
      <c r="EQ56" s="140"/>
      <c r="ER56" s="140"/>
      <c r="ES56" s="140"/>
      <c r="ET56" s="140"/>
      <c r="EU56" s="140"/>
      <c r="EV56" s="140"/>
      <c r="EW56" s="140"/>
      <c r="EX56" s="140"/>
      <c r="EY56" s="140"/>
      <c r="EZ56" s="140"/>
      <c r="FA56" s="140"/>
      <c r="FB56" s="140"/>
      <c r="FC56" s="140"/>
      <c r="FD56" s="140"/>
      <c r="FE56" s="140"/>
      <c r="FF56" s="140"/>
      <c r="FG56" s="140"/>
      <c r="FH56" s="140"/>
      <c r="FI56" s="140"/>
      <c r="FJ56" s="140"/>
      <c r="FK56" s="140"/>
      <c r="FL56" s="140"/>
      <c r="FM56" s="140"/>
      <c r="FN56" s="140"/>
      <c r="FO56" s="140"/>
      <c r="FP56" s="140"/>
      <c r="FQ56" s="140"/>
      <c r="FR56" s="140"/>
      <c r="FS56" s="140"/>
      <c r="FT56" s="140"/>
      <c r="FU56" s="140"/>
      <c r="FV56" s="140"/>
      <c r="FW56" s="140"/>
      <c r="FX56" s="140"/>
      <c r="FY56" s="140"/>
      <c r="FZ56" s="140"/>
      <c r="GA56" s="140"/>
      <c r="GB56" s="140"/>
      <c r="GC56" s="140"/>
      <c r="GD56" s="140"/>
      <c r="GE56" s="140"/>
      <c r="GF56" s="140"/>
      <c r="GG56" s="140"/>
      <c r="GH56" s="140"/>
      <c r="GI56" s="140"/>
      <c r="GJ56" s="140"/>
      <c r="GK56" s="140"/>
      <c r="GL56" s="140"/>
      <c r="GM56" s="140"/>
      <c r="GN56" s="140"/>
      <c r="GO56" s="140"/>
      <c r="GP56" s="140"/>
      <c r="GQ56" s="140"/>
      <c r="GR56" s="140"/>
    </row>
    <row r="57" spans="1:200" s="140" customFormat="1" ht="24" hidden="1" customHeight="1" outlineLevel="1">
      <c r="A57" s="121">
        <v>7.2</v>
      </c>
      <c r="B57" s="154" t="s">
        <v>55</v>
      </c>
      <c r="C57" s="156" t="s">
        <v>141</v>
      </c>
      <c r="D57" s="157" t="s">
        <v>142</v>
      </c>
      <c r="E57" s="157" t="s">
        <v>115</v>
      </c>
      <c r="F57" s="157" t="s">
        <v>143</v>
      </c>
      <c r="G57" s="164"/>
      <c r="H57" s="164"/>
      <c r="I57" s="208">
        <f>H57-G57</f>
        <v>0</v>
      </c>
      <c r="J57" s="404">
        <v>0</v>
      </c>
      <c r="K57" s="405"/>
      <c r="L57" s="406"/>
      <c r="M57" s="170"/>
      <c r="N57" s="459"/>
    </row>
    <row r="58" spans="1:200" s="94" customFormat="1" ht="24" hidden="1" customHeight="1" outlineLevel="1">
      <c r="A58" s="121" t="str">
        <f t="shared" si="0"/>
        <v>7.3</v>
      </c>
      <c r="B58" s="154" t="s">
        <v>55</v>
      </c>
      <c r="C58" s="156" t="s">
        <v>144</v>
      </c>
      <c r="D58" s="157" t="s">
        <v>79</v>
      </c>
      <c r="E58" s="157" t="s">
        <v>80</v>
      </c>
      <c r="F58" s="157" t="s">
        <v>81</v>
      </c>
      <c r="G58" s="164"/>
      <c r="H58" s="164"/>
      <c r="I58" s="208">
        <f>H58-G58</f>
        <v>0</v>
      </c>
      <c r="J58" s="404">
        <v>0</v>
      </c>
      <c r="K58" s="405"/>
      <c r="L58" s="406"/>
      <c r="M58" s="170"/>
      <c r="N58" s="459"/>
      <c r="O58" s="140"/>
      <c r="P58" s="140"/>
      <c r="Q58" s="140"/>
      <c r="R58" s="140"/>
      <c r="S58" s="140"/>
      <c r="T58" s="140"/>
      <c r="U58" s="140"/>
      <c r="V58" s="140"/>
      <c r="W58" s="140"/>
      <c r="X58" s="140"/>
      <c r="Y58" s="140"/>
      <c r="Z58" s="140"/>
      <c r="AA58" s="140"/>
      <c r="AB58" s="140"/>
      <c r="AC58" s="140"/>
      <c r="AD58" s="140"/>
      <c r="AE58" s="140"/>
      <c r="AF58" s="140"/>
      <c r="AG58" s="140"/>
      <c r="AH58" s="140"/>
      <c r="AI58" s="140"/>
      <c r="AJ58" s="140"/>
      <c r="AK58" s="140"/>
      <c r="AL58" s="140"/>
      <c r="AM58" s="140"/>
      <c r="AN58" s="140"/>
      <c r="AO58" s="140"/>
      <c r="AP58" s="140"/>
      <c r="AQ58" s="140"/>
      <c r="AR58" s="140"/>
      <c r="AS58" s="140"/>
      <c r="AT58" s="140"/>
      <c r="AU58" s="140"/>
      <c r="AV58" s="140"/>
      <c r="AW58" s="140"/>
      <c r="AX58" s="140"/>
      <c r="AY58" s="140"/>
      <c r="AZ58" s="140"/>
      <c r="BA58" s="140"/>
      <c r="BB58" s="140"/>
      <c r="BC58" s="140"/>
      <c r="BD58" s="140"/>
      <c r="BE58" s="140"/>
      <c r="BF58" s="140"/>
      <c r="BG58" s="140"/>
      <c r="BH58" s="140"/>
      <c r="BI58" s="140"/>
      <c r="BJ58" s="140"/>
      <c r="BK58" s="140"/>
      <c r="BL58" s="140"/>
      <c r="BM58" s="140"/>
      <c r="BN58" s="140"/>
      <c r="BO58" s="140"/>
      <c r="BP58" s="140"/>
      <c r="BQ58" s="140"/>
      <c r="BR58" s="140"/>
      <c r="BS58" s="140"/>
      <c r="BT58" s="140"/>
      <c r="BU58" s="140"/>
      <c r="BV58" s="140"/>
      <c r="BW58" s="140"/>
      <c r="BX58" s="140"/>
      <c r="BY58" s="140"/>
      <c r="BZ58" s="140"/>
      <c r="CA58" s="140"/>
      <c r="CB58" s="140"/>
      <c r="CC58" s="140"/>
      <c r="CD58" s="140"/>
      <c r="CE58" s="140"/>
      <c r="CF58" s="140"/>
      <c r="CG58" s="140"/>
      <c r="CH58" s="140"/>
      <c r="CI58" s="140"/>
      <c r="CJ58" s="140"/>
      <c r="CK58" s="140"/>
      <c r="CL58" s="140"/>
      <c r="CM58" s="140"/>
      <c r="CN58" s="140"/>
      <c r="CO58" s="140"/>
      <c r="CP58" s="140"/>
      <c r="CQ58" s="140"/>
      <c r="CR58" s="140"/>
      <c r="CS58" s="140"/>
      <c r="CT58" s="140"/>
      <c r="CU58" s="140"/>
      <c r="CV58" s="140"/>
      <c r="CW58" s="140"/>
      <c r="CX58" s="140"/>
      <c r="CY58" s="140"/>
      <c r="CZ58" s="140"/>
      <c r="DA58" s="140"/>
      <c r="DB58" s="140"/>
      <c r="DC58" s="140"/>
      <c r="DD58" s="140"/>
      <c r="DE58" s="140"/>
      <c r="DF58" s="140"/>
      <c r="DG58" s="140"/>
      <c r="DH58" s="140"/>
      <c r="DI58" s="140"/>
      <c r="DJ58" s="140"/>
      <c r="DK58" s="140"/>
      <c r="DL58" s="140"/>
      <c r="DM58" s="140"/>
      <c r="DN58" s="140"/>
      <c r="DO58" s="140"/>
      <c r="DP58" s="140"/>
      <c r="DQ58" s="140"/>
      <c r="DR58" s="140"/>
      <c r="DS58" s="140"/>
      <c r="DT58" s="140"/>
      <c r="DU58" s="140"/>
      <c r="DV58" s="140"/>
      <c r="DW58" s="140"/>
      <c r="DX58" s="140"/>
      <c r="DY58" s="140"/>
      <c r="DZ58" s="140"/>
      <c r="EA58" s="140"/>
      <c r="EB58" s="140"/>
      <c r="EC58" s="140"/>
      <c r="ED58" s="140"/>
      <c r="EE58" s="140"/>
      <c r="EF58" s="140"/>
      <c r="EG58" s="140"/>
      <c r="EH58" s="140"/>
      <c r="EI58" s="140"/>
      <c r="EJ58" s="140"/>
      <c r="EK58" s="140"/>
      <c r="EL58" s="140"/>
      <c r="EM58" s="140"/>
      <c r="EN58" s="140"/>
      <c r="EO58" s="140"/>
      <c r="EP58" s="140"/>
      <c r="EQ58" s="140"/>
      <c r="ER58" s="140"/>
      <c r="ES58" s="140"/>
      <c r="ET58" s="140"/>
      <c r="EU58" s="140"/>
      <c r="EV58" s="140"/>
      <c r="EW58" s="140"/>
      <c r="EX58" s="140"/>
      <c r="EY58" s="140"/>
      <c r="EZ58" s="140"/>
      <c r="FA58" s="140"/>
      <c r="FB58" s="140"/>
      <c r="FC58" s="140"/>
      <c r="FD58" s="140"/>
      <c r="FE58" s="140"/>
      <c r="FF58" s="140"/>
      <c r="FG58" s="140"/>
      <c r="FH58" s="140"/>
      <c r="FI58" s="140"/>
      <c r="FJ58" s="140"/>
      <c r="FK58" s="140"/>
      <c r="FL58" s="140"/>
      <c r="FM58" s="140"/>
      <c r="FN58" s="140"/>
      <c r="FO58" s="140"/>
      <c r="FP58" s="140"/>
      <c r="FQ58" s="140"/>
      <c r="FR58" s="140"/>
      <c r="FS58" s="140"/>
      <c r="FT58" s="140"/>
      <c r="FU58" s="140"/>
      <c r="FV58" s="140"/>
      <c r="FW58" s="140"/>
      <c r="FX58" s="140"/>
      <c r="FY58" s="140"/>
      <c r="FZ58" s="140"/>
      <c r="GA58" s="140"/>
      <c r="GB58" s="140"/>
      <c r="GC58" s="140"/>
      <c r="GD58" s="140"/>
      <c r="GE58" s="140"/>
      <c r="GF58" s="140"/>
      <c r="GG58" s="140"/>
      <c r="GH58" s="140"/>
      <c r="GI58" s="140"/>
      <c r="GJ58" s="140"/>
      <c r="GK58" s="140"/>
      <c r="GL58" s="140"/>
      <c r="GM58" s="140"/>
      <c r="GN58" s="140"/>
      <c r="GO58" s="140"/>
      <c r="GP58" s="140"/>
      <c r="GQ58" s="140"/>
      <c r="GR58" s="140"/>
    </row>
    <row r="59" spans="1:200" s="111" customFormat="1" ht="24" customHeight="1" collapsed="1" thickTop="1" thickBot="1">
      <c r="A59" s="123">
        <v>8</v>
      </c>
      <c r="B59" s="211"/>
      <c r="C59" s="195" t="s">
        <v>145</v>
      </c>
      <c r="D59" s="163"/>
      <c r="E59" s="163"/>
      <c r="F59" s="211"/>
      <c r="G59" s="206" t="s">
        <v>118</v>
      </c>
      <c r="H59" s="451">
        <f>AVERAGE(I60:I62)</f>
        <v>0</v>
      </c>
      <c r="I59" s="452"/>
      <c r="J59" s="453">
        <f>AVERAGE(J60:L62)</f>
        <v>0</v>
      </c>
      <c r="K59" s="454"/>
      <c r="L59" s="455"/>
      <c r="M59" s="172"/>
      <c r="N59" s="459"/>
      <c r="O59" s="140"/>
      <c r="P59" s="140"/>
      <c r="Q59" s="140"/>
      <c r="R59" s="140"/>
      <c r="S59" s="140"/>
      <c r="T59" s="140"/>
      <c r="U59" s="140"/>
      <c r="V59" s="140"/>
      <c r="W59" s="140"/>
      <c r="X59" s="140"/>
      <c r="Y59" s="140"/>
      <c r="Z59" s="140"/>
      <c r="AA59" s="140"/>
      <c r="AB59" s="140"/>
      <c r="AC59" s="140"/>
      <c r="AD59" s="140"/>
      <c r="AE59" s="140"/>
      <c r="AF59" s="140"/>
      <c r="AG59" s="140"/>
      <c r="AH59" s="140"/>
      <c r="AI59" s="140"/>
      <c r="AJ59" s="140"/>
      <c r="AK59" s="140"/>
      <c r="AL59" s="140"/>
      <c r="AM59" s="140"/>
      <c r="AN59" s="140"/>
      <c r="AO59" s="140"/>
      <c r="AP59" s="140"/>
      <c r="AQ59" s="140"/>
      <c r="AR59" s="140"/>
      <c r="AS59" s="140"/>
      <c r="AT59" s="140"/>
      <c r="AU59" s="140"/>
      <c r="AV59" s="140"/>
      <c r="AW59" s="140"/>
      <c r="AX59" s="140"/>
      <c r="AY59" s="140"/>
      <c r="AZ59" s="140"/>
      <c r="BA59" s="140"/>
      <c r="BB59" s="140"/>
      <c r="BC59" s="140"/>
      <c r="BD59" s="140"/>
      <c r="BE59" s="140"/>
      <c r="BF59" s="140"/>
      <c r="BG59" s="140"/>
      <c r="BH59" s="140"/>
      <c r="BI59" s="140"/>
      <c r="BJ59" s="140"/>
      <c r="BK59" s="140"/>
      <c r="BL59" s="140"/>
      <c r="BM59" s="140"/>
      <c r="BN59" s="140"/>
      <c r="BO59" s="140"/>
      <c r="BP59" s="140"/>
      <c r="BQ59" s="140"/>
      <c r="BR59" s="140"/>
      <c r="BS59" s="140"/>
      <c r="BT59" s="140"/>
      <c r="BU59" s="140"/>
      <c r="BV59" s="140"/>
      <c r="BW59" s="140"/>
      <c r="BX59" s="140"/>
      <c r="BY59" s="140"/>
      <c r="BZ59" s="140"/>
      <c r="CA59" s="140"/>
      <c r="CB59" s="140"/>
      <c r="CC59" s="140"/>
      <c r="CD59" s="140"/>
      <c r="CE59" s="140"/>
      <c r="CF59" s="140"/>
      <c r="CG59" s="140"/>
      <c r="CH59" s="140"/>
      <c r="CI59" s="140"/>
      <c r="CJ59" s="140"/>
      <c r="CK59" s="140"/>
      <c r="CL59" s="140"/>
      <c r="CM59" s="140"/>
      <c r="CN59" s="140"/>
      <c r="CO59" s="140"/>
      <c r="CP59" s="140"/>
      <c r="CQ59" s="140"/>
      <c r="CR59" s="140"/>
      <c r="CS59" s="140"/>
      <c r="CT59" s="140"/>
      <c r="CU59" s="140"/>
      <c r="CV59" s="140"/>
      <c r="CW59" s="140"/>
      <c r="CX59" s="140"/>
      <c r="CY59" s="140"/>
      <c r="CZ59" s="140"/>
      <c r="DA59" s="140"/>
      <c r="DB59" s="140"/>
      <c r="DC59" s="140"/>
      <c r="DD59" s="140"/>
      <c r="DE59" s="140"/>
      <c r="DF59" s="140"/>
      <c r="DG59" s="140"/>
      <c r="DH59" s="140"/>
      <c r="DI59" s="140"/>
      <c r="DJ59" s="140"/>
      <c r="DK59" s="140"/>
      <c r="DL59" s="140"/>
      <c r="DM59" s="140"/>
      <c r="DN59" s="140"/>
      <c r="DO59" s="140"/>
      <c r="DP59" s="140"/>
      <c r="DQ59" s="140"/>
      <c r="DR59" s="140"/>
      <c r="DS59" s="140"/>
      <c r="DT59" s="140"/>
      <c r="DU59" s="140"/>
      <c r="DV59" s="140"/>
      <c r="DW59" s="140"/>
      <c r="DX59" s="140"/>
      <c r="DY59" s="140"/>
      <c r="DZ59" s="140"/>
      <c r="EA59" s="140"/>
      <c r="EB59" s="140"/>
      <c r="EC59" s="140"/>
      <c r="ED59" s="140"/>
      <c r="EE59" s="140"/>
      <c r="EF59" s="140"/>
      <c r="EG59" s="140"/>
      <c r="EH59" s="140"/>
      <c r="EI59" s="140"/>
      <c r="EJ59" s="140"/>
      <c r="EK59" s="140"/>
      <c r="EL59" s="140"/>
      <c r="EM59" s="140"/>
      <c r="EN59" s="140"/>
      <c r="EO59" s="140"/>
      <c r="EP59" s="140"/>
      <c r="EQ59" s="140"/>
      <c r="ER59" s="140"/>
      <c r="ES59" s="140"/>
      <c r="ET59" s="140"/>
      <c r="EU59" s="140"/>
      <c r="EV59" s="140"/>
      <c r="EW59" s="140"/>
      <c r="EX59" s="140"/>
      <c r="EY59" s="140"/>
      <c r="EZ59" s="140"/>
      <c r="FA59" s="140"/>
      <c r="FB59" s="140"/>
      <c r="FC59" s="140"/>
      <c r="FD59" s="140"/>
      <c r="FE59" s="140"/>
      <c r="FF59" s="140"/>
      <c r="FG59" s="140"/>
      <c r="FH59" s="140"/>
      <c r="FI59" s="140"/>
      <c r="FJ59" s="140"/>
      <c r="FK59" s="140"/>
      <c r="FL59" s="140"/>
      <c r="FM59" s="140"/>
      <c r="FN59" s="140"/>
      <c r="FO59" s="140"/>
      <c r="FP59" s="140"/>
      <c r="FQ59" s="140"/>
      <c r="FR59" s="140"/>
      <c r="FS59" s="140"/>
      <c r="FT59" s="140"/>
      <c r="FU59" s="140"/>
      <c r="FV59" s="140"/>
      <c r="FW59" s="140"/>
      <c r="FX59" s="140"/>
      <c r="FY59" s="140"/>
      <c r="FZ59" s="140"/>
      <c r="GA59" s="140"/>
      <c r="GB59" s="140"/>
      <c r="GC59" s="140"/>
      <c r="GD59" s="140"/>
      <c r="GE59" s="140"/>
      <c r="GF59" s="140"/>
      <c r="GG59" s="140"/>
      <c r="GH59" s="140"/>
      <c r="GI59" s="140"/>
      <c r="GJ59" s="140"/>
      <c r="GK59" s="140"/>
      <c r="GL59" s="140"/>
      <c r="GM59" s="140"/>
      <c r="GN59" s="140"/>
      <c r="GO59" s="140"/>
      <c r="GP59" s="140"/>
      <c r="GQ59" s="140"/>
      <c r="GR59" s="140"/>
    </row>
    <row r="60" spans="1:200" s="111" customFormat="1" ht="24" hidden="1" customHeight="1" outlineLevel="1">
      <c r="A60" s="121">
        <v>6.1</v>
      </c>
      <c r="B60" s="154" t="s">
        <v>55</v>
      </c>
      <c r="C60" s="156" t="s">
        <v>146</v>
      </c>
      <c r="D60" s="157" t="s">
        <v>147</v>
      </c>
      <c r="E60" s="157" t="s">
        <v>148</v>
      </c>
      <c r="F60" s="157" t="s">
        <v>149</v>
      </c>
      <c r="G60" s="164"/>
      <c r="H60" s="164"/>
      <c r="I60" s="208">
        <f>H60-G60</f>
        <v>0</v>
      </c>
      <c r="J60" s="404">
        <v>0</v>
      </c>
      <c r="K60" s="405"/>
      <c r="L60" s="406"/>
      <c r="M60" s="170"/>
      <c r="N60" s="459"/>
      <c r="O60" s="140"/>
      <c r="P60" s="140"/>
      <c r="Q60" s="140"/>
      <c r="R60" s="140"/>
      <c r="S60" s="140"/>
      <c r="T60" s="140"/>
      <c r="U60" s="140"/>
      <c r="V60" s="140"/>
      <c r="W60" s="140"/>
      <c r="X60" s="140"/>
      <c r="Y60" s="140"/>
      <c r="Z60" s="140"/>
      <c r="AA60" s="140"/>
      <c r="AB60" s="140"/>
      <c r="AC60" s="140"/>
      <c r="AD60" s="140"/>
      <c r="AE60" s="140"/>
      <c r="AF60" s="140"/>
      <c r="AG60" s="140"/>
      <c r="AH60" s="140"/>
      <c r="AI60" s="140"/>
      <c r="AJ60" s="140"/>
      <c r="AK60" s="140"/>
      <c r="AL60" s="140"/>
      <c r="AM60" s="140"/>
      <c r="AN60" s="140"/>
      <c r="AO60" s="140"/>
      <c r="AP60" s="140"/>
      <c r="AQ60" s="140"/>
      <c r="AR60" s="140"/>
      <c r="AS60" s="140"/>
      <c r="AT60" s="140"/>
      <c r="AU60" s="140"/>
      <c r="AV60" s="140"/>
      <c r="AW60" s="140"/>
      <c r="AX60" s="140"/>
      <c r="AY60" s="140"/>
      <c r="AZ60" s="140"/>
      <c r="BA60" s="140"/>
      <c r="BB60" s="140"/>
      <c r="BC60" s="140"/>
      <c r="BD60" s="140"/>
      <c r="BE60" s="140"/>
      <c r="BF60" s="140"/>
      <c r="BG60" s="140"/>
      <c r="BH60" s="140"/>
      <c r="BI60" s="140"/>
      <c r="BJ60" s="140"/>
      <c r="BK60" s="140"/>
      <c r="BL60" s="140"/>
      <c r="BM60" s="140"/>
      <c r="BN60" s="140"/>
      <c r="BO60" s="140"/>
      <c r="BP60" s="140"/>
      <c r="BQ60" s="140"/>
      <c r="BR60" s="140"/>
      <c r="BS60" s="140"/>
      <c r="BT60" s="140"/>
      <c r="BU60" s="140"/>
      <c r="BV60" s="140"/>
      <c r="BW60" s="140"/>
      <c r="BX60" s="140"/>
      <c r="BY60" s="140"/>
      <c r="BZ60" s="140"/>
      <c r="CA60" s="140"/>
      <c r="CB60" s="140"/>
      <c r="CC60" s="140"/>
      <c r="CD60" s="140"/>
      <c r="CE60" s="140"/>
      <c r="CF60" s="140"/>
      <c r="CG60" s="140"/>
      <c r="CH60" s="140"/>
      <c r="CI60" s="140"/>
      <c r="CJ60" s="140"/>
      <c r="CK60" s="140"/>
      <c r="CL60" s="140"/>
      <c r="CM60" s="140"/>
      <c r="CN60" s="140"/>
      <c r="CO60" s="140"/>
      <c r="CP60" s="140"/>
      <c r="CQ60" s="140"/>
      <c r="CR60" s="140"/>
      <c r="CS60" s="140"/>
      <c r="CT60" s="140"/>
      <c r="CU60" s="140"/>
      <c r="CV60" s="140"/>
      <c r="CW60" s="140"/>
      <c r="CX60" s="140"/>
      <c r="CY60" s="140"/>
      <c r="CZ60" s="140"/>
      <c r="DA60" s="140"/>
      <c r="DB60" s="140"/>
      <c r="DC60" s="140"/>
      <c r="DD60" s="140"/>
      <c r="DE60" s="140"/>
      <c r="DF60" s="140"/>
      <c r="DG60" s="140"/>
      <c r="DH60" s="140"/>
      <c r="DI60" s="140"/>
      <c r="DJ60" s="140"/>
      <c r="DK60" s="140"/>
      <c r="DL60" s="140"/>
      <c r="DM60" s="140"/>
      <c r="DN60" s="140"/>
      <c r="DO60" s="140"/>
      <c r="DP60" s="140"/>
      <c r="DQ60" s="140"/>
      <c r="DR60" s="140"/>
      <c r="DS60" s="140"/>
      <c r="DT60" s="140"/>
      <c r="DU60" s="140"/>
      <c r="DV60" s="140"/>
      <c r="DW60" s="140"/>
      <c r="DX60" s="140"/>
      <c r="DY60" s="140"/>
      <c r="DZ60" s="140"/>
      <c r="EA60" s="140"/>
      <c r="EB60" s="140"/>
      <c r="EC60" s="140"/>
      <c r="ED60" s="140"/>
      <c r="EE60" s="140"/>
      <c r="EF60" s="140"/>
      <c r="EG60" s="140"/>
      <c r="EH60" s="140"/>
      <c r="EI60" s="140"/>
      <c r="EJ60" s="140"/>
      <c r="EK60" s="140"/>
      <c r="EL60" s="140"/>
      <c r="EM60" s="140"/>
      <c r="EN60" s="140"/>
      <c r="EO60" s="140"/>
      <c r="EP60" s="140"/>
      <c r="EQ60" s="140"/>
      <c r="ER60" s="140"/>
      <c r="ES60" s="140"/>
      <c r="ET60" s="140"/>
      <c r="EU60" s="140"/>
      <c r="EV60" s="140"/>
      <c r="EW60" s="140"/>
      <c r="EX60" s="140"/>
      <c r="EY60" s="140"/>
      <c r="EZ60" s="140"/>
      <c r="FA60" s="140"/>
      <c r="FB60" s="140"/>
      <c r="FC60" s="140"/>
      <c r="FD60" s="140"/>
      <c r="FE60" s="140"/>
      <c r="FF60" s="140"/>
      <c r="FG60" s="140"/>
      <c r="FH60" s="140"/>
      <c r="FI60" s="140"/>
      <c r="FJ60" s="140"/>
      <c r="FK60" s="140"/>
      <c r="FL60" s="140"/>
      <c r="FM60" s="140"/>
      <c r="FN60" s="140"/>
      <c r="FO60" s="140"/>
      <c r="FP60" s="140"/>
      <c r="FQ60" s="140"/>
      <c r="FR60" s="140"/>
      <c r="FS60" s="140"/>
      <c r="FT60" s="140"/>
      <c r="FU60" s="140"/>
      <c r="FV60" s="140"/>
      <c r="FW60" s="140"/>
      <c r="FX60" s="140"/>
      <c r="FY60" s="140"/>
      <c r="FZ60" s="140"/>
      <c r="GA60" s="140"/>
      <c r="GB60" s="140"/>
      <c r="GC60" s="140"/>
      <c r="GD60" s="140"/>
      <c r="GE60" s="140"/>
      <c r="GF60" s="140"/>
      <c r="GG60" s="140"/>
      <c r="GH60" s="140"/>
      <c r="GI60" s="140"/>
      <c r="GJ60" s="140"/>
      <c r="GK60" s="140"/>
      <c r="GL60" s="140"/>
      <c r="GM60" s="140"/>
      <c r="GN60" s="140"/>
      <c r="GO60" s="140"/>
      <c r="GP60" s="140"/>
      <c r="GQ60" s="140"/>
      <c r="GR60" s="140"/>
    </row>
    <row r="61" spans="1:200" s="111" customFormat="1" ht="36" hidden="1" customHeight="1" outlineLevel="1">
      <c r="A61" s="121">
        <v>6.2</v>
      </c>
      <c r="B61" s="154" t="s">
        <v>55</v>
      </c>
      <c r="C61" s="156" t="s">
        <v>150</v>
      </c>
      <c r="D61" s="157" t="s">
        <v>151</v>
      </c>
      <c r="E61" s="157" t="s">
        <v>152</v>
      </c>
      <c r="F61" s="157"/>
      <c r="G61" s="164"/>
      <c r="H61" s="164"/>
      <c r="I61" s="208">
        <f>H61-G61</f>
        <v>0</v>
      </c>
      <c r="J61" s="404">
        <v>0</v>
      </c>
      <c r="K61" s="405"/>
      <c r="L61" s="406"/>
      <c r="M61" s="170"/>
      <c r="N61" s="459"/>
      <c r="O61" s="140"/>
      <c r="P61" s="140"/>
      <c r="Q61" s="140"/>
      <c r="R61" s="140"/>
      <c r="S61" s="140"/>
      <c r="T61" s="140"/>
      <c r="U61" s="140"/>
      <c r="V61" s="140"/>
      <c r="W61" s="140"/>
      <c r="X61" s="140"/>
      <c r="Y61" s="140"/>
      <c r="Z61" s="140"/>
      <c r="AA61" s="140"/>
      <c r="AB61" s="140"/>
      <c r="AC61" s="140"/>
      <c r="AD61" s="140"/>
      <c r="AE61" s="140"/>
      <c r="AF61" s="140"/>
      <c r="AG61" s="140"/>
      <c r="AH61" s="140"/>
      <c r="AI61" s="140"/>
      <c r="AJ61" s="140"/>
      <c r="AK61" s="140"/>
      <c r="AL61" s="140"/>
      <c r="AM61" s="140"/>
      <c r="AN61" s="140"/>
      <c r="AO61" s="140"/>
      <c r="AP61" s="140"/>
      <c r="AQ61" s="140"/>
      <c r="AR61" s="140"/>
      <c r="AS61" s="140"/>
      <c r="AT61" s="140"/>
      <c r="AU61" s="140"/>
      <c r="AV61" s="140"/>
      <c r="AW61" s="140"/>
      <c r="AX61" s="140"/>
      <c r="AY61" s="140"/>
      <c r="AZ61" s="140"/>
      <c r="BA61" s="140"/>
      <c r="BB61" s="140"/>
      <c r="BC61" s="140"/>
      <c r="BD61" s="140"/>
      <c r="BE61" s="140"/>
      <c r="BF61" s="140"/>
      <c r="BG61" s="140"/>
      <c r="BH61" s="140"/>
      <c r="BI61" s="140"/>
      <c r="BJ61" s="140"/>
      <c r="BK61" s="140"/>
      <c r="BL61" s="140"/>
      <c r="BM61" s="140"/>
      <c r="BN61" s="140"/>
      <c r="BO61" s="140"/>
      <c r="BP61" s="140"/>
      <c r="BQ61" s="140"/>
      <c r="BR61" s="140"/>
      <c r="BS61" s="140"/>
      <c r="BT61" s="140"/>
      <c r="BU61" s="140"/>
      <c r="BV61" s="140"/>
      <c r="BW61" s="140"/>
      <c r="BX61" s="140"/>
      <c r="BY61" s="140"/>
      <c r="BZ61" s="140"/>
      <c r="CA61" s="140"/>
      <c r="CB61" s="140"/>
      <c r="CC61" s="140"/>
      <c r="CD61" s="140"/>
      <c r="CE61" s="140"/>
      <c r="CF61" s="140"/>
      <c r="CG61" s="140"/>
      <c r="CH61" s="140"/>
      <c r="CI61" s="140"/>
      <c r="CJ61" s="140"/>
      <c r="CK61" s="140"/>
      <c r="CL61" s="140"/>
      <c r="CM61" s="140"/>
      <c r="CN61" s="140"/>
      <c r="CO61" s="140"/>
      <c r="CP61" s="140"/>
      <c r="CQ61" s="140"/>
      <c r="CR61" s="140"/>
      <c r="CS61" s="140"/>
      <c r="CT61" s="140"/>
      <c r="CU61" s="140"/>
      <c r="CV61" s="140"/>
      <c r="CW61" s="140"/>
      <c r="CX61" s="140"/>
      <c r="CY61" s="140"/>
      <c r="CZ61" s="140"/>
      <c r="DA61" s="140"/>
      <c r="DB61" s="140"/>
      <c r="DC61" s="140"/>
      <c r="DD61" s="140"/>
      <c r="DE61" s="140"/>
      <c r="DF61" s="140"/>
      <c r="DG61" s="140"/>
      <c r="DH61" s="140"/>
      <c r="DI61" s="140"/>
      <c r="DJ61" s="140"/>
      <c r="DK61" s="140"/>
      <c r="DL61" s="140"/>
      <c r="DM61" s="140"/>
      <c r="DN61" s="140"/>
      <c r="DO61" s="140"/>
      <c r="DP61" s="140"/>
      <c r="DQ61" s="140"/>
      <c r="DR61" s="140"/>
      <c r="DS61" s="140"/>
      <c r="DT61" s="140"/>
      <c r="DU61" s="140"/>
      <c r="DV61" s="140"/>
      <c r="DW61" s="140"/>
      <c r="DX61" s="140"/>
      <c r="DY61" s="140"/>
      <c r="DZ61" s="140"/>
      <c r="EA61" s="140"/>
      <c r="EB61" s="140"/>
      <c r="EC61" s="140"/>
      <c r="ED61" s="140"/>
      <c r="EE61" s="140"/>
      <c r="EF61" s="140"/>
      <c r="EG61" s="140"/>
      <c r="EH61" s="140"/>
      <c r="EI61" s="140"/>
      <c r="EJ61" s="140"/>
      <c r="EK61" s="140"/>
      <c r="EL61" s="140"/>
      <c r="EM61" s="140"/>
      <c r="EN61" s="140"/>
      <c r="EO61" s="140"/>
      <c r="EP61" s="140"/>
      <c r="EQ61" s="140"/>
      <c r="ER61" s="140"/>
      <c r="ES61" s="140"/>
      <c r="ET61" s="140"/>
      <c r="EU61" s="140"/>
      <c r="EV61" s="140"/>
      <c r="EW61" s="140"/>
      <c r="EX61" s="140"/>
      <c r="EY61" s="140"/>
      <c r="EZ61" s="140"/>
      <c r="FA61" s="140"/>
      <c r="FB61" s="140"/>
      <c r="FC61" s="140"/>
      <c r="FD61" s="140"/>
      <c r="FE61" s="140"/>
      <c r="FF61" s="140"/>
      <c r="FG61" s="140"/>
      <c r="FH61" s="140"/>
      <c r="FI61" s="140"/>
      <c r="FJ61" s="140"/>
      <c r="FK61" s="140"/>
      <c r="FL61" s="140"/>
      <c r="FM61" s="140"/>
      <c r="FN61" s="140"/>
      <c r="FO61" s="140"/>
      <c r="FP61" s="140"/>
      <c r="FQ61" s="140"/>
      <c r="FR61" s="140"/>
      <c r="FS61" s="140"/>
      <c r="FT61" s="140"/>
      <c r="FU61" s="140"/>
      <c r="FV61" s="140"/>
      <c r="FW61" s="140"/>
      <c r="FX61" s="140"/>
      <c r="FY61" s="140"/>
      <c r="FZ61" s="140"/>
      <c r="GA61" s="140"/>
      <c r="GB61" s="140"/>
      <c r="GC61" s="140"/>
      <c r="GD61" s="140"/>
      <c r="GE61" s="140"/>
      <c r="GF61" s="140"/>
      <c r="GG61" s="140"/>
      <c r="GH61" s="140"/>
      <c r="GI61" s="140"/>
      <c r="GJ61" s="140"/>
      <c r="GK61" s="140"/>
      <c r="GL61" s="140"/>
      <c r="GM61" s="140"/>
      <c r="GN61" s="140"/>
      <c r="GO61" s="140"/>
      <c r="GP61" s="140"/>
      <c r="GQ61" s="140"/>
      <c r="GR61" s="140"/>
    </row>
    <row r="62" spans="1:200" s="129" customFormat="1" ht="24" hidden="1" customHeight="1" outlineLevel="1">
      <c r="A62" s="121">
        <v>6.3</v>
      </c>
      <c r="B62" s="154" t="s">
        <v>55</v>
      </c>
      <c r="C62" s="156" t="s">
        <v>153</v>
      </c>
      <c r="D62" s="157" t="s">
        <v>147</v>
      </c>
      <c r="E62" s="157" t="s">
        <v>148</v>
      </c>
      <c r="F62" s="157" t="s">
        <v>149</v>
      </c>
      <c r="G62" s="164"/>
      <c r="H62" s="164"/>
      <c r="I62" s="208">
        <f>H62-G62</f>
        <v>0</v>
      </c>
      <c r="J62" s="404">
        <v>0</v>
      </c>
      <c r="K62" s="405"/>
      <c r="L62" s="406"/>
      <c r="M62" s="170"/>
      <c r="N62" s="459"/>
      <c r="O62" s="140"/>
      <c r="P62" s="140"/>
      <c r="Q62" s="140"/>
      <c r="R62" s="140"/>
      <c r="S62" s="140"/>
      <c r="T62" s="140"/>
      <c r="U62" s="140"/>
      <c r="V62" s="140"/>
      <c r="W62" s="140"/>
      <c r="X62" s="140"/>
      <c r="Y62" s="140"/>
      <c r="Z62" s="140"/>
      <c r="AA62" s="140"/>
      <c r="AB62" s="140"/>
      <c r="AC62" s="140"/>
      <c r="AD62" s="140"/>
      <c r="AE62" s="140"/>
      <c r="AF62" s="140"/>
      <c r="AG62" s="140"/>
      <c r="AH62" s="140"/>
      <c r="AI62" s="140"/>
      <c r="AJ62" s="140"/>
      <c r="AK62" s="140"/>
      <c r="AL62" s="140"/>
      <c r="AM62" s="140"/>
      <c r="AN62" s="140"/>
      <c r="AO62" s="140"/>
      <c r="AP62" s="140"/>
      <c r="AQ62" s="140"/>
      <c r="AR62" s="140"/>
      <c r="AS62" s="140"/>
      <c r="AT62" s="140"/>
      <c r="AU62" s="140"/>
      <c r="AV62" s="140"/>
      <c r="AW62" s="140"/>
      <c r="AX62" s="140"/>
      <c r="AY62" s="140"/>
      <c r="AZ62" s="140"/>
      <c r="BA62" s="140"/>
      <c r="BB62" s="140"/>
      <c r="BC62" s="140"/>
      <c r="BD62" s="140"/>
      <c r="BE62" s="140"/>
      <c r="BF62" s="140"/>
      <c r="BG62" s="140"/>
      <c r="BH62" s="140"/>
      <c r="BI62" s="140"/>
      <c r="BJ62" s="140"/>
      <c r="BK62" s="140"/>
      <c r="BL62" s="140"/>
      <c r="BM62" s="140"/>
      <c r="BN62" s="140"/>
      <c r="BO62" s="140"/>
      <c r="BP62" s="140"/>
      <c r="BQ62" s="140"/>
      <c r="BR62" s="140"/>
      <c r="BS62" s="140"/>
      <c r="BT62" s="140"/>
      <c r="BU62" s="140"/>
      <c r="BV62" s="140"/>
      <c r="BW62" s="140"/>
      <c r="BX62" s="140"/>
      <c r="BY62" s="140"/>
      <c r="BZ62" s="140"/>
      <c r="CA62" s="140"/>
      <c r="CB62" s="140"/>
      <c r="CC62" s="140"/>
      <c r="CD62" s="140"/>
      <c r="CE62" s="140"/>
      <c r="CF62" s="140"/>
      <c r="CG62" s="140"/>
      <c r="CH62" s="140"/>
      <c r="CI62" s="140"/>
      <c r="CJ62" s="140"/>
      <c r="CK62" s="140"/>
      <c r="CL62" s="140"/>
      <c r="CM62" s="140"/>
      <c r="CN62" s="140"/>
      <c r="CO62" s="140"/>
      <c r="CP62" s="140"/>
      <c r="CQ62" s="140"/>
      <c r="CR62" s="140"/>
      <c r="CS62" s="140"/>
      <c r="CT62" s="140"/>
      <c r="CU62" s="140"/>
      <c r="CV62" s="140"/>
      <c r="CW62" s="140"/>
      <c r="CX62" s="140"/>
      <c r="CY62" s="140"/>
      <c r="CZ62" s="140"/>
      <c r="DA62" s="140"/>
      <c r="DB62" s="140"/>
      <c r="DC62" s="140"/>
      <c r="DD62" s="140"/>
      <c r="DE62" s="140"/>
      <c r="DF62" s="140"/>
      <c r="DG62" s="140"/>
      <c r="DH62" s="140"/>
      <c r="DI62" s="140"/>
      <c r="DJ62" s="140"/>
      <c r="DK62" s="140"/>
      <c r="DL62" s="140"/>
      <c r="DM62" s="140"/>
      <c r="DN62" s="140"/>
      <c r="DO62" s="140"/>
      <c r="DP62" s="140"/>
      <c r="DQ62" s="140"/>
      <c r="DR62" s="140"/>
      <c r="DS62" s="140"/>
      <c r="DT62" s="140"/>
      <c r="DU62" s="140"/>
      <c r="DV62" s="140"/>
      <c r="DW62" s="140"/>
      <c r="DX62" s="140"/>
      <c r="DY62" s="140"/>
      <c r="DZ62" s="140"/>
      <c r="EA62" s="140"/>
      <c r="EB62" s="140"/>
      <c r="EC62" s="140"/>
      <c r="ED62" s="140"/>
      <c r="EE62" s="140"/>
      <c r="EF62" s="140"/>
      <c r="EG62" s="140"/>
      <c r="EH62" s="140"/>
      <c r="EI62" s="140"/>
      <c r="EJ62" s="140"/>
      <c r="EK62" s="140"/>
      <c r="EL62" s="140"/>
      <c r="EM62" s="140"/>
      <c r="EN62" s="140"/>
      <c r="EO62" s="140"/>
      <c r="EP62" s="140"/>
      <c r="EQ62" s="140"/>
      <c r="ER62" s="140"/>
      <c r="ES62" s="140"/>
      <c r="ET62" s="140"/>
      <c r="EU62" s="140"/>
      <c r="EV62" s="140"/>
      <c r="EW62" s="140"/>
      <c r="EX62" s="140"/>
      <c r="EY62" s="140"/>
      <c r="EZ62" s="140"/>
      <c r="FA62" s="140"/>
      <c r="FB62" s="140"/>
      <c r="FC62" s="140"/>
      <c r="FD62" s="140"/>
      <c r="FE62" s="140"/>
      <c r="FF62" s="140"/>
      <c r="FG62" s="140"/>
      <c r="FH62" s="140"/>
      <c r="FI62" s="140"/>
      <c r="FJ62" s="140"/>
      <c r="FK62" s="140"/>
      <c r="FL62" s="140"/>
      <c r="FM62" s="140"/>
      <c r="FN62" s="140"/>
      <c r="FO62" s="140"/>
      <c r="FP62" s="140"/>
      <c r="FQ62" s="140"/>
      <c r="FR62" s="140"/>
      <c r="FS62" s="140"/>
      <c r="FT62" s="140"/>
      <c r="FU62" s="140"/>
      <c r="FV62" s="140"/>
      <c r="FW62" s="140"/>
      <c r="FX62" s="140"/>
      <c r="FY62" s="140"/>
      <c r="FZ62" s="140"/>
      <c r="GA62" s="140"/>
      <c r="GB62" s="140"/>
      <c r="GC62" s="140"/>
      <c r="GD62" s="140"/>
      <c r="GE62" s="140"/>
      <c r="GF62" s="140"/>
      <c r="GG62" s="140"/>
      <c r="GH62" s="140"/>
      <c r="GI62" s="140"/>
      <c r="GJ62" s="140"/>
      <c r="GK62" s="140"/>
      <c r="GL62" s="140"/>
      <c r="GM62" s="140"/>
      <c r="GN62" s="140"/>
      <c r="GO62" s="140"/>
      <c r="GP62" s="140"/>
      <c r="GQ62" s="140"/>
      <c r="GR62" s="140"/>
    </row>
    <row r="63" spans="1:200" s="89" customFormat="1" ht="24" customHeight="1" collapsed="1" thickTop="1" thickBot="1">
      <c r="A63" s="123">
        <v>9</v>
      </c>
      <c r="B63" s="163"/>
      <c r="C63" s="195" t="s">
        <v>154</v>
      </c>
      <c r="D63" s="163"/>
      <c r="E63" s="163"/>
      <c r="F63" s="163"/>
      <c r="G63" s="206" t="s">
        <v>118</v>
      </c>
      <c r="H63" s="451">
        <f>AVERAGE(I64,I66)</f>
        <v>0</v>
      </c>
      <c r="I63" s="452"/>
      <c r="J63" s="453">
        <f>AVERAGE(J64,J66)</f>
        <v>0</v>
      </c>
      <c r="K63" s="454"/>
      <c r="L63" s="455"/>
      <c r="M63" s="172"/>
      <c r="N63" s="459"/>
      <c r="O63" s="140"/>
      <c r="P63" s="140"/>
      <c r="Q63" s="140"/>
      <c r="R63" s="140"/>
      <c r="S63" s="140"/>
      <c r="T63" s="140"/>
      <c r="U63" s="140"/>
      <c r="V63" s="140"/>
      <c r="W63" s="140"/>
      <c r="X63" s="140"/>
      <c r="Y63" s="140"/>
      <c r="Z63" s="140"/>
      <c r="AA63" s="140"/>
      <c r="AB63" s="140"/>
      <c r="AC63" s="140"/>
      <c r="AD63" s="140"/>
      <c r="AE63" s="140"/>
      <c r="AF63" s="140"/>
      <c r="AG63" s="140"/>
      <c r="AH63" s="140"/>
      <c r="AI63" s="140"/>
      <c r="AJ63" s="140"/>
      <c r="AK63" s="140"/>
      <c r="AL63" s="140"/>
      <c r="AM63" s="140"/>
      <c r="AN63" s="140"/>
      <c r="AO63" s="140"/>
      <c r="AP63" s="140"/>
      <c r="AQ63" s="140"/>
      <c r="AR63" s="140"/>
      <c r="AS63" s="140"/>
      <c r="AT63" s="140"/>
      <c r="AU63" s="140"/>
      <c r="AV63" s="140"/>
      <c r="AW63" s="140"/>
      <c r="AX63" s="140"/>
      <c r="AY63" s="140"/>
      <c r="AZ63" s="140"/>
      <c r="BA63" s="140"/>
      <c r="BB63" s="140"/>
      <c r="BC63" s="140"/>
      <c r="BD63" s="140"/>
      <c r="BE63" s="140"/>
      <c r="BF63" s="140"/>
      <c r="BG63" s="140"/>
      <c r="BH63" s="140"/>
      <c r="BI63" s="140"/>
      <c r="BJ63" s="140"/>
      <c r="BK63" s="140"/>
      <c r="BL63" s="140"/>
      <c r="BM63" s="140"/>
      <c r="BN63" s="140"/>
      <c r="BO63" s="140"/>
      <c r="BP63" s="140"/>
      <c r="BQ63" s="140"/>
      <c r="BR63" s="140"/>
      <c r="BS63" s="140"/>
      <c r="BT63" s="140"/>
      <c r="BU63" s="140"/>
      <c r="BV63" s="140"/>
      <c r="BW63" s="140"/>
      <c r="BX63" s="140"/>
      <c r="BY63" s="140"/>
      <c r="BZ63" s="140"/>
      <c r="CA63" s="140"/>
      <c r="CB63" s="140"/>
      <c r="CC63" s="140"/>
      <c r="CD63" s="140"/>
      <c r="CE63" s="140"/>
      <c r="CF63" s="140"/>
      <c r="CG63" s="140"/>
      <c r="CH63" s="140"/>
      <c r="CI63" s="140"/>
      <c r="CJ63" s="140"/>
      <c r="CK63" s="140"/>
      <c r="CL63" s="140"/>
      <c r="CM63" s="140"/>
      <c r="CN63" s="140"/>
      <c r="CO63" s="140"/>
      <c r="CP63" s="140"/>
      <c r="CQ63" s="140"/>
      <c r="CR63" s="140"/>
      <c r="CS63" s="140"/>
      <c r="CT63" s="140"/>
      <c r="CU63" s="140"/>
      <c r="CV63" s="140"/>
      <c r="CW63" s="140"/>
      <c r="CX63" s="140"/>
      <c r="CY63" s="140"/>
      <c r="CZ63" s="140"/>
      <c r="DA63" s="140"/>
      <c r="DB63" s="140"/>
      <c r="DC63" s="140"/>
      <c r="DD63" s="140"/>
      <c r="DE63" s="140"/>
      <c r="DF63" s="140"/>
      <c r="DG63" s="140"/>
      <c r="DH63" s="140"/>
      <c r="DI63" s="140"/>
      <c r="DJ63" s="140"/>
      <c r="DK63" s="140"/>
      <c r="DL63" s="140"/>
      <c r="DM63" s="140"/>
      <c r="DN63" s="140"/>
      <c r="DO63" s="140"/>
      <c r="DP63" s="140"/>
      <c r="DQ63" s="140"/>
      <c r="DR63" s="140"/>
      <c r="DS63" s="140"/>
      <c r="DT63" s="140"/>
      <c r="DU63" s="140"/>
      <c r="DV63" s="140"/>
      <c r="DW63" s="140"/>
      <c r="DX63" s="140"/>
      <c r="DY63" s="140"/>
      <c r="DZ63" s="140"/>
      <c r="EA63" s="140"/>
      <c r="EB63" s="140"/>
      <c r="EC63" s="140"/>
      <c r="ED63" s="140"/>
      <c r="EE63" s="140"/>
      <c r="EF63" s="140"/>
      <c r="EG63" s="140"/>
      <c r="EH63" s="140"/>
      <c r="EI63" s="140"/>
      <c r="EJ63" s="140"/>
      <c r="EK63" s="140"/>
      <c r="EL63" s="140"/>
      <c r="EM63" s="140"/>
      <c r="EN63" s="140"/>
      <c r="EO63" s="140"/>
      <c r="EP63" s="140"/>
      <c r="EQ63" s="140"/>
      <c r="ER63" s="140"/>
      <c r="ES63" s="140"/>
      <c r="ET63" s="140"/>
      <c r="EU63" s="140"/>
      <c r="EV63" s="140"/>
      <c r="EW63" s="140"/>
      <c r="EX63" s="140"/>
      <c r="EY63" s="140"/>
      <c r="EZ63" s="140"/>
      <c r="FA63" s="140"/>
      <c r="FB63" s="140"/>
      <c r="FC63" s="140"/>
      <c r="FD63" s="140"/>
      <c r="FE63" s="140"/>
      <c r="FF63" s="140"/>
      <c r="FG63" s="140"/>
      <c r="FH63" s="140"/>
      <c r="FI63" s="140"/>
      <c r="FJ63" s="140"/>
      <c r="FK63" s="140"/>
      <c r="FL63" s="140"/>
      <c r="FM63" s="140"/>
      <c r="FN63" s="140"/>
      <c r="FO63" s="140"/>
      <c r="FP63" s="140"/>
      <c r="FQ63" s="140"/>
      <c r="FR63" s="140"/>
      <c r="FS63" s="140"/>
      <c r="FT63" s="140"/>
      <c r="FU63" s="140"/>
      <c r="FV63" s="140"/>
      <c r="FW63" s="140"/>
      <c r="FX63" s="140"/>
      <c r="FY63" s="140"/>
      <c r="FZ63" s="140"/>
      <c r="GA63" s="140"/>
      <c r="GB63" s="140"/>
      <c r="GC63" s="140"/>
      <c r="GD63" s="140"/>
      <c r="GE63" s="140"/>
      <c r="GF63" s="140"/>
      <c r="GG63" s="140"/>
      <c r="GH63" s="140"/>
      <c r="GI63" s="140"/>
      <c r="GJ63" s="140"/>
      <c r="GK63" s="140"/>
      <c r="GL63" s="140"/>
      <c r="GM63" s="140"/>
      <c r="GN63" s="140"/>
      <c r="GO63" s="140"/>
      <c r="GP63" s="140"/>
      <c r="GQ63" s="140"/>
      <c r="GR63" s="140"/>
    </row>
    <row r="64" spans="1:200" s="89" customFormat="1" ht="24" hidden="1" customHeight="1" outlineLevel="1">
      <c r="A64" s="121" t="str">
        <f t="shared" si="0"/>
        <v>9.1</v>
      </c>
      <c r="B64" s="154" t="s">
        <v>43</v>
      </c>
      <c r="C64" s="156" t="s">
        <v>155</v>
      </c>
      <c r="D64" s="157" t="s">
        <v>57</v>
      </c>
      <c r="E64" s="157" t="s">
        <v>58</v>
      </c>
      <c r="F64" s="157" t="s">
        <v>59</v>
      </c>
      <c r="G64" s="164"/>
      <c r="H64" s="164"/>
      <c r="I64" s="208">
        <f>H64-G64</f>
        <v>0</v>
      </c>
      <c r="J64" s="404">
        <v>0</v>
      </c>
      <c r="K64" s="405"/>
      <c r="L64" s="406"/>
      <c r="M64" s="170"/>
      <c r="N64" s="459"/>
      <c r="O64" s="140"/>
      <c r="P64" s="140"/>
      <c r="Q64" s="140"/>
      <c r="R64" s="140"/>
      <c r="S64" s="140"/>
      <c r="T64" s="140"/>
      <c r="U64" s="140"/>
      <c r="V64" s="140"/>
      <c r="W64" s="140"/>
      <c r="X64" s="140"/>
      <c r="Y64" s="140"/>
      <c r="Z64" s="140"/>
      <c r="AA64" s="140"/>
      <c r="AB64" s="140"/>
      <c r="AC64" s="140"/>
      <c r="AD64" s="140"/>
      <c r="AE64" s="140"/>
      <c r="AF64" s="140"/>
      <c r="AG64" s="140"/>
      <c r="AH64" s="140"/>
      <c r="AI64" s="140"/>
      <c r="AJ64" s="140"/>
      <c r="AK64" s="140"/>
      <c r="AL64" s="140"/>
      <c r="AM64" s="140"/>
      <c r="AN64" s="140"/>
      <c r="AO64" s="140"/>
      <c r="AP64" s="140"/>
      <c r="AQ64" s="140"/>
      <c r="AR64" s="140"/>
      <c r="AS64" s="140"/>
      <c r="AT64" s="140"/>
      <c r="AU64" s="140"/>
      <c r="AV64" s="140"/>
      <c r="AW64" s="140"/>
      <c r="AX64" s="140"/>
      <c r="AY64" s="140"/>
      <c r="AZ64" s="140"/>
      <c r="BA64" s="140"/>
      <c r="BB64" s="140"/>
      <c r="BC64" s="140"/>
      <c r="BD64" s="140"/>
      <c r="BE64" s="140"/>
      <c r="BF64" s="140"/>
      <c r="BG64" s="140"/>
      <c r="BH64" s="140"/>
      <c r="BI64" s="140"/>
      <c r="BJ64" s="140"/>
      <c r="BK64" s="140"/>
      <c r="BL64" s="140"/>
      <c r="BM64" s="140"/>
      <c r="BN64" s="140"/>
      <c r="BO64" s="140"/>
      <c r="BP64" s="140"/>
      <c r="BQ64" s="140"/>
      <c r="BR64" s="140"/>
      <c r="BS64" s="140"/>
      <c r="BT64" s="140"/>
      <c r="BU64" s="140"/>
      <c r="BV64" s="140"/>
      <c r="BW64" s="140"/>
      <c r="BX64" s="140"/>
      <c r="BY64" s="140"/>
      <c r="BZ64" s="140"/>
      <c r="CA64" s="140"/>
      <c r="CB64" s="140"/>
      <c r="CC64" s="140"/>
      <c r="CD64" s="140"/>
      <c r="CE64" s="140"/>
      <c r="CF64" s="140"/>
      <c r="CG64" s="140"/>
      <c r="CH64" s="140"/>
      <c r="CI64" s="140"/>
      <c r="CJ64" s="140"/>
      <c r="CK64" s="140"/>
      <c r="CL64" s="140"/>
      <c r="CM64" s="140"/>
      <c r="CN64" s="140"/>
      <c r="CO64" s="140"/>
      <c r="CP64" s="140"/>
      <c r="CQ64" s="140"/>
      <c r="CR64" s="140"/>
      <c r="CS64" s="140"/>
      <c r="CT64" s="140"/>
      <c r="CU64" s="140"/>
      <c r="CV64" s="140"/>
      <c r="CW64" s="140"/>
      <c r="CX64" s="140"/>
      <c r="CY64" s="140"/>
      <c r="CZ64" s="140"/>
      <c r="DA64" s="140"/>
      <c r="DB64" s="140"/>
      <c r="DC64" s="140"/>
      <c r="DD64" s="140"/>
      <c r="DE64" s="140"/>
      <c r="DF64" s="140"/>
      <c r="DG64" s="140"/>
      <c r="DH64" s="140"/>
      <c r="DI64" s="140"/>
      <c r="DJ64" s="140"/>
      <c r="DK64" s="140"/>
      <c r="DL64" s="140"/>
      <c r="DM64" s="140"/>
      <c r="DN64" s="140"/>
      <c r="DO64" s="140"/>
      <c r="DP64" s="140"/>
      <c r="DQ64" s="140"/>
      <c r="DR64" s="140"/>
      <c r="DS64" s="140"/>
      <c r="DT64" s="140"/>
      <c r="DU64" s="140"/>
      <c r="DV64" s="140"/>
      <c r="DW64" s="140"/>
      <c r="DX64" s="140"/>
      <c r="DY64" s="140"/>
      <c r="DZ64" s="140"/>
      <c r="EA64" s="140"/>
      <c r="EB64" s="140"/>
      <c r="EC64" s="140"/>
      <c r="ED64" s="140"/>
      <c r="EE64" s="140"/>
      <c r="EF64" s="140"/>
      <c r="EG64" s="140"/>
      <c r="EH64" s="140"/>
      <c r="EI64" s="140"/>
      <c r="EJ64" s="140"/>
      <c r="EK64" s="140"/>
      <c r="EL64" s="140"/>
      <c r="EM64" s="140"/>
      <c r="EN64" s="140"/>
      <c r="EO64" s="140"/>
      <c r="EP64" s="140"/>
      <c r="EQ64" s="140"/>
      <c r="ER64" s="140"/>
      <c r="ES64" s="140"/>
      <c r="ET64" s="140"/>
      <c r="EU64" s="140"/>
      <c r="EV64" s="140"/>
      <c r="EW64" s="140"/>
      <c r="EX64" s="140"/>
      <c r="EY64" s="140"/>
      <c r="EZ64" s="140"/>
      <c r="FA64" s="140"/>
      <c r="FB64" s="140"/>
      <c r="FC64" s="140"/>
      <c r="FD64" s="140"/>
      <c r="FE64" s="140"/>
      <c r="FF64" s="140"/>
      <c r="FG64" s="140"/>
      <c r="FH64" s="140"/>
      <c r="FI64" s="140"/>
      <c r="FJ64" s="140"/>
      <c r="FK64" s="140"/>
      <c r="FL64" s="140"/>
      <c r="FM64" s="140"/>
      <c r="FN64" s="140"/>
      <c r="FO64" s="140"/>
      <c r="FP64" s="140"/>
      <c r="FQ64" s="140"/>
      <c r="FR64" s="140"/>
      <c r="FS64" s="140"/>
      <c r="FT64" s="140"/>
      <c r="FU64" s="140"/>
      <c r="FV64" s="140"/>
      <c r="FW64" s="140"/>
      <c r="FX64" s="140"/>
      <c r="FY64" s="140"/>
      <c r="FZ64" s="140"/>
      <c r="GA64" s="140"/>
      <c r="GB64" s="140"/>
      <c r="GC64" s="140"/>
      <c r="GD64" s="140"/>
      <c r="GE64" s="140"/>
      <c r="GF64" s="140"/>
      <c r="GG64" s="140"/>
      <c r="GH64" s="140"/>
      <c r="GI64" s="140"/>
      <c r="GJ64" s="140"/>
      <c r="GK64" s="140"/>
      <c r="GL64" s="140"/>
      <c r="GM64" s="140"/>
      <c r="GN64" s="140"/>
      <c r="GO64" s="140"/>
      <c r="GP64" s="140"/>
      <c r="GQ64" s="140"/>
      <c r="GR64" s="140"/>
    </row>
    <row r="65" spans="1:200" s="94" customFormat="1" ht="24" hidden="1" customHeight="1" outlineLevel="1">
      <c r="A65" s="121" t="str">
        <f t="shared" si="0"/>
        <v>9.2</v>
      </c>
      <c r="B65" s="154" t="s">
        <v>156</v>
      </c>
      <c r="C65" s="156" t="s">
        <v>157</v>
      </c>
      <c r="D65" s="157" t="s">
        <v>57</v>
      </c>
      <c r="E65" s="157" t="s">
        <v>58</v>
      </c>
      <c r="F65" s="157" t="s">
        <v>59</v>
      </c>
      <c r="G65" s="164"/>
      <c r="H65" s="164"/>
      <c r="I65" s="208"/>
      <c r="J65" s="404">
        <v>0</v>
      </c>
      <c r="K65" s="405"/>
      <c r="L65" s="406"/>
      <c r="M65" s="170"/>
      <c r="N65" s="459"/>
      <c r="O65" s="140"/>
      <c r="P65" s="140"/>
      <c r="Q65" s="140"/>
      <c r="R65" s="140"/>
      <c r="S65" s="140"/>
      <c r="T65" s="140"/>
      <c r="U65" s="140"/>
      <c r="V65" s="140"/>
      <c r="W65" s="140"/>
      <c r="X65" s="140"/>
      <c r="Y65" s="140"/>
      <c r="Z65" s="140"/>
      <c r="AA65" s="140"/>
      <c r="AB65" s="140"/>
      <c r="AC65" s="140"/>
      <c r="AD65" s="140"/>
      <c r="AE65" s="140"/>
      <c r="AF65" s="140"/>
      <c r="AG65" s="140"/>
      <c r="AH65" s="140"/>
      <c r="AI65" s="140"/>
      <c r="AJ65" s="140"/>
      <c r="AK65" s="140"/>
      <c r="AL65" s="140"/>
      <c r="AM65" s="140"/>
      <c r="AN65" s="140"/>
      <c r="AO65" s="140"/>
      <c r="AP65" s="140"/>
      <c r="AQ65" s="140"/>
      <c r="AR65" s="140"/>
      <c r="AS65" s="140"/>
      <c r="AT65" s="140"/>
      <c r="AU65" s="140"/>
      <c r="AV65" s="140"/>
      <c r="AW65" s="140"/>
      <c r="AX65" s="140"/>
      <c r="AY65" s="140"/>
      <c r="AZ65" s="140"/>
      <c r="BA65" s="140"/>
      <c r="BB65" s="140"/>
      <c r="BC65" s="140"/>
      <c r="BD65" s="140"/>
      <c r="BE65" s="140"/>
      <c r="BF65" s="140"/>
      <c r="BG65" s="140"/>
      <c r="BH65" s="140"/>
      <c r="BI65" s="140"/>
      <c r="BJ65" s="140"/>
      <c r="BK65" s="140"/>
      <c r="BL65" s="140"/>
      <c r="BM65" s="140"/>
      <c r="BN65" s="140"/>
      <c r="BO65" s="140"/>
      <c r="BP65" s="140"/>
      <c r="BQ65" s="140"/>
      <c r="BR65" s="140"/>
      <c r="BS65" s="140"/>
      <c r="BT65" s="140"/>
      <c r="BU65" s="140"/>
      <c r="BV65" s="140"/>
      <c r="BW65" s="140"/>
      <c r="BX65" s="140"/>
      <c r="BY65" s="140"/>
      <c r="BZ65" s="140"/>
      <c r="CA65" s="140"/>
      <c r="CB65" s="140"/>
      <c r="CC65" s="140"/>
      <c r="CD65" s="140"/>
      <c r="CE65" s="140"/>
      <c r="CF65" s="140"/>
      <c r="CG65" s="140"/>
      <c r="CH65" s="140"/>
      <c r="CI65" s="140"/>
      <c r="CJ65" s="140"/>
      <c r="CK65" s="140"/>
      <c r="CL65" s="140"/>
      <c r="CM65" s="140"/>
      <c r="CN65" s="140"/>
      <c r="CO65" s="140"/>
      <c r="CP65" s="140"/>
      <c r="CQ65" s="140"/>
      <c r="CR65" s="140"/>
      <c r="CS65" s="140"/>
      <c r="CT65" s="140"/>
      <c r="CU65" s="140"/>
      <c r="CV65" s="140"/>
      <c r="CW65" s="140"/>
      <c r="CX65" s="140"/>
      <c r="CY65" s="140"/>
      <c r="CZ65" s="140"/>
      <c r="DA65" s="140"/>
      <c r="DB65" s="140"/>
      <c r="DC65" s="140"/>
      <c r="DD65" s="140"/>
      <c r="DE65" s="140"/>
      <c r="DF65" s="140"/>
      <c r="DG65" s="140"/>
      <c r="DH65" s="140"/>
      <c r="DI65" s="140"/>
      <c r="DJ65" s="140"/>
      <c r="DK65" s="140"/>
      <c r="DL65" s="140"/>
      <c r="DM65" s="140"/>
      <c r="DN65" s="140"/>
      <c r="DO65" s="140"/>
      <c r="DP65" s="140"/>
      <c r="DQ65" s="140"/>
      <c r="DR65" s="140"/>
      <c r="DS65" s="140"/>
      <c r="DT65" s="140"/>
      <c r="DU65" s="140"/>
      <c r="DV65" s="140"/>
      <c r="DW65" s="140"/>
      <c r="DX65" s="140"/>
      <c r="DY65" s="140"/>
      <c r="DZ65" s="140"/>
      <c r="EA65" s="140"/>
      <c r="EB65" s="140"/>
      <c r="EC65" s="140"/>
      <c r="ED65" s="140"/>
      <c r="EE65" s="140"/>
      <c r="EF65" s="140"/>
      <c r="EG65" s="140"/>
      <c r="EH65" s="140"/>
      <c r="EI65" s="140"/>
      <c r="EJ65" s="140"/>
      <c r="EK65" s="140"/>
      <c r="EL65" s="140"/>
      <c r="EM65" s="140"/>
      <c r="EN65" s="140"/>
      <c r="EO65" s="140"/>
      <c r="EP65" s="140"/>
      <c r="EQ65" s="140"/>
      <c r="ER65" s="140"/>
      <c r="ES65" s="140"/>
      <c r="ET65" s="140"/>
      <c r="EU65" s="140"/>
      <c r="EV65" s="140"/>
      <c r="EW65" s="140"/>
      <c r="EX65" s="140"/>
      <c r="EY65" s="140"/>
      <c r="EZ65" s="140"/>
      <c r="FA65" s="140"/>
      <c r="FB65" s="140"/>
      <c r="FC65" s="140"/>
      <c r="FD65" s="140"/>
      <c r="FE65" s="140"/>
      <c r="FF65" s="140"/>
      <c r="FG65" s="140"/>
      <c r="FH65" s="140"/>
      <c r="FI65" s="140"/>
      <c r="FJ65" s="140"/>
      <c r="FK65" s="140"/>
      <c r="FL65" s="140"/>
      <c r="FM65" s="140"/>
      <c r="FN65" s="140"/>
      <c r="FO65" s="140"/>
      <c r="FP65" s="140"/>
      <c r="FQ65" s="140"/>
      <c r="FR65" s="140"/>
      <c r="FS65" s="140"/>
      <c r="FT65" s="140"/>
      <c r="FU65" s="140"/>
      <c r="FV65" s="140"/>
      <c r="FW65" s="140"/>
      <c r="FX65" s="140"/>
      <c r="FY65" s="140"/>
      <c r="FZ65" s="140"/>
      <c r="GA65" s="140"/>
      <c r="GB65" s="140"/>
      <c r="GC65" s="140"/>
      <c r="GD65" s="140"/>
      <c r="GE65" s="140"/>
      <c r="GF65" s="140"/>
      <c r="GG65" s="140"/>
      <c r="GH65" s="140"/>
      <c r="GI65" s="140"/>
      <c r="GJ65" s="140"/>
      <c r="GK65" s="140"/>
      <c r="GL65" s="140"/>
      <c r="GM65" s="140"/>
      <c r="GN65" s="140"/>
      <c r="GO65" s="140"/>
      <c r="GP65" s="140"/>
      <c r="GQ65" s="140"/>
      <c r="GR65" s="140"/>
    </row>
    <row r="66" spans="1:200" s="89" customFormat="1" ht="24" hidden="1" customHeight="1" outlineLevel="1">
      <c r="A66" s="121" t="str">
        <f t="shared" si="0"/>
        <v>9.3</v>
      </c>
      <c r="B66" s="154" t="s">
        <v>55</v>
      </c>
      <c r="C66" s="156" t="s">
        <v>158</v>
      </c>
      <c r="D66" s="157" t="s">
        <v>57</v>
      </c>
      <c r="E66" s="157" t="s">
        <v>58</v>
      </c>
      <c r="F66" s="157" t="s">
        <v>59</v>
      </c>
      <c r="G66" s="164"/>
      <c r="H66" s="164"/>
      <c r="I66" s="208">
        <f>H66-G66</f>
        <v>0</v>
      </c>
      <c r="J66" s="404">
        <v>0</v>
      </c>
      <c r="K66" s="405"/>
      <c r="L66" s="406"/>
      <c r="M66" s="170"/>
      <c r="N66" s="459"/>
      <c r="O66" s="140"/>
      <c r="P66" s="140"/>
      <c r="Q66" s="140"/>
      <c r="R66" s="140"/>
      <c r="S66" s="140"/>
      <c r="T66" s="140"/>
      <c r="U66" s="140"/>
      <c r="V66" s="140"/>
      <c r="W66" s="140"/>
      <c r="X66" s="140"/>
      <c r="Y66" s="140"/>
      <c r="Z66" s="140"/>
      <c r="AA66" s="140"/>
      <c r="AB66" s="140"/>
      <c r="AC66" s="140"/>
      <c r="AD66" s="140"/>
      <c r="AE66" s="140"/>
      <c r="AF66" s="140"/>
      <c r="AG66" s="140"/>
      <c r="AH66" s="140"/>
      <c r="AI66" s="140"/>
      <c r="AJ66" s="140"/>
      <c r="AK66" s="140"/>
      <c r="AL66" s="140"/>
      <c r="AM66" s="140"/>
      <c r="AN66" s="140"/>
      <c r="AO66" s="140"/>
      <c r="AP66" s="140"/>
      <c r="AQ66" s="140"/>
      <c r="AR66" s="140"/>
      <c r="AS66" s="140"/>
      <c r="AT66" s="140"/>
      <c r="AU66" s="140"/>
      <c r="AV66" s="140"/>
      <c r="AW66" s="140"/>
      <c r="AX66" s="140"/>
      <c r="AY66" s="140"/>
      <c r="AZ66" s="140"/>
      <c r="BA66" s="140"/>
      <c r="BB66" s="140"/>
      <c r="BC66" s="140"/>
      <c r="BD66" s="140"/>
      <c r="BE66" s="140"/>
      <c r="BF66" s="140"/>
      <c r="BG66" s="140"/>
      <c r="BH66" s="140"/>
      <c r="BI66" s="140"/>
      <c r="BJ66" s="140"/>
      <c r="BK66" s="140"/>
      <c r="BL66" s="140"/>
      <c r="BM66" s="140"/>
      <c r="BN66" s="140"/>
      <c r="BO66" s="140"/>
      <c r="BP66" s="140"/>
      <c r="BQ66" s="140"/>
      <c r="BR66" s="140"/>
      <c r="BS66" s="140"/>
      <c r="BT66" s="140"/>
      <c r="BU66" s="140"/>
      <c r="BV66" s="140"/>
      <c r="BW66" s="140"/>
      <c r="BX66" s="140"/>
      <c r="BY66" s="140"/>
      <c r="BZ66" s="140"/>
      <c r="CA66" s="140"/>
      <c r="CB66" s="140"/>
      <c r="CC66" s="140"/>
      <c r="CD66" s="140"/>
      <c r="CE66" s="140"/>
      <c r="CF66" s="140"/>
      <c r="CG66" s="140"/>
      <c r="CH66" s="140"/>
      <c r="CI66" s="140"/>
      <c r="CJ66" s="140"/>
      <c r="CK66" s="140"/>
      <c r="CL66" s="140"/>
      <c r="CM66" s="140"/>
      <c r="CN66" s="140"/>
      <c r="CO66" s="140"/>
      <c r="CP66" s="140"/>
      <c r="CQ66" s="140"/>
      <c r="CR66" s="140"/>
      <c r="CS66" s="140"/>
      <c r="CT66" s="140"/>
      <c r="CU66" s="140"/>
      <c r="CV66" s="140"/>
      <c r="CW66" s="140"/>
      <c r="CX66" s="140"/>
      <c r="CY66" s="140"/>
      <c r="CZ66" s="140"/>
      <c r="DA66" s="140"/>
      <c r="DB66" s="140"/>
      <c r="DC66" s="140"/>
      <c r="DD66" s="140"/>
      <c r="DE66" s="140"/>
      <c r="DF66" s="140"/>
      <c r="DG66" s="140"/>
      <c r="DH66" s="140"/>
      <c r="DI66" s="140"/>
      <c r="DJ66" s="140"/>
      <c r="DK66" s="140"/>
      <c r="DL66" s="140"/>
      <c r="DM66" s="140"/>
      <c r="DN66" s="140"/>
      <c r="DO66" s="140"/>
      <c r="DP66" s="140"/>
      <c r="DQ66" s="140"/>
      <c r="DR66" s="140"/>
      <c r="DS66" s="140"/>
      <c r="DT66" s="140"/>
      <c r="DU66" s="140"/>
      <c r="DV66" s="140"/>
      <c r="DW66" s="140"/>
      <c r="DX66" s="140"/>
      <c r="DY66" s="140"/>
      <c r="DZ66" s="140"/>
      <c r="EA66" s="140"/>
      <c r="EB66" s="140"/>
      <c r="EC66" s="140"/>
      <c r="ED66" s="140"/>
      <c r="EE66" s="140"/>
      <c r="EF66" s="140"/>
      <c r="EG66" s="140"/>
      <c r="EH66" s="140"/>
      <c r="EI66" s="140"/>
      <c r="EJ66" s="140"/>
      <c r="EK66" s="140"/>
      <c r="EL66" s="140"/>
      <c r="EM66" s="140"/>
      <c r="EN66" s="140"/>
      <c r="EO66" s="140"/>
      <c r="EP66" s="140"/>
      <c r="EQ66" s="140"/>
      <c r="ER66" s="140"/>
      <c r="ES66" s="140"/>
      <c r="ET66" s="140"/>
      <c r="EU66" s="140"/>
      <c r="EV66" s="140"/>
      <c r="EW66" s="140"/>
      <c r="EX66" s="140"/>
      <c r="EY66" s="140"/>
      <c r="EZ66" s="140"/>
      <c r="FA66" s="140"/>
      <c r="FB66" s="140"/>
      <c r="FC66" s="140"/>
      <c r="FD66" s="140"/>
      <c r="FE66" s="140"/>
      <c r="FF66" s="140"/>
      <c r="FG66" s="140"/>
      <c r="FH66" s="140"/>
      <c r="FI66" s="140"/>
      <c r="FJ66" s="140"/>
      <c r="FK66" s="140"/>
      <c r="FL66" s="140"/>
      <c r="FM66" s="140"/>
      <c r="FN66" s="140"/>
      <c r="FO66" s="140"/>
      <c r="FP66" s="140"/>
      <c r="FQ66" s="140"/>
      <c r="FR66" s="140"/>
      <c r="FS66" s="140"/>
      <c r="FT66" s="140"/>
      <c r="FU66" s="140"/>
      <c r="FV66" s="140"/>
      <c r="FW66" s="140"/>
      <c r="FX66" s="140"/>
      <c r="FY66" s="140"/>
      <c r="FZ66" s="140"/>
      <c r="GA66" s="140"/>
      <c r="GB66" s="140"/>
      <c r="GC66" s="140"/>
      <c r="GD66" s="140"/>
      <c r="GE66" s="140"/>
      <c r="GF66" s="140"/>
      <c r="GG66" s="140"/>
      <c r="GH66" s="140"/>
      <c r="GI66" s="140"/>
      <c r="GJ66" s="140"/>
      <c r="GK66" s="140"/>
      <c r="GL66" s="140"/>
      <c r="GM66" s="140"/>
      <c r="GN66" s="140"/>
      <c r="GO66" s="140"/>
      <c r="GP66" s="140"/>
      <c r="GQ66" s="140"/>
      <c r="GR66" s="140"/>
    </row>
    <row r="67" spans="1:200" s="89" customFormat="1" ht="24" customHeight="1" collapsed="1" thickTop="1" thickBot="1">
      <c r="A67" s="151" t="str">
        <f>IF(ISERROR(VALUE(SUBSTITUTE(prevWBS,".",""))),"1",IF(ISERROR(FIND("`",SUBSTITUTE(prevWBS,".","`",1))),TEXT(VALUE(prevWBS)+1,"#"),TEXT(VALUE(LEFT(prevWBS,FIND("`",SUBSTITUTE(prevWBS,".","`",1))-1))+1,"#")))</f>
        <v>10</v>
      </c>
      <c r="B67" s="153"/>
      <c r="C67" s="155" t="s">
        <v>159</v>
      </c>
      <c r="D67" s="153"/>
      <c r="E67" s="153"/>
      <c r="F67" s="153"/>
      <c r="G67" s="206" t="s">
        <v>118</v>
      </c>
      <c r="H67" s="451">
        <f>AVERAGE(I68:I69)</f>
        <v>0</v>
      </c>
      <c r="I67" s="452"/>
      <c r="J67" s="461">
        <f>AVERAGE(J68:L69)</f>
        <v>0</v>
      </c>
      <c r="K67" s="462"/>
      <c r="L67" s="463"/>
      <c r="M67" s="173"/>
      <c r="N67" s="459"/>
      <c r="O67" s="140"/>
      <c r="P67" s="140"/>
      <c r="Q67" s="140"/>
      <c r="R67" s="140"/>
      <c r="S67" s="140"/>
      <c r="T67" s="140"/>
      <c r="U67" s="140"/>
      <c r="V67" s="140"/>
      <c r="W67" s="140"/>
      <c r="X67" s="140"/>
      <c r="Y67" s="140"/>
      <c r="Z67" s="140"/>
      <c r="AA67" s="140"/>
      <c r="AB67" s="140"/>
      <c r="AC67" s="140"/>
      <c r="AD67" s="140"/>
      <c r="AE67" s="140"/>
      <c r="AF67" s="140"/>
      <c r="AG67" s="140"/>
      <c r="AH67" s="140"/>
      <c r="AI67" s="140"/>
      <c r="AJ67" s="140"/>
      <c r="AK67" s="140"/>
      <c r="AL67" s="140"/>
      <c r="AM67" s="140"/>
      <c r="AN67" s="140"/>
      <c r="AO67" s="140"/>
      <c r="AP67" s="140"/>
      <c r="AQ67" s="140"/>
      <c r="AR67" s="140"/>
      <c r="AS67" s="140"/>
      <c r="AT67" s="140"/>
      <c r="AU67" s="140"/>
      <c r="AV67" s="140"/>
      <c r="AW67" s="140"/>
      <c r="AX67" s="140"/>
      <c r="AY67" s="140"/>
      <c r="AZ67" s="140"/>
      <c r="BA67" s="140"/>
      <c r="BB67" s="140"/>
      <c r="BC67" s="140"/>
      <c r="BD67" s="140"/>
      <c r="BE67" s="140"/>
      <c r="BF67" s="140"/>
      <c r="BG67" s="140"/>
      <c r="BH67" s="140"/>
      <c r="BI67" s="140"/>
      <c r="BJ67" s="140"/>
      <c r="BK67" s="140"/>
      <c r="BL67" s="140"/>
      <c r="BM67" s="140"/>
      <c r="BN67" s="140"/>
      <c r="BO67" s="140"/>
      <c r="BP67" s="140"/>
      <c r="BQ67" s="140"/>
      <c r="BR67" s="140"/>
      <c r="BS67" s="140"/>
      <c r="BT67" s="140"/>
      <c r="BU67" s="140"/>
      <c r="BV67" s="140"/>
      <c r="BW67" s="140"/>
      <c r="BX67" s="140"/>
      <c r="BY67" s="140"/>
      <c r="BZ67" s="140"/>
      <c r="CA67" s="140"/>
      <c r="CB67" s="140"/>
      <c r="CC67" s="140"/>
      <c r="CD67" s="140"/>
      <c r="CE67" s="140"/>
      <c r="CF67" s="140"/>
      <c r="CG67" s="140"/>
      <c r="CH67" s="140"/>
      <c r="CI67" s="140"/>
      <c r="CJ67" s="140"/>
      <c r="CK67" s="140"/>
      <c r="CL67" s="140"/>
      <c r="CM67" s="140"/>
      <c r="CN67" s="140"/>
      <c r="CO67" s="140"/>
      <c r="CP67" s="140"/>
      <c r="CQ67" s="140"/>
      <c r="CR67" s="140"/>
      <c r="CS67" s="140"/>
      <c r="CT67" s="140"/>
      <c r="CU67" s="140"/>
      <c r="CV67" s="140"/>
      <c r="CW67" s="140"/>
      <c r="CX67" s="140"/>
      <c r="CY67" s="140"/>
      <c r="CZ67" s="140"/>
      <c r="DA67" s="140"/>
      <c r="DB67" s="140"/>
      <c r="DC67" s="140"/>
      <c r="DD67" s="140"/>
      <c r="DE67" s="140"/>
      <c r="DF67" s="140"/>
      <c r="DG67" s="140"/>
      <c r="DH67" s="140"/>
      <c r="DI67" s="140"/>
      <c r="DJ67" s="140"/>
      <c r="DK67" s="140"/>
      <c r="DL67" s="140"/>
      <c r="DM67" s="140"/>
      <c r="DN67" s="140"/>
      <c r="DO67" s="140"/>
      <c r="DP67" s="140"/>
      <c r="DQ67" s="140"/>
      <c r="DR67" s="140"/>
      <c r="DS67" s="140"/>
      <c r="DT67" s="140"/>
      <c r="DU67" s="140"/>
      <c r="DV67" s="140"/>
      <c r="DW67" s="140"/>
      <c r="DX67" s="140"/>
      <c r="DY67" s="140"/>
      <c r="DZ67" s="140"/>
      <c r="EA67" s="140"/>
      <c r="EB67" s="140"/>
      <c r="EC67" s="140"/>
      <c r="ED67" s="140"/>
      <c r="EE67" s="140"/>
      <c r="EF67" s="140"/>
      <c r="EG67" s="140"/>
      <c r="EH67" s="140"/>
      <c r="EI67" s="140"/>
      <c r="EJ67" s="140"/>
      <c r="EK67" s="140"/>
      <c r="EL67" s="140"/>
      <c r="EM67" s="140"/>
      <c r="EN67" s="140"/>
      <c r="EO67" s="140"/>
      <c r="EP67" s="140"/>
      <c r="EQ67" s="140"/>
      <c r="ER67" s="140"/>
      <c r="ES67" s="140"/>
      <c r="ET67" s="140"/>
      <c r="EU67" s="140"/>
      <c r="EV67" s="140"/>
      <c r="EW67" s="140"/>
      <c r="EX67" s="140"/>
      <c r="EY67" s="140"/>
      <c r="EZ67" s="140"/>
      <c r="FA67" s="140"/>
      <c r="FB67" s="140"/>
      <c r="FC67" s="140"/>
      <c r="FD67" s="140"/>
      <c r="FE67" s="140"/>
      <c r="FF67" s="140"/>
      <c r="FG67" s="140"/>
      <c r="FH67" s="140"/>
      <c r="FI67" s="140"/>
      <c r="FJ67" s="140"/>
      <c r="FK67" s="140"/>
      <c r="FL67" s="140"/>
      <c r="FM67" s="140"/>
      <c r="FN67" s="140"/>
      <c r="FO67" s="140"/>
      <c r="FP67" s="140"/>
      <c r="FQ67" s="140"/>
      <c r="FR67" s="140"/>
      <c r="FS67" s="140"/>
      <c r="FT67" s="140"/>
      <c r="FU67" s="140"/>
      <c r="FV67" s="140"/>
      <c r="FW67" s="140"/>
      <c r="FX67" s="140"/>
      <c r="FY67" s="140"/>
      <c r="FZ67" s="140"/>
      <c r="GA67" s="140"/>
      <c r="GB67" s="140"/>
      <c r="GC67" s="140"/>
      <c r="GD67" s="140"/>
      <c r="GE67" s="140"/>
      <c r="GF67" s="140"/>
      <c r="GG67" s="140"/>
      <c r="GH67" s="140"/>
      <c r="GI67" s="140"/>
      <c r="GJ67" s="140"/>
      <c r="GK67" s="140"/>
      <c r="GL67" s="140"/>
      <c r="GM67" s="140"/>
      <c r="GN67" s="140"/>
      <c r="GO67" s="140"/>
      <c r="GP67" s="140"/>
      <c r="GQ67" s="140"/>
      <c r="GR67" s="140"/>
    </row>
    <row r="68" spans="1:200" s="89" customFormat="1" ht="24" hidden="1" customHeight="1" outlineLevel="1">
      <c r="A68" s="154" t="str">
        <f t="shared" si="0"/>
        <v>10.1</v>
      </c>
      <c r="B68" s="154" t="s">
        <v>55</v>
      </c>
      <c r="C68" s="156" t="s">
        <v>146</v>
      </c>
      <c r="D68" s="157" t="s">
        <v>147</v>
      </c>
      <c r="E68" s="157" t="s">
        <v>148</v>
      </c>
      <c r="F68" s="157" t="s">
        <v>149</v>
      </c>
      <c r="G68" s="164"/>
      <c r="H68" s="164"/>
      <c r="I68" s="208">
        <f>H68-G68</f>
        <v>0</v>
      </c>
      <c r="J68" s="404">
        <v>0</v>
      </c>
      <c r="K68" s="405"/>
      <c r="L68" s="406"/>
      <c r="M68" s="229"/>
      <c r="N68" s="459"/>
      <c r="O68" s="140"/>
      <c r="P68" s="140"/>
      <c r="Q68" s="140"/>
      <c r="R68" s="140"/>
      <c r="S68" s="140"/>
      <c r="T68" s="140"/>
      <c r="U68" s="140"/>
      <c r="V68" s="140"/>
      <c r="W68" s="140"/>
      <c r="X68" s="140"/>
      <c r="Y68" s="140"/>
      <c r="Z68" s="140"/>
      <c r="AA68" s="140"/>
      <c r="AB68" s="140"/>
      <c r="AC68" s="140"/>
      <c r="AD68" s="140"/>
      <c r="AE68" s="140"/>
      <c r="AF68" s="140"/>
      <c r="AG68" s="140"/>
      <c r="AH68" s="140"/>
      <c r="AI68" s="140"/>
      <c r="AJ68" s="140"/>
      <c r="AK68" s="140"/>
      <c r="AL68" s="140"/>
      <c r="AM68" s="140"/>
      <c r="AN68" s="140"/>
      <c r="AO68" s="140"/>
      <c r="AP68" s="140"/>
      <c r="AQ68" s="140"/>
      <c r="AR68" s="140"/>
      <c r="AS68" s="140"/>
      <c r="AT68" s="140"/>
      <c r="AU68" s="140"/>
      <c r="AV68" s="140"/>
      <c r="AW68" s="140"/>
      <c r="AX68" s="140"/>
      <c r="AY68" s="140"/>
      <c r="AZ68" s="140"/>
      <c r="BA68" s="140"/>
      <c r="BB68" s="140"/>
      <c r="BC68" s="140"/>
      <c r="BD68" s="140"/>
      <c r="BE68" s="140"/>
      <c r="BF68" s="140"/>
      <c r="BG68" s="140"/>
      <c r="BH68" s="140"/>
      <c r="BI68" s="140"/>
      <c r="BJ68" s="140"/>
      <c r="BK68" s="140"/>
      <c r="BL68" s="140"/>
      <c r="BM68" s="140"/>
      <c r="BN68" s="140"/>
      <c r="BO68" s="140"/>
      <c r="BP68" s="140"/>
      <c r="BQ68" s="140"/>
      <c r="BR68" s="140"/>
      <c r="BS68" s="140"/>
      <c r="BT68" s="140"/>
      <c r="BU68" s="140"/>
      <c r="BV68" s="140"/>
      <c r="BW68" s="140"/>
      <c r="BX68" s="140"/>
      <c r="BY68" s="140"/>
      <c r="BZ68" s="140"/>
      <c r="CA68" s="140"/>
      <c r="CB68" s="140"/>
      <c r="CC68" s="140"/>
      <c r="CD68" s="140"/>
      <c r="CE68" s="140"/>
      <c r="CF68" s="140"/>
      <c r="CG68" s="140"/>
      <c r="CH68" s="140"/>
      <c r="CI68" s="140"/>
      <c r="CJ68" s="140"/>
      <c r="CK68" s="140"/>
      <c r="CL68" s="140"/>
      <c r="CM68" s="140"/>
      <c r="CN68" s="140"/>
      <c r="CO68" s="140"/>
      <c r="CP68" s="140"/>
      <c r="CQ68" s="140"/>
      <c r="CR68" s="140"/>
      <c r="CS68" s="140"/>
      <c r="CT68" s="140"/>
      <c r="CU68" s="140"/>
      <c r="CV68" s="140"/>
      <c r="CW68" s="140"/>
      <c r="CX68" s="140"/>
      <c r="CY68" s="140"/>
      <c r="CZ68" s="140"/>
      <c r="DA68" s="140"/>
      <c r="DB68" s="140"/>
      <c r="DC68" s="140"/>
      <c r="DD68" s="140"/>
      <c r="DE68" s="140"/>
      <c r="DF68" s="140"/>
      <c r="DG68" s="140"/>
      <c r="DH68" s="140"/>
      <c r="DI68" s="140"/>
      <c r="DJ68" s="140"/>
      <c r="DK68" s="140"/>
      <c r="DL68" s="140"/>
      <c r="DM68" s="140"/>
      <c r="DN68" s="140"/>
      <c r="DO68" s="140"/>
      <c r="DP68" s="140"/>
      <c r="DQ68" s="140"/>
      <c r="DR68" s="140"/>
      <c r="DS68" s="140"/>
      <c r="DT68" s="140"/>
      <c r="DU68" s="140"/>
      <c r="DV68" s="140"/>
      <c r="DW68" s="140"/>
      <c r="DX68" s="140"/>
      <c r="DY68" s="140"/>
      <c r="DZ68" s="140"/>
      <c r="EA68" s="140"/>
      <c r="EB68" s="140"/>
      <c r="EC68" s="140"/>
      <c r="ED68" s="140"/>
      <c r="EE68" s="140"/>
      <c r="EF68" s="140"/>
      <c r="EG68" s="140"/>
      <c r="EH68" s="140"/>
      <c r="EI68" s="140"/>
      <c r="EJ68" s="140"/>
      <c r="EK68" s="140"/>
      <c r="EL68" s="140"/>
      <c r="EM68" s="140"/>
      <c r="EN68" s="140"/>
      <c r="EO68" s="140"/>
      <c r="EP68" s="140"/>
      <c r="EQ68" s="140"/>
      <c r="ER68" s="140"/>
      <c r="ES68" s="140"/>
      <c r="ET68" s="140"/>
      <c r="EU68" s="140"/>
      <c r="EV68" s="140"/>
      <c r="EW68" s="140"/>
      <c r="EX68" s="140"/>
      <c r="EY68" s="140"/>
      <c r="EZ68" s="140"/>
      <c r="FA68" s="140"/>
      <c r="FB68" s="140"/>
      <c r="FC68" s="140"/>
      <c r="FD68" s="140"/>
      <c r="FE68" s="140"/>
      <c r="FF68" s="140"/>
      <c r="FG68" s="140"/>
      <c r="FH68" s="140"/>
      <c r="FI68" s="140"/>
      <c r="FJ68" s="140"/>
      <c r="FK68" s="140"/>
      <c r="FL68" s="140"/>
      <c r="FM68" s="140"/>
      <c r="FN68" s="140"/>
      <c r="FO68" s="140"/>
      <c r="FP68" s="140"/>
      <c r="FQ68" s="140"/>
      <c r="FR68" s="140"/>
      <c r="FS68" s="140"/>
      <c r="FT68" s="140"/>
      <c r="FU68" s="140"/>
      <c r="FV68" s="140"/>
      <c r="FW68" s="140"/>
      <c r="FX68" s="140"/>
      <c r="FY68" s="140"/>
      <c r="FZ68" s="140"/>
      <c r="GA68" s="140"/>
      <c r="GB68" s="140"/>
      <c r="GC68" s="140"/>
      <c r="GD68" s="140"/>
      <c r="GE68" s="140"/>
      <c r="GF68" s="140"/>
      <c r="GG68" s="140"/>
      <c r="GH68" s="140"/>
      <c r="GI68" s="140"/>
      <c r="GJ68" s="140"/>
      <c r="GK68" s="140"/>
      <c r="GL68" s="140"/>
      <c r="GM68" s="140"/>
      <c r="GN68" s="140"/>
      <c r="GO68" s="140"/>
      <c r="GP68" s="140"/>
      <c r="GQ68" s="140"/>
      <c r="GR68" s="140"/>
    </row>
    <row r="69" spans="1:200" s="129" customFormat="1" ht="24" hidden="1" customHeight="1" outlineLevel="1" thickBot="1">
      <c r="A69" s="154" t="str">
        <f t="shared" si="0"/>
        <v>10.2</v>
      </c>
      <c r="B69" s="154" t="s">
        <v>55</v>
      </c>
      <c r="C69" s="156" t="s">
        <v>153</v>
      </c>
      <c r="D69" s="157" t="s">
        <v>147</v>
      </c>
      <c r="E69" s="157" t="s">
        <v>148</v>
      </c>
      <c r="F69" s="157" t="s">
        <v>149</v>
      </c>
      <c r="G69" s="164"/>
      <c r="H69" s="164"/>
      <c r="I69" s="208">
        <f>H69-G69</f>
        <v>0</v>
      </c>
      <c r="J69" s="404">
        <v>0</v>
      </c>
      <c r="K69" s="405"/>
      <c r="L69" s="406"/>
      <c r="M69" s="229"/>
      <c r="N69" s="459"/>
      <c r="O69" s="140"/>
      <c r="P69" s="140"/>
      <c r="Q69" s="140"/>
      <c r="R69" s="140"/>
      <c r="S69" s="140"/>
      <c r="T69" s="140"/>
      <c r="U69" s="140"/>
      <c r="V69" s="140"/>
      <c r="W69" s="140"/>
      <c r="X69" s="140"/>
      <c r="Y69" s="140"/>
      <c r="Z69" s="140"/>
      <c r="AA69" s="140"/>
      <c r="AB69" s="140"/>
      <c r="AC69" s="140"/>
      <c r="AD69" s="140"/>
      <c r="AE69" s="140"/>
      <c r="AF69" s="140"/>
      <c r="AG69" s="140"/>
      <c r="AH69" s="140"/>
      <c r="AI69" s="140"/>
      <c r="AJ69" s="140"/>
      <c r="AK69" s="140"/>
      <c r="AL69" s="140"/>
      <c r="AM69" s="140"/>
      <c r="AN69" s="140"/>
      <c r="AO69" s="140"/>
      <c r="AP69" s="140"/>
      <c r="AQ69" s="140"/>
      <c r="AR69" s="140"/>
      <c r="AS69" s="140"/>
      <c r="AT69" s="140"/>
      <c r="AU69" s="140"/>
      <c r="AV69" s="140"/>
      <c r="AW69" s="140"/>
      <c r="AX69" s="140"/>
      <c r="AY69" s="140"/>
      <c r="AZ69" s="140"/>
      <c r="BA69" s="140"/>
      <c r="BB69" s="140"/>
      <c r="BC69" s="140"/>
      <c r="BD69" s="140"/>
      <c r="BE69" s="140"/>
      <c r="BF69" s="140"/>
      <c r="BG69" s="140"/>
      <c r="BH69" s="140"/>
      <c r="BI69" s="140"/>
      <c r="BJ69" s="140"/>
      <c r="BK69" s="140"/>
      <c r="BL69" s="140"/>
      <c r="BM69" s="140"/>
      <c r="BN69" s="140"/>
      <c r="BO69" s="140"/>
      <c r="BP69" s="140"/>
      <c r="BQ69" s="140"/>
      <c r="BR69" s="140"/>
      <c r="BS69" s="140"/>
      <c r="BT69" s="140"/>
      <c r="BU69" s="140"/>
      <c r="BV69" s="140"/>
      <c r="BW69" s="140"/>
      <c r="BX69" s="140"/>
      <c r="BY69" s="140"/>
      <c r="BZ69" s="140"/>
      <c r="CA69" s="140"/>
      <c r="CB69" s="140"/>
      <c r="CC69" s="140"/>
      <c r="CD69" s="140"/>
      <c r="CE69" s="140"/>
      <c r="CF69" s="140"/>
      <c r="CG69" s="140"/>
      <c r="CH69" s="140"/>
      <c r="CI69" s="140"/>
      <c r="CJ69" s="140"/>
      <c r="CK69" s="140"/>
      <c r="CL69" s="140"/>
      <c r="CM69" s="140"/>
      <c r="CN69" s="140"/>
      <c r="CO69" s="140"/>
      <c r="CP69" s="140"/>
      <c r="CQ69" s="140"/>
      <c r="CR69" s="140"/>
      <c r="CS69" s="140"/>
      <c r="CT69" s="140"/>
      <c r="CU69" s="140"/>
      <c r="CV69" s="140"/>
      <c r="CW69" s="140"/>
      <c r="CX69" s="140"/>
      <c r="CY69" s="140"/>
      <c r="CZ69" s="140"/>
      <c r="DA69" s="140"/>
      <c r="DB69" s="140"/>
      <c r="DC69" s="140"/>
      <c r="DD69" s="140"/>
      <c r="DE69" s="140"/>
      <c r="DF69" s="140"/>
      <c r="DG69" s="140"/>
      <c r="DH69" s="140"/>
      <c r="DI69" s="140"/>
      <c r="DJ69" s="140"/>
      <c r="DK69" s="140"/>
      <c r="DL69" s="140"/>
      <c r="DM69" s="140"/>
      <c r="DN69" s="140"/>
      <c r="DO69" s="140"/>
      <c r="DP69" s="140"/>
      <c r="DQ69" s="140"/>
      <c r="DR69" s="140"/>
      <c r="DS69" s="140"/>
      <c r="DT69" s="140"/>
      <c r="DU69" s="140"/>
      <c r="DV69" s="140"/>
      <c r="DW69" s="140"/>
      <c r="DX69" s="140"/>
      <c r="DY69" s="140"/>
      <c r="DZ69" s="140"/>
      <c r="EA69" s="140"/>
      <c r="EB69" s="140"/>
      <c r="EC69" s="140"/>
      <c r="ED69" s="140"/>
      <c r="EE69" s="140"/>
      <c r="EF69" s="140"/>
      <c r="EG69" s="140"/>
      <c r="EH69" s="140"/>
      <c r="EI69" s="140"/>
      <c r="EJ69" s="140"/>
      <c r="EK69" s="140"/>
      <c r="EL69" s="140"/>
      <c r="EM69" s="140"/>
      <c r="EN69" s="140"/>
      <c r="EO69" s="140"/>
      <c r="EP69" s="140"/>
      <c r="EQ69" s="140"/>
      <c r="ER69" s="140"/>
      <c r="ES69" s="140"/>
      <c r="ET69" s="140"/>
      <c r="EU69" s="140"/>
      <c r="EV69" s="140"/>
      <c r="EW69" s="140"/>
      <c r="EX69" s="140"/>
      <c r="EY69" s="140"/>
      <c r="EZ69" s="140"/>
      <c r="FA69" s="140"/>
      <c r="FB69" s="140"/>
      <c r="FC69" s="140"/>
      <c r="FD69" s="140"/>
      <c r="FE69" s="140"/>
      <c r="FF69" s="140"/>
      <c r="FG69" s="140"/>
      <c r="FH69" s="140"/>
      <c r="FI69" s="140"/>
      <c r="FJ69" s="140"/>
      <c r="FK69" s="140"/>
      <c r="FL69" s="140"/>
      <c r="FM69" s="140"/>
      <c r="FN69" s="140"/>
      <c r="FO69" s="140"/>
      <c r="FP69" s="140"/>
      <c r="FQ69" s="140"/>
      <c r="FR69" s="140"/>
      <c r="FS69" s="140"/>
      <c r="FT69" s="140"/>
      <c r="FU69" s="140"/>
      <c r="FV69" s="140"/>
      <c r="FW69" s="140"/>
      <c r="FX69" s="140"/>
      <c r="FY69" s="140"/>
      <c r="FZ69" s="140"/>
      <c r="GA69" s="140"/>
      <c r="GB69" s="140"/>
      <c r="GC69" s="140"/>
      <c r="GD69" s="140"/>
      <c r="GE69" s="140"/>
      <c r="GF69" s="140"/>
      <c r="GG69" s="140"/>
      <c r="GH69" s="140"/>
      <c r="GI69" s="140"/>
      <c r="GJ69" s="140"/>
      <c r="GK69" s="140"/>
      <c r="GL69" s="140"/>
      <c r="GM69" s="140"/>
      <c r="GN69" s="140"/>
      <c r="GO69" s="140"/>
      <c r="GP69" s="140"/>
      <c r="GQ69" s="140"/>
      <c r="GR69" s="140"/>
    </row>
    <row r="70" spans="1:200" s="140" customFormat="1" ht="24" customHeight="1" collapsed="1" thickTop="1" thickBot="1">
      <c r="A70" s="163" t="str">
        <f>IF(ISERROR(VALUE(SUBSTITUTE(prevWBS,".",""))),"1",IF(ISERROR(FIND("`",SUBSTITUTE(prevWBS,".","`",1))),TEXT(VALUE(prevWBS)+1,"#"),TEXT(VALUE(LEFT(prevWBS,FIND("`",SUBSTITUTE(prevWBS,".","`",1))-1))+1,"#")))</f>
        <v>11</v>
      </c>
      <c r="B70" s="163"/>
      <c r="C70" s="136" t="s">
        <v>90</v>
      </c>
      <c r="D70" s="163"/>
      <c r="E70" s="163"/>
      <c r="F70" s="125"/>
      <c r="G70" s="206" t="s">
        <v>118</v>
      </c>
      <c r="H70" s="451"/>
      <c r="I70" s="452"/>
      <c r="J70" s="461">
        <f>AVERAGE(J71:L71)</f>
        <v>0</v>
      </c>
      <c r="K70" s="462"/>
      <c r="L70" s="463"/>
      <c r="M70" s="173"/>
      <c r="N70" s="459"/>
      <c r="R70" s="141"/>
      <c r="S70" s="141"/>
    </row>
    <row r="71" spans="1:200" s="140" customFormat="1" ht="24" hidden="1" customHeight="1" outlineLevel="1" thickBot="1">
      <c r="A71" s="152" t="str">
        <f t="shared" si="0"/>
        <v>11.1</v>
      </c>
      <c r="B71" s="152" t="s">
        <v>55</v>
      </c>
      <c r="C71" s="116" t="s">
        <v>160</v>
      </c>
      <c r="D71" s="158" t="s">
        <v>57</v>
      </c>
      <c r="E71" s="158" t="s">
        <v>58</v>
      </c>
      <c r="F71" s="117" t="s">
        <v>59</v>
      </c>
      <c r="G71" s="149"/>
      <c r="H71" s="149"/>
      <c r="I71" s="150"/>
      <c r="J71" s="404">
        <v>0</v>
      </c>
      <c r="K71" s="405"/>
      <c r="L71" s="406"/>
      <c r="M71" s="230"/>
      <c r="N71" s="147"/>
      <c r="R71" s="232"/>
      <c r="S71" s="232"/>
    </row>
    <row r="72" spans="1:200" s="94" customFormat="1" ht="24" customHeight="1" collapsed="1" thickTop="1" thickBot="1">
      <c r="A72" s="119" t="str">
        <f>IF(ISERROR(VALUE(SUBSTITUTE(prevWBS,".",""))),"1",IF(ISERROR(FIND("`",SUBSTITUTE(prevWBS,".","`",1))),TEXT(VALUE(prevWBS)+1,"#"),TEXT(VALUE(LEFT(prevWBS,FIND("`",SUBSTITUTE(prevWBS,".","`",1))-1))+1,"#")))</f>
        <v>12</v>
      </c>
      <c r="B72" s="119"/>
      <c r="C72" s="195" t="s">
        <v>161</v>
      </c>
      <c r="D72" s="119"/>
      <c r="E72" s="159"/>
      <c r="F72" s="209"/>
      <c r="G72" s="160" t="s">
        <v>118</v>
      </c>
      <c r="H72" s="458">
        <f>AVERAGE(I73:I75)</f>
        <v>0</v>
      </c>
      <c r="I72" s="458"/>
      <c r="J72" s="464">
        <f>AVERAGE(J73:L75)</f>
        <v>0</v>
      </c>
      <c r="K72" s="465"/>
      <c r="L72" s="466"/>
      <c r="M72" s="120"/>
      <c r="N72" s="459" t="s">
        <v>25</v>
      </c>
      <c r="O72" s="140"/>
      <c r="P72" s="140"/>
      <c r="Q72" s="140"/>
      <c r="R72" s="232"/>
      <c r="S72" s="232"/>
      <c r="T72" s="140"/>
      <c r="U72" s="140"/>
      <c r="V72" s="140"/>
      <c r="W72" s="140"/>
      <c r="X72" s="140"/>
      <c r="Y72" s="140"/>
      <c r="Z72" s="140"/>
      <c r="AA72" s="140"/>
      <c r="AB72" s="140"/>
      <c r="AC72" s="140"/>
      <c r="AD72" s="140"/>
      <c r="AE72" s="140"/>
      <c r="AF72" s="140"/>
      <c r="AG72" s="140"/>
      <c r="AH72" s="140"/>
      <c r="AI72" s="140"/>
      <c r="AJ72" s="140"/>
      <c r="AK72" s="140"/>
      <c r="AL72" s="140"/>
      <c r="AM72" s="140"/>
      <c r="AN72" s="140"/>
      <c r="AO72" s="140"/>
      <c r="AP72" s="140"/>
      <c r="AQ72" s="140"/>
      <c r="AR72" s="140"/>
      <c r="AS72" s="140"/>
      <c r="AT72" s="140"/>
      <c r="AU72" s="140"/>
      <c r="AV72" s="140"/>
      <c r="AW72" s="140"/>
      <c r="AX72" s="140"/>
      <c r="AY72" s="140"/>
      <c r="AZ72" s="140"/>
      <c r="BA72" s="140"/>
      <c r="BB72" s="140"/>
      <c r="BC72" s="140"/>
      <c r="BD72" s="140"/>
      <c r="BE72" s="140"/>
      <c r="BF72" s="140"/>
      <c r="BG72" s="140"/>
      <c r="BH72" s="140"/>
      <c r="BI72" s="140"/>
      <c r="BJ72" s="140"/>
      <c r="BK72" s="140"/>
      <c r="BL72" s="140"/>
      <c r="BM72" s="140"/>
      <c r="BN72" s="140"/>
      <c r="BO72" s="140"/>
      <c r="BP72" s="140"/>
      <c r="BQ72" s="140"/>
      <c r="BR72" s="140"/>
      <c r="BS72" s="140"/>
      <c r="BT72" s="140"/>
      <c r="BU72" s="140"/>
      <c r="BV72" s="140"/>
      <c r="BW72" s="140"/>
      <c r="BX72" s="140"/>
      <c r="BY72" s="140"/>
      <c r="BZ72" s="140"/>
      <c r="CA72" s="140"/>
      <c r="CB72" s="140"/>
      <c r="CC72" s="140"/>
      <c r="CD72" s="140"/>
      <c r="CE72" s="140"/>
      <c r="CF72" s="140"/>
      <c r="CG72" s="140"/>
      <c r="CH72" s="140"/>
      <c r="CI72" s="140"/>
      <c r="CJ72" s="140"/>
      <c r="CK72" s="140"/>
      <c r="CL72" s="140"/>
      <c r="CM72" s="140"/>
      <c r="CN72" s="140"/>
      <c r="CO72" s="140"/>
      <c r="CP72" s="140"/>
      <c r="CQ72" s="140"/>
      <c r="CR72" s="140"/>
      <c r="CS72" s="140"/>
      <c r="CT72" s="140"/>
      <c r="CU72" s="140"/>
      <c r="CV72" s="140"/>
      <c r="CW72" s="140"/>
      <c r="CX72" s="140"/>
      <c r="CY72" s="140"/>
      <c r="CZ72" s="140"/>
      <c r="DA72" s="140"/>
      <c r="DB72" s="140"/>
      <c r="DC72" s="140"/>
      <c r="DD72" s="140"/>
      <c r="DE72" s="140"/>
      <c r="DF72" s="140"/>
      <c r="DG72" s="140"/>
      <c r="DH72" s="140"/>
      <c r="DI72" s="140"/>
      <c r="DJ72" s="140"/>
      <c r="DK72" s="140"/>
      <c r="DL72" s="140"/>
      <c r="DM72" s="140"/>
      <c r="DN72" s="140"/>
      <c r="DO72" s="140"/>
      <c r="DP72" s="140"/>
      <c r="DQ72" s="140"/>
      <c r="DR72" s="140"/>
      <c r="DS72" s="140"/>
      <c r="DT72" s="140"/>
      <c r="DU72" s="140"/>
      <c r="DV72" s="140"/>
      <c r="DW72" s="140"/>
      <c r="DX72" s="140"/>
      <c r="DY72" s="140"/>
      <c r="DZ72" s="140"/>
      <c r="EA72" s="140"/>
      <c r="EB72" s="140"/>
      <c r="EC72" s="140"/>
      <c r="ED72" s="140"/>
      <c r="EE72" s="140"/>
      <c r="EF72" s="140"/>
      <c r="EG72" s="140"/>
      <c r="EH72" s="140"/>
      <c r="EI72" s="140"/>
      <c r="EJ72" s="140"/>
      <c r="EK72" s="140"/>
      <c r="EL72" s="140"/>
      <c r="EM72" s="140"/>
      <c r="EN72" s="140"/>
      <c r="EO72" s="140"/>
      <c r="EP72" s="140"/>
      <c r="EQ72" s="140"/>
      <c r="ER72" s="140"/>
      <c r="ES72" s="140"/>
      <c r="ET72" s="140"/>
      <c r="EU72" s="140"/>
      <c r="EV72" s="140"/>
      <c r="EW72" s="140"/>
      <c r="EX72" s="140"/>
      <c r="EY72" s="140"/>
      <c r="EZ72" s="140"/>
      <c r="FA72" s="140"/>
      <c r="FB72" s="140"/>
      <c r="FC72" s="140"/>
      <c r="FD72" s="140"/>
      <c r="FE72" s="140"/>
      <c r="FF72" s="140"/>
      <c r="FG72" s="140"/>
      <c r="FH72" s="140"/>
      <c r="FI72" s="140"/>
      <c r="FJ72" s="140"/>
      <c r="FK72" s="140"/>
      <c r="FL72" s="140"/>
      <c r="FM72" s="140"/>
      <c r="FN72" s="140"/>
      <c r="FO72" s="140"/>
      <c r="FP72" s="140"/>
      <c r="FQ72" s="140"/>
      <c r="FR72" s="140"/>
      <c r="FS72" s="140"/>
      <c r="FT72" s="140"/>
      <c r="FU72" s="140"/>
      <c r="FV72" s="140"/>
      <c r="FW72" s="140"/>
      <c r="FX72" s="140"/>
      <c r="FY72" s="140"/>
      <c r="FZ72" s="140"/>
      <c r="GA72" s="140"/>
      <c r="GB72" s="140"/>
      <c r="GC72" s="140"/>
      <c r="GD72" s="140"/>
      <c r="GE72" s="140"/>
      <c r="GF72" s="140"/>
      <c r="GG72" s="140"/>
      <c r="GH72" s="140"/>
      <c r="GI72" s="140"/>
      <c r="GJ72" s="140"/>
      <c r="GK72" s="140"/>
      <c r="GL72" s="140"/>
      <c r="GM72" s="140"/>
      <c r="GN72" s="140"/>
      <c r="GO72" s="140"/>
      <c r="GP72" s="140"/>
      <c r="GQ72" s="140"/>
      <c r="GR72" s="140"/>
    </row>
    <row r="73" spans="1:200" s="100" customFormat="1" ht="24" hidden="1" customHeight="1" outlineLevel="1" thickTop="1" thickBot="1">
      <c r="A73" s="154" t="str">
        <f t="shared" si="0"/>
        <v>12.1</v>
      </c>
      <c r="B73" s="154" t="s">
        <v>43</v>
      </c>
      <c r="C73" s="156" t="s">
        <v>132</v>
      </c>
      <c r="D73" s="157" t="s">
        <v>57</v>
      </c>
      <c r="E73" s="157" t="s">
        <v>58</v>
      </c>
      <c r="F73" s="157" t="s">
        <v>59</v>
      </c>
      <c r="G73" s="164"/>
      <c r="H73" s="164"/>
      <c r="I73" s="208">
        <f>H73-G73</f>
        <v>0</v>
      </c>
      <c r="J73" s="404">
        <v>0</v>
      </c>
      <c r="K73" s="405"/>
      <c r="L73" s="406"/>
      <c r="M73" s="170"/>
      <c r="N73" s="459"/>
      <c r="O73" s="140"/>
      <c r="P73" s="140"/>
      <c r="Q73" s="140"/>
      <c r="R73" s="232"/>
      <c r="S73" s="232"/>
      <c r="T73" s="140"/>
      <c r="U73" s="140"/>
      <c r="V73" s="140"/>
      <c r="W73" s="140"/>
      <c r="X73" s="140"/>
      <c r="Y73" s="140"/>
      <c r="Z73" s="140"/>
      <c r="AA73" s="140"/>
      <c r="AB73" s="140"/>
      <c r="AC73" s="140"/>
      <c r="AD73" s="140"/>
      <c r="AE73" s="140"/>
      <c r="AF73" s="140"/>
      <c r="AG73" s="140"/>
      <c r="AH73" s="140"/>
      <c r="AI73" s="140"/>
      <c r="AJ73" s="140"/>
      <c r="AK73" s="140"/>
      <c r="AL73" s="140"/>
      <c r="AM73" s="140"/>
      <c r="AN73" s="140"/>
      <c r="AO73" s="140"/>
      <c r="AP73" s="140"/>
      <c r="AQ73" s="140"/>
      <c r="AR73" s="140"/>
      <c r="AS73" s="140"/>
      <c r="AT73" s="140"/>
      <c r="AU73" s="140"/>
      <c r="AV73" s="140"/>
      <c r="AW73" s="140"/>
      <c r="AX73" s="140"/>
      <c r="AY73" s="140"/>
      <c r="AZ73" s="140"/>
      <c r="BA73" s="140"/>
      <c r="BB73" s="140"/>
      <c r="BC73" s="140"/>
      <c r="BD73" s="140"/>
      <c r="BE73" s="140"/>
      <c r="BF73" s="140"/>
      <c r="BG73" s="140"/>
      <c r="BH73" s="140"/>
      <c r="BI73" s="140"/>
      <c r="BJ73" s="140"/>
      <c r="BK73" s="140"/>
      <c r="BL73" s="140"/>
      <c r="BM73" s="140"/>
      <c r="BN73" s="140"/>
      <c r="BO73" s="140"/>
      <c r="BP73" s="140"/>
      <c r="BQ73" s="140"/>
      <c r="BR73" s="140"/>
      <c r="BS73" s="140"/>
      <c r="BT73" s="140"/>
      <c r="BU73" s="140"/>
      <c r="BV73" s="140"/>
      <c r="BW73" s="140"/>
      <c r="BX73" s="140"/>
      <c r="BY73" s="140"/>
      <c r="BZ73" s="140"/>
      <c r="CA73" s="140"/>
      <c r="CB73" s="140"/>
      <c r="CC73" s="140"/>
      <c r="CD73" s="140"/>
      <c r="CE73" s="140"/>
      <c r="CF73" s="140"/>
      <c r="CG73" s="140"/>
      <c r="CH73" s="140"/>
      <c r="CI73" s="140"/>
      <c r="CJ73" s="140"/>
      <c r="CK73" s="140"/>
      <c r="CL73" s="140"/>
      <c r="CM73" s="140"/>
      <c r="CN73" s="140"/>
      <c r="CO73" s="140"/>
      <c r="CP73" s="140"/>
      <c r="CQ73" s="140"/>
      <c r="CR73" s="140"/>
      <c r="CS73" s="140"/>
      <c r="CT73" s="140"/>
      <c r="CU73" s="140"/>
      <c r="CV73" s="140"/>
      <c r="CW73" s="140"/>
      <c r="CX73" s="140"/>
      <c r="CY73" s="140"/>
      <c r="CZ73" s="140"/>
      <c r="DA73" s="140"/>
      <c r="DB73" s="140"/>
      <c r="DC73" s="140"/>
      <c r="DD73" s="140"/>
      <c r="DE73" s="140"/>
      <c r="DF73" s="140"/>
      <c r="DG73" s="140"/>
      <c r="DH73" s="140"/>
      <c r="DI73" s="140"/>
      <c r="DJ73" s="140"/>
      <c r="DK73" s="140"/>
      <c r="DL73" s="140"/>
      <c r="DM73" s="140"/>
      <c r="DN73" s="140"/>
      <c r="DO73" s="140"/>
      <c r="DP73" s="140"/>
      <c r="DQ73" s="140"/>
      <c r="DR73" s="140"/>
      <c r="DS73" s="140"/>
      <c r="DT73" s="140"/>
      <c r="DU73" s="140"/>
      <c r="DV73" s="140"/>
      <c r="DW73" s="140"/>
      <c r="DX73" s="140"/>
      <c r="DY73" s="140"/>
      <c r="DZ73" s="140"/>
      <c r="EA73" s="140"/>
      <c r="EB73" s="140"/>
      <c r="EC73" s="140"/>
      <c r="ED73" s="140"/>
      <c r="EE73" s="140"/>
      <c r="EF73" s="140"/>
      <c r="EG73" s="140"/>
      <c r="EH73" s="140"/>
      <c r="EI73" s="140"/>
      <c r="EJ73" s="140"/>
      <c r="EK73" s="140"/>
      <c r="EL73" s="140"/>
      <c r="EM73" s="140"/>
      <c r="EN73" s="140"/>
      <c r="EO73" s="140"/>
      <c r="EP73" s="140"/>
      <c r="EQ73" s="140"/>
      <c r="ER73" s="140"/>
      <c r="ES73" s="140"/>
      <c r="ET73" s="140"/>
      <c r="EU73" s="140"/>
      <c r="EV73" s="140"/>
      <c r="EW73" s="140"/>
      <c r="EX73" s="140"/>
      <c r="EY73" s="140"/>
      <c r="EZ73" s="140"/>
      <c r="FA73" s="140"/>
      <c r="FB73" s="140"/>
      <c r="FC73" s="140"/>
      <c r="FD73" s="140"/>
      <c r="FE73" s="140"/>
      <c r="FF73" s="140"/>
      <c r="FG73" s="140"/>
      <c r="FH73" s="140"/>
      <c r="FI73" s="140"/>
      <c r="FJ73" s="140"/>
      <c r="FK73" s="140"/>
      <c r="FL73" s="140"/>
      <c r="FM73" s="140"/>
      <c r="FN73" s="140"/>
      <c r="FO73" s="140"/>
      <c r="FP73" s="140"/>
      <c r="FQ73" s="140"/>
      <c r="FR73" s="140"/>
      <c r="FS73" s="140"/>
      <c r="FT73" s="140"/>
      <c r="FU73" s="140"/>
      <c r="FV73" s="140"/>
      <c r="FW73" s="140"/>
      <c r="FX73" s="140"/>
      <c r="FY73" s="140"/>
      <c r="FZ73" s="140"/>
      <c r="GA73" s="140"/>
      <c r="GB73" s="140"/>
      <c r="GC73" s="140"/>
      <c r="GD73" s="140"/>
      <c r="GE73" s="140"/>
      <c r="GF73" s="140"/>
      <c r="GG73" s="140"/>
      <c r="GH73" s="140"/>
      <c r="GI73" s="140"/>
      <c r="GJ73" s="140"/>
      <c r="GK73" s="140"/>
      <c r="GL73" s="140"/>
      <c r="GM73" s="140"/>
      <c r="GN73" s="140"/>
      <c r="GO73" s="140"/>
      <c r="GP73" s="140"/>
      <c r="GQ73" s="140"/>
      <c r="GR73" s="140"/>
    </row>
    <row r="74" spans="1:200" s="94" customFormat="1" ht="24" hidden="1" customHeight="1" outlineLevel="1" thickTop="1" thickBot="1">
      <c r="A74" s="154" t="str">
        <f t="shared" si="0"/>
        <v>12.2</v>
      </c>
      <c r="B74" s="154" t="s">
        <v>43</v>
      </c>
      <c r="C74" s="156" t="s">
        <v>133</v>
      </c>
      <c r="D74" s="157" t="s">
        <v>57</v>
      </c>
      <c r="E74" s="157" t="s">
        <v>58</v>
      </c>
      <c r="F74" s="157" t="s">
        <v>59</v>
      </c>
      <c r="G74" s="164"/>
      <c r="H74" s="164"/>
      <c r="I74" s="208">
        <f>H74-G74</f>
        <v>0</v>
      </c>
      <c r="J74" s="404">
        <v>0</v>
      </c>
      <c r="K74" s="405"/>
      <c r="L74" s="406"/>
      <c r="M74" s="170"/>
      <c r="N74" s="459"/>
      <c r="O74" s="140"/>
      <c r="P74" s="140"/>
      <c r="Q74" s="140"/>
      <c r="R74" s="232"/>
      <c r="S74" s="232"/>
      <c r="T74" s="140"/>
      <c r="U74" s="140"/>
      <c r="V74" s="140"/>
      <c r="W74" s="140"/>
      <c r="X74" s="140"/>
      <c r="Y74" s="140"/>
      <c r="Z74" s="140"/>
      <c r="AA74" s="140"/>
      <c r="AB74" s="140"/>
      <c r="AC74" s="140"/>
      <c r="AD74" s="140"/>
      <c r="AE74" s="140"/>
      <c r="AF74" s="140"/>
      <c r="AG74" s="140"/>
      <c r="AH74" s="140"/>
      <c r="AI74" s="140"/>
      <c r="AJ74" s="140"/>
      <c r="AK74" s="140"/>
      <c r="AL74" s="140"/>
      <c r="AM74" s="140"/>
      <c r="AN74" s="140"/>
      <c r="AO74" s="140"/>
      <c r="AP74" s="140"/>
      <c r="AQ74" s="140"/>
      <c r="AR74" s="140"/>
      <c r="AS74" s="140"/>
      <c r="AT74" s="140"/>
      <c r="AU74" s="140"/>
      <c r="AV74" s="140"/>
      <c r="AW74" s="140"/>
      <c r="AX74" s="140"/>
      <c r="AY74" s="140"/>
      <c r="AZ74" s="140"/>
      <c r="BA74" s="140"/>
      <c r="BB74" s="140"/>
      <c r="BC74" s="140"/>
      <c r="BD74" s="140"/>
      <c r="BE74" s="140"/>
      <c r="BF74" s="140"/>
      <c r="BG74" s="140"/>
      <c r="BH74" s="140"/>
      <c r="BI74" s="140"/>
      <c r="BJ74" s="140"/>
      <c r="BK74" s="140"/>
      <c r="BL74" s="140"/>
      <c r="BM74" s="140"/>
      <c r="BN74" s="140"/>
      <c r="BO74" s="140"/>
      <c r="BP74" s="140"/>
      <c r="BQ74" s="140"/>
      <c r="BR74" s="140"/>
      <c r="BS74" s="140"/>
      <c r="BT74" s="140"/>
      <c r="BU74" s="140"/>
      <c r="BV74" s="140"/>
      <c r="BW74" s="140"/>
      <c r="BX74" s="140"/>
      <c r="BY74" s="140"/>
      <c r="BZ74" s="140"/>
      <c r="CA74" s="140"/>
      <c r="CB74" s="140"/>
      <c r="CC74" s="140"/>
      <c r="CD74" s="140"/>
      <c r="CE74" s="140"/>
      <c r="CF74" s="140"/>
      <c r="CG74" s="140"/>
      <c r="CH74" s="140"/>
      <c r="CI74" s="140"/>
      <c r="CJ74" s="140"/>
      <c r="CK74" s="140"/>
      <c r="CL74" s="140"/>
      <c r="CM74" s="140"/>
      <c r="CN74" s="140"/>
      <c r="CO74" s="140"/>
      <c r="CP74" s="140"/>
      <c r="CQ74" s="140"/>
      <c r="CR74" s="140"/>
      <c r="CS74" s="140"/>
      <c r="CT74" s="140"/>
      <c r="CU74" s="140"/>
      <c r="CV74" s="140"/>
      <c r="CW74" s="140"/>
      <c r="CX74" s="140"/>
      <c r="CY74" s="140"/>
      <c r="CZ74" s="140"/>
      <c r="DA74" s="140"/>
      <c r="DB74" s="140"/>
      <c r="DC74" s="140"/>
      <c r="DD74" s="140"/>
      <c r="DE74" s="140"/>
      <c r="DF74" s="140"/>
      <c r="DG74" s="140"/>
      <c r="DH74" s="140"/>
      <c r="DI74" s="140"/>
      <c r="DJ74" s="140"/>
      <c r="DK74" s="140"/>
      <c r="DL74" s="140"/>
      <c r="DM74" s="140"/>
      <c r="DN74" s="140"/>
      <c r="DO74" s="140"/>
      <c r="DP74" s="140"/>
      <c r="DQ74" s="140"/>
      <c r="DR74" s="140"/>
      <c r="DS74" s="140"/>
      <c r="DT74" s="140"/>
      <c r="DU74" s="140"/>
      <c r="DV74" s="140"/>
      <c r="DW74" s="140"/>
      <c r="DX74" s="140"/>
      <c r="DY74" s="140"/>
      <c r="DZ74" s="140"/>
      <c r="EA74" s="140"/>
      <c r="EB74" s="140"/>
      <c r="EC74" s="140"/>
      <c r="ED74" s="140"/>
      <c r="EE74" s="140"/>
      <c r="EF74" s="140"/>
      <c r="EG74" s="140"/>
      <c r="EH74" s="140"/>
      <c r="EI74" s="140"/>
      <c r="EJ74" s="140"/>
      <c r="EK74" s="140"/>
      <c r="EL74" s="140"/>
      <c r="EM74" s="140"/>
      <c r="EN74" s="140"/>
      <c r="EO74" s="140"/>
      <c r="EP74" s="140"/>
      <c r="EQ74" s="140"/>
      <c r="ER74" s="140"/>
      <c r="ES74" s="140"/>
      <c r="ET74" s="140"/>
      <c r="EU74" s="140"/>
      <c r="EV74" s="140"/>
      <c r="EW74" s="140"/>
      <c r="EX74" s="140"/>
      <c r="EY74" s="140"/>
      <c r="EZ74" s="140"/>
      <c r="FA74" s="140"/>
      <c r="FB74" s="140"/>
      <c r="FC74" s="140"/>
      <c r="FD74" s="140"/>
      <c r="FE74" s="140"/>
      <c r="FF74" s="140"/>
      <c r="FG74" s="140"/>
      <c r="FH74" s="140"/>
      <c r="FI74" s="140"/>
      <c r="FJ74" s="140"/>
      <c r="FK74" s="140"/>
      <c r="FL74" s="140"/>
      <c r="FM74" s="140"/>
      <c r="FN74" s="140"/>
      <c r="FO74" s="140"/>
      <c r="FP74" s="140"/>
      <c r="FQ74" s="140"/>
      <c r="FR74" s="140"/>
      <c r="FS74" s="140"/>
      <c r="FT74" s="140"/>
      <c r="FU74" s="140"/>
      <c r="FV74" s="140"/>
      <c r="FW74" s="140"/>
      <c r="FX74" s="140"/>
      <c r="FY74" s="140"/>
      <c r="FZ74" s="140"/>
      <c r="GA74" s="140"/>
      <c r="GB74" s="140"/>
      <c r="GC74" s="140"/>
      <c r="GD74" s="140"/>
      <c r="GE74" s="140"/>
      <c r="GF74" s="140"/>
      <c r="GG74" s="140"/>
      <c r="GH74" s="140"/>
      <c r="GI74" s="140"/>
      <c r="GJ74" s="140"/>
      <c r="GK74" s="140"/>
      <c r="GL74" s="140"/>
      <c r="GM74" s="140"/>
      <c r="GN74" s="140"/>
      <c r="GO74" s="140"/>
      <c r="GP74" s="140"/>
      <c r="GQ74" s="140"/>
      <c r="GR74" s="140"/>
    </row>
    <row r="75" spans="1:200" s="94" customFormat="1" ht="24" hidden="1" customHeight="1" outlineLevel="1" thickTop="1" thickBot="1">
      <c r="A75" s="154" t="str">
        <f t="shared" si="0"/>
        <v>12.3</v>
      </c>
      <c r="B75" s="154" t="s">
        <v>43</v>
      </c>
      <c r="C75" s="156" t="s">
        <v>134</v>
      </c>
      <c r="D75" s="157" t="s">
        <v>57</v>
      </c>
      <c r="E75" s="157" t="s">
        <v>58</v>
      </c>
      <c r="F75" s="157" t="s">
        <v>59</v>
      </c>
      <c r="G75" s="164"/>
      <c r="H75" s="164"/>
      <c r="I75" s="208">
        <f>H75-G75</f>
        <v>0</v>
      </c>
      <c r="J75" s="392">
        <v>0</v>
      </c>
      <c r="K75" s="393"/>
      <c r="L75" s="394"/>
      <c r="M75" s="170"/>
      <c r="N75" s="459"/>
      <c r="O75" s="140"/>
      <c r="P75" s="140"/>
      <c r="Q75" s="140"/>
      <c r="R75" s="232"/>
      <c r="S75" s="232"/>
      <c r="T75" s="140"/>
      <c r="U75" s="140"/>
      <c r="V75" s="140"/>
      <c r="W75" s="140"/>
      <c r="X75" s="140"/>
      <c r="Y75" s="140"/>
      <c r="Z75" s="140"/>
      <c r="AA75" s="140"/>
      <c r="AB75" s="140"/>
      <c r="AC75" s="140"/>
      <c r="AD75" s="140"/>
      <c r="AE75" s="140"/>
      <c r="AF75" s="140"/>
      <c r="AG75" s="140"/>
      <c r="AH75" s="140"/>
      <c r="AI75" s="140"/>
      <c r="AJ75" s="140"/>
      <c r="AK75" s="140"/>
      <c r="AL75" s="140"/>
      <c r="AM75" s="140"/>
      <c r="AN75" s="140"/>
      <c r="AO75" s="140"/>
      <c r="AP75" s="140"/>
      <c r="AQ75" s="140"/>
      <c r="AR75" s="140"/>
      <c r="AS75" s="140"/>
      <c r="AT75" s="140"/>
      <c r="AU75" s="140"/>
      <c r="AV75" s="140"/>
      <c r="AW75" s="140"/>
      <c r="AX75" s="140"/>
      <c r="AY75" s="140"/>
      <c r="AZ75" s="140"/>
      <c r="BA75" s="140"/>
      <c r="BB75" s="140"/>
      <c r="BC75" s="140"/>
      <c r="BD75" s="140"/>
      <c r="BE75" s="140"/>
      <c r="BF75" s="140"/>
      <c r="BG75" s="140"/>
      <c r="BH75" s="140"/>
      <c r="BI75" s="140"/>
      <c r="BJ75" s="140"/>
      <c r="BK75" s="140"/>
      <c r="BL75" s="140"/>
      <c r="BM75" s="140"/>
      <c r="BN75" s="140"/>
      <c r="BO75" s="140"/>
      <c r="BP75" s="140"/>
      <c r="BQ75" s="140"/>
      <c r="BR75" s="140"/>
      <c r="BS75" s="140"/>
      <c r="BT75" s="140"/>
      <c r="BU75" s="140"/>
      <c r="BV75" s="140"/>
      <c r="BW75" s="140"/>
      <c r="BX75" s="140"/>
      <c r="BY75" s="140"/>
      <c r="BZ75" s="140"/>
      <c r="CA75" s="140"/>
      <c r="CB75" s="140"/>
      <c r="CC75" s="140"/>
      <c r="CD75" s="140"/>
      <c r="CE75" s="140"/>
      <c r="CF75" s="140"/>
      <c r="CG75" s="140"/>
      <c r="CH75" s="140"/>
      <c r="CI75" s="140"/>
      <c r="CJ75" s="140"/>
      <c r="CK75" s="140"/>
      <c r="CL75" s="140"/>
      <c r="CM75" s="140"/>
      <c r="CN75" s="140"/>
      <c r="CO75" s="140"/>
      <c r="CP75" s="140"/>
      <c r="CQ75" s="140"/>
      <c r="CR75" s="140"/>
      <c r="CS75" s="140"/>
      <c r="CT75" s="140"/>
      <c r="CU75" s="140"/>
      <c r="CV75" s="140"/>
      <c r="CW75" s="140"/>
      <c r="CX75" s="140"/>
      <c r="CY75" s="140"/>
      <c r="CZ75" s="140"/>
      <c r="DA75" s="140"/>
      <c r="DB75" s="140"/>
      <c r="DC75" s="140"/>
      <c r="DD75" s="140"/>
      <c r="DE75" s="140"/>
      <c r="DF75" s="140"/>
      <c r="DG75" s="140"/>
      <c r="DH75" s="140"/>
      <c r="DI75" s="140"/>
      <c r="DJ75" s="140"/>
      <c r="DK75" s="140"/>
      <c r="DL75" s="140"/>
      <c r="DM75" s="140"/>
      <c r="DN75" s="140"/>
      <c r="DO75" s="140"/>
      <c r="DP75" s="140"/>
      <c r="DQ75" s="140"/>
      <c r="DR75" s="140"/>
      <c r="DS75" s="140"/>
      <c r="DT75" s="140"/>
      <c r="DU75" s="140"/>
      <c r="DV75" s="140"/>
      <c r="DW75" s="140"/>
      <c r="DX75" s="140"/>
      <c r="DY75" s="140"/>
      <c r="DZ75" s="140"/>
      <c r="EA75" s="140"/>
      <c r="EB75" s="140"/>
      <c r="EC75" s="140"/>
      <c r="ED75" s="140"/>
      <c r="EE75" s="140"/>
      <c r="EF75" s="140"/>
      <c r="EG75" s="140"/>
      <c r="EH75" s="140"/>
      <c r="EI75" s="140"/>
      <c r="EJ75" s="140"/>
      <c r="EK75" s="140"/>
      <c r="EL75" s="140"/>
      <c r="EM75" s="140"/>
      <c r="EN75" s="140"/>
      <c r="EO75" s="140"/>
      <c r="EP75" s="140"/>
      <c r="EQ75" s="140"/>
      <c r="ER75" s="140"/>
      <c r="ES75" s="140"/>
      <c r="ET75" s="140"/>
      <c r="EU75" s="140"/>
      <c r="EV75" s="140"/>
      <c r="EW75" s="140"/>
      <c r="EX75" s="140"/>
      <c r="EY75" s="140"/>
      <c r="EZ75" s="140"/>
      <c r="FA75" s="140"/>
      <c r="FB75" s="140"/>
      <c r="FC75" s="140"/>
      <c r="FD75" s="140"/>
      <c r="FE75" s="140"/>
      <c r="FF75" s="140"/>
      <c r="FG75" s="140"/>
      <c r="FH75" s="140"/>
      <c r="FI75" s="140"/>
      <c r="FJ75" s="140"/>
      <c r="FK75" s="140"/>
      <c r="FL75" s="140"/>
      <c r="FM75" s="140"/>
      <c r="FN75" s="140"/>
      <c r="FO75" s="140"/>
      <c r="FP75" s="140"/>
      <c r="FQ75" s="140"/>
      <c r="FR75" s="140"/>
      <c r="FS75" s="140"/>
      <c r="FT75" s="140"/>
      <c r="FU75" s="140"/>
      <c r="FV75" s="140"/>
      <c r="FW75" s="140"/>
      <c r="FX75" s="140"/>
      <c r="FY75" s="140"/>
      <c r="FZ75" s="140"/>
      <c r="GA75" s="140"/>
      <c r="GB75" s="140"/>
      <c r="GC75" s="140"/>
      <c r="GD75" s="140"/>
      <c r="GE75" s="140"/>
      <c r="GF75" s="140"/>
      <c r="GG75" s="140"/>
      <c r="GH75" s="140"/>
      <c r="GI75" s="140"/>
      <c r="GJ75" s="140"/>
      <c r="GK75" s="140"/>
      <c r="GL75" s="140"/>
      <c r="GM75" s="140"/>
      <c r="GN75" s="140"/>
      <c r="GO75" s="140"/>
      <c r="GP75" s="140"/>
      <c r="GQ75" s="140"/>
      <c r="GR75" s="140"/>
    </row>
    <row r="76" spans="1:200" s="140" customFormat="1" ht="24" customHeight="1" collapsed="1" thickTop="1" thickBot="1">
      <c r="A76" s="163" t="str">
        <f>IF(ISERROR(VALUE(SUBSTITUTE(prevWBS,".",""))),"1",IF(ISERROR(FIND("`",SUBSTITUTE(prevWBS,".","`",1))),TEXT(VALUE(prevWBS)+1,"#"),TEXT(VALUE(LEFT(prevWBS,FIND("`",SUBSTITUTE(prevWBS,".","`",1))-1))+1,"#")))</f>
        <v>13</v>
      </c>
      <c r="B76" s="163"/>
      <c r="C76" s="210" t="s">
        <v>162</v>
      </c>
      <c r="D76" s="163"/>
      <c r="E76" s="163"/>
      <c r="F76" s="163"/>
      <c r="G76" s="206" t="s">
        <v>118</v>
      </c>
      <c r="H76" s="456">
        <f>AVERAGE(I77:I78)</f>
        <v>0</v>
      </c>
      <c r="I76" s="456"/>
      <c r="J76" s="467">
        <f>AVERAGE(J77)</f>
        <v>0</v>
      </c>
      <c r="K76" s="468"/>
      <c r="L76" s="469"/>
      <c r="M76" s="172"/>
      <c r="N76" s="459"/>
      <c r="R76" s="232"/>
      <c r="S76" s="232"/>
    </row>
    <row r="77" spans="1:200" s="140" customFormat="1" ht="24" hidden="1" customHeight="1" outlineLevel="1" thickTop="1" thickBot="1">
      <c r="A77" s="154"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13.1</v>
      </c>
      <c r="B77" s="154" t="s">
        <v>43</v>
      </c>
      <c r="C77" s="156" t="s">
        <v>137</v>
      </c>
      <c r="D77" s="157" t="s">
        <v>122</v>
      </c>
      <c r="E77" s="154" t="s">
        <v>123</v>
      </c>
      <c r="F77" s="154" t="s">
        <v>81</v>
      </c>
      <c r="G77" s="164"/>
      <c r="H77" s="164"/>
      <c r="I77" s="208">
        <f>H77-G77</f>
        <v>0</v>
      </c>
      <c r="J77" s="415">
        <v>0</v>
      </c>
      <c r="K77" s="416"/>
      <c r="L77" s="417"/>
      <c r="M77" s="246"/>
      <c r="N77" s="459"/>
      <c r="R77" s="232"/>
      <c r="S77" s="232"/>
    </row>
    <row r="78" spans="1:200" s="140" customFormat="1" ht="24" hidden="1" customHeight="1" outlineLevel="1" thickTop="1" thickBot="1">
      <c r="A78" s="154"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13.2</v>
      </c>
      <c r="B78" s="154" t="s">
        <v>43</v>
      </c>
      <c r="C78" s="156" t="s">
        <v>133</v>
      </c>
      <c r="D78" s="157" t="s">
        <v>122</v>
      </c>
      <c r="E78" s="154" t="s">
        <v>123</v>
      </c>
      <c r="F78" s="154" t="s">
        <v>81</v>
      </c>
      <c r="G78" s="164"/>
      <c r="H78" s="164"/>
      <c r="I78" s="208">
        <f>H78-G78</f>
        <v>0</v>
      </c>
      <c r="J78" s="415">
        <v>0</v>
      </c>
      <c r="K78" s="416"/>
      <c r="L78" s="417"/>
      <c r="M78" s="246"/>
      <c r="N78" s="459"/>
      <c r="R78" s="232"/>
      <c r="S78" s="232"/>
    </row>
    <row r="79" spans="1:200" s="94" customFormat="1" ht="24" customHeight="1" collapsed="1" thickTop="1" thickBot="1">
      <c r="A79" s="123" t="str">
        <f>IF(ISERROR(VALUE(SUBSTITUTE(prevWBS,".",""))),"1",IF(ISERROR(FIND("`",SUBSTITUTE(prevWBS,".","`",1))),TEXT(VALUE(prevWBS)+1,"#"),TEXT(VALUE(LEFT(prevWBS,FIND("`",SUBSTITUTE(prevWBS,".","`",1))-1))+1,"#")))</f>
        <v>14</v>
      </c>
      <c r="B79" s="163"/>
      <c r="C79" s="195" t="s">
        <v>163</v>
      </c>
      <c r="D79" s="163"/>
      <c r="E79" s="163"/>
      <c r="F79" s="163"/>
      <c r="G79" s="206" t="s">
        <v>118</v>
      </c>
      <c r="H79" s="451">
        <f>AVERAGE(I80:I82)</f>
        <v>0</v>
      </c>
      <c r="I79" s="452"/>
      <c r="J79" s="453">
        <f>AVERAGE(J80:L82)</f>
        <v>0</v>
      </c>
      <c r="K79" s="454"/>
      <c r="L79" s="455"/>
      <c r="M79" s="172"/>
      <c r="N79" s="459"/>
      <c r="O79" s="140"/>
      <c r="P79" s="140"/>
      <c r="Q79" s="140"/>
      <c r="R79" s="232"/>
      <c r="S79" s="232"/>
      <c r="T79" s="140"/>
      <c r="U79" s="140"/>
      <c r="V79" s="140"/>
      <c r="W79" s="140"/>
      <c r="X79" s="140"/>
      <c r="Y79" s="140"/>
      <c r="Z79" s="140"/>
      <c r="AA79" s="140"/>
      <c r="AB79" s="140"/>
      <c r="AC79" s="140"/>
      <c r="AD79" s="140"/>
      <c r="AE79" s="140"/>
      <c r="AF79" s="140"/>
      <c r="AG79" s="140"/>
      <c r="AH79" s="140"/>
      <c r="AI79" s="140"/>
      <c r="AJ79" s="140"/>
      <c r="AK79" s="140"/>
      <c r="AL79" s="140"/>
      <c r="AM79" s="140"/>
      <c r="AN79" s="140"/>
      <c r="AO79" s="140"/>
      <c r="AP79" s="140"/>
      <c r="AQ79" s="140"/>
      <c r="AR79" s="140"/>
      <c r="AS79" s="140"/>
      <c r="AT79" s="140"/>
      <c r="AU79" s="140"/>
      <c r="AV79" s="140"/>
      <c r="AW79" s="140"/>
      <c r="AX79" s="140"/>
      <c r="AY79" s="140"/>
      <c r="AZ79" s="140"/>
      <c r="BA79" s="140"/>
      <c r="BB79" s="140"/>
      <c r="BC79" s="140"/>
      <c r="BD79" s="140"/>
      <c r="BE79" s="140"/>
      <c r="BF79" s="140"/>
      <c r="BG79" s="140"/>
      <c r="BH79" s="140"/>
      <c r="BI79" s="140"/>
      <c r="BJ79" s="140"/>
      <c r="BK79" s="140"/>
      <c r="BL79" s="140"/>
      <c r="BM79" s="140"/>
      <c r="BN79" s="140"/>
      <c r="BO79" s="140"/>
      <c r="BP79" s="140"/>
      <c r="BQ79" s="140"/>
      <c r="BR79" s="140"/>
      <c r="BS79" s="140"/>
      <c r="BT79" s="140"/>
      <c r="BU79" s="140"/>
      <c r="BV79" s="140"/>
      <c r="BW79" s="140"/>
      <c r="BX79" s="140"/>
      <c r="BY79" s="140"/>
      <c r="BZ79" s="140"/>
      <c r="CA79" s="140"/>
      <c r="CB79" s="140"/>
      <c r="CC79" s="140"/>
      <c r="CD79" s="140"/>
      <c r="CE79" s="140"/>
      <c r="CF79" s="140"/>
      <c r="CG79" s="140"/>
      <c r="CH79" s="140"/>
      <c r="CI79" s="140"/>
      <c r="CJ79" s="140"/>
      <c r="CK79" s="140"/>
      <c r="CL79" s="140"/>
      <c r="CM79" s="140"/>
      <c r="CN79" s="140"/>
      <c r="CO79" s="140"/>
      <c r="CP79" s="140"/>
      <c r="CQ79" s="140"/>
      <c r="CR79" s="140"/>
      <c r="CS79" s="140"/>
      <c r="CT79" s="140"/>
      <c r="CU79" s="140"/>
      <c r="CV79" s="140"/>
      <c r="CW79" s="140"/>
      <c r="CX79" s="140"/>
      <c r="CY79" s="140"/>
      <c r="CZ79" s="140"/>
      <c r="DA79" s="140"/>
      <c r="DB79" s="140"/>
      <c r="DC79" s="140"/>
      <c r="DD79" s="140"/>
      <c r="DE79" s="140"/>
      <c r="DF79" s="140"/>
      <c r="DG79" s="140"/>
      <c r="DH79" s="140"/>
      <c r="DI79" s="140"/>
      <c r="DJ79" s="140"/>
      <c r="DK79" s="140"/>
      <c r="DL79" s="140"/>
      <c r="DM79" s="140"/>
      <c r="DN79" s="140"/>
      <c r="DO79" s="140"/>
      <c r="DP79" s="140"/>
      <c r="DQ79" s="140"/>
      <c r="DR79" s="140"/>
      <c r="DS79" s="140"/>
      <c r="DT79" s="140"/>
      <c r="DU79" s="140"/>
      <c r="DV79" s="140"/>
      <c r="DW79" s="140"/>
      <c r="DX79" s="140"/>
      <c r="DY79" s="140"/>
      <c r="DZ79" s="140"/>
      <c r="EA79" s="140"/>
      <c r="EB79" s="140"/>
      <c r="EC79" s="140"/>
      <c r="ED79" s="140"/>
      <c r="EE79" s="140"/>
      <c r="EF79" s="140"/>
      <c r="EG79" s="140"/>
      <c r="EH79" s="140"/>
      <c r="EI79" s="140"/>
      <c r="EJ79" s="140"/>
      <c r="EK79" s="140"/>
      <c r="EL79" s="140"/>
      <c r="EM79" s="140"/>
      <c r="EN79" s="140"/>
      <c r="EO79" s="140"/>
      <c r="EP79" s="140"/>
      <c r="EQ79" s="140"/>
      <c r="ER79" s="140"/>
      <c r="ES79" s="140"/>
      <c r="ET79" s="140"/>
      <c r="EU79" s="140"/>
      <c r="EV79" s="140"/>
      <c r="EW79" s="140"/>
      <c r="EX79" s="140"/>
      <c r="EY79" s="140"/>
      <c r="EZ79" s="140"/>
      <c r="FA79" s="140"/>
      <c r="FB79" s="140"/>
      <c r="FC79" s="140"/>
      <c r="FD79" s="140"/>
      <c r="FE79" s="140"/>
      <c r="FF79" s="140"/>
      <c r="FG79" s="140"/>
      <c r="FH79" s="140"/>
      <c r="FI79" s="140"/>
      <c r="FJ79" s="140"/>
      <c r="FK79" s="140"/>
      <c r="FL79" s="140"/>
      <c r="FM79" s="140"/>
      <c r="FN79" s="140"/>
      <c r="FO79" s="140"/>
      <c r="FP79" s="140"/>
      <c r="FQ79" s="140"/>
      <c r="FR79" s="140"/>
      <c r="FS79" s="140"/>
      <c r="FT79" s="140"/>
      <c r="FU79" s="140"/>
      <c r="FV79" s="140"/>
      <c r="FW79" s="140"/>
      <c r="FX79" s="140"/>
      <c r="FY79" s="140"/>
      <c r="FZ79" s="140"/>
      <c r="GA79" s="140"/>
      <c r="GB79" s="140"/>
      <c r="GC79" s="140"/>
      <c r="GD79" s="140"/>
      <c r="GE79" s="140"/>
      <c r="GF79" s="140"/>
      <c r="GG79" s="140"/>
      <c r="GH79" s="140"/>
      <c r="GI79" s="140"/>
      <c r="GJ79" s="140"/>
      <c r="GK79" s="140"/>
      <c r="GL79" s="140"/>
      <c r="GM79" s="140"/>
      <c r="GN79" s="140"/>
      <c r="GO79" s="140"/>
      <c r="GP79" s="140"/>
      <c r="GQ79" s="140"/>
      <c r="GR79" s="140"/>
    </row>
    <row r="80" spans="1:200" s="94" customFormat="1" ht="24" hidden="1" customHeight="1" outlineLevel="1" thickTop="1" thickBot="1">
      <c r="A80" s="121" t="str">
        <f t="shared" si="0"/>
        <v>14.1</v>
      </c>
      <c r="B80" s="154" t="s">
        <v>43</v>
      </c>
      <c r="C80" s="156" t="s">
        <v>133</v>
      </c>
      <c r="D80" s="157" t="s">
        <v>57</v>
      </c>
      <c r="E80" s="157" t="s">
        <v>58</v>
      </c>
      <c r="F80" s="157" t="s">
        <v>59</v>
      </c>
      <c r="G80" s="164"/>
      <c r="H80" s="164"/>
      <c r="I80" s="208">
        <f>H80-G80</f>
        <v>0</v>
      </c>
      <c r="J80" s="404">
        <v>0</v>
      </c>
      <c r="K80" s="405"/>
      <c r="L80" s="406"/>
      <c r="M80" s="170"/>
      <c r="N80" s="459"/>
      <c r="O80" s="140"/>
      <c r="P80" s="140"/>
      <c r="Q80" s="140"/>
      <c r="R80" s="232"/>
      <c r="S80" s="232"/>
      <c r="T80" s="140"/>
      <c r="U80" s="140"/>
      <c r="V80" s="140"/>
      <c r="W80" s="140"/>
      <c r="X80" s="140"/>
      <c r="Y80" s="140"/>
      <c r="Z80" s="140"/>
      <c r="AA80" s="140"/>
      <c r="AB80" s="140"/>
      <c r="AC80" s="140"/>
      <c r="AD80" s="140"/>
      <c r="AE80" s="140"/>
      <c r="AF80" s="140"/>
      <c r="AG80" s="140"/>
      <c r="AH80" s="140"/>
      <c r="AI80" s="140"/>
      <c r="AJ80" s="140"/>
      <c r="AK80" s="140"/>
      <c r="AL80" s="140"/>
      <c r="AM80" s="140"/>
      <c r="AN80" s="140"/>
      <c r="AO80" s="140"/>
      <c r="AP80" s="140"/>
      <c r="AQ80" s="140"/>
      <c r="AR80" s="140"/>
      <c r="AS80" s="140"/>
      <c r="AT80" s="140"/>
      <c r="AU80" s="140"/>
      <c r="AV80" s="140"/>
      <c r="AW80" s="140"/>
      <c r="AX80" s="140"/>
      <c r="AY80" s="140"/>
      <c r="AZ80" s="140"/>
      <c r="BA80" s="140"/>
      <c r="BB80" s="140"/>
      <c r="BC80" s="140"/>
      <c r="BD80" s="140"/>
      <c r="BE80" s="140"/>
      <c r="BF80" s="140"/>
      <c r="BG80" s="140"/>
      <c r="BH80" s="140"/>
      <c r="BI80" s="140"/>
      <c r="BJ80" s="140"/>
      <c r="BK80" s="140"/>
      <c r="BL80" s="140"/>
      <c r="BM80" s="140"/>
      <c r="BN80" s="140"/>
      <c r="BO80" s="140"/>
      <c r="BP80" s="140"/>
      <c r="BQ80" s="140"/>
      <c r="BR80" s="140"/>
      <c r="BS80" s="140"/>
      <c r="BT80" s="140"/>
      <c r="BU80" s="140"/>
      <c r="BV80" s="140"/>
      <c r="BW80" s="140"/>
      <c r="BX80" s="140"/>
      <c r="BY80" s="140"/>
      <c r="BZ80" s="140"/>
      <c r="CA80" s="140"/>
      <c r="CB80" s="140"/>
      <c r="CC80" s="140"/>
      <c r="CD80" s="140"/>
      <c r="CE80" s="140"/>
      <c r="CF80" s="140"/>
      <c r="CG80" s="140"/>
      <c r="CH80" s="140"/>
      <c r="CI80" s="140"/>
      <c r="CJ80" s="140"/>
      <c r="CK80" s="140"/>
      <c r="CL80" s="140"/>
      <c r="CM80" s="140"/>
      <c r="CN80" s="140"/>
      <c r="CO80" s="140"/>
      <c r="CP80" s="140"/>
      <c r="CQ80" s="140"/>
      <c r="CR80" s="140"/>
      <c r="CS80" s="140"/>
      <c r="CT80" s="140"/>
      <c r="CU80" s="140"/>
      <c r="CV80" s="140"/>
      <c r="CW80" s="140"/>
      <c r="CX80" s="140"/>
      <c r="CY80" s="140"/>
      <c r="CZ80" s="140"/>
      <c r="DA80" s="140"/>
      <c r="DB80" s="140"/>
      <c r="DC80" s="140"/>
      <c r="DD80" s="140"/>
      <c r="DE80" s="140"/>
      <c r="DF80" s="140"/>
      <c r="DG80" s="140"/>
      <c r="DH80" s="140"/>
      <c r="DI80" s="140"/>
      <c r="DJ80" s="140"/>
      <c r="DK80" s="140"/>
      <c r="DL80" s="140"/>
      <c r="DM80" s="140"/>
      <c r="DN80" s="140"/>
      <c r="DO80" s="140"/>
      <c r="DP80" s="140"/>
      <c r="DQ80" s="140"/>
      <c r="DR80" s="140"/>
      <c r="DS80" s="140"/>
      <c r="DT80" s="140"/>
      <c r="DU80" s="140"/>
      <c r="DV80" s="140"/>
      <c r="DW80" s="140"/>
      <c r="DX80" s="140"/>
      <c r="DY80" s="140"/>
      <c r="DZ80" s="140"/>
      <c r="EA80" s="140"/>
      <c r="EB80" s="140"/>
      <c r="EC80" s="140"/>
      <c r="ED80" s="140"/>
      <c r="EE80" s="140"/>
      <c r="EF80" s="140"/>
      <c r="EG80" s="140"/>
      <c r="EH80" s="140"/>
      <c r="EI80" s="140"/>
      <c r="EJ80" s="140"/>
      <c r="EK80" s="140"/>
      <c r="EL80" s="140"/>
      <c r="EM80" s="140"/>
      <c r="EN80" s="140"/>
      <c r="EO80" s="140"/>
      <c r="EP80" s="140"/>
      <c r="EQ80" s="140"/>
      <c r="ER80" s="140"/>
      <c r="ES80" s="140"/>
      <c r="ET80" s="140"/>
      <c r="EU80" s="140"/>
      <c r="EV80" s="140"/>
      <c r="EW80" s="140"/>
      <c r="EX80" s="140"/>
      <c r="EY80" s="140"/>
      <c r="EZ80" s="140"/>
      <c r="FA80" s="140"/>
      <c r="FB80" s="140"/>
      <c r="FC80" s="140"/>
      <c r="FD80" s="140"/>
      <c r="FE80" s="140"/>
      <c r="FF80" s="140"/>
      <c r="FG80" s="140"/>
      <c r="FH80" s="140"/>
      <c r="FI80" s="140"/>
      <c r="FJ80" s="140"/>
      <c r="FK80" s="140"/>
      <c r="FL80" s="140"/>
      <c r="FM80" s="140"/>
      <c r="FN80" s="140"/>
      <c r="FO80" s="140"/>
      <c r="FP80" s="140"/>
      <c r="FQ80" s="140"/>
      <c r="FR80" s="140"/>
      <c r="FS80" s="140"/>
      <c r="FT80" s="140"/>
      <c r="FU80" s="140"/>
      <c r="FV80" s="140"/>
      <c r="FW80" s="140"/>
      <c r="FX80" s="140"/>
      <c r="FY80" s="140"/>
      <c r="FZ80" s="140"/>
      <c r="GA80" s="140"/>
      <c r="GB80" s="140"/>
      <c r="GC80" s="140"/>
      <c r="GD80" s="140"/>
      <c r="GE80" s="140"/>
      <c r="GF80" s="140"/>
      <c r="GG80" s="140"/>
      <c r="GH80" s="140"/>
      <c r="GI80" s="140"/>
      <c r="GJ80" s="140"/>
      <c r="GK80" s="140"/>
      <c r="GL80" s="140"/>
      <c r="GM80" s="140"/>
      <c r="GN80" s="140"/>
      <c r="GO80" s="140"/>
      <c r="GP80" s="140"/>
      <c r="GQ80" s="140"/>
      <c r="GR80" s="140"/>
    </row>
    <row r="81" spans="1:200" s="94" customFormat="1" ht="24" hidden="1" customHeight="1" outlineLevel="1" thickTop="1" thickBot="1">
      <c r="A81" s="121" t="str">
        <f t="shared" si="0"/>
        <v>14.2</v>
      </c>
      <c r="B81" s="154" t="s">
        <v>43</v>
      </c>
      <c r="C81" s="156" t="s">
        <v>139</v>
      </c>
      <c r="D81" s="157" t="s">
        <v>57</v>
      </c>
      <c r="E81" s="157" t="s">
        <v>58</v>
      </c>
      <c r="F81" s="157" t="s">
        <v>59</v>
      </c>
      <c r="G81" s="164"/>
      <c r="H81" s="164"/>
      <c r="I81" s="208">
        <f>H81-G81</f>
        <v>0</v>
      </c>
      <c r="J81" s="404">
        <v>0</v>
      </c>
      <c r="K81" s="405"/>
      <c r="L81" s="406"/>
      <c r="M81" s="170"/>
      <c r="N81" s="459"/>
      <c r="O81" s="140"/>
      <c r="P81" s="140"/>
      <c r="Q81" s="140"/>
      <c r="R81" s="232"/>
      <c r="S81" s="232"/>
      <c r="T81" s="140"/>
      <c r="U81" s="140"/>
      <c r="V81" s="140"/>
      <c r="W81" s="140"/>
      <c r="X81" s="140"/>
      <c r="Y81" s="140"/>
      <c r="Z81" s="140"/>
      <c r="AA81" s="140"/>
      <c r="AB81" s="140"/>
      <c r="AC81" s="140"/>
      <c r="AD81" s="140"/>
      <c r="AE81" s="140"/>
      <c r="AF81" s="140"/>
      <c r="AG81" s="140"/>
      <c r="AH81" s="140"/>
      <c r="AI81" s="140"/>
      <c r="AJ81" s="140"/>
      <c r="AK81" s="140"/>
      <c r="AL81" s="140"/>
      <c r="AM81" s="140"/>
      <c r="AN81" s="140"/>
      <c r="AO81" s="140"/>
      <c r="AP81" s="140"/>
      <c r="AQ81" s="140"/>
      <c r="AR81" s="140"/>
      <c r="AS81" s="140"/>
      <c r="AT81" s="140"/>
      <c r="AU81" s="140"/>
      <c r="AV81" s="140"/>
      <c r="AW81" s="140"/>
      <c r="AX81" s="140"/>
      <c r="AY81" s="140"/>
      <c r="AZ81" s="140"/>
      <c r="BA81" s="140"/>
      <c r="BB81" s="140"/>
      <c r="BC81" s="140"/>
      <c r="BD81" s="140"/>
      <c r="BE81" s="140"/>
      <c r="BF81" s="140"/>
      <c r="BG81" s="140"/>
      <c r="BH81" s="140"/>
      <c r="BI81" s="140"/>
      <c r="BJ81" s="140"/>
      <c r="BK81" s="140"/>
      <c r="BL81" s="140"/>
      <c r="BM81" s="140"/>
      <c r="BN81" s="140"/>
      <c r="BO81" s="140"/>
      <c r="BP81" s="140"/>
      <c r="BQ81" s="140"/>
      <c r="BR81" s="140"/>
      <c r="BS81" s="140"/>
      <c r="BT81" s="140"/>
      <c r="BU81" s="140"/>
      <c r="BV81" s="140"/>
      <c r="BW81" s="140"/>
      <c r="BX81" s="140"/>
      <c r="BY81" s="140"/>
      <c r="BZ81" s="140"/>
      <c r="CA81" s="140"/>
      <c r="CB81" s="140"/>
      <c r="CC81" s="140"/>
      <c r="CD81" s="140"/>
      <c r="CE81" s="140"/>
      <c r="CF81" s="140"/>
      <c r="CG81" s="140"/>
      <c r="CH81" s="140"/>
      <c r="CI81" s="140"/>
      <c r="CJ81" s="140"/>
      <c r="CK81" s="140"/>
      <c r="CL81" s="140"/>
      <c r="CM81" s="140"/>
      <c r="CN81" s="140"/>
      <c r="CO81" s="140"/>
      <c r="CP81" s="140"/>
      <c r="CQ81" s="140"/>
      <c r="CR81" s="140"/>
      <c r="CS81" s="140"/>
      <c r="CT81" s="140"/>
      <c r="CU81" s="140"/>
      <c r="CV81" s="140"/>
      <c r="CW81" s="140"/>
      <c r="CX81" s="140"/>
      <c r="CY81" s="140"/>
      <c r="CZ81" s="140"/>
      <c r="DA81" s="140"/>
      <c r="DB81" s="140"/>
      <c r="DC81" s="140"/>
      <c r="DD81" s="140"/>
      <c r="DE81" s="140"/>
      <c r="DF81" s="140"/>
      <c r="DG81" s="140"/>
      <c r="DH81" s="140"/>
      <c r="DI81" s="140"/>
      <c r="DJ81" s="140"/>
      <c r="DK81" s="140"/>
      <c r="DL81" s="140"/>
      <c r="DM81" s="140"/>
      <c r="DN81" s="140"/>
      <c r="DO81" s="140"/>
      <c r="DP81" s="140"/>
      <c r="DQ81" s="140"/>
      <c r="DR81" s="140"/>
      <c r="DS81" s="140"/>
      <c r="DT81" s="140"/>
      <c r="DU81" s="140"/>
      <c r="DV81" s="140"/>
      <c r="DW81" s="140"/>
      <c r="DX81" s="140"/>
      <c r="DY81" s="140"/>
      <c r="DZ81" s="140"/>
      <c r="EA81" s="140"/>
      <c r="EB81" s="140"/>
      <c r="EC81" s="140"/>
      <c r="ED81" s="140"/>
      <c r="EE81" s="140"/>
      <c r="EF81" s="140"/>
      <c r="EG81" s="140"/>
      <c r="EH81" s="140"/>
      <c r="EI81" s="140"/>
      <c r="EJ81" s="140"/>
      <c r="EK81" s="140"/>
      <c r="EL81" s="140"/>
      <c r="EM81" s="140"/>
      <c r="EN81" s="140"/>
      <c r="EO81" s="140"/>
      <c r="EP81" s="140"/>
      <c r="EQ81" s="140"/>
      <c r="ER81" s="140"/>
      <c r="ES81" s="140"/>
      <c r="ET81" s="140"/>
      <c r="EU81" s="140"/>
      <c r="EV81" s="140"/>
      <c r="EW81" s="140"/>
      <c r="EX81" s="140"/>
      <c r="EY81" s="140"/>
      <c r="EZ81" s="140"/>
      <c r="FA81" s="140"/>
      <c r="FB81" s="140"/>
      <c r="FC81" s="140"/>
      <c r="FD81" s="140"/>
      <c r="FE81" s="140"/>
      <c r="FF81" s="140"/>
      <c r="FG81" s="140"/>
      <c r="FH81" s="140"/>
      <c r="FI81" s="140"/>
      <c r="FJ81" s="140"/>
      <c r="FK81" s="140"/>
      <c r="FL81" s="140"/>
      <c r="FM81" s="140"/>
      <c r="FN81" s="140"/>
      <c r="FO81" s="140"/>
      <c r="FP81" s="140"/>
      <c r="FQ81" s="140"/>
      <c r="FR81" s="140"/>
      <c r="FS81" s="140"/>
      <c r="FT81" s="140"/>
      <c r="FU81" s="140"/>
      <c r="FV81" s="140"/>
      <c r="FW81" s="140"/>
      <c r="FX81" s="140"/>
      <c r="FY81" s="140"/>
      <c r="FZ81" s="140"/>
      <c r="GA81" s="140"/>
      <c r="GB81" s="140"/>
      <c r="GC81" s="140"/>
      <c r="GD81" s="140"/>
      <c r="GE81" s="140"/>
      <c r="GF81" s="140"/>
      <c r="GG81" s="140"/>
      <c r="GH81" s="140"/>
      <c r="GI81" s="140"/>
      <c r="GJ81" s="140"/>
      <c r="GK81" s="140"/>
      <c r="GL81" s="140"/>
      <c r="GM81" s="140"/>
      <c r="GN81" s="140"/>
      <c r="GO81" s="140"/>
      <c r="GP81" s="140"/>
      <c r="GQ81" s="140"/>
      <c r="GR81" s="140"/>
    </row>
    <row r="82" spans="1:200" s="94" customFormat="1" ht="24" hidden="1" customHeight="1" outlineLevel="1" thickTop="1" thickBot="1">
      <c r="A82" s="121" t="str">
        <f t="shared" si="0"/>
        <v>14.3</v>
      </c>
      <c r="B82" s="154" t="s">
        <v>55</v>
      </c>
      <c r="C82" s="156" t="s">
        <v>134</v>
      </c>
      <c r="D82" s="157" t="s">
        <v>57</v>
      </c>
      <c r="E82" s="157" t="s">
        <v>58</v>
      </c>
      <c r="F82" s="157" t="s">
        <v>59</v>
      </c>
      <c r="G82" s="164"/>
      <c r="H82" s="161"/>
      <c r="I82" s="162"/>
      <c r="J82" s="404">
        <v>0</v>
      </c>
      <c r="K82" s="405"/>
      <c r="L82" s="406"/>
      <c r="M82" s="170"/>
      <c r="N82" s="459"/>
      <c r="O82" s="140"/>
      <c r="P82" s="140"/>
      <c r="Q82" s="140"/>
      <c r="R82" s="232"/>
      <c r="S82" s="232"/>
      <c r="T82" s="140"/>
      <c r="U82" s="140"/>
      <c r="V82" s="140"/>
      <c r="W82" s="140"/>
      <c r="X82" s="140"/>
      <c r="Y82" s="140"/>
      <c r="Z82" s="140"/>
      <c r="AA82" s="140"/>
      <c r="AB82" s="140"/>
      <c r="AC82" s="140"/>
      <c r="AD82" s="140"/>
      <c r="AE82" s="140"/>
      <c r="AF82" s="140"/>
      <c r="AG82" s="140"/>
      <c r="AH82" s="140"/>
      <c r="AI82" s="140"/>
      <c r="AJ82" s="140"/>
      <c r="AK82" s="140"/>
      <c r="AL82" s="140"/>
      <c r="AM82" s="140"/>
      <c r="AN82" s="140"/>
      <c r="AO82" s="140"/>
      <c r="AP82" s="140"/>
      <c r="AQ82" s="140"/>
      <c r="AR82" s="140"/>
      <c r="AS82" s="140"/>
      <c r="AT82" s="140"/>
      <c r="AU82" s="140"/>
      <c r="AV82" s="140"/>
      <c r="AW82" s="140"/>
      <c r="AX82" s="140"/>
      <c r="AY82" s="140"/>
      <c r="AZ82" s="140"/>
      <c r="BA82" s="140"/>
      <c r="BB82" s="140"/>
      <c r="BC82" s="140"/>
      <c r="BD82" s="140"/>
      <c r="BE82" s="140"/>
      <c r="BF82" s="140"/>
      <c r="BG82" s="140"/>
      <c r="BH82" s="140"/>
      <c r="BI82" s="140"/>
      <c r="BJ82" s="140"/>
      <c r="BK82" s="140"/>
      <c r="BL82" s="140"/>
      <c r="BM82" s="140"/>
      <c r="BN82" s="140"/>
      <c r="BO82" s="140"/>
      <c r="BP82" s="140"/>
      <c r="BQ82" s="140"/>
      <c r="BR82" s="140"/>
      <c r="BS82" s="140"/>
      <c r="BT82" s="140"/>
      <c r="BU82" s="140"/>
      <c r="BV82" s="140"/>
      <c r="BW82" s="140"/>
      <c r="BX82" s="140"/>
      <c r="BY82" s="140"/>
      <c r="BZ82" s="140"/>
      <c r="CA82" s="140"/>
      <c r="CB82" s="140"/>
      <c r="CC82" s="140"/>
      <c r="CD82" s="140"/>
      <c r="CE82" s="140"/>
      <c r="CF82" s="140"/>
      <c r="CG82" s="140"/>
      <c r="CH82" s="140"/>
      <c r="CI82" s="140"/>
      <c r="CJ82" s="140"/>
      <c r="CK82" s="140"/>
      <c r="CL82" s="140"/>
      <c r="CM82" s="140"/>
      <c r="CN82" s="140"/>
      <c r="CO82" s="140"/>
      <c r="CP82" s="140"/>
      <c r="CQ82" s="140"/>
      <c r="CR82" s="140"/>
      <c r="CS82" s="140"/>
      <c r="CT82" s="140"/>
      <c r="CU82" s="140"/>
      <c r="CV82" s="140"/>
      <c r="CW82" s="140"/>
      <c r="CX82" s="140"/>
      <c r="CY82" s="140"/>
      <c r="CZ82" s="140"/>
      <c r="DA82" s="140"/>
      <c r="DB82" s="140"/>
      <c r="DC82" s="140"/>
      <c r="DD82" s="140"/>
      <c r="DE82" s="140"/>
      <c r="DF82" s="140"/>
      <c r="DG82" s="140"/>
      <c r="DH82" s="140"/>
      <c r="DI82" s="140"/>
      <c r="DJ82" s="140"/>
      <c r="DK82" s="140"/>
      <c r="DL82" s="140"/>
      <c r="DM82" s="140"/>
      <c r="DN82" s="140"/>
      <c r="DO82" s="140"/>
      <c r="DP82" s="140"/>
      <c r="DQ82" s="140"/>
      <c r="DR82" s="140"/>
      <c r="DS82" s="140"/>
      <c r="DT82" s="140"/>
      <c r="DU82" s="140"/>
      <c r="DV82" s="140"/>
      <c r="DW82" s="140"/>
      <c r="DX82" s="140"/>
      <c r="DY82" s="140"/>
      <c r="DZ82" s="140"/>
      <c r="EA82" s="140"/>
      <c r="EB82" s="140"/>
      <c r="EC82" s="140"/>
      <c r="ED82" s="140"/>
      <c r="EE82" s="140"/>
      <c r="EF82" s="140"/>
      <c r="EG82" s="140"/>
      <c r="EH82" s="140"/>
      <c r="EI82" s="140"/>
      <c r="EJ82" s="140"/>
      <c r="EK82" s="140"/>
      <c r="EL82" s="140"/>
      <c r="EM82" s="140"/>
      <c r="EN82" s="140"/>
      <c r="EO82" s="140"/>
      <c r="EP82" s="140"/>
      <c r="EQ82" s="140"/>
      <c r="ER82" s="140"/>
      <c r="ES82" s="140"/>
      <c r="ET82" s="140"/>
      <c r="EU82" s="140"/>
      <c r="EV82" s="140"/>
      <c r="EW82" s="140"/>
      <c r="EX82" s="140"/>
      <c r="EY82" s="140"/>
      <c r="EZ82" s="140"/>
      <c r="FA82" s="140"/>
      <c r="FB82" s="140"/>
      <c r="FC82" s="140"/>
      <c r="FD82" s="140"/>
      <c r="FE82" s="140"/>
      <c r="FF82" s="140"/>
      <c r="FG82" s="140"/>
      <c r="FH82" s="140"/>
      <c r="FI82" s="140"/>
      <c r="FJ82" s="140"/>
      <c r="FK82" s="140"/>
      <c r="FL82" s="140"/>
      <c r="FM82" s="140"/>
      <c r="FN82" s="140"/>
      <c r="FO82" s="140"/>
      <c r="FP82" s="140"/>
      <c r="FQ82" s="140"/>
      <c r="FR82" s="140"/>
      <c r="FS82" s="140"/>
      <c r="FT82" s="140"/>
      <c r="FU82" s="140"/>
      <c r="FV82" s="140"/>
      <c r="FW82" s="140"/>
      <c r="FX82" s="140"/>
      <c r="FY82" s="140"/>
      <c r="FZ82" s="140"/>
      <c r="GA82" s="140"/>
      <c r="GB82" s="140"/>
      <c r="GC82" s="140"/>
      <c r="GD82" s="140"/>
      <c r="GE82" s="140"/>
      <c r="GF82" s="140"/>
      <c r="GG82" s="140"/>
      <c r="GH82" s="140"/>
      <c r="GI82" s="140"/>
      <c r="GJ82" s="140"/>
      <c r="GK82" s="140"/>
      <c r="GL82" s="140"/>
      <c r="GM82" s="140"/>
      <c r="GN82" s="140"/>
      <c r="GO82" s="140"/>
      <c r="GP82" s="140"/>
      <c r="GQ82" s="140"/>
      <c r="GR82" s="140"/>
    </row>
    <row r="83" spans="1:200" s="94" customFormat="1" ht="24" customHeight="1" collapsed="1" thickTop="1" thickBot="1">
      <c r="A83" s="123" t="str">
        <f>IF(ISERROR(VALUE(SUBSTITUTE(prevWBS,".",""))),"1",IF(ISERROR(FIND("`",SUBSTITUTE(prevWBS,".","`",1))),TEXT(VALUE(prevWBS)+1,"#"),TEXT(VALUE(LEFT(prevWBS,FIND("`",SUBSTITUTE(prevWBS,".","`",1))-1))+1,"#")))</f>
        <v>15</v>
      </c>
      <c r="B83" s="163"/>
      <c r="C83" s="195" t="s">
        <v>164</v>
      </c>
      <c r="D83" s="163"/>
      <c r="E83" s="163"/>
      <c r="F83" s="163"/>
      <c r="G83" s="206" t="s">
        <v>118</v>
      </c>
      <c r="H83" s="451">
        <f>AVERAGE(I84:I86)</f>
        <v>0</v>
      </c>
      <c r="I83" s="452"/>
      <c r="J83" s="453">
        <f>AVERAGE(J84:L86)</f>
        <v>0</v>
      </c>
      <c r="K83" s="454"/>
      <c r="L83" s="455"/>
      <c r="M83" s="172"/>
      <c r="N83" s="459"/>
      <c r="O83" s="140"/>
      <c r="P83" s="140"/>
      <c r="Q83" s="140"/>
      <c r="R83" s="232"/>
      <c r="S83" s="232"/>
      <c r="T83" s="140"/>
      <c r="U83" s="140"/>
      <c r="V83" s="140"/>
      <c r="W83" s="140"/>
      <c r="X83" s="140"/>
      <c r="Y83" s="140"/>
      <c r="Z83" s="140"/>
      <c r="AA83" s="140"/>
      <c r="AB83" s="140"/>
      <c r="AC83" s="140"/>
      <c r="AD83" s="140"/>
      <c r="AE83" s="140"/>
      <c r="AF83" s="140"/>
      <c r="AG83" s="140"/>
      <c r="AH83" s="140"/>
      <c r="AI83" s="140"/>
      <c r="AJ83" s="140"/>
      <c r="AK83" s="140"/>
      <c r="AL83" s="140"/>
      <c r="AM83" s="140"/>
      <c r="AN83" s="140"/>
      <c r="AO83" s="140"/>
      <c r="AP83" s="140"/>
      <c r="AQ83" s="140"/>
      <c r="AR83" s="140"/>
      <c r="AS83" s="140"/>
      <c r="AT83" s="140"/>
      <c r="AU83" s="140"/>
      <c r="AV83" s="140"/>
      <c r="AW83" s="140"/>
      <c r="AX83" s="140"/>
      <c r="AY83" s="140"/>
      <c r="AZ83" s="140"/>
      <c r="BA83" s="140"/>
      <c r="BB83" s="140"/>
      <c r="BC83" s="140"/>
      <c r="BD83" s="140"/>
      <c r="BE83" s="140"/>
      <c r="BF83" s="140"/>
      <c r="BG83" s="140"/>
      <c r="BH83" s="140"/>
      <c r="BI83" s="140"/>
      <c r="BJ83" s="140"/>
      <c r="BK83" s="140"/>
      <c r="BL83" s="140"/>
      <c r="BM83" s="140"/>
      <c r="BN83" s="140"/>
      <c r="BO83" s="140"/>
      <c r="BP83" s="140"/>
      <c r="BQ83" s="140"/>
      <c r="BR83" s="140"/>
      <c r="BS83" s="140"/>
      <c r="BT83" s="140"/>
      <c r="BU83" s="140"/>
      <c r="BV83" s="140"/>
      <c r="BW83" s="140"/>
      <c r="BX83" s="140"/>
      <c r="BY83" s="140"/>
      <c r="BZ83" s="140"/>
      <c r="CA83" s="140"/>
      <c r="CB83" s="140"/>
      <c r="CC83" s="140"/>
      <c r="CD83" s="140"/>
      <c r="CE83" s="140"/>
      <c r="CF83" s="140"/>
      <c r="CG83" s="140"/>
      <c r="CH83" s="140"/>
      <c r="CI83" s="140"/>
      <c r="CJ83" s="140"/>
      <c r="CK83" s="140"/>
      <c r="CL83" s="140"/>
      <c r="CM83" s="140"/>
      <c r="CN83" s="140"/>
      <c r="CO83" s="140"/>
      <c r="CP83" s="140"/>
      <c r="CQ83" s="140"/>
      <c r="CR83" s="140"/>
      <c r="CS83" s="140"/>
      <c r="CT83" s="140"/>
      <c r="CU83" s="140"/>
      <c r="CV83" s="140"/>
      <c r="CW83" s="140"/>
      <c r="CX83" s="140"/>
      <c r="CY83" s="140"/>
      <c r="CZ83" s="140"/>
      <c r="DA83" s="140"/>
      <c r="DB83" s="140"/>
      <c r="DC83" s="140"/>
      <c r="DD83" s="140"/>
      <c r="DE83" s="140"/>
      <c r="DF83" s="140"/>
      <c r="DG83" s="140"/>
      <c r="DH83" s="140"/>
      <c r="DI83" s="140"/>
      <c r="DJ83" s="140"/>
      <c r="DK83" s="140"/>
      <c r="DL83" s="140"/>
      <c r="DM83" s="140"/>
      <c r="DN83" s="140"/>
      <c r="DO83" s="140"/>
      <c r="DP83" s="140"/>
      <c r="DQ83" s="140"/>
      <c r="DR83" s="140"/>
      <c r="DS83" s="140"/>
      <c r="DT83" s="140"/>
      <c r="DU83" s="140"/>
      <c r="DV83" s="140"/>
      <c r="DW83" s="140"/>
      <c r="DX83" s="140"/>
      <c r="DY83" s="140"/>
      <c r="DZ83" s="140"/>
      <c r="EA83" s="140"/>
      <c r="EB83" s="140"/>
      <c r="EC83" s="140"/>
      <c r="ED83" s="140"/>
      <c r="EE83" s="140"/>
      <c r="EF83" s="140"/>
      <c r="EG83" s="140"/>
      <c r="EH83" s="140"/>
      <c r="EI83" s="140"/>
      <c r="EJ83" s="140"/>
      <c r="EK83" s="140"/>
      <c r="EL83" s="140"/>
      <c r="EM83" s="140"/>
      <c r="EN83" s="140"/>
      <c r="EO83" s="140"/>
      <c r="EP83" s="140"/>
      <c r="EQ83" s="140"/>
      <c r="ER83" s="140"/>
      <c r="ES83" s="140"/>
      <c r="ET83" s="140"/>
      <c r="EU83" s="140"/>
      <c r="EV83" s="140"/>
      <c r="EW83" s="140"/>
      <c r="EX83" s="140"/>
      <c r="EY83" s="140"/>
      <c r="EZ83" s="140"/>
      <c r="FA83" s="140"/>
      <c r="FB83" s="140"/>
      <c r="FC83" s="140"/>
      <c r="FD83" s="140"/>
      <c r="FE83" s="140"/>
      <c r="FF83" s="140"/>
      <c r="FG83" s="140"/>
      <c r="FH83" s="140"/>
      <c r="FI83" s="140"/>
      <c r="FJ83" s="140"/>
      <c r="FK83" s="140"/>
      <c r="FL83" s="140"/>
      <c r="FM83" s="140"/>
      <c r="FN83" s="140"/>
      <c r="FO83" s="140"/>
      <c r="FP83" s="140"/>
      <c r="FQ83" s="140"/>
      <c r="FR83" s="140"/>
      <c r="FS83" s="140"/>
      <c r="FT83" s="140"/>
      <c r="FU83" s="140"/>
      <c r="FV83" s="140"/>
      <c r="FW83" s="140"/>
      <c r="FX83" s="140"/>
      <c r="FY83" s="140"/>
      <c r="FZ83" s="140"/>
      <c r="GA83" s="140"/>
      <c r="GB83" s="140"/>
      <c r="GC83" s="140"/>
      <c r="GD83" s="140"/>
      <c r="GE83" s="140"/>
      <c r="GF83" s="140"/>
      <c r="GG83" s="140"/>
      <c r="GH83" s="140"/>
      <c r="GI83" s="140"/>
      <c r="GJ83" s="140"/>
      <c r="GK83" s="140"/>
      <c r="GL83" s="140"/>
      <c r="GM83" s="140"/>
      <c r="GN83" s="140"/>
      <c r="GO83" s="140"/>
      <c r="GP83" s="140"/>
      <c r="GQ83" s="140"/>
      <c r="GR83" s="140"/>
    </row>
    <row r="84" spans="1:200" s="94" customFormat="1" ht="24" hidden="1" customHeight="1" outlineLevel="1">
      <c r="A84" s="121" t="str">
        <f t="shared" si="0"/>
        <v>15.1</v>
      </c>
      <c r="B84" s="154" t="s">
        <v>43</v>
      </c>
      <c r="C84" s="156" t="s">
        <v>133</v>
      </c>
      <c r="D84" s="157" t="s">
        <v>79</v>
      </c>
      <c r="E84" s="157" t="s">
        <v>80</v>
      </c>
      <c r="F84" s="157" t="s">
        <v>81</v>
      </c>
      <c r="G84" s="164"/>
      <c r="H84" s="164"/>
      <c r="I84" s="208">
        <f>H84-G84</f>
        <v>0</v>
      </c>
      <c r="J84" s="404">
        <v>0</v>
      </c>
      <c r="K84" s="405"/>
      <c r="L84" s="406"/>
      <c r="M84" s="170"/>
      <c r="N84" s="459"/>
      <c r="O84" s="140"/>
      <c r="P84" s="140"/>
      <c r="Q84" s="140"/>
      <c r="R84" s="232"/>
      <c r="S84" s="232"/>
      <c r="T84" s="140"/>
      <c r="U84" s="140"/>
      <c r="V84" s="140"/>
      <c r="W84" s="140"/>
      <c r="X84" s="140"/>
      <c r="Y84" s="140"/>
      <c r="Z84" s="140"/>
      <c r="AA84" s="140"/>
      <c r="AB84" s="140"/>
      <c r="AC84" s="140"/>
      <c r="AD84" s="140"/>
      <c r="AE84" s="140"/>
      <c r="AF84" s="140"/>
      <c r="AG84" s="140"/>
      <c r="AH84" s="140"/>
      <c r="AI84" s="140"/>
      <c r="AJ84" s="140"/>
      <c r="AK84" s="140"/>
      <c r="AL84" s="140"/>
      <c r="AM84" s="140"/>
      <c r="AN84" s="140"/>
      <c r="AO84" s="140"/>
      <c r="AP84" s="140"/>
      <c r="AQ84" s="140"/>
      <c r="AR84" s="140"/>
      <c r="AS84" s="140"/>
      <c r="AT84" s="140"/>
      <c r="AU84" s="140"/>
      <c r="AV84" s="140"/>
      <c r="AW84" s="140"/>
      <c r="AX84" s="140"/>
      <c r="AY84" s="140"/>
      <c r="AZ84" s="140"/>
      <c r="BA84" s="140"/>
      <c r="BB84" s="140"/>
      <c r="BC84" s="140"/>
      <c r="BD84" s="140"/>
      <c r="BE84" s="140"/>
      <c r="BF84" s="140"/>
      <c r="BG84" s="140"/>
      <c r="BH84" s="140"/>
      <c r="BI84" s="140"/>
      <c r="BJ84" s="140"/>
      <c r="BK84" s="140"/>
      <c r="BL84" s="140"/>
      <c r="BM84" s="140"/>
      <c r="BN84" s="140"/>
      <c r="BO84" s="140"/>
      <c r="BP84" s="140"/>
      <c r="BQ84" s="140"/>
      <c r="BR84" s="140"/>
      <c r="BS84" s="140"/>
      <c r="BT84" s="140"/>
      <c r="BU84" s="140"/>
      <c r="BV84" s="140"/>
      <c r="BW84" s="140"/>
      <c r="BX84" s="140"/>
      <c r="BY84" s="140"/>
      <c r="BZ84" s="140"/>
      <c r="CA84" s="140"/>
      <c r="CB84" s="140"/>
      <c r="CC84" s="140"/>
      <c r="CD84" s="140"/>
      <c r="CE84" s="140"/>
      <c r="CF84" s="140"/>
      <c r="CG84" s="140"/>
      <c r="CH84" s="140"/>
      <c r="CI84" s="140"/>
      <c r="CJ84" s="140"/>
      <c r="CK84" s="140"/>
      <c r="CL84" s="140"/>
      <c r="CM84" s="140"/>
      <c r="CN84" s="140"/>
      <c r="CO84" s="140"/>
      <c r="CP84" s="140"/>
      <c r="CQ84" s="140"/>
      <c r="CR84" s="140"/>
      <c r="CS84" s="140"/>
      <c r="CT84" s="140"/>
      <c r="CU84" s="140"/>
      <c r="CV84" s="140"/>
      <c r="CW84" s="140"/>
      <c r="CX84" s="140"/>
      <c r="CY84" s="140"/>
      <c r="CZ84" s="140"/>
      <c r="DA84" s="140"/>
      <c r="DB84" s="140"/>
      <c r="DC84" s="140"/>
      <c r="DD84" s="140"/>
      <c r="DE84" s="140"/>
      <c r="DF84" s="140"/>
      <c r="DG84" s="140"/>
      <c r="DH84" s="140"/>
      <c r="DI84" s="140"/>
      <c r="DJ84" s="140"/>
      <c r="DK84" s="140"/>
      <c r="DL84" s="140"/>
      <c r="DM84" s="140"/>
      <c r="DN84" s="140"/>
      <c r="DO84" s="140"/>
      <c r="DP84" s="140"/>
      <c r="DQ84" s="140"/>
      <c r="DR84" s="140"/>
      <c r="DS84" s="140"/>
      <c r="DT84" s="140"/>
      <c r="DU84" s="140"/>
      <c r="DV84" s="140"/>
      <c r="DW84" s="140"/>
      <c r="DX84" s="140"/>
      <c r="DY84" s="140"/>
      <c r="DZ84" s="140"/>
      <c r="EA84" s="140"/>
      <c r="EB84" s="140"/>
      <c r="EC84" s="140"/>
      <c r="ED84" s="140"/>
      <c r="EE84" s="140"/>
      <c r="EF84" s="140"/>
      <c r="EG84" s="140"/>
      <c r="EH84" s="140"/>
      <c r="EI84" s="140"/>
      <c r="EJ84" s="140"/>
      <c r="EK84" s="140"/>
      <c r="EL84" s="140"/>
      <c r="EM84" s="140"/>
      <c r="EN84" s="140"/>
      <c r="EO84" s="140"/>
      <c r="EP84" s="140"/>
      <c r="EQ84" s="140"/>
      <c r="ER84" s="140"/>
      <c r="ES84" s="140"/>
      <c r="ET84" s="140"/>
      <c r="EU84" s="140"/>
      <c r="EV84" s="140"/>
      <c r="EW84" s="140"/>
      <c r="EX84" s="140"/>
      <c r="EY84" s="140"/>
      <c r="EZ84" s="140"/>
      <c r="FA84" s="140"/>
      <c r="FB84" s="140"/>
      <c r="FC84" s="140"/>
      <c r="FD84" s="140"/>
      <c r="FE84" s="140"/>
      <c r="FF84" s="140"/>
      <c r="FG84" s="140"/>
      <c r="FH84" s="140"/>
      <c r="FI84" s="140"/>
      <c r="FJ84" s="140"/>
      <c r="FK84" s="140"/>
      <c r="FL84" s="140"/>
      <c r="FM84" s="140"/>
      <c r="FN84" s="140"/>
      <c r="FO84" s="140"/>
      <c r="FP84" s="140"/>
      <c r="FQ84" s="140"/>
      <c r="FR84" s="140"/>
      <c r="FS84" s="140"/>
      <c r="FT84" s="140"/>
      <c r="FU84" s="140"/>
      <c r="FV84" s="140"/>
      <c r="FW84" s="140"/>
      <c r="FX84" s="140"/>
      <c r="FY84" s="140"/>
      <c r="FZ84" s="140"/>
      <c r="GA84" s="140"/>
      <c r="GB84" s="140"/>
      <c r="GC84" s="140"/>
      <c r="GD84" s="140"/>
      <c r="GE84" s="140"/>
      <c r="GF84" s="140"/>
      <c r="GG84" s="140"/>
      <c r="GH84" s="140"/>
      <c r="GI84" s="140"/>
      <c r="GJ84" s="140"/>
      <c r="GK84" s="140"/>
      <c r="GL84" s="140"/>
      <c r="GM84" s="140"/>
      <c r="GN84" s="140"/>
      <c r="GO84" s="140"/>
      <c r="GP84" s="140"/>
      <c r="GQ84" s="140"/>
      <c r="GR84" s="140"/>
    </row>
    <row r="85" spans="1:200" s="94" customFormat="1" ht="24" hidden="1" customHeight="1" outlineLevel="1">
      <c r="A85" s="121" t="str">
        <f t="shared" si="0"/>
        <v>15.2</v>
      </c>
      <c r="B85" s="154" t="s">
        <v>55</v>
      </c>
      <c r="C85" s="156" t="s">
        <v>141</v>
      </c>
      <c r="D85" s="157" t="s">
        <v>142</v>
      </c>
      <c r="E85" s="157" t="s">
        <v>115</v>
      </c>
      <c r="F85" s="157" t="s">
        <v>143</v>
      </c>
      <c r="G85" s="164"/>
      <c r="H85" s="164"/>
      <c r="I85" s="208">
        <f>H85-G85</f>
        <v>0</v>
      </c>
      <c r="J85" s="404">
        <v>0</v>
      </c>
      <c r="K85" s="405"/>
      <c r="L85" s="406"/>
      <c r="M85" s="170"/>
      <c r="N85" s="459"/>
      <c r="O85" s="140"/>
      <c r="P85" s="140"/>
      <c r="Q85" s="140"/>
      <c r="R85" s="232"/>
      <c r="S85" s="232"/>
      <c r="T85" s="140"/>
      <c r="U85" s="140"/>
      <c r="V85" s="140"/>
      <c r="W85" s="140"/>
      <c r="X85" s="140"/>
      <c r="Y85" s="140"/>
      <c r="Z85" s="140"/>
      <c r="AA85" s="140"/>
      <c r="AB85" s="140"/>
      <c r="AC85" s="140"/>
      <c r="AD85" s="140"/>
      <c r="AE85" s="140"/>
      <c r="AF85" s="140"/>
      <c r="AG85" s="140"/>
      <c r="AH85" s="140"/>
      <c r="AI85" s="140"/>
      <c r="AJ85" s="140"/>
      <c r="AK85" s="140"/>
      <c r="AL85" s="140"/>
      <c r="AM85" s="140"/>
      <c r="AN85" s="140"/>
      <c r="AO85" s="140"/>
      <c r="AP85" s="140"/>
      <c r="AQ85" s="140"/>
      <c r="AR85" s="140"/>
      <c r="AS85" s="140"/>
      <c r="AT85" s="140"/>
      <c r="AU85" s="140"/>
      <c r="AV85" s="140"/>
      <c r="AW85" s="140"/>
      <c r="AX85" s="140"/>
      <c r="AY85" s="140"/>
      <c r="AZ85" s="140"/>
      <c r="BA85" s="140"/>
      <c r="BB85" s="140"/>
      <c r="BC85" s="140"/>
      <c r="BD85" s="140"/>
      <c r="BE85" s="140"/>
      <c r="BF85" s="140"/>
      <c r="BG85" s="140"/>
      <c r="BH85" s="140"/>
      <c r="BI85" s="140"/>
      <c r="BJ85" s="140"/>
      <c r="BK85" s="140"/>
      <c r="BL85" s="140"/>
      <c r="BM85" s="140"/>
      <c r="BN85" s="140"/>
      <c r="BO85" s="140"/>
      <c r="BP85" s="140"/>
      <c r="BQ85" s="140"/>
      <c r="BR85" s="140"/>
      <c r="BS85" s="140"/>
      <c r="BT85" s="140"/>
      <c r="BU85" s="140"/>
      <c r="BV85" s="140"/>
      <c r="BW85" s="140"/>
      <c r="BX85" s="140"/>
      <c r="BY85" s="140"/>
      <c r="BZ85" s="140"/>
      <c r="CA85" s="140"/>
      <c r="CB85" s="140"/>
      <c r="CC85" s="140"/>
      <c r="CD85" s="140"/>
      <c r="CE85" s="140"/>
      <c r="CF85" s="140"/>
      <c r="CG85" s="140"/>
      <c r="CH85" s="140"/>
      <c r="CI85" s="140"/>
      <c r="CJ85" s="140"/>
      <c r="CK85" s="140"/>
      <c r="CL85" s="140"/>
      <c r="CM85" s="140"/>
      <c r="CN85" s="140"/>
      <c r="CO85" s="140"/>
      <c r="CP85" s="140"/>
      <c r="CQ85" s="140"/>
      <c r="CR85" s="140"/>
      <c r="CS85" s="140"/>
      <c r="CT85" s="140"/>
      <c r="CU85" s="140"/>
      <c r="CV85" s="140"/>
      <c r="CW85" s="140"/>
      <c r="CX85" s="140"/>
      <c r="CY85" s="140"/>
      <c r="CZ85" s="140"/>
      <c r="DA85" s="140"/>
      <c r="DB85" s="140"/>
      <c r="DC85" s="140"/>
      <c r="DD85" s="140"/>
      <c r="DE85" s="140"/>
      <c r="DF85" s="140"/>
      <c r="DG85" s="140"/>
      <c r="DH85" s="140"/>
      <c r="DI85" s="140"/>
      <c r="DJ85" s="140"/>
      <c r="DK85" s="140"/>
      <c r="DL85" s="140"/>
      <c r="DM85" s="140"/>
      <c r="DN85" s="140"/>
      <c r="DO85" s="140"/>
      <c r="DP85" s="140"/>
      <c r="DQ85" s="140"/>
      <c r="DR85" s="140"/>
      <c r="DS85" s="140"/>
      <c r="DT85" s="140"/>
      <c r="DU85" s="140"/>
      <c r="DV85" s="140"/>
      <c r="DW85" s="140"/>
      <c r="DX85" s="140"/>
      <c r="DY85" s="140"/>
      <c r="DZ85" s="140"/>
      <c r="EA85" s="140"/>
      <c r="EB85" s="140"/>
      <c r="EC85" s="140"/>
      <c r="ED85" s="140"/>
      <c r="EE85" s="140"/>
      <c r="EF85" s="140"/>
      <c r="EG85" s="140"/>
      <c r="EH85" s="140"/>
      <c r="EI85" s="140"/>
      <c r="EJ85" s="140"/>
      <c r="EK85" s="140"/>
      <c r="EL85" s="140"/>
      <c r="EM85" s="140"/>
      <c r="EN85" s="140"/>
      <c r="EO85" s="140"/>
      <c r="EP85" s="140"/>
      <c r="EQ85" s="140"/>
      <c r="ER85" s="140"/>
      <c r="ES85" s="140"/>
      <c r="ET85" s="140"/>
      <c r="EU85" s="140"/>
      <c r="EV85" s="140"/>
      <c r="EW85" s="140"/>
      <c r="EX85" s="140"/>
      <c r="EY85" s="140"/>
      <c r="EZ85" s="140"/>
      <c r="FA85" s="140"/>
      <c r="FB85" s="140"/>
      <c r="FC85" s="140"/>
      <c r="FD85" s="140"/>
      <c r="FE85" s="140"/>
      <c r="FF85" s="140"/>
      <c r="FG85" s="140"/>
      <c r="FH85" s="140"/>
      <c r="FI85" s="140"/>
      <c r="FJ85" s="140"/>
      <c r="FK85" s="140"/>
      <c r="FL85" s="140"/>
      <c r="FM85" s="140"/>
      <c r="FN85" s="140"/>
      <c r="FO85" s="140"/>
      <c r="FP85" s="140"/>
      <c r="FQ85" s="140"/>
      <c r="FR85" s="140"/>
      <c r="FS85" s="140"/>
      <c r="FT85" s="140"/>
      <c r="FU85" s="140"/>
      <c r="FV85" s="140"/>
      <c r="FW85" s="140"/>
      <c r="FX85" s="140"/>
      <c r="FY85" s="140"/>
      <c r="FZ85" s="140"/>
      <c r="GA85" s="140"/>
      <c r="GB85" s="140"/>
      <c r="GC85" s="140"/>
      <c r="GD85" s="140"/>
      <c r="GE85" s="140"/>
      <c r="GF85" s="140"/>
      <c r="GG85" s="140"/>
      <c r="GH85" s="140"/>
      <c r="GI85" s="140"/>
      <c r="GJ85" s="140"/>
      <c r="GK85" s="140"/>
      <c r="GL85" s="140"/>
      <c r="GM85" s="140"/>
      <c r="GN85" s="140"/>
      <c r="GO85" s="140"/>
      <c r="GP85" s="140"/>
      <c r="GQ85" s="140"/>
      <c r="GR85" s="140"/>
    </row>
    <row r="86" spans="1:200" s="94" customFormat="1" ht="24" hidden="1" customHeight="1" outlineLevel="1">
      <c r="A86" s="121" t="str">
        <f t="shared" si="0"/>
        <v>15.3</v>
      </c>
      <c r="B86" s="154" t="s">
        <v>55</v>
      </c>
      <c r="C86" s="156" t="s">
        <v>144</v>
      </c>
      <c r="D86" s="157" t="s">
        <v>79</v>
      </c>
      <c r="E86" s="157" t="s">
        <v>80</v>
      </c>
      <c r="F86" s="157" t="s">
        <v>81</v>
      </c>
      <c r="G86" s="164"/>
      <c r="H86" s="149"/>
      <c r="I86" s="150">
        <f>H86-G86</f>
        <v>0</v>
      </c>
      <c r="J86" s="404">
        <v>0</v>
      </c>
      <c r="K86" s="405"/>
      <c r="L86" s="406"/>
      <c r="M86" s="170"/>
      <c r="N86" s="459"/>
      <c r="O86" s="140"/>
      <c r="P86" s="140"/>
      <c r="Q86" s="140"/>
      <c r="R86" s="232"/>
      <c r="S86" s="232"/>
      <c r="T86" s="140"/>
      <c r="U86" s="140"/>
      <c r="V86" s="140"/>
      <c r="W86" s="140"/>
      <c r="X86" s="140"/>
      <c r="Y86" s="140"/>
      <c r="Z86" s="140"/>
      <c r="AA86" s="140"/>
      <c r="AB86" s="140"/>
      <c r="AC86" s="140"/>
      <c r="AD86" s="140"/>
      <c r="AE86" s="140"/>
      <c r="AF86" s="140"/>
      <c r="AG86" s="140"/>
      <c r="AH86" s="140"/>
      <c r="AI86" s="140"/>
      <c r="AJ86" s="140"/>
      <c r="AK86" s="140"/>
      <c r="AL86" s="140"/>
      <c r="AM86" s="140"/>
      <c r="AN86" s="140"/>
      <c r="AO86" s="140"/>
      <c r="AP86" s="140"/>
      <c r="AQ86" s="140"/>
      <c r="AR86" s="140"/>
      <c r="AS86" s="140"/>
      <c r="AT86" s="140"/>
      <c r="AU86" s="140"/>
      <c r="AV86" s="140"/>
      <c r="AW86" s="140"/>
      <c r="AX86" s="140"/>
      <c r="AY86" s="140"/>
      <c r="AZ86" s="140"/>
      <c r="BA86" s="140"/>
      <c r="BB86" s="140"/>
      <c r="BC86" s="140"/>
      <c r="BD86" s="140"/>
      <c r="BE86" s="140"/>
      <c r="BF86" s="140"/>
      <c r="BG86" s="140"/>
      <c r="BH86" s="140"/>
      <c r="BI86" s="140"/>
      <c r="BJ86" s="140"/>
      <c r="BK86" s="140"/>
      <c r="BL86" s="140"/>
      <c r="BM86" s="140"/>
      <c r="BN86" s="140"/>
      <c r="BO86" s="140"/>
      <c r="BP86" s="140"/>
      <c r="BQ86" s="140"/>
      <c r="BR86" s="140"/>
      <c r="BS86" s="140"/>
      <c r="BT86" s="140"/>
      <c r="BU86" s="140"/>
      <c r="BV86" s="140"/>
      <c r="BW86" s="140"/>
      <c r="BX86" s="140"/>
      <c r="BY86" s="140"/>
      <c r="BZ86" s="140"/>
      <c r="CA86" s="140"/>
      <c r="CB86" s="140"/>
      <c r="CC86" s="140"/>
      <c r="CD86" s="140"/>
      <c r="CE86" s="140"/>
      <c r="CF86" s="140"/>
      <c r="CG86" s="140"/>
      <c r="CH86" s="140"/>
      <c r="CI86" s="140"/>
      <c r="CJ86" s="140"/>
      <c r="CK86" s="140"/>
      <c r="CL86" s="140"/>
      <c r="CM86" s="140"/>
      <c r="CN86" s="140"/>
      <c r="CO86" s="140"/>
      <c r="CP86" s="140"/>
      <c r="CQ86" s="140"/>
      <c r="CR86" s="140"/>
      <c r="CS86" s="140"/>
      <c r="CT86" s="140"/>
      <c r="CU86" s="140"/>
      <c r="CV86" s="140"/>
      <c r="CW86" s="140"/>
      <c r="CX86" s="140"/>
      <c r="CY86" s="140"/>
      <c r="CZ86" s="140"/>
      <c r="DA86" s="140"/>
      <c r="DB86" s="140"/>
      <c r="DC86" s="140"/>
      <c r="DD86" s="140"/>
      <c r="DE86" s="140"/>
      <c r="DF86" s="140"/>
      <c r="DG86" s="140"/>
      <c r="DH86" s="140"/>
      <c r="DI86" s="140"/>
      <c r="DJ86" s="140"/>
      <c r="DK86" s="140"/>
      <c r="DL86" s="140"/>
      <c r="DM86" s="140"/>
      <c r="DN86" s="140"/>
      <c r="DO86" s="140"/>
      <c r="DP86" s="140"/>
      <c r="DQ86" s="140"/>
      <c r="DR86" s="140"/>
      <c r="DS86" s="140"/>
      <c r="DT86" s="140"/>
      <c r="DU86" s="140"/>
      <c r="DV86" s="140"/>
      <c r="DW86" s="140"/>
      <c r="DX86" s="140"/>
      <c r="DY86" s="140"/>
      <c r="DZ86" s="140"/>
      <c r="EA86" s="140"/>
      <c r="EB86" s="140"/>
      <c r="EC86" s="140"/>
      <c r="ED86" s="140"/>
      <c r="EE86" s="140"/>
      <c r="EF86" s="140"/>
      <c r="EG86" s="140"/>
      <c r="EH86" s="140"/>
      <c r="EI86" s="140"/>
      <c r="EJ86" s="140"/>
      <c r="EK86" s="140"/>
      <c r="EL86" s="140"/>
      <c r="EM86" s="140"/>
      <c r="EN86" s="140"/>
      <c r="EO86" s="140"/>
      <c r="EP86" s="140"/>
      <c r="EQ86" s="140"/>
      <c r="ER86" s="140"/>
      <c r="ES86" s="140"/>
      <c r="ET86" s="140"/>
      <c r="EU86" s="140"/>
      <c r="EV86" s="140"/>
      <c r="EW86" s="140"/>
      <c r="EX86" s="140"/>
      <c r="EY86" s="140"/>
      <c r="EZ86" s="140"/>
      <c r="FA86" s="140"/>
      <c r="FB86" s="140"/>
      <c r="FC86" s="140"/>
      <c r="FD86" s="140"/>
      <c r="FE86" s="140"/>
      <c r="FF86" s="140"/>
      <c r="FG86" s="140"/>
      <c r="FH86" s="140"/>
      <c r="FI86" s="140"/>
      <c r="FJ86" s="140"/>
      <c r="FK86" s="140"/>
      <c r="FL86" s="140"/>
      <c r="FM86" s="140"/>
      <c r="FN86" s="140"/>
      <c r="FO86" s="140"/>
      <c r="FP86" s="140"/>
      <c r="FQ86" s="140"/>
      <c r="FR86" s="140"/>
      <c r="FS86" s="140"/>
      <c r="FT86" s="140"/>
      <c r="FU86" s="140"/>
      <c r="FV86" s="140"/>
      <c r="FW86" s="140"/>
      <c r="FX86" s="140"/>
      <c r="FY86" s="140"/>
      <c r="FZ86" s="140"/>
      <c r="GA86" s="140"/>
      <c r="GB86" s="140"/>
      <c r="GC86" s="140"/>
      <c r="GD86" s="140"/>
      <c r="GE86" s="140"/>
      <c r="GF86" s="140"/>
      <c r="GG86" s="140"/>
      <c r="GH86" s="140"/>
      <c r="GI86" s="140"/>
      <c r="GJ86" s="140"/>
      <c r="GK86" s="140"/>
      <c r="GL86" s="140"/>
      <c r="GM86" s="140"/>
      <c r="GN86" s="140"/>
      <c r="GO86" s="140"/>
      <c r="GP86" s="140"/>
      <c r="GQ86" s="140"/>
      <c r="GR86" s="140"/>
    </row>
    <row r="87" spans="1:200" s="111" customFormat="1" ht="24" customHeight="1" collapsed="1" thickTop="1" thickBot="1">
      <c r="A87" s="123">
        <v>15</v>
      </c>
      <c r="B87" s="211"/>
      <c r="C87" s="195" t="s">
        <v>165</v>
      </c>
      <c r="D87" s="163"/>
      <c r="E87" s="163"/>
      <c r="F87" s="211"/>
      <c r="G87" s="206" t="s">
        <v>118</v>
      </c>
      <c r="H87" s="451">
        <f>AVERAGE(I88:I90)</f>
        <v>0</v>
      </c>
      <c r="I87" s="452"/>
      <c r="J87" s="453">
        <f>AVERAGE(J88:L90)</f>
        <v>0</v>
      </c>
      <c r="K87" s="454"/>
      <c r="L87" s="455"/>
      <c r="M87" s="172"/>
      <c r="N87" s="459"/>
      <c r="O87" s="140"/>
      <c r="P87" s="140"/>
      <c r="Q87" s="140"/>
      <c r="R87" s="232"/>
      <c r="S87" s="232"/>
      <c r="T87" s="140"/>
      <c r="U87" s="140"/>
      <c r="V87" s="140"/>
      <c r="W87" s="140"/>
      <c r="X87" s="140"/>
      <c r="Y87" s="140"/>
      <c r="Z87" s="140"/>
      <c r="AA87" s="140"/>
      <c r="AB87" s="140"/>
      <c r="AC87" s="140"/>
      <c r="AD87" s="140"/>
      <c r="AE87" s="140"/>
      <c r="AF87" s="140"/>
      <c r="AG87" s="140"/>
      <c r="AH87" s="140"/>
      <c r="AI87" s="140"/>
      <c r="AJ87" s="140"/>
      <c r="AK87" s="140"/>
      <c r="AL87" s="140"/>
      <c r="AM87" s="140"/>
      <c r="AN87" s="140"/>
      <c r="AO87" s="140"/>
      <c r="AP87" s="140"/>
      <c r="AQ87" s="140"/>
      <c r="AR87" s="140"/>
      <c r="AS87" s="140"/>
      <c r="AT87" s="140"/>
      <c r="AU87" s="140"/>
      <c r="AV87" s="140"/>
      <c r="AW87" s="140"/>
      <c r="AX87" s="140"/>
      <c r="AY87" s="140"/>
      <c r="AZ87" s="140"/>
      <c r="BA87" s="140"/>
      <c r="BB87" s="140"/>
      <c r="BC87" s="140"/>
      <c r="BD87" s="140"/>
      <c r="BE87" s="140"/>
      <c r="BF87" s="140"/>
      <c r="BG87" s="140"/>
      <c r="BH87" s="140"/>
      <c r="BI87" s="140"/>
      <c r="BJ87" s="140"/>
      <c r="BK87" s="140"/>
      <c r="BL87" s="140"/>
      <c r="BM87" s="140"/>
      <c r="BN87" s="140"/>
      <c r="BO87" s="140"/>
      <c r="BP87" s="140"/>
      <c r="BQ87" s="140"/>
      <c r="BR87" s="140"/>
      <c r="BS87" s="140"/>
      <c r="BT87" s="140"/>
      <c r="BU87" s="140"/>
      <c r="BV87" s="140"/>
      <c r="BW87" s="140"/>
      <c r="BX87" s="140"/>
      <c r="BY87" s="140"/>
      <c r="BZ87" s="140"/>
      <c r="CA87" s="140"/>
      <c r="CB87" s="140"/>
      <c r="CC87" s="140"/>
      <c r="CD87" s="140"/>
      <c r="CE87" s="140"/>
      <c r="CF87" s="140"/>
      <c r="CG87" s="140"/>
      <c r="CH87" s="140"/>
      <c r="CI87" s="140"/>
      <c r="CJ87" s="140"/>
      <c r="CK87" s="140"/>
      <c r="CL87" s="140"/>
      <c r="CM87" s="140"/>
      <c r="CN87" s="140"/>
      <c r="CO87" s="140"/>
      <c r="CP87" s="140"/>
      <c r="CQ87" s="140"/>
      <c r="CR87" s="140"/>
      <c r="CS87" s="140"/>
      <c r="CT87" s="140"/>
      <c r="CU87" s="140"/>
      <c r="CV87" s="140"/>
      <c r="CW87" s="140"/>
      <c r="CX87" s="140"/>
      <c r="CY87" s="140"/>
      <c r="CZ87" s="140"/>
      <c r="DA87" s="140"/>
      <c r="DB87" s="140"/>
      <c r="DC87" s="140"/>
      <c r="DD87" s="140"/>
      <c r="DE87" s="140"/>
      <c r="DF87" s="140"/>
      <c r="DG87" s="140"/>
      <c r="DH87" s="140"/>
      <c r="DI87" s="140"/>
      <c r="DJ87" s="140"/>
      <c r="DK87" s="140"/>
      <c r="DL87" s="140"/>
      <c r="DM87" s="140"/>
      <c r="DN87" s="140"/>
      <c r="DO87" s="140"/>
      <c r="DP87" s="140"/>
      <c r="DQ87" s="140"/>
      <c r="DR87" s="140"/>
      <c r="DS87" s="140"/>
      <c r="DT87" s="140"/>
      <c r="DU87" s="140"/>
      <c r="DV87" s="140"/>
      <c r="DW87" s="140"/>
      <c r="DX87" s="140"/>
      <c r="DY87" s="140"/>
      <c r="DZ87" s="140"/>
      <c r="EA87" s="140"/>
      <c r="EB87" s="140"/>
      <c r="EC87" s="140"/>
      <c r="ED87" s="140"/>
      <c r="EE87" s="140"/>
      <c r="EF87" s="140"/>
      <c r="EG87" s="140"/>
      <c r="EH87" s="140"/>
      <c r="EI87" s="140"/>
      <c r="EJ87" s="140"/>
      <c r="EK87" s="140"/>
      <c r="EL87" s="140"/>
      <c r="EM87" s="140"/>
      <c r="EN87" s="140"/>
      <c r="EO87" s="140"/>
      <c r="EP87" s="140"/>
      <c r="EQ87" s="140"/>
      <c r="ER87" s="140"/>
      <c r="ES87" s="140"/>
      <c r="ET87" s="140"/>
      <c r="EU87" s="140"/>
      <c r="EV87" s="140"/>
      <c r="EW87" s="140"/>
      <c r="EX87" s="140"/>
      <c r="EY87" s="140"/>
      <c r="EZ87" s="140"/>
      <c r="FA87" s="140"/>
      <c r="FB87" s="140"/>
      <c r="FC87" s="140"/>
      <c r="FD87" s="140"/>
      <c r="FE87" s="140"/>
      <c r="FF87" s="140"/>
      <c r="FG87" s="140"/>
      <c r="FH87" s="140"/>
      <c r="FI87" s="140"/>
      <c r="FJ87" s="140"/>
      <c r="FK87" s="140"/>
      <c r="FL87" s="140"/>
      <c r="FM87" s="140"/>
      <c r="FN87" s="140"/>
      <c r="FO87" s="140"/>
      <c r="FP87" s="140"/>
      <c r="FQ87" s="140"/>
      <c r="FR87" s="140"/>
      <c r="FS87" s="140"/>
      <c r="FT87" s="140"/>
      <c r="FU87" s="140"/>
      <c r="FV87" s="140"/>
      <c r="FW87" s="140"/>
      <c r="FX87" s="140"/>
      <c r="FY87" s="140"/>
      <c r="FZ87" s="140"/>
      <c r="GA87" s="140"/>
      <c r="GB87" s="140"/>
      <c r="GC87" s="140"/>
      <c r="GD87" s="140"/>
      <c r="GE87" s="140"/>
      <c r="GF87" s="140"/>
      <c r="GG87" s="140"/>
      <c r="GH87" s="140"/>
      <c r="GI87" s="140"/>
      <c r="GJ87" s="140"/>
      <c r="GK87" s="140"/>
      <c r="GL87" s="140"/>
      <c r="GM87" s="140"/>
      <c r="GN87" s="140"/>
      <c r="GO87" s="140"/>
      <c r="GP87" s="140"/>
      <c r="GQ87" s="140"/>
      <c r="GR87" s="140"/>
    </row>
    <row r="88" spans="1:200" s="111" customFormat="1" ht="24" hidden="1" customHeight="1" outlineLevel="1">
      <c r="A88" s="121" t="str">
        <f t="shared" si="0"/>
        <v>15.1</v>
      </c>
      <c r="B88" s="154" t="s">
        <v>55</v>
      </c>
      <c r="C88" s="156" t="s">
        <v>146</v>
      </c>
      <c r="D88" s="157" t="s">
        <v>147</v>
      </c>
      <c r="E88" s="157" t="s">
        <v>148</v>
      </c>
      <c r="F88" s="157" t="s">
        <v>149</v>
      </c>
      <c r="G88" s="164"/>
      <c r="H88" s="164"/>
      <c r="I88" s="208">
        <f>H88-G88</f>
        <v>0</v>
      </c>
      <c r="J88" s="404">
        <v>0</v>
      </c>
      <c r="K88" s="405"/>
      <c r="L88" s="406"/>
      <c r="M88" s="170"/>
      <c r="N88" s="459"/>
      <c r="O88" s="140"/>
      <c r="P88" s="140"/>
      <c r="Q88" s="140"/>
      <c r="R88" s="232"/>
      <c r="S88" s="232"/>
      <c r="T88" s="140"/>
      <c r="U88" s="140"/>
      <c r="V88" s="140"/>
      <c r="W88" s="140"/>
      <c r="X88" s="140"/>
      <c r="Y88" s="140"/>
      <c r="Z88" s="140"/>
      <c r="AA88" s="140"/>
      <c r="AB88" s="140"/>
      <c r="AC88" s="140"/>
      <c r="AD88" s="140"/>
      <c r="AE88" s="140"/>
      <c r="AF88" s="140"/>
      <c r="AG88" s="140"/>
      <c r="AH88" s="140"/>
      <c r="AI88" s="140"/>
      <c r="AJ88" s="140"/>
      <c r="AK88" s="140"/>
      <c r="AL88" s="140"/>
      <c r="AM88" s="140"/>
      <c r="AN88" s="140"/>
      <c r="AO88" s="140"/>
      <c r="AP88" s="140"/>
      <c r="AQ88" s="140"/>
      <c r="AR88" s="140"/>
      <c r="AS88" s="140"/>
      <c r="AT88" s="140"/>
      <c r="AU88" s="140"/>
      <c r="AV88" s="140"/>
      <c r="AW88" s="140"/>
      <c r="AX88" s="140"/>
      <c r="AY88" s="140"/>
      <c r="AZ88" s="140"/>
      <c r="BA88" s="140"/>
      <c r="BB88" s="140"/>
      <c r="BC88" s="140"/>
      <c r="BD88" s="140"/>
      <c r="BE88" s="140"/>
      <c r="BF88" s="140"/>
      <c r="BG88" s="140"/>
      <c r="BH88" s="140"/>
      <c r="BI88" s="140"/>
      <c r="BJ88" s="140"/>
      <c r="BK88" s="140"/>
      <c r="BL88" s="140"/>
      <c r="BM88" s="140"/>
      <c r="BN88" s="140"/>
      <c r="BO88" s="140"/>
      <c r="BP88" s="140"/>
      <c r="BQ88" s="140"/>
      <c r="BR88" s="140"/>
      <c r="BS88" s="140"/>
      <c r="BT88" s="140"/>
      <c r="BU88" s="140"/>
      <c r="BV88" s="140"/>
      <c r="BW88" s="140"/>
      <c r="BX88" s="140"/>
      <c r="BY88" s="140"/>
      <c r="BZ88" s="140"/>
      <c r="CA88" s="140"/>
      <c r="CB88" s="140"/>
      <c r="CC88" s="140"/>
      <c r="CD88" s="140"/>
      <c r="CE88" s="140"/>
      <c r="CF88" s="140"/>
      <c r="CG88" s="140"/>
      <c r="CH88" s="140"/>
      <c r="CI88" s="140"/>
      <c r="CJ88" s="140"/>
      <c r="CK88" s="140"/>
      <c r="CL88" s="140"/>
      <c r="CM88" s="140"/>
      <c r="CN88" s="140"/>
      <c r="CO88" s="140"/>
      <c r="CP88" s="140"/>
      <c r="CQ88" s="140"/>
      <c r="CR88" s="140"/>
      <c r="CS88" s="140"/>
      <c r="CT88" s="140"/>
      <c r="CU88" s="140"/>
      <c r="CV88" s="140"/>
      <c r="CW88" s="140"/>
      <c r="CX88" s="140"/>
      <c r="CY88" s="140"/>
      <c r="CZ88" s="140"/>
      <c r="DA88" s="140"/>
      <c r="DB88" s="140"/>
      <c r="DC88" s="140"/>
      <c r="DD88" s="140"/>
      <c r="DE88" s="140"/>
      <c r="DF88" s="140"/>
      <c r="DG88" s="140"/>
      <c r="DH88" s="140"/>
      <c r="DI88" s="140"/>
      <c r="DJ88" s="140"/>
      <c r="DK88" s="140"/>
      <c r="DL88" s="140"/>
      <c r="DM88" s="140"/>
      <c r="DN88" s="140"/>
      <c r="DO88" s="140"/>
      <c r="DP88" s="140"/>
      <c r="DQ88" s="140"/>
      <c r="DR88" s="140"/>
      <c r="DS88" s="140"/>
      <c r="DT88" s="140"/>
      <c r="DU88" s="140"/>
      <c r="DV88" s="140"/>
      <c r="DW88" s="140"/>
      <c r="DX88" s="140"/>
      <c r="DY88" s="140"/>
      <c r="DZ88" s="140"/>
      <c r="EA88" s="140"/>
      <c r="EB88" s="140"/>
      <c r="EC88" s="140"/>
      <c r="ED88" s="140"/>
      <c r="EE88" s="140"/>
      <c r="EF88" s="140"/>
      <c r="EG88" s="140"/>
      <c r="EH88" s="140"/>
      <c r="EI88" s="140"/>
      <c r="EJ88" s="140"/>
      <c r="EK88" s="140"/>
      <c r="EL88" s="140"/>
      <c r="EM88" s="140"/>
      <c r="EN88" s="140"/>
      <c r="EO88" s="140"/>
      <c r="EP88" s="140"/>
      <c r="EQ88" s="140"/>
      <c r="ER88" s="140"/>
      <c r="ES88" s="140"/>
      <c r="ET88" s="140"/>
      <c r="EU88" s="140"/>
      <c r="EV88" s="140"/>
      <c r="EW88" s="140"/>
      <c r="EX88" s="140"/>
      <c r="EY88" s="140"/>
      <c r="EZ88" s="140"/>
      <c r="FA88" s="140"/>
      <c r="FB88" s="140"/>
      <c r="FC88" s="140"/>
      <c r="FD88" s="140"/>
      <c r="FE88" s="140"/>
      <c r="FF88" s="140"/>
      <c r="FG88" s="140"/>
      <c r="FH88" s="140"/>
      <c r="FI88" s="140"/>
      <c r="FJ88" s="140"/>
      <c r="FK88" s="140"/>
      <c r="FL88" s="140"/>
      <c r="FM88" s="140"/>
      <c r="FN88" s="140"/>
      <c r="FO88" s="140"/>
      <c r="FP88" s="140"/>
      <c r="FQ88" s="140"/>
      <c r="FR88" s="140"/>
      <c r="FS88" s="140"/>
      <c r="FT88" s="140"/>
      <c r="FU88" s="140"/>
      <c r="FV88" s="140"/>
      <c r="FW88" s="140"/>
      <c r="FX88" s="140"/>
      <c r="FY88" s="140"/>
      <c r="FZ88" s="140"/>
      <c r="GA88" s="140"/>
      <c r="GB88" s="140"/>
      <c r="GC88" s="140"/>
      <c r="GD88" s="140"/>
      <c r="GE88" s="140"/>
      <c r="GF88" s="140"/>
      <c r="GG88" s="140"/>
      <c r="GH88" s="140"/>
      <c r="GI88" s="140"/>
      <c r="GJ88" s="140"/>
      <c r="GK88" s="140"/>
      <c r="GL88" s="140"/>
      <c r="GM88" s="140"/>
      <c r="GN88" s="140"/>
      <c r="GO88" s="140"/>
      <c r="GP88" s="140"/>
      <c r="GQ88" s="140"/>
      <c r="GR88" s="140"/>
    </row>
    <row r="89" spans="1:200" s="111" customFormat="1" ht="36" hidden="1" customHeight="1" outlineLevel="1">
      <c r="A89" s="121" t="str">
        <f t="shared" si="0"/>
        <v>15.2</v>
      </c>
      <c r="B89" s="154" t="s">
        <v>55</v>
      </c>
      <c r="C89" s="156" t="s">
        <v>166</v>
      </c>
      <c r="D89" s="157" t="s">
        <v>151</v>
      </c>
      <c r="E89" s="157" t="s">
        <v>152</v>
      </c>
      <c r="F89" s="157"/>
      <c r="G89" s="164"/>
      <c r="H89" s="164"/>
      <c r="I89" s="208">
        <f>H89-G89</f>
        <v>0</v>
      </c>
      <c r="J89" s="404">
        <v>0</v>
      </c>
      <c r="K89" s="405"/>
      <c r="L89" s="406"/>
      <c r="M89" s="170"/>
      <c r="N89" s="459"/>
      <c r="O89" s="140"/>
      <c r="P89" s="140"/>
      <c r="Q89" s="140"/>
      <c r="R89" s="232"/>
      <c r="S89" s="232"/>
      <c r="T89" s="140"/>
      <c r="U89" s="140"/>
      <c r="V89" s="140"/>
      <c r="W89" s="140"/>
      <c r="X89" s="140"/>
      <c r="Y89" s="140"/>
      <c r="Z89" s="140"/>
      <c r="AA89" s="140"/>
      <c r="AB89" s="140"/>
      <c r="AC89" s="140"/>
      <c r="AD89" s="140"/>
      <c r="AE89" s="140"/>
      <c r="AF89" s="140"/>
      <c r="AG89" s="140"/>
      <c r="AH89" s="140"/>
      <c r="AI89" s="140"/>
      <c r="AJ89" s="140"/>
      <c r="AK89" s="140"/>
      <c r="AL89" s="140"/>
      <c r="AM89" s="140"/>
      <c r="AN89" s="140"/>
      <c r="AO89" s="140"/>
      <c r="AP89" s="140"/>
      <c r="AQ89" s="140"/>
      <c r="AR89" s="140"/>
      <c r="AS89" s="140"/>
      <c r="AT89" s="140"/>
      <c r="AU89" s="140"/>
      <c r="AV89" s="140"/>
      <c r="AW89" s="140"/>
      <c r="AX89" s="140"/>
      <c r="AY89" s="140"/>
      <c r="AZ89" s="140"/>
      <c r="BA89" s="140"/>
      <c r="BB89" s="140"/>
      <c r="BC89" s="140"/>
      <c r="BD89" s="140"/>
      <c r="BE89" s="140"/>
      <c r="BF89" s="140"/>
      <c r="BG89" s="140"/>
      <c r="BH89" s="140"/>
      <c r="BI89" s="140"/>
      <c r="BJ89" s="140"/>
      <c r="BK89" s="140"/>
      <c r="BL89" s="140"/>
      <c r="BM89" s="140"/>
      <c r="BN89" s="140"/>
      <c r="BO89" s="140"/>
      <c r="BP89" s="140"/>
      <c r="BQ89" s="140"/>
      <c r="BR89" s="140"/>
      <c r="BS89" s="140"/>
      <c r="BT89" s="140"/>
      <c r="BU89" s="140"/>
      <c r="BV89" s="140"/>
      <c r="BW89" s="140"/>
      <c r="BX89" s="140"/>
      <c r="BY89" s="140"/>
      <c r="BZ89" s="140"/>
      <c r="CA89" s="140"/>
      <c r="CB89" s="140"/>
      <c r="CC89" s="140"/>
      <c r="CD89" s="140"/>
      <c r="CE89" s="140"/>
      <c r="CF89" s="140"/>
      <c r="CG89" s="140"/>
      <c r="CH89" s="140"/>
      <c r="CI89" s="140"/>
      <c r="CJ89" s="140"/>
      <c r="CK89" s="140"/>
      <c r="CL89" s="140"/>
      <c r="CM89" s="140"/>
      <c r="CN89" s="140"/>
      <c r="CO89" s="140"/>
      <c r="CP89" s="140"/>
      <c r="CQ89" s="140"/>
      <c r="CR89" s="140"/>
      <c r="CS89" s="140"/>
      <c r="CT89" s="140"/>
      <c r="CU89" s="140"/>
      <c r="CV89" s="140"/>
      <c r="CW89" s="140"/>
      <c r="CX89" s="140"/>
      <c r="CY89" s="140"/>
      <c r="CZ89" s="140"/>
      <c r="DA89" s="140"/>
      <c r="DB89" s="140"/>
      <c r="DC89" s="140"/>
      <c r="DD89" s="140"/>
      <c r="DE89" s="140"/>
      <c r="DF89" s="140"/>
      <c r="DG89" s="140"/>
      <c r="DH89" s="140"/>
      <c r="DI89" s="140"/>
      <c r="DJ89" s="140"/>
      <c r="DK89" s="140"/>
      <c r="DL89" s="140"/>
      <c r="DM89" s="140"/>
      <c r="DN89" s="140"/>
      <c r="DO89" s="140"/>
      <c r="DP89" s="140"/>
      <c r="DQ89" s="140"/>
      <c r="DR89" s="140"/>
      <c r="DS89" s="140"/>
      <c r="DT89" s="140"/>
      <c r="DU89" s="140"/>
      <c r="DV89" s="140"/>
      <c r="DW89" s="140"/>
      <c r="DX89" s="140"/>
      <c r="DY89" s="140"/>
      <c r="DZ89" s="140"/>
      <c r="EA89" s="140"/>
      <c r="EB89" s="140"/>
      <c r="EC89" s="140"/>
      <c r="ED89" s="140"/>
      <c r="EE89" s="140"/>
      <c r="EF89" s="140"/>
      <c r="EG89" s="140"/>
      <c r="EH89" s="140"/>
      <c r="EI89" s="140"/>
      <c r="EJ89" s="140"/>
      <c r="EK89" s="140"/>
      <c r="EL89" s="140"/>
      <c r="EM89" s="140"/>
      <c r="EN89" s="140"/>
      <c r="EO89" s="140"/>
      <c r="EP89" s="140"/>
      <c r="EQ89" s="140"/>
      <c r="ER89" s="140"/>
      <c r="ES89" s="140"/>
      <c r="ET89" s="140"/>
      <c r="EU89" s="140"/>
      <c r="EV89" s="140"/>
      <c r="EW89" s="140"/>
      <c r="EX89" s="140"/>
      <c r="EY89" s="140"/>
      <c r="EZ89" s="140"/>
      <c r="FA89" s="140"/>
      <c r="FB89" s="140"/>
      <c r="FC89" s="140"/>
      <c r="FD89" s="140"/>
      <c r="FE89" s="140"/>
      <c r="FF89" s="140"/>
      <c r="FG89" s="140"/>
      <c r="FH89" s="140"/>
      <c r="FI89" s="140"/>
      <c r="FJ89" s="140"/>
      <c r="FK89" s="140"/>
      <c r="FL89" s="140"/>
      <c r="FM89" s="140"/>
      <c r="FN89" s="140"/>
      <c r="FO89" s="140"/>
      <c r="FP89" s="140"/>
      <c r="FQ89" s="140"/>
      <c r="FR89" s="140"/>
      <c r="FS89" s="140"/>
      <c r="FT89" s="140"/>
      <c r="FU89" s="140"/>
      <c r="FV89" s="140"/>
      <c r="FW89" s="140"/>
      <c r="FX89" s="140"/>
      <c r="FY89" s="140"/>
      <c r="FZ89" s="140"/>
      <c r="GA89" s="140"/>
      <c r="GB89" s="140"/>
      <c r="GC89" s="140"/>
      <c r="GD89" s="140"/>
      <c r="GE89" s="140"/>
      <c r="GF89" s="140"/>
      <c r="GG89" s="140"/>
      <c r="GH89" s="140"/>
      <c r="GI89" s="140"/>
      <c r="GJ89" s="140"/>
      <c r="GK89" s="140"/>
      <c r="GL89" s="140"/>
      <c r="GM89" s="140"/>
      <c r="GN89" s="140"/>
      <c r="GO89" s="140"/>
      <c r="GP89" s="140"/>
      <c r="GQ89" s="140"/>
      <c r="GR89" s="140"/>
    </row>
    <row r="90" spans="1:200" s="111" customFormat="1" ht="24" hidden="1" customHeight="1" outlineLevel="1">
      <c r="A90" s="121" t="str">
        <f t="shared" si="0"/>
        <v>15.3</v>
      </c>
      <c r="B90" s="154" t="s">
        <v>55</v>
      </c>
      <c r="C90" s="156" t="s">
        <v>153</v>
      </c>
      <c r="D90" s="157" t="s">
        <v>147</v>
      </c>
      <c r="E90" s="157" t="s">
        <v>148</v>
      </c>
      <c r="F90" s="157" t="s">
        <v>149</v>
      </c>
      <c r="G90" s="164"/>
      <c r="H90" s="149"/>
      <c r="I90" s="150">
        <f>H90-G90</f>
        <v>0</v>
      </c>
      <c r="J90" s="404">
        <v>0</v>
      </c>
      <c r="K90" s="405"/>
      <c r="L90" s="406"/>
      <c r="M90" s="170"/>
      <c r="N90" s="459"/>
      <c r="O90" s="140"/>
      <c r="P90" s="140"/>
      <c r="Q90" s="140"/>
      <c r="R90" s="231"/>
      <c r="S90" s="231"/>
      <c r="T90" s="140"/>
      <c r="U90" s="140"/>
      <c r="V90" s="140"/>
      <c r="W90" s="140"/>
      <c r="X90" s="140"/>
      <c r="Y90" s="140"/>
      <c r="Z90" s="140"/>
      <c r="AA90" s="140"/>
      <c r="AB90" s="140"/>
      <c r="AC90" s="140"/>
      <c r="AD90" s="140"/>
      <c r="AE90" s="140"/>
      <c r="AF90" s="140"/>
      <c r="AG90" s="140"/>
      <c r="AH90" s="140"/>
      <c r="AI90" s="140"/>
      <c r="AJ90" s="140"/>
      <c r="AK90" s="140"/>
      <c r="AL90" s="140"/>
      <c r="AM90" s="140"/>
      <c r="AN90" s="140"/>
      <c r="AO90" s="140"/>
      <c r="AP90" s="140"/>
      <c r="AQ90" s="140"/>
      <c r="AR90" s="140"/>
      <c r="AS90" s="140"/>
      <c r="AT90" s="140"/>
      <c r="AU90" s="140"/>
      <c r="AV90" s="140"/>
      <c r="AW90" s="140"/>
      <c r="AX90" s="140"/>
      <c r="AY90" s="140"/>
      <c r="AZ90" s="140"/>
      <c r="BA90" s="140"/>
      <c r="BB90" s="140"/>
      <c r="BC90" s="140"/>
      <c r="BD90" s="140"/>
      <c r="BE90" s="140"/>
      <c r="BF90" s="140"/>
      <c r="BG90" s="140"/>
      <c r="BH90" s="140"/>
      <c r="BI90" s="140"/>
      <c r="BJ90" s="140"/>
      <c r="BK90" s="140"/>
      <c r="BL90" s="140"/>
      <c r="BM90" s="140"/>
      <c r="BN90" s="140"/>
      <c r="BO90" s="140"/>
      <c r="BP90" s="140"/>
      <c r="BQ90" s="140"/>
      <c r="BR90" s="140"/>
      <c r="BS90" s="140"/>
      <c r="BT90" s="140"/>
      <c r="BU90" s="140"/>
      <c r="BV90" s="140"/>
      <c r="BW90" s="140"/>
      <c r="BX90" s="140"/>
      <c r="BY90" s="140"/>
      <c r="BZ90" s="140"/>
      <c r="CA90" s="140"/>
      <c r="CB90" s="140"/>
      <c r="CC90" s="140"/>
      <c r="CD90" s="140"/>
      <c r="CE90" s="140"/>
      <c r="CF90" s="140"/>
      <c r="CG90" s="140"/>
      <c r="CH90" s="140"/>
      <c r="CI90" s="140"/>
      <c r="CJ90" s="140"/>
      <c r="CK90" s="140"/>
      <c r="CL90" s="140"/>
      <c r="CM90" s="140"/>
      <c r="CN90" s="140"/>
      <c r="CO90" s="140"/>
      <c r="CP90" s="140"/>
      <c r="CQ90" s="140"/>
      <c r="CR90" s="140"/>
      <c r="CS90" s="140"/>
      <c r="CT90" s="140"/>
      <c r="CU90" s="140"/>
      <c r="CV90" s="140"/>
      <c r="CW90" s="140"/>
      <c r="CX90" s="140"/>
      <c r="CY90" s="140"/>
      <c r="CZ90" s="140"/>
      <c r="DA90" s="140"/>
      <c r="DB90" s="140"/>
      <c r="DC90" s="140"/>
      <c r="DD90" s="140"/>
      <c r="DE90" s="140"/>
      <c r="DF90" s="140"/>
      <c r="DG90" s="140"/>
      <c r="DH90" s="140"/>
      <c r="DI90" s="140"/>
      <c r="DJ90" s="140"/>
      <c r="DK90" s="140"/>
      <c r="DL90" s="140"/>
      <c r="DM90" s="140"/>
      <c r="DN90" s="140"/>
      <c r="DO90" s="140"/>
      <c r="DP90" s="140"/>
      <c r="DQ90" s="140"/>
      <c r="DR90" s="140"/>
      <c r="DS90" s="140"/>
      <c r="DT90" s="140"/>
      <c r="DU90" s="140"/>
      <c r="DV90" s="140"/>
      <c r="DW90" s="140"/>
      <c r="DX90" s="140"/>
      <c r="DY90" s="140"/>
      <c r="DZ90" s="140"/>
      <c r="EA90" s="140"/>
      <c r="EB90" s="140"/>
      <c r="EC90" s="140"/>
      <c r="ED90" s="140"/>
      <c r="EE90" s="140"/>
      <c r="EF90" s="140"/>
      <c r="EG90" s="140"/>
      <c r="EH90" s="140"/>
      <c r="EI90" s="140"/>
      <c r="EJ90" s="140"/>
      <c r="EK90" s="140"/>
      <c r="EL90" s="140"/>
      <c r="EM90" s="140"/>
      <c r="EN90" s="140"/>
      <c r="EO90" s="140"/>
      <c r="EP90" s="140"/>
      <c r="EQ90" s="140"/>
      <c r="ER90" s="140"/>
      <c r="ES90" s="140"/>
      <c r="ET90" s="140"/>
      <c r="EU90" s="140"/>
      <c r="EV90" s="140"/>
      <c r="EW90" s="140"/>
      <c r="EX90" s="140"/>
      <c r="EY90" s="140"/>
      <c r="EZ90" s="140"/>
      <c r="FA90" s="140"/>
      <c r="FB90" s="140"/>
      <c r="FC90" s="140"/>
      <c r="FD90" s="140"/>
      <c r="FE90" s="140"/>
      <c r="FF90" s="140"/>
      <c r="FG90" s="140"/>
      <c r="FH90" s="140"/>
      <c r="FI90" s="140"/>
      <c r="FJ90" s="140"/>
      <c r="FK90" s="140"/>
      <c r="FL90" s="140"/>
      <c r="FM90" s="140"/>
      <c r="FN90" s="140"/>
      <c r="FO90" s="140"/>
      <c r="FP90" s="140"/>
      <c r="FQ90" s="140"/>
      <c r="FR90" s="140"/>
      <c r="FS90" s="140"/>
      <c r="FT90" s="140"/>
      <c r="FU90" s="140"/>
      <c r="FV90" s="140"/>
      <c r="FW90" s="140"/>
      <c r="FX90" s="140"/>
      <c r="FY90" s="140"/>
      <c r="FZ90" s="140"/>
      <c r="GA90" s="140"/>
      <c r="GB90" s="140"/>
      <c r="GC90" s="140"/>
      <c r="GD90" s="140"/>
      <c r="GE90" s="140"/>
      <c r="GF90" s="140"/>
      <c r="GG90" s="140"/>
      <c r="GH90" s="140"/>
      <c r="GI90" s="140"/>
      <c r="GJ90" s="140"/>
      <c r="GK90" s="140"/>
      <c r="GL90" s="140"/>
      <c r="GM90" s="140"/>
      <c r="GN90" s="140"/>
      <c r="GO90" s="140"/>
      <c r="GP90" s="140"/>
      <c r="GQ90" s="140"/>
      <c r="GR90" s="140"/>
    </row>
    <row r="91" spans="1:200" s="94" customFormat="1" ht="24" customHeight="1" collapsed="1" thickTop="1" thickBot="1">
      <c r="A91" s="123">
        <v>16</v>
      </c>
      <c r="B91" s="163"/>
      <c r="C91" s="195" t="s">
        <v>167</v>
      </c>
      <c r="D91" s="163"/>
      <c r="E91" s="163"/>
      <c r="F91" s="163"/>
      <c r="G91" s="206" t="s">
        <v>118</v>
      </c>
      <c r="H91" s="451">
        <f>AVERAGE(I92,I94)</f>
        <v>0</v>
      </c>
      <c r="I91" s="452"/>
      <c r="J91" s="453">
        <f>AVERAGE(J92,J94)</f>
        <v>0</v>
      </c>
      <c r="K91" s="454"/>
      <c r="L91" s="455"/>
      <c r="M91" s="172"/>
      <c r="N91" s="459"/>
      <c r="O91" s="140"/>
      <c r="P91" s="140"/>
      <c r="Q91" s="140"/>
      <c r="R91" s="140"/>
      <c r="S91" s="140"/>
      <c r="T91" s="140"/>
      <c r="U91" s="140"/>
      <c r="V91" s="140"/>
      <c r="W91" s="140"/>
      <c r="X91" s="140"/>
      <c r="Y91" s="140"/>
      <c r="Z91" s="140"/>
      <c r="AA91" s="140"/>
      <c r="AB91" s="140"/>
      <c r="AC91" s="140"/>
      <c r="AD91" s="140"/>
      <c r="AE91" s="140"/>
      <c r="AF91" s="140"/>
      <c r="AG91" s="140"/>
      <c r="AH91" s="140"/>
      <c r="AI91" s="140"/>
      <c r="AJ91" s="140"/>
      <c r="AK91" s="140"/>
      <c r="AL91" s="140"/>
      <c r="AM91" s="140"/>
      <c r="AN91" s="140"/>
      <c r="AO91" s="140"/>
      <c r="AP91" s="140"/>
      <c r="AQ91" s="140"/>
      <c r="AR91" s="140"/>
      <c r="AS91" s="140"/>
      <c r="AT91" s="140"/>
      <c r="AU91" s="140"/>
      <c r="AV91" s="140"/>
      <c r="AW91" s="140"/>
      <c r="AX91" s="140"/>
      <c r="AY91" s="140"/>
      <c r="AZ91" s="140"/>
      <c r="BA91" s="140"/>
      <c r="BB91" s="140"/>
      <c r="BC91" s="140"/>
      <c r="BD91" s="140"/>
      <c r="BE91" s="140"/>
      <c r="BF91" s="140"/>
      <c r="BG91" s="140"/>
      <c r="BH91" s="140"/>
      <c r="BI91" s="140"/>
      <c r="BJ91" s="140"/>
      <c r="BK91" s="140"/>
      <c r="BL91" s="140"/>
      <c r="BM91" s="140"/>
      <c r="BN91" s="140"/>
      <c r="BO91" s="140"/>
      <c r="BP91" s="140"/>
      <c r="BQ91" s="140"/>
      <c r="BR91" s="140"/>
      <c r="BS91" s="140"/>
      <c r="BT91" s="140"/>
      <c r="BU91" s="140"/>
      <c r="BV91" s="140"/>
      <c r="BW91" s="140"/>
      <c r="BX91" s="140"/>
      <c r="BY91" s="140"/>
      <c r="BZ91" s="140"/>
      <c r="CA91" s="140"/>
      <c r="CB91" s="140"/>
      <c r="CC91" s="140"/>
      <c r="CD91" s="140"/>
      <c r="CE91" s="140"/>
      <c r="CF91" s="140"/>
      <c r="CG91" s="140"/>
      <c r="CH91" s="140"/>
      <c r="CI91" s="140"/>
      <c r="CJ91" s="140"/>
      <c r="CK91" s="140"/>
      <c r="CL91" s="140"/>
      <c r="CM91" s="140"/>
      <c r="CN91" s="140"/>
      <c r="CO91" s="140"/>
      <c r="CP91" s="140"/>
      <c r="CQ91" s="140"/>
      <c r="CR91" s="140"/>
      <c r="CS91" s="140"/>
      <c r="CT91" s="140"/>
      <c r="CU91" s="140"/>
      <c r="CV91" s="140"/>
      <c r="CW91" s="140"/>
      <c r="CX91" s="140"/>
      <c r="CY91" s="140"/>
      <c r="CZ91" s="140"/>
      <c r="DA91" s="140"/>
      <c r="DB91" s="140"/>
      <c r="DC91" s="140"/>
      <c r="DD91" s="140"/>
      <c r="DE91" s="140"/>
      <c r="DF91" s="140"/>
      <c r="DG91" s="140"/>
      <c r="DH91" s="140"/>
      <c r="DI91" s="140"/>
      <c r="DJ91" s="140"/>
      <c r="DK91" s="140"/>
      <c r="DL91" s="140"/>
      <c r="DM91" s="140"/>
      <c r="DN91" s="140"/>
      <c r="DO91" s="140"/>
      <c r="DP91" s="140"/>
      <c r="DQ91" s="140"/>
      <c r="DR91" s="140"/>
      <c r="DS91" s="140"/>
      <c r="DT91" s="140"/>
      <c r="DU91" s="140"/>
      <c r="DV91" s="140"/>
      <c r="DW91" s="140"/>
      <c r="DX91" s="140"/>
      <c r="DY91" s="140"/>
      <c r="DZ91" s="140"/>
      <c r="EA91" s="140"/>
      <c r="EB91" s="140"/>
      <c r="EC91" s="140"/>
      <c r="ED91" s="140"/>
      <c r="EE91" s="140"/>
      <c r="EF91" s="140"/>
      <c r="EG91" s="140"/>
      <c r="EH91" s="140"/>
      <c r="EI91" s="140"/>
      <c r="EJ91" s="140"/>
      <c r="EK91" s="140"/>
      <c r="EL91" s="140"/>
      <c r="EM91" s="140"/>
      <c r="EN91" s="140"/>
      <c r="EO91" s="140"/>
      <c r="EP91" s="140"/>
      <c r="EQ91" s="140"/>
      <c r="ER91" s="140"/>
      <c r="ES91" s="140"/>
      <c r="ET91" s="140"/>
      <c r="EU91" s="140"/>
      <c r="EV91" s="140"/>
      <c r="EW91" s="140"/>
      <c r="EX91" s="140"/>
      <c r="EY91" s="140"/>
      <c r="EZ91" s="140"/>
      <c r="FA91" s="140"/>
      <c r="FB91" s="140"/>
      <c r="FC91" s="140"/>
      <c r="FD91" s="140"/>
      <c r="FE91" s="140"/>
      <c r="FF91" s="140"/>
      <c r="FG91" s="140"/>
      <c r="FH91" s="140"/>
      <c r="FI91" s="140"/>
      <c r="FJ91" s="140"/>
      <c r="FK91" s="140"/>
      <c r="FL91" s="140"/>
      <c r="FM91" s="140"/>
      <c r="FN91" s="140"/>
      <c r="FO91" s="140"/>
      <c r="FP91" s="140"/>
      <c r="FQ91" s="140"/>
      <c r="FR91" s="140"/>
      <c r="FS91" s="140"/>
      <c r="FT91" s="140"/>
      <c r="FU91" s="140"/>
      <c r="FV91" s="140"/>
      <c r="FW91" s="140"/>
      <c r="FX91" s="140"/>
      <c r="FY91" s="140"/>
      <c r="FZ91" s="140"/>
      <c r="GA91" s="140"/>
      <c r="GB91" s="140"/>
      <c r="GC91" s="140"/>
      <c r="GD91" s="140"/>
      <c r="GE91" s="140"/>
      <c r="GF91" s="140"/>
      <c r="GG91" s="140"/>
      <c r="GH91" s="140"/>
      <c r="GI91" s="140"/>
      <c r="GJ91" s="140"/>
      <c r="GK91" s="140"/>
      <c r="GL91" s="140"/>
      <c r="GM91" s="140"/>
      <c r="GN91" s="140"/>
      <c r="GO91" s="140"/>
      <c r="GP91" s="140"/>
      <c r="GQ91" s="140"/>
      <c r="GR91" s="140"/>
    </row>
    <row r="92" spans="1:200" s="94" customFormat="1" ht="24" hidden="1" customHeight="1" outlineLevel="1">
      <c r="A92" s="121" t="str">
        <f t="shared" si="0"/>
        <v>16.1</v>
      </c>
      <c r="B92" s="154" t="s">
        <v>43</v>
      </c>
      <c r="C92" s="156" t="s">
        <v>155</v>
      </c>
      <c r="D92" s="157" t="s">
        <v>57</v>
      </c>
      <c r="E92" s="157" t="s">
        <v>58</v>
      </c>
      <c r="F92" s="157" t="s">
        <v>59</v>
      </c>
      <c r="G92" s="164"/>
      <c r="H92" s="164"/>
      <c r="I92" s="208">
        <f>H92-G92</f>
        <v>0</v>
      </c>
      <c r="J92" s="404">
        <v>0</v>
      </c>
      <c r="K92" s="405"/>
      <c r="L92" s="406"/>
      <c r="M92" s="170"/>
      <c r="N92" s="459"/>
      <c r="O92" s="140"/>
      <c r="P92" s="140"/>
      <c r="Q92" s="140"/>
      <c r="R92" s="140"/>
      <c r="S92" s="140"/>
      <c r="T92" s="140"/>
      <c r="U92" s="140"/>
      <c r="V92" s="140"/>
      <c r="W92" s="140"/>
      <c r="X92" s="140"/>
      <c r="Y92" s="140"/>
      <c r="Z92" s="140"/>
      <c r="AA92" s="140"/>
      <c r="AB92" s="140"/>
      <c r="AC92" s="140"/>
      <c r="AD92" s="140"/>
      <c r="AE92" s="140"/>
      <c r="AF92" s="140"/>
      <c r="AG92" s="140"/>
      <c r="AH92" s="140"/>
      <c r="AI92" s="140"/>
      <c r="AJ92" s="140"/>
      <c r="AK92" s="140"/>
      <c r="AL92" s="140"/>
      <c r="AM92" s="140"/>
      <c r="AN92" s="140"/>
      <c r="AO92" s="140"/>
      <c r="AP92" s="140"/>
      <c r="AQ92" s="140"/>
      <c r="AR92" s="140"/>
      <c r="AS92" s="140"/>
      <c r="AT92" s="140"/>
      <c r="AU92" s="140"/>
      <c r="AV92" s="140"/>
      <c r="AW92" s="140"/>
      <c r="AX92" s="140"/>
      <c r="AY92" s="140"/>
      <c r="AZ92" s="140"/>
      <c r="BA92" s="140"/>
      <c r="BB92" s="140"/>
      <c r="BC92" s="140"/>
      <c r="BD92" s="140"/>
      <c r="BE92" s="140"/>
      <c r="BF92" s="140"/>
      <c r="BG92" s="140"/>
      <c r="BH92" s="140"/>
      <c r="BI92" s="140"/>
      <c r="BJ92" s="140"/>
      <c r="BK92" s="140"/>
      <c r="BL92" s="140"/>
      <c r="BM92" s="140"/>
      <c r="BN92" s="140"/>
      <c r="BO92" s="140"/>
      <c r="BP92" s="140"/>
      <c r="BQ92" s="140"/>
      <c r="BR92" s="140"/>
      <c r="BS92" s="140"/>
      <c r="BT92" s="140"/>
      <c r="BU92" s="140"/>
      <c r="BV92" s="140"/>
      <c r="BW92" s="140"/>
      <c r="BX92" s="140"/>
      <c r="BY92" s="140"/>
      <c r="BZ92" s="140"/>
      <c r="CA92" s="140"/>
      <c r="CB92" s="140"/>
      <c r="CC92" s="140"/>
      <c r="CD92" s="140"/>
      <c r="CE92" s="140"/>
      <c r="CF92" s="140"/>
      <c r="CG92" s="140"/>
      <c r="CH92" s="140"/>
      <c r="CI92" s="140"/>
      <c r="CJ92" s="140"/>
      <c r="CK92" s="140"/>
      <c r="CL92" s="140"/>
      <c r="CM92" s="140"/>
      <c r="CN92" s="140"/>
      <c r="CO92" s="140"/>
      <c r="CP92" s="140"/>
      <c r="CQ92" s="140"/>
      <c r="CR92" s="140"/>
      <c r="CS92" s="140"/>
      <c r="CT92" s="140"/>
      <c r="CU92" s="140"/>
      <c r="CV92" s="140"/>
      <c r="CW92" s="140"/>
      <c r="CX92" s="140"/>
      <c r="CY92" s="140"/>
      <c r="CZ92" s="140"/>
      <c r="DA92" s="140"/>
      <c r="DB92" s="140"/>
      <c r="DC92" s="140"/>
      <c r="DD92" s="140"/>
      <c r="DE92" s="140"/>
      <c r="DF92" s="140"/>
      <c r="DG92" s="140"/>
      <c r="DH92" s="140"/>
      <c r="DI92" s="140"/>
      <c r="DJ92" s="140"/>
      <c r="DK92" s="140"/>
      <c r="DL92" s="140"/>
      <c r="DM92" s="140"/>
      <c r="DN92" s="140"/>
      <c r="DO92" s="140"/>
      <c r="DP92" s="140"/>
      <c r="DQ92" s="140"/>
      <c r="DR92" s="140"/>
      <c r="DS92" s="140"/>
      <c r="DT92" s="140"/>
      <c r="DU92" s="140"/>
      <c r="DV92" s="140"/>
      <c r="DW92" s="140"/>
      <c r="DX92" s="140"/>
      <c r="DY92" s="140"/>
      <c r="DZ92" s="140"/>
      <c r="EA92" s="140"/>
      <c r="EB92" s="140"/>
      <c r="EC92" s="140"/>
      <c r="ED92" s="140"/>
      <c r="EE92" s="140"/>
      <c r="EF92" s="140"/>
      <c r="EG92" s="140"/>
      <c r="EH92" s="140"/>
      <c r="EI92" s="140"/>
      <c r="EJ92" s="140"/>
      <c r="EK92" s="140"/>
      <c r="EL92" s="140"/>
      <c r="EM92" s="140"/>
      <c r="EN92" s="140"/>
      <c r="EO92" s="140"/>
      <c r="EP92" s="140"/>
      <c r="EQ92" s="140"/>
      <c r="ER92" s="140"/>
      <c r="ES92" s="140"/>
      <c r="ET92" s="140"/>
      <c r="EU92" s="140"/>
      <c r="EV92" s="140"/>
      <c r="EW92" s="140"/>
      <c r="EX92" s="140"/>
      <c r="EY92" s="140"/>
      <c r="EZ92" s="140"/>
      <c r="FA92" s="140"/>
      <c r="FB92" s="140"/>
      <c r="FC92" s="140"/>
      <c r="FD92" s="140"/>
      <c r="FE92" s="140"/>
      <c r="FF92" s="140"/>
      <c r="FG92" s="140"/>
      <c r="FH92" s="140"/>
      <c r="FI92" s="140"/>
      <c r="FJ92" s="140"/>
      <c r="FK92" s="140"/>
      <c r="FL92" s="140"/>
      <c r="FM92" s="140"/>
      <c r="FN92" s="140"/>
      <c r="FO92" s="140"/>
      <c r="FP92" s="140"/>
      <c r="FQ92" s="140"/>
      <c r="FR92" s="140"/>
      <c r="FS92" s="140"/>
      <c r="FT92" s="140"/>
      <c r="FU92" s="140"/>
      <c r="FV92" s="140"/>
      <c r="FW92" s="140"/>
      <c r="FX92" s="140"/>
      <c r="FY92" s="140"/>
      <c r="FZ92" s="140"/>
      <c r="GA92" s="140"/>
      <c r="GB92" s="140"/>
      <c r="GC92" s="140"/>
      <c r="GD92" s="140"/>
      <c r="GE92" s="140"/>
      <c r="GF92" s="140"/>
      <c r="GG92" s="140"/>
      <c r="GH92" s="140"/>
      <c r="GI92" s="140"/>
      <c r="GJ92" s="140"/>
      <c r="GK92" s="140"/>
      <c r="GL92" s="140"/>
      <c r="GM92" s="140"/>
      <c r="GN92" s="140"/>
      <c r="GO92" s="140"/>
      <c r="GP92" s="140"/>
      <c r="GQ92" s="140"/>
      <c r="GR92" s="140"/>
    </row>
    <row r="93" spans="1:200" s="94" customFormat="1" ht="24" hidden="1" customHeight="1" outlineLevel="1">
      <c r="A93" s="121" t="str">
        <f t="shared" si="0"/>
        <v>16.2</v>
      </c>
      <c r="B93" s="154" t="s">
        <v>156</v>
      </c>
      <c r="C93" s="156" t="s">
        <v>157</v>
      </c>
      <c r="D93" s="157" t="s">
        <v>57</v>
      </c>
      <c r="E93" s="157" t="s">
        <v>58</v>
      </c>
      <c r="F93" s="157" t="s">
        <v>59</v>
      </c>
      <c r="G93" s="198"/>
      <c r="H93" s="198"/>
      <c r="I93" s="199"/>
      <c r="J93" s="404">
        <v>0</v>
      </c>
      <c r="K93" s="405"/>
      <c r="L93" s="406"/>
      <c r="M93" s="170"/>
      <c r="N93" s="459"/>
      <c r="O93" s="140"/>
      <c r="P93" s="140"/>
      <c r="Q93" s="140"/>
      <c r="R93" s="140"/>
      <c r="S93" s="140"/>
      <c r="T93" s="140"/>
      <c r="U93" s="140"/>
      <c r="V93" s="140"/>
      <c r="W93" s="140"/>
      <c r="X93" s="140"/>
      <c r="Y93" s="140"/>
      <c r="Z93" s="140"/>
      <c r="AA93" s="140"/>
      <c r="AB93" s="140"/>
      <c r="AC93" s="140"/>
      <c r="AD93" s="140"/>
      <c r="AE93" s="140"/>
      <c r="AF93" s="140"/>
      <c r="AG93" s="140"/>
      <c r="AH93" s="140"/>
      <c r="AI93" s="140"/>
      <c r="AJ93" s="140"/>
      <c r="AK93" s="140"/>
      <c r="AL93" s="140"/>
      <c r="AM93" s="140"/>
      <c r="AN93" s="140"/>
      <c r="AO93" s="140"/>
      <c r="AP93" s="140"/>
      <c r="AQ93" s="140"/>
      <c r="AR93" s="140"/>
      <c r="AS93" s="140"/>
      <c r="AT93" s="140"/>
      <c r="AU93" s="140"/>
      <c r="AV93" s="140"/>
      <c r="AW93" s="140"/>
      <c r="AX93" s="140"/>
      <c r="AY93" s="140"/>
      <c r="AZ93" s="140"/>
      <c r="BA93" s="140"/>
      <c r="BB93" s="140"/>
      <c r="BC93" s="140"/>
      <c r="BD93" s="140"/>
      <c r="BE93" s="140"/>
      <c r="BF93" s="140"/>
      <c r="BG93" s="140"/>
      <c r="BH93" s="140"/>
      <c r="BI93" s="140"/>
      <c r="BJ93" s="140"/>
      <c r="BK93" s="140"/>
      <c r="BL93" s="140"/>
      <c r="BM93" s="140"/>
      <c r="BN93" s="140"/>
      <c r="BO93" s="140"/>
      <c r="BP93" s="140"/>
      <c r="BQ93" s="140"/>
      <c r="BR93" s="140"/>
      <c r="BS93" s="140"/>
      <c r="BT93" s="140"/>
      <c r="BU93" s="140"/>
      <c r="BV93" s="140"/>
      <c r="BW93" s="140"/>
      <c r="BX93" s="140"/>
      <c r="BY93" s="140"/>
      <c r="BZ93" s="140"/>
      <c r="CA93" s="140"/>
      <c r="CB93" s="140"/>
      <c r="CC93" s="140"/>
      <c r="CD93" s="140"/>
      <c r="CE93" s="140"/>
      <c r="CF93" s="140"/>
      <c r="CG93" s="140"/>
      <c r="CH93" s="140"/>
      <c r="CI93" s="140"/>
      <c r="CJ93" s="140"/>
      <c r="CK93" s="140"/>
      <c r="CL93" s="140"/>
      <c r="CM93" s="140"/>
      <c r="CN93" s="140"/>
      <c r="CO93" s="140"/>
      <c r="CP93" s="140"/>
      <c r="CQ93" s="140"/>
      <c r="CR93" s="140"/>
      <c r="CS93" s="140"/>
      <c r="CT93" s="140"/>
      <c r="CU93" s="140"/>
      <c r="CV93" s="140"/>
      <c r="CW93" s="140"/>
      <c r="CX93" s="140"/>
      <c r="CY93" s="140"/>
      <c r="CZ93" s="140"/>
      <c r="DA93" s="140"/>
      <c r="DB93" s="140"/>
      <c r="DC93" s="140"/>
      <c r="DD93" s="140"/>
      <c r="DE93" s="140"/>
      <c r="DF93" s="140"/>
      <c r="DG93" s="140"/>
      <c r="DH93" s="140"/>
      <c r="DI93" s="140"/>
      <c r="DJ93" s="140"/>
      <c r="DK93" s="140"/>
      <c r="DL93" s="140"/>
      <c r="DM93" s="140"/>
      <c r="DN93" s="140"/>
      <c r="DO93" s="140"/>
      <c r="DP93" s="140"/>
      <c r="DQ93" s="140"/>
      <c r="DR93" s="140"/>
      <c r="DS93" s="140"/>
      <c r="DT93" s="140"/>
      <c r="DU93" s="140"/>
      <c r="DV93" s="140"/>
      <c r="DW93" s="140"/>
      <c r="DX93" s="140"/>
      <c r="DY93" s="140"/>
      <c r="DZ93" s="140"/>
      <c r="EA93" s="140"/>
      <c r="EB93" s="140"/>
      <c r="EC93" s="140"/>
      <c r="ED93" s="140"/>
      <c r="EE93" s="140"/>
      <c r="EF93" s="140"/>
      <c r="EG93" s="140"/>
      <c r="EH93" s="140"/>
      <c r="EI93" s="140"/>
      <c r="EJ93" s="140"/>
      <c r="EK93" s="140"/>
      <c r="EL93" s="140"/>
      <c r="EM93" s="140"/>
      <c r="EN93" s="140"/>
      <c r="EO93" s="140"/>
      <c r="EP93" s="140"/>
      <c r="EQ93" s="140"/>
      <c r="ER93" s="140"/>
      <c r="ES93" s="140"/>
      <c r="ET93" s="140"/>
      <c r="EU93" s="140"/>
      <c r="EV93" s="140"/>
      <c r="EW93" s="140"/>
      <c r="EX93" s="140"/>
      <c r="EY93" s="140"/>
      <c r="EZ93" s="140"/>
      <c r="FA93" s="140"/>
      <c r="FB93" s="140"/>
      <c r="FC93" s="140"/>
      <c r="FD93" s="140"/>
      <c r="FE93" s="140"/>
      <c r="FF93" s="140"/>
      <c r="FG93" s="140"/>
      <c r="FH93" s="140"/>
      <c r="FI93" s="140"/>
      <c r="FJ93" s="140"/>
      <c r="FK93" s="140"/>
      <c r="FL93" s="140"/>
      <c r="FM93" s="140"/>
      <c r="FN93" s="140"/>
      <c r="FO93" s="140"/>
      <c r="FP93" s="140"/>
      <c r="FQ93" s="140"/>
      <c r="FR93" s="140"/>
      <c r="FS93" s="140"/>
      <c r="FT93" s="140"/>
      <c r="FU93" s="140"/>
      <c r="FV93" s="140"/>
      <c r="FW93" s="140"/>
      <c r="FX93" s="140"/>
      <c r="FY93" s="140"/>
      <c r="FZ93" s="140"/>
      <c r="GA93" s="140"/>
      <c r="GB93" s="140"/>
      <c r="GC93" s="140"/>
      <c r="GD93" s="140"/>
      <c r="GE93" s="140"/>
      <c r="GF93" s="140"/>
      <c r="GG93" s="140"/>
      <c r="GH93" s="140"/>
      <c r="GI93" s="140"/>
      <c r="GJ93" s="140"/>
      <c r="GK93" s="140"/>
      <c r="GL93" s="140"/>
      <c r="GM93" s="140"/>
      <c r="GN93" s="140"/>
      <c r="GO93" s="140"/>
      <c r="GP93" s="140"/>
      <c r="GQ93" s="140"/>
      <c r="GR93" s="140"/>
    </row>
    <row r="94" spans="1:200" s="94" customFormat="1" ht="24" hidden="1" customHeight="1" outlineLevel="1">
      <c r="A94" s="154" t="str">
        <f t="shared" si="0"/>
        <v>16.3</v>
      </c>
      <c r="B94" s="154" t="s">
        <v>55</v>
      </c>
      <c r="C94" s="156" t="s">
        <v>158</v>
      </c>
      <c r="D94" s="157" t="s">
        <v>57</v>
      </c>
      <c r="E94" s="157" t="s">
        <v>58</v>
      </c>
      <c r="F94" s="157" t="s">
        <v>59</v>
      </c>
      <c r="G94" s="164"/>
      <c r="H94" s="164"/>
      <c r="I94" s="208">
        <f>H94-G94</f>
        <v>0</v>
      </c>
      <c r="J94" s="410">
        <v>0</v>
      </c>
      <c r="K94" s="410"/>
      <c r="L94" s="410"/>
      <c r="M94" s="169"/>
      <c r="N94" s="459"/>
      <c r="O94" s="140"/>
      <c r="P94" s="140"/>
      <c r="Q94" s="140"/>
      <c r="R94" s="140"/>
      <c r="S94" s="140"/>
      <c r="T94" s="140"/>
      <c r="U94" s="140"/>
      <c r="V94" s="140"/>
      <c r="W94" s="140"/>
      <c r="X94" s="140"/>
      <c r="Y94" s="140"/>
      <c r="Z94" s="140"/>
      <c r="AA94" s="140"/>
      <c r="AB94" s="140"/>
      <c r="AC94" s="140"/>
      <c r="AD94" s="140"/>
      <c r="AE94" s="140"/>
      <c r="AF94" s="140"/>
      <c r="AG94" s="140"/>
      <c r="AH94" s="140"/>
      <c r="AI94" s="140"/>
      <c r="AJ94" s="140"/>
      <c r="AK94" s="140"/>
      <c r="AL94" s="140"/>
      <c r="AM94" s="140"/>
      <c r="AN94" s="140"/>
      <c r="AO94" s="140"/>
      <c r="AP94" s="140"/>
      <c r="AQ94" s="140"/>
      <c r="AR94" s="140"/>
      <c r="AS94" s="140"/>
      <c r="AT94" s="140"/>
      <c r="AU94" s="140"/>
      <c r="AV94" s="140"/>
      <c r="AW94" s="140"/>
      <c r="AX94" s="140"/>
      <c r="AY94" s="140"/>
      <c r="AZ94" s="140"/>
      <c r="BA94" s="140"/>
      <c r="BB94" s="140"/>
      <c r="BC94" s="140"/>
      <c r="BD94" s="140"/>
      <c r="BE94" s="140"/>
      <c r="BF94" s="140"/>
      <c r="BG94" s="140"/>
      <c r="BH94" s="140"/>
      <c r="BI94" s="140"/>
      <c r="BJ94" s="140"/>
      <c r="BK94" s="140"/>
      <c r="BL94" s="140"/>
      <c r="BM94" s="140"/>
      <c r="BN94" s="140"/>
      <c r="BO94" s="140"/>
      <c r="BP94" s="140"/>
      <c r="BQ94" s="140"/>
      <c r="BR94" s="140"/>
      <c r="BS94" s="140"/>
      <c r="BT94" s="140"/>
      <c r="BU94" s="140"/>
      <c r="BV94" s="140"/>
      <c r="BW94" s="140"/>
      <c r="BX94" s="140"/>
      <c r="BY94" s="140"/>
      <c r="BZ94" s="140"/>
      <c r="CA94" s="140"/>
      <c r="CB94" s="140"/>
      <c r="CC94" s="140"/>
      <c r="CD94" s="140"/>
      <c r="CE94" s="140"/>
      <c r="CF94" s="140"/>
      <c r="CG94" s="140"/>
      <c r="CH94" s="140"/>
      <c r="CI94" s="140"/>
      <c r="CJ94" s="140"/>
      <c r="CK94" s="140"/>
      <c r="CL94" s="140"/>
      <c r="CM94" s="140"/>
      <c r="CN94" s="140"/>
      <c r="CO94" s="140"/>
      <c r="CP94" s="140"/>
      <c r="CQ94" s="140"/>
      <c r="CR94" s="140"/>
      <c r="CS94" s="140"/>
      <c r="CT94" s="140"/>
      <c r="CU94" s="140"/>
      <c r="CV94" s="140"/>
      <c r="CW94" s="140"/>
      <c r="CX94" s="140"/>
      <c r="CY94" s="140"/>
      <c r="CZ94" s="140"/>
      <c r="DA94" s="140"/>
      <c r="DB94" s="140"/>
      <c r="DC94" s="140"/>
      <c r="DD94" s="140"/>
      <c r="DE94" s="140"/>
      <c r="DF94" s="140"/>
      <c r="DG94" s="140"/>
      <c r="DH94" s="140"/>
      <c r="DI94" s="140"/>
      <c r="DJ94" s="140"/>
      <c r="DK94" s="140"/>
      <c r="DL94" s="140"/>
      <c r="DM94" s="140"/>
      <c r="DN94" s="140"/>
      <c r="DO94" s="140"/>
      <c r="DP94" s="140"/>
      <c r="DQ94" s="140"/>
      <c r="DR94" s="140"/>
      <c r="DS94" s="140"/>
      <c r="DT94" s="140"/>
      <c r="DU94" s="140"/>
      <c r="DV94" s="140"/>
      <c r="DW94" s="140"/>
      <c r="DX94" s="140"/>
      <c r="DY94" s="140"/>
      <c r="DZ94" s="140"/>
      <c r="EA94" s="140"/>
      <c r="EB94" s="140"/>
      <c r="EC94" s="140"/>
      <c r="ED94" s="140"/>
      <c r="EE94" s="140"/>
      <c r="EF94" s="140"/>
      <c r="EG94" s="140"/>
      <c r="EH94" s="140"/>
      <c r="EI94" s="140"/>
      <c r="EJ94" s="140"/>
      <c r="EK94" s="140"/>
      <c r="EL94" s="140"/>
      <c r="EM94" s="140"/>
      <c r="EN94" s="140"/>
      <c r="EO94" s="140"/>
      <c r="EP94" s="140"/>
      <c r="EQ94" s="140"/>
      <c r="ER94" s="140"/>
      <c r="ES94" s="140"/>
      <c r="ET94" s="140"/>
      <c r="EU94" s="140"/>
      <c r="EV94" s="140"/>
      <c r="EW94" s="140"/>
      <c r="EX94" s="140"/>
      <c r="EY94" s="140"/>
      <c r="EZ94" s="140"/>
      <c r="FA94" s="140"/>
      <c r="FB94" s="140"/>
      <c r="FC94" s="140"/>
      <c r="FD94" s="140"/>
      <c r="FE94" s="140"/>
      <c r="FF94" s="140"/>
      <c r="FG94" s="140"/>
      <c r="FH94" s="140"/>
      <c r="FI94" s="140"/>
      <c r="FJ94" s="140"/>
      <c r="FK94" s="140"/>
      <c r="FL94" s="140"/>
      <c r="FM94" s="140"/>
      <c r="FN94" s="140"/>
      <c r="FO94" s="140"/>
      <c r="FP94" s="140"/>
      <c r="FQ94" s="140"/>
      <c r="FR94" s="140"/>
      <c r="FS94" s="140"/>
      <c r="FT94" s="140"/>
      <c r="FU94" s="140"/>
      <c r="FV94" s="140"/>
      <c r="FW94" s="140"/>
      <c r="FX94" s="140"/>
      <c r="FY94" s="140"/>
      <c r="FZ94" s="140"/>
      <c r="GA94" s="140"/>
      <c r="GB94" s="140"/>
      <c r="GC94" s="140"/>
      <c r="GD94" s="140"/>
      <c r="GE94" s="140"/>
      <c r="GF94" s="140"/>
      <c r="GG94" s="140"/>
      <c r="GH94" s="140"/>
      <c r="GI94" s="140"/>
      <c r="GJ94" s="140"/>
      <c r="GK94" s="140"/>
      <c r="GL94" s="140"/>
      <c r="GM94" s="140"/>
      <c r="GN94" s="140"/>
      <c r="GO94" s="140"/>
      <c r="GP94" s="140"/>
      <c r="GQ94" s="140"/>
      <c r="GR94" s="140"/>
    </row>
    <row r="95" spans="1:200" s="94" customFormat="1" ht="24" customHeight="1" collapsed="1" thickTop="1" thickBot="1">
      <c r="A95" s="163" t="str">
        <f>IF(ISERROR(VALUE(SUBSTITUTE(prevWBS,".",""))),"1",IF(ISERROR(FIND("`",SUBSTITUTE(prevWBS,".","`",1))),TEXT(VALUE(prevWBS)+1,"#"),TEXT(VALUE(LEFT(prevWBS,FIND("`",SUBSTITUTE(prevWBS,".","`",1))-1))+1,"#")))</f>
        <v>17</v>
      </c>
      <c r="B95" s="163"/>
      <c r="C95" s="195" t="s">
        <v>168</v>
      </c>
      <c r="D95" s="163"/>
      <c r="E95" s="163"/>
      <c r="F95" s="163"/>
      <c r="G95" s="206" t="s">
        <v>118</v>
      </c>
      <c r="H95" s="456">
        <f>AVERAGE(I96:I97)</f>
        <v>0</v>
      </c>
      <c r="I95" s="456"/>
      <c r="J95" s="457">
        <f>AVERAGE(J96:L96)</f>
        <v>0</v>
      </c>
      <c r="K95" s="457"/>
      <c r="L95" s="457"/>
      <c r="M95" s="172"/>
      <c r="N95" s="459"/>
      <c r="O95" s="140"/>
      <c r="P95" s="140"/>
      <c r="Q95" s="140"/>
      <c r="R95" s="140"/>
      <c r="S95" s="140"/>
      <c r="T95" s="140"/>
      <c r="U95" s="140"/>
      <c r="V95" s="140"/>
      <c r="W95" s="140"/>
      <c r="X95" s="140"/>
      <c r="Y95" s="140"/>
      <c r="Z95" s="140"/>
      <c r="AA95" s="140"/>
      <c r="AB95" s="140"/>
      <c r="AC95" s="140"/>
      <c r="AD95" s="140"/>
      <c r="AE95" s="140"/>
      <c r="AF95" s="140"/>
      <c r="AG95" s="140"/>
      <c r="AH95" s="140"/>
      <c r="AI95" s="140"/>
      <c r="AJ95" s="140"/>
      <c r="AK95" s="140"/>
      <c r="AL95" s="140"/>
      <c r="AM95" s="140"/>
      <c r="AN95" s="140"/>
      <c r="AO95" s="140"/>
      <c r="AP95" s="140"/>
      <c r="AQ95" s="140"/>
      <c r="AR95" s="140"/>
      <c r="AS95" s="140"/>
      <c r="AT95" s="140"/>
      <c r="AU95" s="140"/>
      <c r="AV95" s="140"/>
      <c r="AW95" s="140"/>
      <c r="AX95" s="140"/>
      <c r="AY95" s="140"/>
      <c r="AZ95" s="140"/>
      <c r="BA95" s="140"/>
      <c r="BB95" s="140"/>
      <c r="BC95" s="140"/>
      <c r="BD95" s="140"/>
      <c r="BE95" s="140"/>
      <c r="BF95" s="140"/>
      <c r="BG95" s="140"/>
      <c r="BH95" s="140"/>
      <c r="BI95" s="140"/>
      <c r="BJ95" s="140"/>
      <c r="BK95" s="140"/>
      <c r="BL95" s="140"/>
      <c r="BM95" s="140"/>
      <c r="BN95" s="140"/>
      <c r="BO95" s="140"/>
      <c r="BP95" s="140"/>
      <c r="BQ95" s="140"/>
      <c r="BR95" s="140"/>
      <c r="BS95" s="140"/>
      <c r="BT95" s="140"/>
      <c r="BU95" s="140"/>
      <c r="BV95" s="140"/>
      <c r="BW95" s="140"/>
      <c r="BX95" s="140"/>
      <c r="BY95" s="140"/>
      <c r="BZ95" s="140"/>
      <c r="CA95" s="140"/>
      <c r="CB95" s="140"/>
      <c r="CC95" s="140"/>
      <c r="CD95" s="140"/>
      <c r="CE95" s="140"/>
      <c r="CF95" s="140"/>
      <c r="CG95" s="140"/>
      <c r="CH95" s="140"/>
      <c r="CI95" s="140"/>
      <c r="CJ95" s="140"/>
      <c r="CK95" s="140"/>
      <c r="CL95" s="140"/>
      <c r="CM95" s="140"/>
      <c r="CN95" s="140"/>
      <c r="CO95" s="140"/>
      <c r="CP95" s="140"/>
      <c r="CQ95" s="140"/>
      <c r="CR95" s="140"/>
      <c r="CS95" s="140"/>
      <c r="CT95" s="140"/>
      <c r="CU95" s="140"/>
      <c r="CV95" s="140"/>
      <c r="CW95" s="140"/>
      <c r="CX95" s="140"/>
      <c r="CY95" s="140"/>
      <c r="CZ95" s="140"/>
      <c r="DA95" s="140"/>
      <c r="DB95" s="140"/>
      <c r="DC95" s="140"/>
      <c r="DD95" s="140"/>
      <c r="DE95" s="140"/>
      <c r="DF95" s="140"/>
      <c r="DG95" s="140"/>
      <c r="DH95" s="140"/>
      <c r="DI95" s="140"/>
      <c r="DJ95" s="140"/>
      <c r="DK95" s="140"/>
      <c r="DL95" s="140"/>
      <c r="DM95" s="140"/>
      <c r="DN95" s="140"/>
      <c r="DO95" s="140"/>
      <c r="DP95" s="140"/>
      <c r="DQ95" s="140"/>
      <c r="DR95" s="140"/>
      <c r="DS95" s="140"/>
      <c r="DT95" s="140"/>
      <c r="DU95" s="140"/>
      <c r="DV95" s="140"/>
      <c r="DW95" s="140"/>
      <c r="DX95" s="140"/>
      <c r="DY95" s="140"/>
      <c r="DZ95" s="140"/>
      <c r="EA95" s="140"/>
      <c r="EB95" s="140"/>
      <c r="EC95" s="140"/>
      <c r="ED95" s="140"/>
      <c r="EE95" s="140"/>
      <c r="EF95" s="140"/>
      <c r="EG95" s="140"/>
      <c r="EH95" s="140"/>
      <c r="EI95" s="140"/>
      <c r="EJ95" s="140"/>
      <c r="EK95" s="140"/>
      <c r="EL95" s="140"/>
      <c r="EM95" s="140"/>
      <c r="EN95" s="140"/>
      <c r="EO95" s="140"/>
      <c r="EP95" s="140"/>
      <c r="EQ95" s="140"/>
      <c r="ER95" s="140"/>
      <c r="ES95" s="140"/>
      <c r="ET95" s="140"/>
      <c r="EU95" s="140"/>
      <c r="EV95" s="140"/>
      <c r="EW95" s="140"/>
      <c r="EX95" s="140"/>
      <c r="EY95" s="140"/>
      <c r="EZ95" s="140"/>
      <c r="FA95" s="140"/>
      <c r="FB95" s="140"/>
      <c r="FC95" s="140"/>
      <c r="FD95" s="140"/>
      <c r="FE95" s="140"/>
      <c r="FF95" s="140"/>
      <c r="FG95" s="140"/>
      <c r="FH95" s="140"/>
      <c r="FI95" s="140"/>
      <c r="FJ95" s="140"/>
      <c r="FK95" s="140"/>
      <c r="FL95" s="140"/>
      <c r="FM95" s="140"/>
      <c r="FN95" s="140"/>
      <c r="FO95" s="140"/>
      <c r="FP95" s="140"/>
      <c r="FQ95" s="140"/>
      <c r="FR95" s="140"/>
      <c r="FS95" s="140"/>
      <c r="FT95" s="140"/>
      <c r="FU95" s="140"/>
      <c r="FV95" s="140"/>
      <c r="FW95" s="140"/>
      <c r="FX95" s="140"/>
      <c r="FY95" s="140"/>
      <c r="FZ95" s="140"/>
      <c r="GA95" s="140"/>
      <c r="GB95" s="140"/>
      <c r="GC95" s="140"/>
      <c r="GD95" s="140"/>
      <c r="GE95" s="140"/>
      <c r="GF95" s="140"/>
      <c r="GG95" s="140"/>
      <c r="GH95" s="140"/>
      <c r="GI95" s="140"/>
      <c r="GJ95" s="140"/>
      <c r="GK95" s="140"/>
      <c r="GL95" s="140"/>
      <c r="GM95" s="140"/>
      <c r="GN95" s="140"/>
      <c r="GO95" s="140"/>
      <c r="GP95" s="140"/>
      <c r="GQ95" s="140"/>
      <c r="GR95" s="140"/>
    </row>
    <row r="96" spans="1:200" s="94" customFormat="1" ht="24" hidden="1" customHeight="1" outlineLevel="1">
      <c r="A96" s="154" t="str">
        <f t="shared" si="0"/>
        <v>17.1</v>
      </c>
      <c r="B96" s="154" t="s">
        <v>43</v>
      </c>
      <c r="C96" s="156" t="s">
        <v>146</v>
      </c>
      <c r="D96" s="157" t="s">
        <v>57</v>
      </c>
      <c r="E96" s="157" t="s">
        <v>169</v>
      </c>
      <c r="F96" s="156" t="s">
        <v>170</v>
      </c>
      <c r="G96" s="164"/>
      <c r="H96" s="164"/>
      <c r="I96" s="208">
        <f>H96-G96</f>
        <v>0</v>
      </c>
      <c r="J96" s="410">
        <v>0</v>
      </c>
      <c r="K96" s="410"/>
      <c r="L96" s="410"/>
      <c r="M96" s="169"/>
      <c r="N96" s="459"/>
      <c r="O96" s="140"/>
      <c r="P96" s="140"/>
      <c r="Q96" s="140"/>
      <c r="R96" s="140"/>
      <c r="S96" s="140"/>
      <c r="T96" s="140"/>
      <c r="U96" s="140"/>
      <c r="V96" s="140"/>
      <c r="W96" s="140"/>
      <c r="X96" s="140"/>
      <c r="Y96" s="140"/>
      <c r="Z96" s="140"/>
      <c r="AA96" s="140"/>
      <c r="AB96" s="140"/>
      <c r="AC96" s="140"/>
      <c r="AD96" s="140"/>
      <c r="AE96" s="140"/>
      <c r="AF96" s="140"/>
      <c r="AG96" s="140"/>
      <c r="AH96" s="140"/>
      <c r="AI96" s="140"/>
      <c r="AJ96" s="140"/>
      <c r="AK96" s="140"/>
      <c r="AL96" s="140"/>
      <c r="AM96" s="140"/>
      <c r="AN96" s="140"/>
      <c r="AO96" s="140"/>
      <c r="AP96" s="140"/>
      <c r="AQ96" s="140"/>
      <c r="AR96" s="140"/>
      <c r="AS96" s="140"/>
      <c r="AT96" s="140"/>
      <c r="AU96" s="140"/>
      <c r="AV96" s="140"/>
      <c r="AW96" s="140"/>
      <c r="AX96" s="140"/>
      <c r="AY96" s="140"/>
      <c r="AZ96" s="140"/>
      <c r="BA96" s="140"/>
      <c r="BB96" s="140"/>
      <c r="BC96" s="140"/>
      <c r="BD96" s="140"/>
      <c r="BE96" s="140"/>
      <c r="BF96" s="140"/>
      <c r="BG96" s="140"/>
      <c r="BH96" s="140"/>
      <c r="BI96" s="140"/>
      <c r="BJ96" s="140"/>
      <c r="BK96" s="140"/>
      <c r="BL96" s="140"/>
      <c r="BM96" s="140"/>
      <c r="BN96" s="140"/>
      <c r="BO96" s="140"/>
      <c r="BP96" s="140"/>
      <c r="BQ96" s="140"/>
      <c r="BR96" s="140"/>
      <c r="BS96" s="140"/>
      <c r="BT96" s="140"/>
      <c r="BU96" s="140"/>
      <c r="BV96" s="140"/>
      <c r="BW96" s="140"/>
      <c r="BX96" s="140"/>
      <c r="BY96" s="140"/>
      <c r="BZ96" s="140"/>
      <c r="CA96" s="140"/>
      <c r="CB96" s="140"/>
      <c r="CC96" s="140"/>
      <c r="CD96" s="140"/>
      <c r="CE96" s="140"/>
      <c r="CF96" s="140"/>
      <c r="CG96" s="140"/>
      <c r="CH96" s="140"/>
      <c r="CI96" s="140"/>
      <c r="CJ96" s="140"/>
      <c r="CK96" s="140"/>
      <c r="CL96" s="140"/>
      <c r="CM96" s="140"/>
      <c r="CN96" s="140"/>
      <c r="CO96" s="140"/>
      <c r="CP96" s="140"/>
      <c r="CQ96" s="140"/>
      <c r="CR96" s="140"/>
      <c r="CS96" s="140"/>
      <c r="CT96" s="140"/>
      <c r="CU96" s="140"/>
      <c r="CV96" s="140"/>
      <c r="CW96" s="140"/>
      <c r="CX96" s="140"/>
      <c r="CY96" s="140"/>
      <c r="CZ96" s="140"/>
      <c r="DA96" s="140"/>
      <c r="DB96" s="140"/>
      <c r="DC96" s="140"/>
      <c r="DD96" s="140"/>
      <c r="DE96" s="140"/>
      <c r="DF96" s="140"/>
      <c r="DG96" s="140"/>
      <c r="DH96" s="140"/>
      <c r="DI96" s="140"/>
      <c r="DJ96" s="140"/>
      <c r="DK96" s="140"/>
      <c r="DL96" s="140"/>
      <c r="DM96" s="140"/>
      <c r="DN96" s="140"/>
      <c r="DO96" s="140"/>
      <c r="DP96" s="140"/>
      <c r="DQ96" s="140"/>
      <c r="DR96" s="140"/>
      <c r="DS96" s="140"/>
      <c r="DT96" s="140"/>
      <c r="DU96" s="140"/>
      <c r="DV96" s="140"/>
      <c r="DW96" s="140"/>
      <c r="DX96" s="140"/>
      <c r="DY96" s="140"/>
      <c r="DZ96" s="140"/>
      <c r="EA96" s="140"/>
      <c r="EB96" s="140"/>
      <c r="EC96" s="140"/>
      <c r="ED96" s="140"/>
      <c r="EE96" s="140"/>
      <c r="EF96" s="140"/>
      <c r="EG96" s="140"/>
      <c r="EH96" s="140"/>
      <c r="EI96" s="140"/>
      <c r="EJ96" s="140"/>
      <c r="EK96" s="140"/>
      <c r="EL96" s="140"/>
      <c r="EM96" s="140"/>
      <c r="EN96" s="140"/>
      <c r="EO96" s="140"/>
      <c r="EP96" s="140"/>
      <c r="EQ96" s="140"/>
      <c r="ER96" s="140"/>
      <c r="ES96" s="140"/>
      <c r="ET96" s="140"/>
      <c r="EU96" s="140"/>
      <c r="EV96" s="140"/>
      <c r="EW96" s="140"/>
      <c r="EX96" s="140"/>
      <c r="EY96" s="140"/>
      <c r="EZ96" s="140"/>
      <c r="FA96" s="140"/>
      <c r="FB96" s="140"/>
      <c r="FC96" s="140"/>
      <c r="FD96" s="140"/>
      <c r="FE96" s="140"/>
      <c r="FF96" s="140"/>
      <c r="FG96" s="140"/>
      <c r="FH96" s="140"/>
      <c r="FI96" s="140"/>
      <c r="FJ96" s="140"/>
      <c r="FK96" s="140"/>
      <c r="FL96" s="140"/>
      <c r="FM96" s="140"/>
      <c r="FN96" s="140"/>
      <c r="FO96" s="140"/>
      <c r="FP96" s="140"/>
      <c r="FQ96" s="140"/>
      <c r="FR96" s="140"/>
      <c r="FS96" s="140"/>
      <c r="FT96" s="140"/>
      <c r="FU96" s="140"/>
      <c r="FV96" s="140"/>
      <c r="FW96" s="140"/>
      <c r="FX96" s="140"/>
      <c r="FY96" s="140"/>
      <c r="FZ96" s="140"/>
      <c r="GA96" s="140"/>
      <c r="GB96" s="140"/>
      <c r="GC96" s="140"/>
      <c r="GD96" s="140"/>
      <c r="GE96" s="140"/>
      <c r="GF96" s="140"/>
      <c r="GG96" s="140"/>
      <c r="GH96" s="140"/>
      <c r="GI96" s="140"/>
      <c r="GJ96" s="140"/>
      <c r="GK96" s="140"/>
      <c r="GL96" s="140"/>
      <c r="GM96" s="140"/>
      <c r="GN96" s="140"/>
      <c r="GO96" s="140"/>
      <c r="GP96" s="140"/>
      <c r="GQ96" s="140"/>
      <c r="GR96" s="140"/>
    </row>
    <row r="97" spans="1:200" s="129" customFormat="1" ht="24" hidden="1" customHeight="1" outlineLevel="1" thickBot="1">
      <c r="A97" s="154" t="str">
        <f t="shared" si="0"/>
        <v>17.2</v>
      </c>
      <c r="B97" s="154" t="s">
        <v>55</v>
      </c>
      <c r="C97" s="156" t="s">
        <v>153</v>
      </c>
      <c r="D97" s="157" t="s">
        <v>57</v>
      </c>
      <c r="E97" s="157" t="s">
        <v>169</v>
      </c>
      <c r="F97" s="156" t="s">
        <v>170</v>
      </c>
      <c r="G97" s="164"/>
      <c r="H97" s="164"/>
      <c r="I97" s="208">
        <f>H97-G97</f>
        <v>0</v>
      </c>
      <c r="J97" s="410">
        <v>0</v>
      </c>
      <c r="K97" s="410"/>
      <c r="L97" s="410"/>
      <c r="M97" s="169"/>
      <c r="N97" s="459"/>
      <c r="O97" s="140"/>
      <c r="P97" s="140"/>
      <c r="Q97" s="140"/>
      <c r="R97" s="140"/>
      <c r="S97" s="140"/>
      <c r="T97" s="140"/>
      <c r="U97" s="140"/>
      <c r="V97" s="140"/>
      <c r="W97" s="140"/>
      <c r="X97" s="140"/>
      <c r="Y97" s="140"/>
      <c r="Z97" s="140"/>
      <c r="AA97" s="140"/>
      <c r="AB97" s="140"/>
      <c r="AC97" s="140"/>
      <c r="AD97" s="140"/>
      <c r="AE97" s="140"/>
      <c r="AF97" s="140"/>
      <c r="AG97" s="140"/>
      <c r="AH97" s="140"/>
      <c r="AI97" s="140"/>
      <c r="AJ97" s="140"/>
      <c r="AK97" s="140"/>
      <c r="AL97" s="140"/>
      <c r="AM97" s="140"/>
      <c r="AN97" s="140"/>
      <c r="AO97" s="140"/>
      <c r="AP97" s="140"/>
      <c r="AQ97" s="140"/>
      <c r="AR97" s="140"/>
      <c r="AS97" s="140"/>
      <c r="AT97" s="140"/>
      <c r="AU97" s="140"/>
      <c r="AV97" s="140"/>
      <c r="AW97" s="140"/>
      <c r="AX97" s="140"/>
      <c r="AY97" s="140"/>
      <c r="AZ97" s="140"/>
      <c r="BA97" s="140"/>
      <c r="BB97" s="140"/>
      <c r="BC97" s="140"/>
      <c r="BD97" s="140"/>
      <c r="BE97" s="140"/>
      <c r="BF97" s="140"/>
      <c r="BG97" s="140"/>
      <c r="BH97" s="140"/>
      <c r="BI97" s="140"/>
      <c r="BJ97" s="140"/>
      <c r="BK97" s="140"/>
      <c r="BL97" s="140"/>
      <c r="BM97" s="140"/>
      <c r="BN97" s="140"/>
      <c r="BO97" s="140"/>
      <c r="BP97" s="140"/>
      <c r="BQ97" s="140"/>
      <c r="BR97" s="140"/>
      <c r="BS97" s="140"/>
      <c r="BT97" s="140"/>
      <c r="BU97" s="140"/>
      <c r="BV97" s="140"/>
      <c r="BW97" s="140"/>
      <c r="BX97" s="140"/>
      <c r="BY97" s="140"/>
      <c r="BZ97" s="140"/>
      <c r="CA97" s="140"/>
      <c r="CB97" s="140"/>
      <c r="CC97" s="140"/>
      <c r="CD97" s="140"/>
      <c r="CE97" s="140"/>
      <c r="CF97" s="140"/>
      <c r="CG97" s="140"/>
      <c r="CH97" s="140"/>
      <c r="CI97" s="140"/>
      <c r="CJ97" s="140"/>
      <c r="CK97" s="140"/>
      <c r="CL97" s="140"/>
      <c r="CM97" s="140"/>
      <c r="CN97" s="140"/>
      <c r="CO97" s="140"/>
      <c r="CP97" s="140"/>
      <c r="CQ97" s="140"/>
      <c r="CR97" s="140"/>
      <c r="CS97" s="140"/>
      <c r="CT97" s="140"/>
      <c r="CU97" s="140"/>
      <c r="CV97" s="140"/>
      <c r="CW97" s="140"/>
      <c r="CX97" s="140"/>
      <c r="CY97" s="140"/>
      <c r="CZ97" s="140"/>
      <c r="DA97" s="140"/>
      <c r="DB97" s="140"/>
      <c r="DC97" s="140"/>
      <c r="DD97" s="140"/>
      <c r="DE97" s="140"/>
      <c r="DF97" s="140"/>
      <c r="DG97" s="140"/>
      <c r="DH97" s="140"/>
      <c r="DI97" s="140"/>
      <c r="DJ97" s="140"/>
      <c r="DK97" s="140"/>
      <c r="DL97" s="140"/>
      <c r="DM97" s="140"/>
      <c r="DN97" s="140"/>
      <c r="DO97" s="140"/>
      <c r="DP97" s="140"/>
      <c r="DQ97" s="140"/>
      <c r="DR97" s="140"/>
      <c r="DS97" s="140"/>
      <c r="DT97" s="140"/>
      <c r="DU97" s="140"/>
      <c r="DV97" s="140"/>
      <c r="DW97" s="140"/>
      <c r="DX97" s="140"/>
      <c r="DY97" s="140"/>
      <c r="DZ97" s="140"/>
      <c r="EA97" s="140"/>
      <c r="EB97" s="140"/>
      <c r="EC97" s="140"/>
      <c r="ED97" s="140"/>
      <c r="EE97" s="140"/>
      <c r="EF97" s="140"/>
      <c r="EG97" s="140"/>
      <c r="EH97" s="140"/>
      <c r="EI97" s="140"/>
      <c r="EJ97" s="140"/>
      <c r="EK97" s="140"/>
      <c r="EL97" s="140"/>
      <c r="EM97" s="140"/>
      <c r="EN97" s="140"/>
      <c r="EO97" s="140"/>
      <c r="EP97" s="140"/>
      <c r="EQ97" s="140"/>
      <c r="ER97" s="140"/>
      <c r="ES97" s="140"/>
      <c r="ET97" s="140"/>
      <c r="EU97" s="140"/>
      <c r="EV97" s="140"/>
      <c r="EW97" s="140"/>
      <c r="EX97" s="140"/>
      <c r="EY97" s="140"/>
      <c r="EZ97" s="140"/>
      <c r="FA97" s="140"/>
      <c r="FB97" s="140"/>
      <c r="FC97" s="140"/>
      <c r="FD97" s="140"/>
      <c r="FE97" s="140"/>
      <c r="FF97" s="140"/>
      <c r="FG97" s="140"/>
      <c r="FH97" s="140"/>
      <c r="FI97" s="140"/>
      <c r="FJ97" s="140"/>
      <c r="FK97" s="140"/>
      <c r="FL97" s="140"/>
      <c r="FM97" s="140"/>
      <c r="FN97" s="140"/>
      <c r="FO97" s="140"/>
      <c r="FP97" s="140"/>
      <c r="FQ97" s="140"/>
      <c r="FR97" s="140"/>
      <c r="FS97" s="140"/>
      <c r="FT97" s="140"/>
      <c r="FU97" s="140"/>
      <c r="FV97" s="140"/>
      <c r="FW97" s="140"/>
      <c r="FX97" s="140"/>
      <c r="FY97" s="140"/>
      <c r="FZ97" s="140"/>
      <c r="GA97" s="140"/>
      <c r="GB97" s="140"/>
      <c r="GC97" s="140"/>
      <c r="GD97" s="140"/>
      <c r="GE97" s="140"/>
      <c r="GF97" s="140"/>
      <c r="GG97" s="140"/>
      <c r="GH97" s="140"/>
      <c r="GI97" s="140"/>
      <c r="GJ97" s="140"/>
      <c r="GK97" s="140"/>
      <c r="GL97" s="140"/>
      <c r="GM97" s="140"/>
      <c r="GN97" s="140"/>
      <c r="GO97" s="140"/>
      <c r="GP97" s="140"/>
      <c r="GQ97" s="140"/>
      <c r="GR97" s="140"/>
    </row>
    <row r="98" spans="1:200" s="111" customFormat="1" ht="24" customHeight="1" collapsed="1" thickTop="1" thickBot="1">
      <c r="A98" s="163">
        <v>18</v>
      </c>
      <c r="B98" s="163"/>
      <c r="C98" s="195" t="s">
        <v>171</v>
      </c>
      <c r="D98" s="212"/>
      <c r="E98" s="163"/>
      <c r="F98" s="163"/>
      <c r="G98" s="206" t="s">
        <v>118</v>
      </c>
      <c r="H98" s="456">
        <f>AVERAGE(I99:I100)</f>
        <v>0</v>
      </c>
      <c r="I98" s="456"/>
      <c r="J98" s="457">
        <f>AVERAGE(J99:L100)</f>
        <v>0</v>
      </c>
      <c r="K98" s="457"/>
      <c r="L98" s="457"/>
      <c r="M98" s="172"/>
      <c r="N98" s="459"/>
      <c r="O98" s="140"/>
      <c r="P98" s="140"/>
      <c r="Q98" s="140"/>
      <c r="R98" s="140"/>
      <c r="S98" s="140"/>
      <c r="T98" s="140"/>
      <c r="U98" s="140"/>
      <c r="V98" s="140"/>
      <c r="W98" s="140"/>
      <c r="X98" s="140"/>
      <c r="Y98" s="140"/>
      <c r="Z98" s="140"/>
      <c r="AA98" s="140"/>
      <c r="AB98" s="140"/>
      <c r="AC98" s="140"/>
      <c r="AD98" s="140"/>
      <c r="AE98" s="140"/>
      <c r="AF98" s="140"/>
      <c r="AG98" s="140"/>
      <c r="AH98" s="140"/>
      <c r="AI98" s="140"/>
      <c r="AJ98" s="140"/>
      <c r="AK98" s="140"/>
      <c r="AL98" s="140"/>
      <c r="AM98" s="140"/>
      <c r="AN98" s="140"/>
      <c r="AO98" s="140"/>
      <c r="AP98" s="140"/>
      <c r="AQ98" s="140"/>
      <c r="AR98" s="140"/>
      <c r="AS98" s="140"/>
      <c r="AT98" s="140"/>
      <c r="AU98" s="140"/>
      <c r="AV98" s="140"/>
      <c r="AW98" s="140"/>
      <c r="AX98" s="140"/>
      <c r="AY98" s="140"/>
      <c r="AZ98" s="140"/>
      <c r="BA98" s="140"/>
      <c r="BB98" s="140"/>
      <c r="BC98" s="140"/>
      <c r="BD98" s="140"/>
      <c r="BE98" s="140"/>
      <c r="BF98" s="140"/>
      <c r="BG98" s="140"/>
      <c r="BH98" s="140"/>
      <c r="BI98" s="140"/>
      <c r="BJ98" s="140"/>
      <c r="BK98" s="140"/>
      <c r="BL98" s="140"/>
      <c r="BM98" s="140"/>
      <c r="BN98" s="140"/>
      <c r="BO98" s="140"/>
      <c r="BP98" s="140"/>
      <c r="BQ98" s="140"/>
      <c r="BR98" s="140"/>
      <c r="BS98" s="140"/>
      <c r="BT98" s="140"/>
      <c r="BU98" s="140"/>
      <c r="BV98" s="140"/>
      <c r="BW98" s="140"/>
      <c r="BX98" s="140"/>
      <c r="BY98" s="140"/>
      <c r="BZ98" s="140"/>
      <c r="CA98" s="140"/>
      <c r="CB98" s="140"/>
      <c r="CC98" s="140"/>
      <c r="CD98" s="140"/>
      <c r="CE98" s="140"/>
      <c r="CF98" s="140"/>
      <c r="CG98" s="140"/>
      <c r="CH98" s="140"/>
      <c r="CI98" s="140"/>
      <c r="CJ98" s="140"/>
      <c r="CK98" s="140"/>
      <c r="CL98" s="140"/>
      <c r="CM98" s="140"/>
      <c r="CN98" s="140"/>
      <c r="CO98" s="140"/>
      <c r="CP98" s="140"/>
      <c r="CQ98" s="140"/>
      <c r="CR98" s="140"/>
      <c r="CS98" s="140"/>
      <c r="CT98" s="140"/>
      <c r="CU98" s="140"/>
      <c r="CV98" s="140"/>
      <c r="CW98" s="140"/>
      <c r="CX98" s="140"/>
      <c r="CY98" s="140"/>
      <c r="CZ98" s="140"/>
      <c r="DA98" s="140"/>
      <c r="DB98" s="140"/>
      <c r="DC98" s="140"/>
      <c r="DD98" s="140"/>
      <c r="DE98" s="140"/>
      <c r="DF98" s="140"/>
      <c r="DG98" s="140"/>
      <c r="DH98" s="140"/>
      <c r="DI98" s="140"/>
      <c r="DJ98" s="140"/>
      <c r="DK98" s="140"/>
      <c r="DL98" s="140"/>
      <c r="DM98" s="140"/>
      <c r="DN98" s="140"/>
      <c r="DO98" s="140"/>
      <c r="DP98" s="140"/>
      <c r="DQ98" s="140"/>
      <c r="DR98" s="140"/>
      <c r="DS98" s="140"/>
      <c r="DT98" s="140"/>
      <c r="DU98" s="140"/>
      <c r="DV98" s="140"/>
      <c r="DW98" s="140"/>
      <c r="DX98" s="140"/>
      <c r="DY98" s="140"/>
      <c r="DZ98" s="140"/>
      <c r="EA98" s="140"/>
      <c r="EB98" s="140"/>
      <c r="EC98" s="140"/>
      <c r="ED98" s="140"/>
      <c r="EE98" s="140"/>
      <c r="EF98" s="140"/>
      <c r="EG98" s="140"/>
      <c r="EH98" s="140"/>
      <c r="EI98" s="140"/>
      <c r="EJ98" s="140"/>
      <c r="EK98" s="140"/>
      <c r="EL98" s="140"/>
      <c r="EM98" s="140"/>
      <c r="EN98" s="140"/>
      <c r="EO98" s="140"/>
      <c r="EP98" s="140"/>
      <c r="EQ98" s="140"/>
      <c r="ER98" s="140"/>
      <c r="ES98" s="140"/>
      <c r="ET98" s="140"/>
      <c r="EU98" s="140"/>
      <c r="EV98" s="140"/>
      <c r="EW98" s="140"/>
      <c r="EX98" s="140"/>
      <c r="EY98" s="140"/>
      <c r="EZ98" s="140"/>
      <c r="FA98" s="140"/>
      <c r="FB98" s="140"/>
      <c r="FC98" s="140"/>
      <c r="FD98" s="140"/>
      <c r="FE98" s="140"/>
      <c r="FF98" s="140"/>
      <c r="FG98" s="140"/>
      <c r="FH98" s="140"/>
      <c r="FI98" s="140"/>
      <c r="FJ98" s="140"/>
      <c r="FK98" s="140"/>
      <c r="FL98" s="140"/>
      <c r="FM98" s="140"/>
      <c r="FN98" s="140"/>
      <c r="FO98" s="140"/>
      <c r="FP98" s="140"/>
      <c r="FQ98" s="140"/>
      <c r="FR98" s="140"/>
      <c r="FS98" s="140"/>
      <c r="FT98" s="140"/>
      <c r="FU98" s="140"/>
      <c r="FV98" s="140"/>
      <c r="FW98" s="140"/>
      <c r="FX98" s="140"/>
      <c r="FY98" s="140"/>
      <c r="FZ98" s="140"/>
      <c r="GA98" s="140"/>
      <c r="GB98" s="140"/>
      <c r="GC98" s="140"/>
      <c r="GD98" s="140"/>
      <c r="GE98" s="140"/>
      <c r="GF98" s="140"/>
      <c r="GG98" s="140"/>
      <c r="GH98" s="140"/>
      <c r="GI98" s="140"/>
      <c r="GJ98" s="140"/>
      <c r="GK98" s="140"/>
      <c r="GL98" s="140"/>
      <c r="GM98" s="140"/>
      <c r="GN98" s="140"/>
      <c r="GO98" s="140"/>
      <c r="GP98" s="140"/>
      <c r="GQ98" s="140"/>
      <c r="GR98" s="140"/>
    </row>
    <row r="99" spans="1:200" s="111" customFormat="1" ht="24" hidden="1" customHeight="1" outlineLevel="1">
      <c r="A99" s="157">
        <v>18.100000000000001</v>
      </c>
      <c r="B99" s="157" t="s">
        <v>55</v>
      </c>
      <c r="C99" s="156" t="s">
        <v>172</v>
      </c>
      <c r="D99" s="157" t="s">
        <v>57</v>
      </c>
      <c r="E99" s="157" t="s">
        <v>169</v>
      </c>
      <c r="F99" s="156" t="s">
        <v>170</v>
      </c>
      <c r="G99" s="164"/>
      <c r="H99" s="164"/>
      <c r="I99" s="208">
        <f>H99-G99</f>
        <v>0</v>
      </c>
      <c r="J99" s="410">
        <v>0</v>
      </c>
      <c r="K99" s="410"/>
      <c r="L99" s="410"/>
      <c r="M99" s="169"/>
      <c r="N99" s="459"/>
      <c r="O99" s="140"/>
      <c r="P99" s="140"/>
      <c r="Q99" s="140"/>
      <c r="R99" s="140"/>
      <c r="S99" s="140"/>
      <c r="T99" s="140"/>
      <c r="U99" s="140"/>
      <c r="V99" s="140"/>
      <c r="W99" s="140"/>
      <c r="X99" s="140"/>
      <c r="Y99" s="140"/>
      <c r="Z99" s="140"/>
      <c r="AA99" s="140"/>
      <c r="AB99" s="140"/>
      <c r="AC99" s="140"/>
      <c r="AD99" s="140"/>
      <c r="AE99" s="140"/>
      <c r="AF99" s="140"/>
      <c r="AG99" s="140"/>
      <c r="AH99" s="140"/>
      <c r="AI99" s="140"/>
      <c r="AJ99" s="140"/>
      <c r="AK99" s="140"/>
      <c r="AL99" s="140"/>
      <c r="AM99" s="140"/>
      <c r="AN99" s="140"/>
      <c r="AO99" s="140"/>
      <c r="AP99" s="140"/>
      <c r="AQ99" s="140"/>
      <c r="AR99" s="140"/>
      <c r="AS99" s="140"/>
      <c r="AT99" s="140"/>
      <c r="AU99" s="140"/>
      <c r="AV99" s="140"/>
      <c r="AW99" s="140"/>
      <c r="AX99" s="140"/>
      <c r="AY99" s="140"/>
      <c r="AZ99" s="140"/>
      <c r="BA99" s="140"/>
      <c r="BB99" s="140"/>
      <c r="BC99" s="140"/>
      <c r="BD99" s="140"/>
      <c r="BE99" s="140"/>
      <c r="BF99" s="140"/>
      <c r="BG99" s="140"/>
      <c r="BH99" s="140"/>
      <c r="BI99" s="140"/>
      <c r="BJ99" s="140"/>
      <c r="BK99" s="140"/>
      <c r="BL99" s="140"/>
      <c r="BM99" s="140"/>
      <c r="BN99" s="140"/>
      <c r="BO99" s="140"/>
      <c r="BP99" s="140"/>
      <c r="BQ99" s="140"/>
      <c r="BR99" s="140"/>
      <c r="BS99" s="140"/>
      <c r="BT99" s="140"/>
      <c r="BU99" s="140"/>
      <c r="BV99" s="140"/>
      <c r="BW99" s="140"/>
      <c r="BX99" s="140"/>
      <c r="BY99" s="140"/>
      <c r="BZ99" s="140"/>
      <c r="CA99" s="140"/>
      <c r="CB99" s="140"/>
      <c r="CC99" s="140"/>
      <c r="CD99" s="140"/>
      <c r="CE99" s="140"/>
      <c r="CF99" s="140"/>
      <c r="CG99" s="140"/>
      <c r="CH99" s="140"/>
      <c r="CI99" s="140"/>
      <c r="CJ99" s="140"/>
      <c r="CK99" s="140"/>
      <c r="CL99" s="140"/>
      <c r="CM99" s="140"/>
      <c r="CN99" s="140"/>
      <c r="CO99" s="140"/>
      <c r="CP99" s="140"/>
      <c r="CQ99" s="140"/>
      <c r="CR99" s="140"/>
      <c r="CS99" s="140"/>
      <c r="CT99" s="140"/>
      <c r="CU99" s="140"/>
      <c r="CV99" s="140"/>
      <c r="CW99" s="140"/>
      <c r="CX99" s="140"/>
      <c r="CY99" s="140"/>
      <c r="CZ99" s="140"/>
      <c r="DA99" s="140"/>
      <c r="DB99" s="140"/>
      <c r="DC99" s="140"/>
      <c r="DD99" s="140"/>
      <c r="DE99" s="140"/>
      <c r="DF99" s="140"/>
      <c r="DG99" s="140"/>
      <c r="DH99" s="140"/>
      <c r="DI99" s="140"/>
      <c r="DJ99" s="140"/>
      <c r="DK99" s="140"/>
      <c r="DL99" s="140"/>
      <c r="DM99" s="140"/>
      <c r="DN99" s="140"/>
      <c r="DO99" s="140"/>
      <c r="DP99" s="140"/>
      <c r="DQ99" s="140"/>
      <c r="DR99" s="140"/>
      <c r="DS99" s="140"/>
      <c r="DT99" s="140"/>
      <c r="DU99" s="140"/>
      <c r="DV99" s="140"/>
      <c r="DW99" s="140"/>
      <c r="DX99" s="140"/>
      <c r="DY99" s="140"/>
      <c r="DZ99" s="140"/>
      <c r="EA99" s="140"/>
      <c r="EB99" s="140"/>
      <c r="EC99" s="140"/>
      <c r="ED99" s="140"/>
      <c r="EE99" s="140"/>
      <c r="EF99" s="140"/>
      <c r="EG99" s="140"/>
      <c r="EH99" s="140"/>
      <c r="EI99" s="140"/>
      <c r="EJ99" s="140"/>
      <c r="EK99" s="140"/>
      <c r="EL99" s="140"/>
      <c r="EM99" s="140"/>
      <c r="EN99" s="140"/>
      <c r="EO99" s="140"/>
      <c r="EP99" s="140"/>
      <c r="EQ99" s="140"/>
      <c r="ER99" s="140"/>
      <c r="ES99" s="140"/>
      <c r="ET99" s="140"/>
      <c r="EU99" s="140"/>
      <c r="EV99" s="140"/>
      <c r="EW99" s="140"/>
      <c r="EX99" s="140"/>
      <c r="EY99" s="140"/>
      <c r="EZ99" s="140"/>
      <c r="FA99" s="140"/>
      <c r="FB99" s="140"/>
      <c r="FC99" s="140"/>
      <c r="FD99" s="140"/>
      <c r="FE99" s="140"/>
      <c r="FF99" s="140"/>
      <c r="FG99" s="140"/>
      <c r="FH99" s="140"/>
      <c r="FI99" s="140"/>
      <c r="FJ99" s="140"/>
      <c r="FK99" s="140"/>
      <c r="FL99" s="140"/>
      <c r="FM99" s="140"/>
      <c r="FN99" s="140"/>
      <c r="FO99" s="140"/>
      <c r="FP99" s="140"/>
      <c r="FQ99" s="140"/>
      <c r="FR99" s="140"/>
      <c r="FS99" s="140"/>
      <c r="FT99" s="140"/>
      <c r="FU99" s="140"/>
      <c r="FV99" s="140"/>
      <c r="FW99" s="140"/>
      <c r="FX99" s="140"/>
      <c r="FY99" s="140"/>
      <c r="FZ99" s="140"/>
      <c r="GA99" s="140"/>
      <c r="GB99" s="140"/>
      <c r="GC99" s="140"/>
      <c r="GD99" s="140"/>
      <c r="GE99" s="140"/>
      <c r="GF99" s="140"/>
      <c r="GG99" s="140"/>
      <c r="GH99" s="140"/>
      <c r="GI99" s="140"/>
      <c r="GJ99" s="140"/>
      <c r="GK99" s="140"/>
      <c r="GL99" s="140"/>
      <c r="GM99" s="140"/>
      <c r="GN99" s="140"/>
      <c r="GO99" s="140"/>
      <c r="GP99" s="140"/>
      <c r="GQ99" s="140"/>
      <c r="GR99" s="140"/>
    </row>
    <row r="100" spans="1:200" s="111" customFormat="1" ht="24" hidden="1" customHeight="1" outlineLevel="1">
      <c r="A100" s="157">
        <v>18.2</v>
      </c>
      <c r="B100" s="157" t="s">
        <v>55</v>
      </c>
      <c r="C100" s="156" t="s">
        <v>134</v>
      </c>
      <c r="D100" s="157" t="s">
        <v>57</v>
      </c>
      <c r="E100" s="157" t="s">
        <v>169</v>
      </c>
      <c r="F100" s="156" t="s">
        <v>170</v>
      </c>
      <c r="G100" s="164"/>
      <c r="H100" s="164"/>
      <c r="I100" s="208">
        <f>H100-G100</f>
        <v>0</v>
      </c>
      <c r="J100" s="410">
        <v>0</v>
      </c>
      <c r="K100" s="410"/>
      <c r="L100" s="410"/>
      <c r="M100" s="169"/>
      <c r="N100" s="459"/>
      <c r="O100" s="140"/>
      <c r="P100" s="140"/>
      <c r="Q100" s="140"/>
      <c r="R100" s="140"/>
      <c r="S100" s="140"/>
      <c r="T100" s="140"/>
      <c r="U100" s="140"/>
      <c r="V100" s="140"/>
      <c r="W100" s="140"/>
      <c r="X100" s="140"/>
      <c r="Y100" s="140"/>
      <c r="Z100" s="140"/>
      <c r="AA100" s="140"/>
      <c r="AB100" s="140"/>
      <c r="AC100" s="140"/>
      <c r="AD100" s="140"/>
      <c r="AE100" s="140"/>
      <c r="AF100" s="140"/>
      <c r="AG100" s="140"/>
      <c r="AH100" s="140"/>
      <c r="AI100" s="140"/>
      <c r="AJ100" s="140"/>
      <c r="AK100" s="140"/>
      <c r="AL100" s="140"/>
      <c r="AM100" s="140"/>
      <c r="AN100" s="140"/>
      <c r="AO100" s="140"/>
      <c r="AP100" s="140"/>
      <c r="AQ100" s="140"/>
      <c r="AR100" s="140"/>
      <c r="AS100" s="140"/>
      <c r="AT100" s="140"/>
      <c r="AU100" s="140"/>
      <c r="AV100" s="140"/>
      <c r="AW100" s="140"/>
      <c r="AX100" s="140"/>
      <c r="AY100" s="140"/>
      <c r="AZ100" s="140"/>
      <c r="BA100" s="140"/>
      <c r="BB100" s="140"/>
      <c r="BC100" s="140"/>
      <c r="BD100" s="140"/>
      <c r="BE100" s="140"/>
      <c r="BF100" s="140"/>
      <c r="BG100" s="140"/>
      <c r="BH100" s="140"/>
      <c r="BI100" s="140"/>
      <c r="BJ100" s="140"/>
      <c r="BK100" s="140"/>
      <c r="BL100" s="140"/>
      <c r="BM100" s="140"/>
      <c r="BN100" s="140"/>
      <c r="BO100" s="140"/>
      <c r="BP100" s="140"/>
      <c r="BQ100" s="140"/>
      <c r="BR100" s="140"/>
      <c r="BS100" s="140"/>
      <c r="BT100" s="140"/>
      <c r="BU100" s="140"/>
      <c r="BV100" s="140"/>
      <c r="BW100" s="140"/>
      <c r="BX100" s="140"/>
      <c r="BY100" s="140"/>
      <c r="BZ100" s="140"/>
      <c r="CA100" s="140"/>
      <c r="CB100" s="140"/>
      <c r="CC100" s="140"/>
      <c r="CD100" s="140"/>
      <c r="CE100" s="140"/>
      <c r="CF100" s="140"/>
      <c r="CG100" s="140"/>
      <c r="CH100" s="140"/>
      <c r="CI100" s="140"/>
      <c r="CJ100" s="140"/>
      <c r="CK100" s="140"/>
      <c r="CL100" s="140"/>
      <c r="CM100" s="140"/>
      <c r="CN100" s="140"/>
      <c r="CO100" s="140"/>
      <c r="CP100" s="140"/>
      <c r="CQ100" s="140"/>
      <c r="CR100" s="140"/>
      <c r="CS100" s="140"/>
      <c r="CT100" s="140"/>
      <c r="CU100" s="140"/>
      <c r="CV100" s="140"/>
      <c r="CW100" s="140"/>
      <c r="CX100" s="140"/>
      <c r="CY100" s="140"/>
      <c r="CZ100" s="140"/>
      <c r="DA100" s="140"/>
      <c r="DB100" s="140"/>
      <c r="DC100" s="140"/>
      <c r="DD100" s="140"/>
      <c r="DE100" s="140"/>
      <c r="DF100" s="140"/>
      <c r="DG100" s="140"/>
      <c r="DH100" s="140"/>
      <c r="DI100" s="140"/>
      <c r="DJ100" s="140"/>
      <c r="DK100" s="140"/>
      <c r="DL100" s="140"/>
      <c r="DM100" s="140"/>
      <c r="DN100" s="140"/>
      <c r="DO100" s="140"/>
      <c r="DP100" s="140"/>
      <c r="DQ100" s="140"/>
      <c r="DR100" s="140"/>
      <c r="DS100" s="140"/>
      <c r="DT100" s="140"/>
      <c r="DU100" s="140"/>
      <c r="DV100" s="140"/>
      <c r="DW100" s="140"/>
      <c r="DX100" s="140"/>
      <c r="DY100" s="140"/>
      <c r="DZ100" s="140"/>
      <c r="EA100" s="140"/>
      <c r="EB100" s="140"/>
      <c r="EC100" s="140"/>
      <c r="ED100" s="140"/>
      <c r="EE100" s="140"/>
      <c r="EF100" s="140"/>
      <c r="EG100" s="140"/>
      <c r="EH100" s="140"/>
      <c r="EI100" s="140"/>
      <c r="EJ100" s="140"/>
      <c r="EK100" s="140"/>
      <c r="EL100" s="140"/>
      <c r="EM100" s="140"/>
      <c r="EN100" s="140"/>
      <c r="EO100" s="140"/>
      <c r="EP100" s="140"/>
      <c r="EQ100" s="140"/>
      <c r="ER100" s="140"/>
      <c r="ES100" s="140"/>
      <c r="ET100" s="140"/>
      <c r="EU100" s="140"/>
      <c r="EV100" s="140"/>
      <c r="EW100" s="140"/>
      <c r="EX100" s="140"/>
      <c r="EY100" s="140"/>
      <c r="EZ100" s="140"/>
      <c r="FA100" s="140"/>
      <c r="FB100" s="140"/>
      <c r="FC100" s="140"/>
      <c r="FD100" s="140"/>
      <c r="FE100" s="140"/>
      <c r="FF100" s="140"/>
      <c r="FG100" s="140"/>
      <c r="FH100" s="140"/>
      <c r="FI100" s="140"/>
      <c r="FJ100" s="140"/>
      <c r="FK100" s="140"/>
      <c r="FL100" s="140"/>
      <c r="FM100" s="140"/>
      <c r="FN100" s="140"/>
      <c r="FO100" s="140"/>
      <c r="FP100" s="140"/>
      <c r="FQ100" s="140"/>
      <c r="FR100" s="140"/>
      <c r="FS100" s="140"/>
      <c r="FT100" s="140"/>
      <c r="FU100" s="140"/>
      <c r="FV100" s="140"/>
      <c r="FW100" s="140"/>
      <c r="FX100" s="140"/>
      <c r="FY100" s="140"/>
      <c r="FZ100" s="140"/>
      <c r="GA100" s="140"/>
      <c r="GB100" s="140"/>
      <c r="GC100" s="140"/>
      <c r="GD100" s="140"/>
      <c r="GE100" s="140"/>
      <c r="GF100" s="140"/>
      <c r="GG100" s="140"/>
      <c r="GH100" s="140"/>
      <c r="GI100" s="140"/>
      <c r="GJ100" s="140"/>
      <c r="GK100" s="140"/>
      <c r="GL100" s="140"/>
      <c r="GM100" s="140"/>
      <c r="GN100" s="140"/>
      <c r="GO100" s="140"/>
      <c r="GP100" s="140"/>
      <c r="GQ100" s="140"/>
      <c r="GR100" s="140"/>
    </row>
    <row r="101" spans="1:200" s="140" customFormat="1" ht="24" customHeight="1" collapsed="1" thickTop="1" thickBot="1">
      <c r="A101" s="163">
        <v>19</v>
      </c>
      <c r="B101" s="163">
        <v>17</v>
      </c>
      <c r="C101" s="195" t="s">
        <v>173</v>
      </c>
      <c r="D101" s="126"/>
      <c r="E101" s="213"/>
      <c r="F101" s="214"/>
      <c r="G101" s="206" t="s">
        <v>118</v>
      </c>
      <c r="H101" s="456">
        <f>AVERAGE(I102:I103)</f>
        <v>0</v>
      </c>
      <c r="I101" s="456"/>
      <c r="J101" s="457">
        <f>AVERAGE(J102:L103)</f>
        <v>0</v>
      </c>
      <c r="K101" s="457"/>
      <c r="L101" s="457"/>
      <c r="M101" s="127"/>
      <c r="N101" s="459"/>
    </row>
    <row r="102" spans="1:200" s="140" customFormat="1" ht="24" hidden="1" customHeight="1" outlineLevel="1">
      <c r="A102" s="157">
        <v>19.100000000000001</v>
      </c>
      <c r="B102" s="157"/>
      <c r="C102" s="156" t="s">
        <v>172</v>
      </c>
      <c r="D102" s="117" t="s">
        <v>147</v>
      </c>
      <c r="E102" s="157" t="s">
        <v>174</v>
      </c>
      <c r="F102" s="156" t="s">
        <v>149</v>
      </c>
      <c r="G102" s="164"/>
      <c r="H102" s="164"/>
      <c r="I102" s="208">
        <f>H102-G102</f>
        <v>0</v>
      </c>
      <c r="J102" s="410">
        <v>0</v>
      </c>
      <c r="K102" s="410"/>
      <c r="L102" s="410"/>
      <c r="M102" s="234"/>
      <c r="N102" s="147"/>
    </row>
    <row r="103" spans="1:200" s="140" customFormat="1" ht="24" hidden="1" customHeight="1" outlineLevel="1">
      <c r="A103" s="158">
        <v>19.2</v>
      </c>
      <c r="B103" s="158"/>
      <c r="C103" s="200" t="s">
        <v>134</v>
      </c>
      <c r="D103" s="157" t="s">
        <v>147</v>
      </c>
      <c r="E103" s="158" t="s">
        <v>174</v>
      </c>
      <c r="F103" s="200" t="s">
        <v>149</v>
      </c>
      <c r="G103" s="149"/>
      <c r="H103" s="149"/>
      <c r="I103" s="150">
        <f>H103-G103</f>
        <v>0</v>
      </c>
      <c r="J103" s="411">
        <v>0</v>
      </c>
      <c r="K103" s="411"/>
      <c r="L103" s="411"/>
      <c r="M103" s="203"/>
      <c r="N103" s="147"/>
    </row>
    <row r="104" spans="1:200" s="111" customFormat="1" ht="24" customHeight="1" collapsed="1" thickTop="1" thickBot="1">
      <c r="A104" s="119">
        <v>20</v>
      </c>
      <c r="B104" s="119"/>
      <c r="C104" s="237" t="s">
        <v>175</v>
      </c>
      <c r="D104" s="212"/>
      <c r="E104" s="119"/>
      <c r="F104" s="236"/>
      <c r="G104" s="160" t="s">
        <v>118</v>
      </c>
      <c r="H104" s="458">
        <f>AVERAGE(I105:I107)</f>
        <v>0</v>
      </c>
      <c r="I104" s="458"/>
      <c r="J104" s="450">
        <f>AVERAGE(J105:L107)</f>
        <v>0</v>
      </c>
      <c r="K104" s="450"/>
      <c r="L104" s="450"/>
      <c r="M104" s="172"/>
      <c r="N104" s="398" t="s">
        <v>26</v>
      </c>
      <c r="O104" s="140"/>
      <c r="P104" s="140"/>
      <c r="Q104" s="140"/>
      <c r="R104" s="140"/>
      <c r="S104" s="140"/>
      <c r="T104" s="140"/>
      <c r="U104" s="140"/>
      <c r="V104" s="140"/>
      <c r="W104" s="140"/>
      <c r="X104" s="140"/>
      <c r="Y104" s="140"/>
      <c r="Z104" s="140"/>
      <c r="AA104" s="140"/>
      <c r="AB104" s="140"/>
      <c r="AC104" s="140"/>
      <c r="AD104" s="140"/>
      <c r="AE104" s="140"/>
      <c r="AF104" s="140"/>
      <c r="AG104" s="140"/>
      <c r="AH104" s="140"/>
      <c r="AI104" s="140"/>
      <c r="AJ104" s="140"/>
      <c r="AK104" s="140"/>
      <c r="AL104" s="140"/>
      <c r="AM104" s="140"/>
      <c r="AN104" s="140"/>
      <c r="AO104" s="140"/>
      <c r="AP104" s="140"/>
      <c r="AQ104" s="140"/>
      <c r="AR104" s="140"/>
      <c r="AS104" s="140"/>
      <c r="AT104" s="140"/>
      <c r="AU104" s="140"/>
      <c r="AV104" s="140"/>
      <c r="AW104" s="140"/>
      <c r="AX104" s="140"/>
      <c r="AY104" s="140"/>
      <c r="AZ104" s="140"/>
      <c r="BA104" s="140"/>
      <c r="BB104" s="140"/>
      <c r="BC104" s="140"/>
      <c r="BD104" s="140"/>
      <c r="BE104" s="140"/>
      <c r="BF104" s="140"/>
      <c r="BG104" s="140"/>
      <c r="BH104" s="140"/>
      <c r="BI104" s="140"/>
      <c r="BJ104" s="140"/>
      <c r="BK104" s="140"/>
      <c r="BL104" s="140"/>
      <c r="BM104" s="140"/>
      <c r="BN104" s="140"/>
      <c r="BO104" s="140"/>
      <c r="BP104" s="140"/>
      <c r="BQ104" s="140"/>
      <c r="BR104" s="140"/>
      <c r="BS104" s="140"/>
      <c r="BT104" s="140"/>
      <c r="BU104" s="140"/>
      <c r="BV104" s="140"/>
      <c r="BW104" s="140"/>
      <c r="BX104" s="140"/>
      <c r="BY104" s="140"/>
      <c r="BZ104" s="140"/>
      <c r="CA104" s="140"/>
      <c r="CB104" s="140"/>
      <c r="CC104" s="140"/>
      <c r="CD104" s="140"/>
      <c r="CE104" s="140"/>
      <c r="CF104" s="140"/>
      <c r="CG104" s="140"/>
      <c r="CH104" s="140"/>
      <c r="CI104" s="140"/>
      <c r="CJ104" s="140"/>
      <c r="CK104" s="140"/>
      <c r="CL104" s="140"/>
      <c r="CM104" s="140"/>
      <c r="CN104" s="140"/>
      <c r="CO104" s="140"/>
      <c r="CP104" s="140"/>
      <c r="CQ104" s="140"/>
      <c r="CR104" s="140"/>
      <c r="CS104" s="140"/>
      <c r="CT104" s="140"/>
      <c r="CU104" s="140"/>
      <c r="CV104" s="140"/>
      <c r="CW104" s="140"/>
      <c r="CX104" s="140"/>
      <c r="CY104" s="140"/>
      <c r="CZ104" s="140"/>
      <c r="DA104" s="140"/>
      <c r="DB104" s="140"/>
      <c r="DC104" s="140"/>
      <c r="DD104" s="140"/>
      <c r="DE104" s="140"/>
      <c r="DF104" s="140"/>
      <c r="DG104" s="140"/>
      <c r="DH104" s="140"/>
      <c r="DI104" s="140"/>
      <c r="DJ104" s="140"/>
      <c r="DK104" s="140"/>
      <c r="DL104" s="140"/>
      <c r="DM104" s="140"/>
      <c r="DN104" s="140"/>
      <c r="DO104" s="140"/>
      <c r="DP104" s="140"/>
      <c r="DQ104" s="140"/>
      <c r="DR104" s="140"/>
      <c r="DS104" s="140"/>
      <c r="DT104" s="140"/>
      <c r="DU104" s="140"/>
      <c r="DV104" s="140"/>
      <c r="DW104" s="140"/>
      <c r="DX104" s="140"/>
      <c r="DY104" s="140"/>
      <c r="DZ104" s="140"/>
      <c r="EA104" s="140"/>
      <c r="EB104" s="140"/>
      <c r="EC104" s="140"/>
      <c r="ED104" s="140"/>
      <c r="EE104" s="140"/>
      <c r="EF104" s="140"/>
      <c r="EG104" s="140"/>
      <c r="EH104" s="140"/>
      <c r="EI104" s="140"/>
      <c r="EJ104" s="140"/>
      <c r="EK104" s="140"/>
      <c r="EL104" s="140"/>
      <c r="EM104" s="140"/>
      <c r="EN104" s="140"/>
      <c r="EO104" s="140"/>
      <c r="EP104" s="140"/>
      <c r="EQ104" s="140"/>
      <c r="ER104" s="140"/>
      <c r="ES104" s="140"/>
      <c r="ET104" s="140"/>
      <c r="EU104" s="140"/>
      <c r="EV104" s="140"/>
      <c r="EW104" s="140"/>
      <c r="EX104" s="140"/>
      <c r="EY104" s="140"/>
      <c r="EZ104" s="140"/>
      <c r="FA104" s="140"/>
      <c r="FB104" s="140"/>
      <c r="FC104" s="140"/>
      <c r="FD104" s="140"/>
      <c r="FE104" s="140"/>
      <c r="FF104" s="140"/>
      <c r="FG104" s="140"/>
      <c r="FH104" s="140"/>
      <c r="FI104" s="140"/>
      <c r="FJ104" s="140"/>
      <c r="FK104" s="140"/>
      <c r="FL104" s="140"/>
      <c r="FM104" s="140"/>
      <c r="FN104" s="140"/>
      <c r="FO104" s="140"/>
      <c r="FP104" s="140"/>
      <c r="FQ104" s="140"/>
      <c r="FR104" s="140"/>
      <c r="FS104" s="140"/>
      <c r="FT104" s="140"/>
      <c r="FU104" s="140"/>
      <c r="FV104" s="140"/>
      <c r="FW104" s="140"/>
      <c r="FX104" s="140"/>
      <c r="FY104" s="140"/>
      <c r="FZ104" s="140"/>
      <c r="GA104" s="140"/>
      <c r="GB104" s="140"/>
      <c r="GC104" s="140"/>
      <c r="GD104" s="140"/>
      <c r="GE104" s="140"/>
      <c r="GF104" s="140"/>
      <c r="GG104" s="140"/>
      <c r="GH104" s="140"/>
      <c r="GI104" s="140"/>
      <c r="GJ104" s="140"/>
      <c r="GK104" s="140"/>
      <c r="GL104" s="140"/>
      <c r="GM104" s="140"/>
      <c r="GN104" s="140"/>
      <c r="GO104" s="140"/>
      <c r="GP104" s="140"/>
      <c r="GQ104" s="140"/>
      <c r="GR104" s="140"/>
    </row>
    <row r="105" spans="1:200" s="111" customFormat="1" ht="24" hidden="1" customHeight="1" outlineLevel="1">
      <c r="A105" s="157">
        <v>20.100000000000001</v>
      </c>
      <c r="B105" s="157" t="s">
        <v>55</v>
      </c>
      <c r="C105" s="156" t="s">
        <v>176</v>
      </c>
      <c r="D105" s="157" t="s">
        <v>177</v>
      </c>
      <c r="E105" s="157" t="s">
        <v>178</v>
      </c>
      <c r="F105" s="157" t="s">
        <v>179</v>
      </c>
      <c r="G105" s="164"/>
      <c r="H105" s="164"/>
      <c r="I105" s="208">
        <f>H105-G105</f>
        <v>0</v>
      </c>
      <c r="J105" s="410">
        <v>0</v>
      </c>
      <c r="K105" s="410"/>
      <c r="L105" s="410"/>
      <c r="M105" s="169"/>
      <c r="N105" s="398"/>
      <c r="O105" s="140"/>
      <c r="P105" s="140"/>
      <c r="Q105" s="140"/>
      <c r="R105" s="140"/>
      <c r="S105" s="140"/>
      <c r="T105" s="140"/>
      <c r="U105" s="140"/>
      <c r="V105" s="140"/>
      <c r="W105" s="140"/>
      <c r="X105" s="140"/>
      <c r="Y105" s="140"/>
      <c r="Z105" s="140"/>
      <c r="AA105" s="140"/>
      <c r="AB105" s="140"/>
      <c r="AC105" s="140"/>
      <c r="AD105" s="140"/>
      <c r="AE105" s="140"/>
      <c r="AF105" s="140"/>
      <c r="AG105" s="140"/>
      <c r="AH105" s="140"/>
      <c r="AI105" s="140"/>
      <c r="AJ105" s="140"/>
      <c r="AK105" s="140"/>
      <c r="AL105" s="140"/>
      <c r="AM105" s="140"/>
      <c r="AN105" s="140"/>
      <c r="AO105" s="140"/>
      <c r="AP105" s="140"/>
      <c r="AQ105" s="140"/>
      <c r="AR105" s="140"/>
      <c r="AS105" s="140"/>
      <c r="AT105" s="140"/>
      <c r="AU105" s="140"/>
      <c r="AV105" s="140"/>
      <c r="AW105" s="140"/>
      <c r="AX105" s="140"/>
      <c r="AY105" s="140"/>
      <c r="AZ105" s="140"/>
      <c r="BA105" s="140"/>
      <c r="BB105" s="140"/>
      <c r="BC105" s="140"/>
      <c r="BD105" s="140"/>
      <c r="BE105" s="140"/>
      <c r="BF105" s="140"/>
      <c r="BG105" s="140"/>
      <c r="BH105" s="140"/>
      <c r="BI105" s="140"/>
      <c r="BJ105" s="140"/>
      <c r="BK105" s="140"/>
      <c r="BL105" s="140"/>
      <c r="BM105" s="140"/>
      <c r="BN105" s="140"/>
      <c r="BO105" s="140"/>
      <c r="BP105" s="140"/>
      <c r="BQ105" s="140"/>
      <c r="BR105" s="140"/>
      <c r="BS105" s="140"/>
      <c r="BT105" s="140"/>
      <c r="BU105" s="140"/>
      <c r="BV105" s="140"/>
      <c r="BW105" s="140"/>
      <c r="BX105" s="140"/>
      <c r="BY105" s="140"/>
      <c r="BZ105" s="140"/>
      <c r="CA105" s="140"/>
      <c r="CB105" s="140"/>
      <c r="CC105" s="140"/>
      <c r="CD105" s="140"/>
      <c r="CE105" s="140"/>
      <c r="CF105" s="140"/>
      <c r="CG105" s="140"/>
      <c r="CH105" s="140"/>
      <c r="CI105" s="140"/>
      <c r="CJ105" s="140"/>
      <c r="CK105" s="140"/>
      <c r="CL105" s="140"/>
      <c r="CM105" s="140"/>
      <c r="CN105" s="140"/>
      <c r="CO105" s="140"/>
      <c r="CP105" s="140"/>
      <c r="CQ105" s="140"/>
      <c r="CR105" s="140"/>
      <c r="CS105" s="140"/>
      <c r="CT105" s="140"/>
      <c r="CU105" s="140"/>
      <c r="CV105" s="140"/>
      <c r="CW105" s="140"/>
      <c r="CX105" s="140"/>
      <c r="CY105" s="140"/>
      <c r="CZ105" s="140"/>
      <c r="DA105" s="140"/>
      <c r="DB105" s="140"/>
      <c r="DC105" s="140"/>
      <c r="DD105" s="140"/>
      <c r="DE105" s="140"/>
      <c r="DF105" s="140"/>
      <c r="DG105" s="140"/>
      <c r="DH105" s="140"/>
      <c r="DI105" s="140"/>
      <c r="DJ105" s="140"/>
      <c r="DK105" s="140"/>
      <c r="DL105" s="140"/>
      <c r="DM105" s="140"/>
      <c r="DN105" s="140"/>
      <c r="DO105" s="140"/>
      <c r="DP105" s="140"/>
      <c r="DQ105" s="140"/>
      <c r="DR105" s="140"/>
      <c r="DS105" s="140"/>
      <c r="DT105" s="140"/>
      <c r="DU105" s="140"/>
      <c r="DV105" s="140"/>
      <c r="DW105" s="140"/>
      <c r="DX105" s="140"/>
      <c r="DY105" s="140"/>
      <c r="DZ105" s="140"/>
      <c r="EA105" s="140"/>
      <c r="EB105" s="140"/>
      <c r="EC105" s="140"/>
      <c r="ED105" s="140"/>
      <c r="EE105" s="140"/>
      <c r="EF105" s="140"/>
      <c r="EG105" s="140"/>
      <c r="EH105" s="140"/>
      <c r="EI105" s="140"/>
      <c r="EJ105" s="140"/>
      <c r="EK105" s="140"/>
      <c r="EL105" s="140"/>
      <c r="EM105" s="140"/>
      <c r="EN105" s="140"/>
      <c r="EO105" s="140"/>
      <c r="EP105" s="140"/>
      <c r="EQ105" s="140"/>
      <c r="ER105" s="140"/>
      <c r="ES105" s="140"/>
      <c r="ET105" s="140"/>
      <c r="EU105" s="140"/>
      <c r="EV105" s="140"/>
      <c r="EW105" s="140"/>
      <c r="EX105" s="140"/>
      <c r="EY105" s="140"/>
      <c r="EZ105" s="140"/>
      <c r="FA105" s="140"/>
      <c r="FB105" s="140"/>
      <c r="FC105" s="140"/>
      <c r="FD105" s="140"/>
      <c r="FE105" s="140"/>
      <c r="FF105" s="140"/>
      <c r="FG105" s="140"/>
      <c r="FH105" s="140"/>
      <c r="FI105" s="140"/>
      <c r="FJ105" s="140"/>
      <c r="FK105" s="140"/>
      <c r="FL105" s="140"/>
      <c r="FM105" s="140"/>
      <c r="FN105" s="140"/>
      <c r="FO105" s="140"/>
      <c r="FP105" s="140"/>
      <c r="FQ105" s="140"/>
      <c r="FR105" s="140"/>
      <c r="FS105" s="140"/>
      <c r="FT105" s="140"/>
      <c r="FU105" s="140"/>
      <c r="FV105" s="140"/>
      <c r="FW105" s="140"/>
      <c r="FX105" s="140"/>
      <c r="FY105" s="140"/>
      <c r="FZ105" s="140"/>
      <c r="GA105" s="140"/>
      <c r="GB105" s="140"/>
      <c r="GC105" s="140"/>
      <c r="GD105" s="140"/>
      <c r="GE105" s="140"/>
      <c r="GF105" s="140"/>
      <c r="GG105" s="140"/>
      <c r="GH105" s="140"/>
      <c r="GI105" s="140"/>
      <c r="GJ105" s="140"/>
      <c r="GK105" s="140"/>
      <c r="GL105" s="140"/>
      <c r="GM105" s="140"/>
      <c r="GN105" s="140"/>
      <c r="GO105" s="140"/>
      <c r="GP105" s="140"/>
      <c r="GQ105" s="140"/>
      <c r="GR105" s="140"/>
    </row>
    <row r="106" spans="1:200" s="113" customFormat="1" ht="24" hidden="1" customHeight="1" outlineLevel="1">
      <c r="A106" s="157">
        <v>20.2</v>
      </c>
      <c r="B106" s="157" t="s">
        <v>55</v>
      </c>
      <c r="C106" s="156" t="s">
        <v>146</v>
      </c>
      <c r="D106" s="157" t="s">
        <v>87</v>
      </c>
      <c r="E106" s="157" t="s">
        <v>180</v>
      </c>
      <c r="F106" s="157" t="s">
        <v>181</v>
      </c>
      <c r="G106" s="164"/>
      <c r="H106" s="164"/>
      <c r="I106" s="208">
        <f t="shared" ref="I106:I107" si="5">H106-G106</f>
        <v>0</v>
      </c>
      <c r="J106" s="410">
        <v>0</v>
      </c>
      <c r="K106" s="410"/>
      <c r="L106" s="410"/>
      <c r="M106" s="169"/>
      <c r="N106" s="398"/>
      <c r="O106" s="140"/>
      <c r="P106" s="140"/>
      <c r="Q106" s="140"/>
      <c r="R106" s="140"/>
      <c r="S106" s="140"/>
      <c r="T106" s="140"/>
      <c r="U106" s="140"/>
      <c r="V106" s="140"/>
      <c r="W106" s="140"/>
      <c r="X106" s="140"/>
      <c r="Y106" s="140"/>
      <c r="Z106" s="140"/>
      <c r="AA106" s="140"/>
      <c r="AB106" s="140"/>
      <c r="AC106" s="140"/>
      <c r="AD106" s="140"/>
      <c r="AE106" s="140"/>
      <c r="AF106" s="140"/>
      <c r="AG106" s="140"/>
      <c r="AH106" s="140"/>
      <c r="AI106" s="140"/>
      <c r="AJ106" s="140"/>
      <c r="AK106" s="140"/>
      <c r="AL106" s="140"/>
      <c r="AM106" s="140"/>
      <c r="AN106" s="140"/>
      <c r="AO106" s="140"/>
      <c r="AP106" s="140"/>
      <c r="AQ106" s="140"/>
      <c r="AR106" s="140"/>
      <c r="AS106" s="140"/>
      <c r="AT106" s="140"/>
      <c r="AU106" s="140"/>
      <c r="AV106" s="140"/>
      <c r="AW106" s="140"/>
      <c r="AX106" s="140"/>
      <c r="AY106" s="140"/>
      <c r="AZ106" s="140"/>
      <c r="BA106" s="140"/>
      <c r="BB106" s="140"/>
      <c r="BC106" s="140"/>
      <c r="BD106" s="140"/>
      <c r="BE106" s="140"/>
      <c r="BF106" s="140"/>
      <c r="BG106" s="140"/>
      <c r="BH106" s="140"/>
      <c r="BI106" s="140"/>
      <c r="BJ106" s="140"/>
      <c r="BK106" s="140"/>
      <c r="BL106" s="140"/>
      <c r="BM106" s="140"/>
      <c r="BN106" s="140"/>
      <c r="BO106" s="140"/>
      <c r="BP106" s="140"/>
      <c r="BQ106" s="140"/>
      <c r="BR106" s="140"/>
      <c r="BS106" s="140"/>
      <c r="BT106" s="140"/>
      <c r="BU106" s="140"/>
      <c r="BV106" s="140"/>
      <c r="BW106" s="140"/>
      <c r="BX106" s="140"/>
      <c r="BY106" s="140"/>
      <c r="BZ106" s="140"/>
      <c r="CA106" s="140"/>
      <c r="CB106" s="140"/>
      <c r="CC106" s="140"/>
      <c r="CD106" s="140"/>
      <c r="CE106" s="140"/>
      <c r="CF106" s="140"/>
      <c r="CG106" s="140"/>
      <c r="CH106" s="140"/>
      <c r="CI106" s="140"/>
      <c r="CJ106" s="140"/>
      <c r="CK106" s="140"/>
      <c r="CL106" s="140"/>
      <c r="CM106" s="140"/>
      <c r="CN106" s="140"/>
      <c r="CO106" s="140"/>
      <c r="CP106" s="140"/>
      <c r="CQ106" s="140"/>
      <c r="CR106" s="140"/>
      <c r="CS106" s="140"/>
      <c r="CT106" s="140"/>
      <c r="CU106" s="140"/>
      <c r="CV106" s="140"/>
      <c r="CW106" s="140"/>
      <c r="CX106" s="140"/>
      <c r="CY106" s="140"/>
      <c r="CZ106" s="140"/>
      <c r="DA106" s="140"/>
      <c r="DB106" s="140"/>
      <c r="DC106" s="140"/>
      <c r="DD106" s="140"/>
      <c r="DE106" s="140"/>
      <c r="DF106" s="140"/>
      <c r="DG106" s="140"/>
      <c r="DH106" s="140"/>
      <c r="DI106" s="140"/>
      <c r="DJ106" s="140"/>
      <c r="DK106" s="140"/>
      <c r="DL106" s="140"/>
      <c r="DM106" s="140"/>
      <c r="DN106" s="140"/>
      <c r="DO106" s="140"/>
      <c r="DP106" s="140"/>
      <c r="DQ106" s="140"/>
      <c r="DR106" s="140"/>
      <c r="DS106" s="140"/>
      <c r="DT106" s="140"/>
      <c r="DU106" s="140"/>
      <c r="DV106" s="140"/>
      <c r="DW106" s="140"/>
      <c r="DX106" s="140"/>
      <c r="DY106" s="140"/>
      <c r="DZ106" s="140"/>
      <c r="EA106" s="140"/>
      <c r="EB106" s="140"/>
      <c r="EC106" s="140"/>
      <c r="ED106" s="140"/>
      <c r="EE106" s="140"/>
      <c r="EF106" s="140"/>
      <c r="EG106" s="140"/>
      <c r="EH106" s="140"/>
      <c r="EI106" s="140"/>
      <c r="EJ106" s="140"/>
      <c r="EK106" s="140"/>
      <c r="EL106" s="140"/>
      <c r="EM106" s="140"/>
      <c r="EN106" s="140"/>
      <c r="EO106" s="140"/>
      <c r="EP106" s="140"/>
      <c r="EQ106" s="140"/>
      <c r="ER106" s="140"/>
      <c r="ES106" s="140"/>
      <c r="ET106" s="140"/>
      <c r="EU106" s="140"/>
      <c r="EV106" s="140"/>
      <c r="EW106" s="140"/>
      <c r="EX106" s="140"/>
      <c r="EY106" s="140"/>
      <c r="EZ106" s="140"/>
      <c r="FA106" s="140"/>
      <c r="FB106" s="140"/>
      <c r="FC106" s="140"/>
      <c r="FD106" s="140"/>
      <c r="FE106" s="140"/>
      <c r="FF106" s="140"/>
      <c r="FG106" s="140"/>
      <c r="FH106" s="140"/>
      <c r="FI106" s="140"/>
      <c r="FJ106" s="140"/>
      <c r="FK106" s="140"/>
      <c r="FL106" s="140"/>
      <c r="FM106" s="140"/>
      <c r="FN106" s="140"/>
      <c r="FO106" s="140"/>
      <c r="FP106" s="140"/>
      <c r="FQ106" s="140"/>
      <c r="FR106" s="140"/>
      <c r="FS106" s="140"/>
      <c r="FT106" s="140"/>
      <c r="FU106" s="140"/>
      <c r="FV106" s="140"/>
      <c r="FW106" s="140"/>
      <c r="FX106" s="140"/>
      <c r="FY106" s="140"/>
      <c r="FZ106" s="140"/>
      <c r="GA106" s="140"/>
      <c r="GB106" s="140"/>
      <c r="GC106" s="140"/>
      <c r="GD106" s="140"/>
      <c r="GE106" s="140"/>
      <c r="GF106" s="140"/>
      <c r="GG106" s="140"/>
      <c r="GH106" s="140"/>
      <c r="GI106" s="140"/>
      <c r="GJ106" s="140"/>
      <c r="GK106" s="140"/>
      <c r="GL106" s="140"/>
      <c r="GM106" s="140"/>
      <c r="GN106" s="140"/>
      <c r="GO106" s="140"/>
      <c r="GP106" s="140"/>
      <c r="GQ106" s="140"/>
      <c r="GR106" s="140"/>
    </row>
    <row r="107" spans="1:200" s="113" customFormat="1" ht="24" hidden="1" customHeight="1" outlineLevel="1">
      <c r="A107" s="157">
        <v>20.3</v>
      </c>
      <c r="B107" s="157" t="s">
        <v>55</v>
      </c>
      <c r="C107" s="156" t="s">
        <v>134</v>
      </c>
      <c r="D107" s="157" t="s">
        <v>87</v>
      </c>
      <c r="E107" s="157" t="s">
        <v>180</v>
      </c>
      <c r="F107" s="157" t="s">
        <v>181</v>
      </c>
      <c r="G107" s="164"/>
      <c r="H107" s="164"/>
      <c r="I107" s="208">
        <f t="shared" si="5"/>
        <v>0</v>
      </c>
      <c r="J107" s="410">
        <v>0</v>
      </c>
      <c r="K107" s="410"/>
      <c r="L107" s="410"/>
      <c r="M107" s="169"/>
      <c r="N107" s="398"/>
      <c r="O107" s="140"/>
      <c r="P107" s="140"/>
      <c r="Q107" s="140"/>
      <c r="R107" s="140"/>
      <c r="S107" s="140"/>
      <c r="T107" s="140"/>
      <c r="U107" s="140"/>
      <c r="V107" s="140"/>
      <c r="W107" s="140"/>
      <c r="X107" s="140"/>
      <c r="Y107" s="140"/>
      <c r="Z107" s="140"/>
      <c r="AA107" s="140"/>
      <c r="AB107" s="140"/>
      <c r="AC107" s="140"/>
      <c r="AD107" s="140"/>
      <c r="AE107" s="140"/>
      <c r="AF107" s="140"/>
      <c r="AG107" s="140"/>
      <c r="AH107" s="140"/>
      <c r="AI107" s="140"/>
      <c r="AJ107" s="140"/>
      <c r="AK107" s="140"/>
      <c r="AL107" s="140"/>
      <c r="AM107" s="140"/>
      <c r="AN107" s="140"/>
      <c r="AO107" s="140"/>
      <c r="AP107" s="140"/>
      <c r="AQ107" s="140"/>
      <c r="AR107" s="140"/>
      <c r="AS107" s="140"/>
      <c r="AT107" s="140"/>
      <c r="AU107" s="140"/>
      <c r="AV107" s="140"/>
      <c r="AW107" s="140"/>
      <c r="AX107" s="140"/>
      <c r="AY107" s="140"/>
      <c r="AZ107" s="140"/>
      <c r="BA107" s="140"/>
      <c r="BB107" s="140"/>
      <c r="BC107" s="140"/>
      <c r="BD107" s="140"/>
      <c r="BE107" s="140"/>
      <c r="BF107" s="140"/>
      <c r="BG107" s="140"/>
      <c r="BH107" s="140"/>
      <c r="BI107" s="140"/>
      <c r="BJ107" s="140"/>
      <c r="BK107" s="140"/>
      <c r="BL107" s="140"/>
      <c r="BM107" s="140"/>
      <c r="BN107" s="140"/>
      <c r="BO107" s="140"/>
      <c r="BP107" s="140"/>
      <c r="BQ107" s="140"/>
      <c r="BR107" s="140"/>
      <c r="BS107" s="140"/>
      <c r="BT107" s="140"/>
      <c r="BU107" s="140"/>
      <c r="BV107" s="140"/>
      <c r="BW107" s="140"/>
      <c r="BX107" s="140"/>
      <c r="BY107" s="140"/>
      <c r="BZ107" s="140"/>
      <c r="CA107" s="140"/>
      <c r="CB107" s="140"/>
      <c r="CC107" s="140"/>
      <c r="CD107" s="140"/>
      <c r="CE107" s="140"/>
      <c r="CF107" s="140"/>
      <c r="CG107" s="140"/>
      <c r="CH107" s="140"/>
      <c r="CI107" s="140"/>
      <c r="CJ107" s="140"/>
      <c r="CK107" s="140"/>
      <c r="CL107" s="140"/>
      <c r="CM107" s="140"/>
      <c r="CN107" s="140"/>
      <c r="CO107" s="140"/>
      <c r="CP107" s="140"/>
      <c r="CQ107" s="140"/>
      <c r="CR107" s="140"/>
      <c r="CS107" s="140"/>
      <c r="CT107" s="140"/>
      <c r="CU107" s="140"/>
      <c r="CV107" s="140"/>
      <c r="CW107" s="140"/>
      <c r="CX107" s="140"/>
      <c r="CY107" s="140"/>
      <c r="CZ107" s="140"/>
      <c r="DA107" s="140"/>
      <c r="DB107" s="140"/>
      <c r="DC107" s="140"/>
      <c r="DD107" s="140"/>
      <c r="DE107" s="140"/>
      <c r="DF107" s="140"/>
      <c r="DG107" s="140"/>
      <c r="DH107" s="140"/>
      <c r="DI107" s="140"/>
      <c r="DJ107" s="140"/>
      <c r="DK107" s="140"/>
      <c r="DL107" s="140"/>
      <c r="DM107" s="140"/>
      <c r="DN107" s="140"/>
      <c r="DO107" s="140"/>
      <c r="DP107" s="140"/>
      <c r="DQ107" s="140"/>
      <c r="DR107" s="140"/>
      <c r="DS107" s="140"/>
      <c r="DT107" s="140"/>
      <c r="DU107" s="140"/>
      <c r="DV107" s="140"/>
      <c r="DW107" s="140"/>
      <c r="DX107" s="140"/>
      <c r="DY107" s="140"/>
      <c r="DZ107" s="140"/>
      <c r="EA107" s="140"/>
      <c r="EB107" s="140"/>
      <c r="EC107" s="140"/>
      <c r="ED107" s="140"/>
      <c r="EE107" s="140"/>
      <c r="EF107" s="140"/>
      <c r="EG107" s="140"/>
      <c r="EH107" s="140"/>
      <c r="EI107" s="140"/>
      <c r="EJ107" s="140"/>
      <c r="EK107" s="140"/>
      <c r="EL107" s="140"/>
      <c r="EM107" s="140"/>
      <c r="EN107" s="140"/>
      <c r="EO107" s="140"/>
      <c r="EP107" s="140"/>
      <c r="EQ107" s="140"/>
      <c r="ER107" s="140"/>
      <c r="ES107" s="140"/>
      <c r="ET107" s="140"/>
      <c r="EU107" s="140"/>
      <c r="EV107" s="140"/>
      <c r="EW107" s="140"/>
      <c r="EX107" s="140"/>
      <c r="EY107" s="140"/>
      <c r="EZ107" s="140"/>
      <c r="FA107" s="140"/>
      <c r="FB107" s="140"/>
      <c r="FC107" s="140"/>
      <c r="FD107" s="140"/>
      <c r="FE107" s="140"/>
      <c r="FF107" s="140"/>
      <c r="FG107" s="140"/>
      <c r="FH107" s="140"/>
      <c r="FI107" s="140"/>
      <c r="FJ107" s="140"/>
      <c r="FK107" s="140"/>
      <c r="FL107" s="140"/>
      <c r="FM107" s="140"/>
      <c r="FN107" s="140"/>
      <c r="FO107" s="140"/>
      <c r="FP107" s="140"/>
      <c r="FQ107" s="140"/>
      <c r="FR107" s="140"/>
      <c r="FS107" s="140"/>
      <c r="FT107" s="140"/>
      <c r="FU107" s="140"/>
      <c r="FV107" s="140"/>
      <c r="FW107" s="140"/>
      <c r="FX107" s="140"/>
      <c r="FY107" s="140"/>
      <c r="FZ107" s="140"/>
      <c r="GA107" s="140"/>
      <c r="GB107" s="140"/>
      <c r="GC107" s="140"/>
      <c r="GD107" s="140"/>
      <c r="GE107" s="140"/>
      <c r="GF107" s="140"/>
      <c r="GG107" s="140"/>
      <c r="GH107" s="140"/>
      <c r="GI107" s="140"/>
      <c r="GJ107" s="140"/>
      <c r="GK107" s="140"/>
      <c r="GL107" s="140"/>
      <c r="GM107" s="140"/>
      <c r="GN107" s="140"/>
      <c r="GO107" s="140"/>
      <c r="GP107" s="140"/>
      <c r="GQ107" s="140"/>
      <c r="GR107" s="140"/>
    </row>
    <row r="108" spans="1:200" s="114" customFormat="1" ht="24" customHeight="1" collapsed="1" thickTop="1" thickBot="1">
      <c r="A108" s="163">
        <v>21</v>
      </c>
      <c r="B108" s="163"/>
      <c r="C108" s="195" t="s">
        <v>182</v>
      </c>
      <c r="D108" s="163"/>
      <c r="E108" s="163"/>
      <c r="F108" s="163"/>
      <c r="G108" s="206" t="s">
        <v>118</v>
      </c>
      <c r="H108" s="456">
        <f>AVERAGE(I109:I110)</f>
        <v>0</v>
      </c>
      <c r="I108" s="456"/>
      <c r="J108" s="457">
        <f>AVERAGE(J109:L110)</f>
        <v>0</v>
      </c>
      <c r="K108" s="457"/>
      <c r="L108" s="457"/>
      <c r="M108" s="172"/>
      <c r="N108" s="398"/>
      <c r="O108" s="143"/>
      <c r="P108" s="143"/>
      <c r="Q108" s="143"/>
      <c r="R108" s="143"/>
      <c r="S108" s="143"/>
      <c r="T108" s="143"/>
      <c r="U108" s="143"/>
      <c r="V108" s="143"/>
      <c r="W108" s="143"/>
      <c r="X108" s="143"/>
      <c r="Y108" s="143"/>
      <c r="Z108" s="143"/>
      <c r="AA108" s="143"/>
      <c r="AB108" s="143"/>
      <c r="AC108" s="143"/>
      <c r="AD108" s="143"/>
      <c r="AE108" s="143"/>
      <c r="AF108" s="143"/>
      <c r="AG108" s="143"/>
      <c r="AH108" s="143"/>
      <c r="AI108" s="143"/>
      <c r="AJ108" s="143"/>
      <c r="AK108" s="143"/>
      <c r="AL108" s="143"/>
      <c r="AM108" s="143"/>
      <c r="AN108" s="143"/>
      <c r="AO108" s="143"/>
      <c r="AP108" s="143"/>
      <c r="AQ108" s="143"/>
      <c r="AR108" s="143"/>
      <c r="AS108" s="143"/>
      <c r="AT108" s="143"/>
      <c r="AU108" s="143"/>
      <c r="AV108" s="143"/>
      <c r="AW108" s="143"/>
      <c r="AX108" s="143"/>
      <c r="AY108" s="143"/>
      <c r="AZ108" s="143"/>
      <c r="BA108" s="143"/>
      <c r="BB108" s="143"/>
      <c r="BC108" s="143"/>
      <c r="BD108" s="143"/>
      <c r="BE108" s="143"/>
      <c r="BF108" s="143"/>
      <c r="BG108" s="143"/>
      <c r="BH108" s="143"/>
      <c r="BI108" s="143"/>
      <c r="BJ108" s="143"/>
      <c r="BK108" s="143"/>
      <c r="BL108" s="143"/>
      <c r="BM108" s="143"/>
      <c r="BN108" s="143"/>
      <c r="BO108" s="143"/>
      <c r="BP108" s="143"/>
      <c r="BQ108" s="143"/>
      <c r="BR108" s="143"/>
      <c r="BS108" s="143"/>
      <c r="BT108" s="143"/>
      <c r="BU108" s="143"/>
      <c r="BV108" s="143"/>
      <c r="BW108" s="143"/>
      <c r="BX108" s="143"/>
      <c r="BY108" s="143"/>
      <c r="BZ108" s="143"/>
      <c r="CA108" s="143"/>
      <c r="CB108" s="143"/>
      <c r="CC108" s="143"/>
      <c r="CD108" s="143"/>
      <c r="CE108" s="143"/>
      <c r="CF108" s="143"/>
      <c r="CG108" s="143"/>
      <c r="CH108" s="143"/>
      <c r="CI108" s="143"/>
      <c r="CJ108" s="143"/>
      <c r="CK108" s="143"/>
      <c r="CL108" s="143"/>
      <c r="CM108" s="143"/>
      <c r="CN108" s="143"/>
      <c r="CO108" s="143"/>
      <c r="CP108" s="143"/>
      <c r="CQ108" s="143"/>
      <c r="CR108" s="143"/>
      <c r="CS108" s="143"/>
      <c r="CT108" s="143"/>
      <c r="CU108" s="143"/>
      <c r="CV108" s="143"/>
      <c r="CW108" s="143"/>
      <c r="CX108" s="143"/>
      <c r="CY108" s="143"/>
      <c r="CZ108" s="143"/>
      <c r="DA108" s="143"/>
      <c r="DB108" s="143"/>
      <c r="DC108" s="143"/>
      <c r="DD108" s="143"/>
      <c r="DE108" s="143"/>
      <c r="DF108" s="143"/>
      <c r="DG108" s="143"/>
      <c r="DH108" s="143"/>
      <c r="DI108" s="143"/>
      <c r="DJ108" s="143"/>
      <c r="DK108" s="143"/>
      <c r="DL108" s="143"/>
      <c r="DM108" s="143"/>
      <c r="DN108" s="143"/>
      <c r="DO108" s="143"/>
      <c r="DP108" s="143"/>
      <c r="DQ108" s="143"/>
      <c r="DR108" s="143"/>
      <c r="DS108" s="143"/>
      <c r="DT108" s="143"/>
      <c r="DU108" s="143"/>
      <c r="DV108" s="143"/>
      <c r="DW108" s="143"/>
      <c r="DX108" s="143"/>
      <c r="DY108" s="143"/>
      <c r="DZ108" s="143"/>
      <c r="EA108" s="143"/>
      <c r="EB108" s="143"/>
      <c r="EC108" s="143"/>
      <c r="ED108" s="143"/>
      <c r="EE108" s="143"/>
      <c r="EF108" s="143"/>
      <c r="EG108" s="143"/>
      <c r="EH108" s="143"/>
      <c r="EI108" s="143"/>
      <c r="EJ108" s="143"/>
      <c r="EK108" s="143"/>
      <c r="EL108" s="143"/>
      <c r="EM108" s="143"/>
      <c r="EN108" s="143"/>
      <c r="EO108" s="143"/>
      <c r="EP108" s="143"/>
      <c r="EQ108" s="143"/>
      <c r="ER108" s="143"/>
      <c r="ES108" s="143"/>
      <c r="ET108" s="143"/>
      <c r="EU108" s="143"/>
      <c r="EV108" s="143"/>
      <c r="EW108" s="143"/>
      <c r="EX108" s="143"/>
      <c r="EY108" s="143"/>
      <c r="EZ108" s="143"/>
      <c r="FA108" s="143"/>
      <c r="FB108" s="143"/>
      <c r="FC108" s="143"/>
      <c r="FD108" s="143"/>
      <c r="FE108" s="143"/>
      <c r="FF108" s="143"/>
      <c r="FG108" s="143"/>
      <c r="FH108" s="143"/>
      <c r="FI108" s="143"/>
      <c r="FJ108" s="143"/>
      <c r="FK108" s="143"/>
      <c r="FL108" s="143"/>
      <c r="FM108" s="143"/>
      <c r="FN108" s="143"/>
      <c r="FO108" s="143"/>
      <c r="FP108" s="143"/>
      <c r="FQ108" s="143"/>
      <c r="FR108" s="143"/>
      <c r="FS108" s="143"/>
      <c r="FT108" s="143"/>
      <c r="FU108" s="143"/>
      <c r="FV108" s="143"/>
      <c r="FW108" s="143"/>
      <c r="FX108" s="143"/>
      <c r="FY108" s="143"/>
      <c r="FZ108" s="143"/>
      <c r="GA108" s="143"/>
      <c r="GB108" s="143"/>
      <c r="GC108" s="143"/>
      <c r="GD108" s="143"/>
      <c r="GE108" s="143"/>
      <c r="GF108" s="143"/>
      <c r="GG108" s="143"/>
      <c r="GH108" s="143"/>
      <c r="GI108" s="143"/>
      <c r="GJ108" s="143"/>
      <c r="GK108" s="143"/>
      <c r="GL108" s="143"/>
      <c r="GM108" s="143"/>
      <c r="GN108" s="143"/>
      <c r="GO108" s="143"/>
      <c r="GP108" s="143"/>
      <c r="GQ108" s="143"/>
      <c r="GR108" s="143"/>
    </row>
    <row r="109" spans="1:200" s="114" customFormat="1" ht="24" hidden="1" customHeight="1" outlineLevel="1">
      <c r="A109" s="154"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21.1</v>
      </c>
      <c r="B109" s="154" t="s">
        <v>55</v>
      </c>
      <c r="C109" s="156" t="s">
        <v>146</v>
      </c>
      <c r="D109" s="157" t="s">
        <v>147</v>
      </c>
      <c r="E109" s="157" t="s">
        <v>174</v>
      </c>
      <c r="F109" s="157" t="s">
        <v>149</v>
      </c>
      <c r="G109" s="164"/>
      <c r="H109" s="164"/>
      <c r="I109" s="208">
        <f>H109-G109</f>
        <v>0</v>
      </c>
      <c r="J109" s="410">
        <v>0</v>
      </c>
      <c r="K109" s="410"/>
      <c r="L109" s="410"/>
      <c r="M109" s="169"/>
      <c r="N109" s="398"/>
      <c r="O109" s="143"/>
      <c r="P109" s="143"/>
      <c r="Q109" s="143"/>
      <c r="R109" s="143"/>
      <c r="S109" s="143"/>
      <c r="T109" s="143"/>
      <c r="U109" s="143"/>
      <c r="V109" s="143"/>
      <c r="W109" s="143"/>
      <c r="X109" s="143"/>
      <c r="Y109" s="143"/>
      <c r="Z109" s="143"/>
      <c r="AA109" s="143"/>
      <c r="AB109" s="143"/>
      <c r="AC109" s="143"/>
      <c r="AD109" s="143"/>
      <c r="AE109" s="143"/>
      <c r="AF109" s="143"/>
      <c r="AG109" s="143"/>
      <c r="AH109" s="143"/>
      <c r="AI109" s="143"/>
      <c r="AJ109" s="143"/>
      <c r="AK109" s="143"/>
      <c r="AL109" s="143"/>
      <c r="AM109" s="143"/>
      <c r="AN109" s="143"/>
      <c r="AO109" s="143"/>
      <c r="AP109" s="143"/>
      <c r="AQ109" s="143"/>
      <c r="AR109" s="143"/>
      <c r="AS109" s="143"/>
      <c r="AT109" s="143"/>
      <c r="AU109" s="143"/>
      <c r="AV109" s="143"/>
      <c r="AW109" s="143"/>
      <c r="AX109" s="143"/>
      <c r="AY109" s="143"/>
      <c r="AZ109" s="143"/>
      <c r="BA109" s="143"/>
      <c r="BB109" s="143"/>
      <c r="BC109" s="143"/>
      <c r="BD109" s="143"/>
      <c r="BE109" s="143"/>
      <c r="BF109" s="143"/>
      <c r="BG109" s="143"/>
      <c r="BH109" s="143"/>
      <c r="BI109" s="143"/>
      <c r="BJ109" s="143"/>
      <c r="BK109" s="143"/>
      <c r="BL109" s="143"/>
      <c r="BM109" s="143"/>
      <c r="BN109" s="143"/>
      <c r="BO109" s="143"/>
      <c r="BP109" s="143"/>
      <c r="BQ109" s="143"/>
      <c r="BR109" s="143"/>
      <c r="BS109" s="143"/>
      <c r="BT109" s="143"/>
      <c r="BU109" s="143"/>
      <c r="BV109" s="143"/>
      <c r="BW109" s="143"/>
      <c r="BX109" s="143"/>
      <c r="BY109" s="143"/>
      <c r="BZ109" s="143"/>
      <c r="CA109" s="143"/>
      <c r="CB109" s="143"/>
      <c r="CC109" s="143"/>
      <c r="CD109" s="143"/>
      <c r="CE109" s="143"/>
      <c r="CF109" s="143"/>
      <c r="CG109" s="143"/>
      <c r="CH109" s="143"/>
      <c r="CI109" s="143"/>
      <c r="CJ109" s="143"/>
      <c r="CK109" s="143"/>
      <c r="CL109" s="143"/>
      <c r="CM109" s="143"/>
      <c r="CN109" s="143"/>
      <c r="CO109" s="143"/>
      <c r="CP109" s="143"/>
      <c r="CQ109" s="143"/>
      <c r="CR109" s="143"/>
      <c r="CS109" s="143"/>
      <c r="CT109" s="143"/>
      <c r="CU109" s="143"/>
      <c r="CV109" s="143"/>
      <c r="CW109" s="143"/>
      <c r="CX109" s="143"/>
      <c r="CY109" s="143"/>
      <c r="CZ109" s="143"/>
      <c r="DA109" s="143"/>
      <c r="DB109" s="143"/>
      <c r="DC109" s="143"/>
      <c r="DD109" s="143"/>
      <c r="DE109" s="143"/>
      <c r="DF109" s="143"/>
      <c r="DG109" s="143"/>
      <c r="DH109" s="143"/>
      <c r="DI109" s="143"/>
      <c r="DJ109" s="143"/>
      <c r="DK109" s="143"/>
      <c r="DL109" s="143"/>
      <c r="DM109" s="143"/>
      <c r="DN109" s="143"/>
      <c r="DO109" s="143"/>
      <c r="DP109" s="143"/>
      <c r="DQ109" s="143"/>
      <c r="DR109" s="143"/>
      <c r="DS109" s="143"/>
      <c r="DT109" s="143"/>
      <c r="DU109" s="143"/>
      <c r="DV109" s="143"/>
      <c r="DW109" s="143"/>
      <c r="DX109" s="143"/>
      <c r="DY109" s="143"/>
      <c r="DZ109" s="143"/>
      <c r="EA109" s="143"/>
      <c r="EB109" s="143"/>
      <c r="EC109" s="143"/>
      <c r="ED109" s="143"/>
      <c r="EE109" s="143"/>
      <c r="EF109" s="143"/>
      <c r="EG109" s="143"/>
      <c r="EH109" s="143"/>
      <c r="EI109" s="143"/>
      <c r="EJ109" s="143"/>
      <c r="EK109" s="143"/>
      <c r="EL109" s="143"/>
      <c r="EM109" s="143"/>
      <c r="EN109" s="143"/>
      <c r="EO109" s="143"/>
      <c r="EP109" s="143"/>
      <c r="EQ109" s="143"/>
      <c r="ER109" s="143"/>
      <c r="ES109" s="143"/>
      <c r="ET109" s="143"/>
      <c r="EU109" s="143"/>
      <c r="EV109" s="143"/>
      <c r="EW109" s="143"/>
      <c r="EX109" s="143"/>
      <c r="EY109" s="143"/>
      <c r="EZ109" s="143"/>
      <c r="FA109" s="143"/>
      <c r="FB109" s="143"/>
      <c r="FC109" s="143"/>
      <c r="FD109" s="143"/>
      <c r="FE109" s="143"/>
      <c r="FF109" s="143"/>
      <c r="FG109" s="143"/>
      <c r="FH109" s="143"/>
      <c r="FI109" s="143"/>
      <c r="FJ109" s="143"/>
      <c r="FK109" s="143"/>
      <c r="FL109" s="143"/>
      <c r="FM109" s="143"/>
      <c r="FN109" s="143"/>
      <c r="FO109" s="143"/>
      <c r="FP109" s="143"/>
      <c r="FQ109" s="143"/>
      <c r="FR109" s="143"/>
      <c r="FS109" s="143"/>
      <c r="FT109" s="143"/>
      <c r="FU109" s="143"/>
      <c r="FV109" s="143"/>
      <c r="FW109" s="143"/>
      <c r="FX109" s="143"/>
      <c r="FY109" s="143"/>
      <c r="FZ109" s="143"/>
      <c r="GA109" s="143"/>
      <c r="GB109" s="143"/>
      <c r="GC109" s="143"/>
      <c r="GD109" s="143"/>
      <c r="GE109" s="143"/>
      <c r="GF109" s="143"/>
      <c r="GG109" s="143"/>
      <c r="GH109" s="143"/>
      <c r="GI109" s="143"/>
      <c r="GJ109" s="143"/>
      <c r="GK109" s="143"/>
      <c r="GL109" s="143"/>
      <c r="GM109" s="143"/>
      <c r="GN109" s="143"/>
      <c r="GO109" s="143"/>
      <c r="GP109" s="143"/>
      <c r="GQ109" s="143"/>
      <c r="GR109" s="143"/>
    </row>
    <row r="110" spans="1:200" s="115" customFormat="1" ht="24" hidden="1" customHeight="1" outlineLevel="1">
      <c r="A110" s="154"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21.2</v>
      </c>
      <c r="B110" s="154" t="s">
        <v>55</v>
      </c>
      <c r="C110" s="156" t="s">
        <v>134</v>
      </c>
      <c r="D110" s="157" t="s">
        <v>147</v>
      </c>
      <c r="E110" s="157" t="s">
        <v>174</v>
      </c>
      <c r="F110" s="157" t="s">
        <v>149</v>
      </c>
      <c r="G110" s="164"/>
      <c r="H110" s="164"/>
      <c r="I110" s="208">
        <f>H110-G110</f>
        <v>0</v>
      </c>
      <c r="J110" s="410">
        <v>0</v>
      </c>
      <c r="K110" s="410"/>
      <c r="L110" s="410"/>
      <c r="M110" s="169"/>
      <c r="N110" s="398"/>
      <c r="O110" s="143"/>
      <c r="P110" s="143"/>
      <c r="Q110" s="143"/>
      <c r="R110" s="143"/>
      <c r="S110" s="143"/>
      <c r="T110" s="143"/>
      <c r="U110" s="143"/>
      <c r="V110" s="143"/>
      <c r="W110" s="143"/>
      <c r="X110" s="143"/>
      <c r="Y110" s="143"/>
      <c r="Z110" s="143"/>
      <c r="AA110" s="143"/>
      <c r="AB110" s="143"/>
      <c r="AC110" s="143"/>
      <c r="AD110" s="143"/>
      <c r="AE110" s="143"/>
      <c r="AF110" s="143"/>
      <c r="AG110" s="143"/>
      <c r="AH110" s="143"/>
      <c r="AI110" s="143"/>
      <c r="AJ110" s="143"/>
      <c r="AK110" s="143"/>
      <c r="AL110" s="143"/>
      <c r="AM110" s="143"/>
      <c r="AN110" s="143"/>
      <c r="AO110" s="143"/>
      <c r="AP110" s="143"/>
      <c r="AQ110" s="143"/>
      <c r="AR110" s="143"/>
      <c r="AS110" s="143"/>
      <c r="AT110" s="143"/>
      <c r="AU110" s="143"/>
      <c r="AV110" s="143"/>
      <c r="AW110" s="143"/>
      <c r="AX110" s="143"/>
      <c r="AY110" s="143"/>
      <c r="AZ110" s="143"/>
      <c r="BA110" s="143"/>
      <c r="BB110" s="143"/>
      <c r="BC110" s="143"/>
      <c r="BD110" s="143"/>
      <c r="BE110" s="143"/>
      <c r="BF110" s="143"/>
      <c r="BG110" s="143"/>
      <c r="BH110" s="143"/>
      <c r="BI110" s="143"/>
      <c r="BJ110" s="143"/>
      <c r="BK110" s="143"/>
      <c r="BL110" s="143"/>
      <c r="BM110" s="143"/>
      <c r="BN110" s="143"/>
      <c r="BO110" s="143"/>
      <c r="BP110" s="143"/>
      <c r="BQ110" s="143"/>
      <c r="BR110" s="143"/>
      <c r="BS110" s="143"/>
      <c r="BT110" s="143"/>
      <c r="BU110" s="143"/>
      <c r="BV110" s="143"/>
      <c r="BW110" s="143"/>
      <c r="BX110" s="143"/>
      <c r="BY110" s="143"/>
      <c r="BZ110" s="143"/>
      <c r="CA110" s="143"/>
      <c r="CB110" s="143"/>
      <c r="CC110" s="143"/>
      <c r="CD110" s="143"/>
      <c r="CE110" s="143"/>
      <c r="CF110" s="143"/>
      <c r="CG110" s="143"/>
      <c r="CH110" s="143"/>
      <c r="CI110" s="143"/>
      <c r="CJ110" s="143"/>
      <c r="CK110" s="143"/>
      <c r="CL110" s="143"/>
      <c r="CM110" s="143"/>
      <c r="CN110" s="143"/>
      <c r="CO110" s="143"/>
      <c r="CP110" s="143"/>
      <c r="CQ110" s="143"/>
      <c r="CR110" s="143"/>
      <c r="CS110" s="143"/>
      <c r="CT110" s="143"/>
      <c r="CU110" s="143"/>
      <c r="CV110" s="143"/>
      <c r="CW110" s="143"/>
      <c r="CX110" s="143"/>
      <c r="CY110" s="143"/>
      <c r="CZ110" s="143"/>
      <c r="DA110" s="143"/>
      <c r="DB110" s="143"/>
      <c r="DC110" s="143"/>
      <c r="DD110" s="143"/>
      <c r="DE110" s="143"/>
      <c r="DF110" s="143"/>
      <c r="DG110" s="143"/>
      <c r="DH110" s="143"/>
      <c r="DI110" s="143"/>
      <c r="DJ110" s="143"/>
      <c r="DK110" s="143"/>
      <c r="DL110" s="143"/>
      <c r="DM110" s="143"/>
      <c r="DN110" s="143"/>
      <c r="DO110" s="143"/>
      <c r="DP110" s="143"/>
      <c r="DQ110" s="143"/>
      <c r="DR110" s="143"/>
      <c r="DS110" s="143"/>
      <c r="DT110" s="143"/>
      <c r="DU110" s="143"/>
      <c r="DV110" s="143"/>
      <c r="DW110" s="143"/>
      <c r="DX110" s="143"/>
      <c r="DY110" s="143"/>
      <c r="DZ110" s="143"/>
      <c r="EA110" s="143"/>
      <c r="EB110" s="143"/>
      <c r="EC110" s="143"/>
      <c r="ED110" s="143"/>
      <c r="EE110" s="143"/>
      <c r="EF110" s="143"/>
      <c r="EG110" s="143"/>
      <c r="EH110" s="143"/>
      <c r="EI110" s="143"/>
      <c r="EJ110" s="143"/>
      <c r="EK110" s="143"/>
      <c r="EL110" s="143"/>
      <c r="EM110" s="143"/>
      <c r="EN110" s="143"/>
      <c r="EO110" s="143"/>
      <c r="EP110" s="143"/>
      <c r="EQ110" s="143"/>
      <c r="ER110" s="143"/>
      <c r="ES110" s="143"/>
      <c r="ET110" s="143"/>
      <c r="EU110" s="143"/>
      <c r="EV110" s="143"/>
      <c r="EW110" s="143"/>
      <c r="EX110" s="143"/>
      <c r="EY110" s="143"/>
      <c r="EZ110" s="143"/>
      <c r="FA110" s="143"/>
      <c r="FB110" s="143"/>
      <c r="FC110" s="143"/>
      <c r="FD110" s="143"/>
      <c r="FE110" s="143"/>
      <c r="FF110" s="143"/>
      <c r="FG110" s="143"/>
      <c r="FH110" s="143"/>
      <c r="FI110" s="143"/>
      <c r="FJ110" s="143"/>
      <c r="FK110" s="143"/>
      <c r="FL110" s="143"/>
      <c r="FM110" s="143"/>
      <c r="FN110" s="143"/>
      <c r="FO110" s="143"/>
      <c r="FP110" s="143"/>
      <c r="FQ110" s="143"/>
      <c r="FR110" s="143"/>
      <c r="FS110" s="143"/>
      <c r="FT110" s="143"/>
      <c r="FU110" s="143"/>
      <c r="FV110" s="143"/>
      <c r="FW110" s="143"/>
      <c r="FX110" s="143"/>
      <c r="FY110" s="143"/>
      <c r="FZ110" s="143"/>
      <c r="GA110" s="143"/>
      <c r="GB110" s="143"/>
      <c r="GC110" s="143"/>
      <c r="GD110" s="143"/>
      <c r="GE110" s="143"/>
      <c r="GF110" s="143"/>
      <c r="GG110" s="143"/>
      <c r="GH110" s="143"/>
      <c r="GI110" s="143"/>
      <c r="GJ110" s="143"/>
      <c r="GK110" s="143"/>
      <c r="GL110" s="143"/>
      <c r="GM110" s="143"/>
      <c r="GN110" s="143"/>
      <c r="GO110" s="143"/>
      <c r="GP110" s="143"/>
      <c r="GQ110" s="143"/>
      <c r="GR110" s="143"/>
    </row>
    <row r="111" spans="1:200" ht="17.25" collapsed="1" thickTop="1" thickBot="1">
      <c r="A111" s="163">
        <v>27</v>
      </c>
      <c r="B111" s="163"/>
      <c r="C111" s="195" t="s">
        <v>183</v>
      </c>
      <c r="D111" s="163"/>
      <c r="E111" s="163"/>
      <c r="F111" s="163"/>
      <c r="G111" s="206" t="s">
        <v>118</v>
      </c>
      <c r="H111" s="456">
        <f>AVERAGE(I112:I113)</f>
        <v>0</v>
      </c>
      <c r="I111" s="456"/>
      <c r="J111" s="457">
        <f>AVERAGE(J112:L113)</f>
        <v>0</v>
      </c>
      <c r="K111" s="457"/>
      <c r="L111" s="457"/>
      <c r="M111" s="172"/>
      <c r="N111" s="398"/>
    </row>
    <row r="112" spans="1:200" ht="15.75" hidden="1" customHeight="1" outlineLevel="1">
      <c r="A112" s="154"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27.1</v>
      </c>
      <c r="B112" s="154" t="s">
        <v>55</v>
      </c>
      <c r="C112" s="156" t="s">
        <v>146</v>
      </c>
      <c r="D112" s="157" t="s">
        <v>147</v>
      </c>
      <c r="E112" s="157" t="s">
        <v>174</v>
      </c>
      <c r="F112" s="157" t="s">
        <v>149</v>
      </c>
      <c r="G112" s="164"/>
      <c r="H112" s="164"/>
      <c r="I112" s="208">
        <f t="shared" ref="I112:I113" si="6">H112-G112</f>
        <v>0</v>
      </c>
      <c r="J112" s="410">
        <v>0</v>
      </c>
      <c r="K112" s="410"/>
      <c r="L112" s="410"/>
      <c r="N112" s="398"/>
    </row>
    <row r="113" spans="1:14" ht="15.75" hidden="1" customHeight="1" outlineLevel="1">
      <c r="A113" s="154" t="str">
        <f>IF(ISERROR(VALUE(SUBSTITUTE(prevWBS,".",""))),"0.1",IF(ISERROR(FIND("`",SUBSTITUTE(prevWBS,".","`",1))),prevWBS&amp;".1",LEFT(prevWBS,FIND("`",SUBSTITUTE(prevWBS,".","`",1)))&amp;IF(ISERROR(FIND("`",SUBSTITUTE(prevWBS,".","`",2))),VALUE(RIGHT(prevWBS,LEN(prevWBS)-FIND("`",SUBSTITUTE(prevWBS,".","`",1))))+1,VALUE(MID(prevWBS,FIND("`",SUBSTITUTE(prevWBS,".","`",1))+1,(FIND("`",SUBSTITUTE(prevWBS,".","`",2))-FIND("`",SUBSTITUTE(prevWBS,".","`",1))-1)))+1)))</f>
        <v>27.2</v>
      </c>
      <c r="B113" s="154" t="s">
        <v>55</v>
      </c>
      <c r="C113" s="156" t="s">
        <v>134</v>
      </c>
      <c r="D113" s="157" t="s">
        <v>147</v>
      </c>
      <c r="E113" s="157" t="s">
        <v>174</v>
      </c>
      <c r="F113" s="157" t="s">
        <v>149</v>
      </c>
      <c r="G113" s="164"/>
      <c r="H113" s="164"/>
      <c r="I113" s="208">
        <f t="shared" si="6"/>
        <v>0</v>
      </c>
      <c r="J113" s="410">
        <v>0</v>
      </c>
      <c r="K113" s="410"/>
      <c r="L113" s="410"/>
      <c r="N113" s="398"/>
    </row>
    <row r="114" spans="1:14" ht="13.5" collapsed="1" thickTop="1">
      <c r="N114" s="235"/>
    </row>
  </sheetData>
  <mergeCells count="138">
    <mergeCell ref="J7:L7"/>
    <mergeCell ref="J8:L8"/>
    <mergeCell ref="J9:L9"/>
    <mergeCell ref="J10:L10"/>
    <mergeCell ref="J11:L11"/>
    <mergeCell ref="J12:L12"/>
    <mergeCell ref="A1:N1"/>
    <mergeCell ref="A2:B2"/>
    <mergeCell ref="E2:F2"/>
    <mergeCell ref="K2:M2"/>
    <mergeCell ref="A3:B3"/>
    <mergeCell ref="E3:F3"/>
    <mergeCell ref="K3:M3"/>
    <mergeCell ref="J19:L19"/>
    <mergeCell ref="J20:L20"/>
    <mergeCell ref="J21:L21"/>
    <mergeCell ref="J22:L22"/>
    <mergeCell ref="J23:L23"/>
    <mergeCell ref="J24:L24"/>
    <mergeCell ref="J13:L13"/>
    <mergeCell ref="J14:L14"/>
    <mergeCell ref="J15:L15"/>
    <mergeCell ref="J16:L16"/>
    <mergeCell ref="J17:L17"/>
    <mergeCell ref="J18:L18"/>
    <mergeCell ref="J31:L31"/>
    <mergeCell ref="J32:L32"/>
    <mergeCell ref="J33:L33"/>
    <mergeCell ref="J34:L34"/>
    <mergeCell ref="J35:L35"/>
    <mergeCell ref="J36:L36"/>
    <mergeCell ref="J25:L25"/>
    <mergeCell ref="J26:L26"/>
    <mergeCell ref="J27:L27"/>
    <mergeCell ref="J28:L28"/>
    <mergeCell ref="J29:L29"/>
    <mergeCell ref="J30:L30"/>
    <mergeCell ref="H37:I37"/>
    <mergeCell ref="J37:L37"/>
    <mergeCell ref="N37:N70"/>
    <mergeCell ref="J38:L38"/>
    <mergeCell ref="J39:L39"/>
    <mergeCell ref="J40:L40"/>
    <mergeCell ref="J41:L41"/>
    <mergeCell ref="J42:L42"/>
    <mergeCell ref="J43:L43"/>
    <mergeCell ref="H44:I44"/>
    <mergeCell ref="J49:L49"/>
    <mergeCell ref="J50:L50"/>
    <mergeCell ref="H51:I51"/>
    <mergeCell ref="J51:L51"/>
    <mergeCell ref="J52:L52"/>
    <mergeCell ref="J53:L53"/>
    <mergeCell ref="J44:L44"/>
    <mergeCell ref="J45:L45"/>
    <mergeCell ref="J46:L46"/>
    <mergeCell ref="J47:L47"/>
    <mergeCell ref="H48:I48"/>
    <mergeCell ref="J48:L48"/>
    <mergeCell ref="H59:I59"/>
    <mergeCell ref="J59:L59"/>
    <mergeCell ref="J60:L60"/>
    <mergeCell ref="J61:L61"/>
    <mergeCell ref="J62:L62"/>
    <mergeCell ref="H63:I63"/>
    <mergeCell ref="J63:L63"/>
    <mergeCell ref="J54:L54"/>
    <mergeCell ref="H55:I55"/>
    <mergeCell ref="J55:L55"/>
    <mergeCell ref="J56:L56"/>
    <mergeCell ref="J57:L57"/>
    <mergeCell ref="J58:L58"/>
    <mergeCell ref="J88:L88"/>
    <mergeCell ref="J89:L89"/>
    <mergeCell ref="J69:L69"/>
    <mergeCell ref="H70:I70"/>
    <mergeCell ref="J70:L70"/>
    <mergeCell ref="J71:L71"/>
    <mergeCell ref="H72:I72"/>
    <mergeCell ref="J72:L72"/>
    <mergeCell ref="J64:L64"/>
    <mergeCell ref="J65:L65"/>
    <mergeCell ref="J66:L66"/>
    <mergeCell ref="H67:I67"/>
    <mergeCell ref="J67:L67"/>
    <mergeCell ref="J68:L68"/>
    <mergeCell ref="J76:L76"/>
    <mergeCell ref="J77:L77"/>
    <mergeCell ref="H76:I76"/>
    <mergeCell ref="J78:L78"/>
    <mergeCell ref="J103:L103"/>
    <mergeCell ref="H104:I104"/>
    <mergeCell ref="J83:L83"/>
    <mergeCell ref="J84:L84"/>
    <mergeCell ref="J85:L85"/>
    <mergeCell ref="J86:L86"/>
    <mergeCell ref="H87:I87"/>
    <mergeCell ref="J87:L87"/>
    <mergeCell ref="N72:N101"/>
    <mergeCell ref="J73:L73"/>
    <mergeCell ref="J74:L74"/>
    <mergeCell ref="J75:L75"/>
    <mergeCell ref="H79:I79"/>
    <mergeCell ref="J79:L79"/>
    <mergeCell ref="J80:L80"/>
    <mergeCell ref="J81:L81"/>
    <mergeCell ref="J82:L82"/>
    <mergeCell ref="H83:I83"/>
    <mergeCell ref="J93:L93"/>
    <mergeCell ref="J94:L94"/>
    <mergeCell ref="H95:I95"/>
    <mergeCell ref="J95:L95"/>
    <mergeCell ref="J96:L96"/>
    <mergeCell ref="J97:L97"/>
    <mergeCell ref="H111:I111"/>
    <mergeCell ref="J104:L104"/>
    <mergeCell ref="J90:L90"/>
    <mergeCell ref="H91:I91"/>
    <mergeCell ref="J91:L91"/>
    <mergeCell ref="J92:L92"/>
    <mergeCell ref="N104:N113"/>
    <mergeCell ref="J105:L105"/>
    <mergeCell ref="J106:L106"/>
    <mergeCell ref="J107:L107"/>
    <mergeCell ref="H108:I108"/>
    <mergeCell ref="J108:L108"/>
    <mergeCell ref="H98:I98"/>
    <mergeCell ref="J98:L98"/>
    <mergeCell ref="J99:L99"/>
    <mergeCell ref="J100:L100"/>
    <mergeCell ref="H101:I101"/>
    <mergeCell ref="J101:L101"/>
    <mergeCell ref="J109:L109"/>
    <mergeCell ref="J110:L110"/>
    <mergeCell ref="J111:L111"/>
    <mergeCell ref="J112:L112"/>
    <mergeCell ref="J113:L113"/>
    <mergeCell ref="J102:L102"/>
  </mergeCells>
  <conditionalFormatting sqref="M13:M36 J7 J14:J36 J56:J58 J64:J66">
    <cfRule type="dataBar" priority="31">
      <dataBar>
        <cfvo type="num" val="0"/>
        <cfvo type="num" val="1"/>
        <color rgb="FF00B050"/>
      </dataBar>
      <extLst>
        <ext xmlns:x14="http://schemas.microsoft.com/office/spreadsheetml/2009/9/main" uri="{B025F937-C7B1-47D3-B67F-A62EFF666E3E}">
          <x14:id>{76F052C3-CCCD-421F-BFF1-163891A49725}</x14:id>
        </ext>
      </extLst>
    </cfRule>
  </conditionalFormatting>
  <conditionalFormatting sqref="J9 M9">
    <cfRule type="dataBar" priority="68">
      <dataBar>
        <cfvo type="num" val="0"/>
        <cfvo type="num" val="1"/>
        <color rgb="FF00B050"/>
      </dataBar>
      <extLst>
        <ext xmlns:x14="http://schemas.microsoft.com/office/spreadsheetml/2009/9/main" uri="{B025F937-C7B1-47D3-B67F-A62EFF666E3E}">
          <x14:id>{CC9071F6-5A08-4E37-B870-8BBB443E0A15}</x14:id>
        </ext>
      </extLst>
    </cfRule>
  </conditionalFormatting>
  <conditionalFormatting sqref="J10">
    <cfRule type="dataBar" priority="69">
      <dataBar>
        <cfvo type="num" val="0"/>
        <cfvo type="num" val="1"/>
        <color rgb="FF00B050"/>
      </dataBar>
      <extLst>
        <ext xmlns:x14="http://schemas.microsoft.com/office/spreadsheetml/2009/9/main" uri="{B025F937-C7B1-47D3-B67F-A62EFF666E3E}">
          <x14:id>{9C9C88B8-2645-46B9-A2DE-74737DD6CF55}</x14:id>
        </ext>
      </extLst>
    </cfRule>
  </conditionalFormatting>
  <conditionalFormatting sqref="J11">
    <cfRule type="dataBar" priority="43">
      <dataBar>
        <cfvo type="num" val="0"/>
        <cfvo type="num" val="1"/>
        <color rgb="FF00B050"/>
      </dataBar>
      <extLst>
        <ext xmlns:x14="http://schemas.microsoft.com/office/spreadsheetml/2009/9/main" uri="{B025F937-C7B1-47D3-B67F-A62EFF666E3E}">
          <x14:id>{244E2856-C579-46D1-BADE-B2E32505100A}</x14:id>
        </ext>
      </extLst>
    </cfRule>
  </conditionalFormatting>
  <conditionalFormatting sqref="J12">
    <cfRule type="dataBar" priority="42">
      <dataBar>
        <cfvo type="num" val="0"/>
        <cfvo type="num" val="1"/>
        <color rgb="FF00B050"/>
      </dataBar>
      <extLst>
        <ext xmlns:x14="http://schemas.microsoft.com/office/spreadsheetml/2009/9/main" uri="{B025F937-C7B1-47D3-B67F-A62EFF666E3E}">
          <x14:id>{332952A4-E2F8-4008-9789-42ADC084C587}</x14:id>
        </ext>
      </extLst>
    </cfRule>
  </conditionalFormatting>
  <conditionalFormatting sqref="J13">
    <cfRule type="dataBar" priority="56">
      <dataBar>
        <cfvo type="num" val="0"/>
        <cfvo type="num" val="1"/>
        <color rgb="FF00B050"/>
      </dataBar>
      <extLst>
        <ext xmlns:x14="http://schemas.microsoft.com/office/spreadsheetml/2009/9/main" uri="{B025F937-C7B1-47D3-B67F-A62EFF666E3E}">
          <x14:id>{08986E89-5D67-422E-8604-DB731ACA5D97}</x14:id>
        </ext>
      </extLst>
    </cfRule>
  </conditionalFormatting>
  <conditionalFormatting sqref="J37">
    <cfRule type="dataBar" priority="55">
      <dataBar>
        <cfvo type="num" val="0"/>
        <cfvo type="num" val="1"/>
        <color rgb="FF00B050"/>
      </dataBar>
      <extLst>
        <ext xmlns:x14="http://schemas.microsoft.com/office/spreadsheetml/2009/9/main" uri="{B025F937-C7B1-47D3-B67F-A62EFF666E3E}">
          <x14:id>{542C9D85-FFDF-44A8-B182-8C2E36287276}</x14:id>
        </ext>
      </extLst>
    </cfRule>
  </conditionalFormatting>
  <conditionalFormatting sqref="J44">
    <cfRule type="dataBar" priority="54">
      <dataBar>
        <cfvo type="num" val="0"/>
        <cfvo type="num" val="1"/>
        <color rgb="FF00B050"/>
      </dataBar>
      <extLst>
        <ext xmlns:x14="http://schemas.microsoft.com/office/spreadsheetml/2009/9/main" uri="{B025F937-C7B1-47D3-B67F-A62EFF666E3E}">
          <x14:id>{7979C3EF-788C-404A-9500-D35C82507ABA}</x14:id>
        </ext>
      </extLst>
    </cfRule>
  </conditionalFormatting>
  <conditionalFormatting sqref="J48">
    <cfRule type="dataBar" priority="39">
      <dataBar>
        <cfvo type="num" val="0"/>
        <cfvo type="num" val="1"/>
        <color rgb="FF00B050"/>
      </dataBar>
      <extLst>
        <ext xmlns:x14="http://schemas.microsoft.com/office/spreadsheetml/2009/9/main" uri="{B025F937-C7B1-47D3-B67F-A62EFF666E3E}">
          <x14:id>{97F91B71-E324-4790-B64B-07C2C57233A9}</x14:id>
        </ext>
      </extLst>
    </cfRule>
  </conditionalFormatting>
  <conditionalFormatting sqref="J51">
    <cfRule type="dataBar" priority="53">
      <dataBar>
        <cfvo type="num" val="0"/>
        <cfvo type="num" val="1"/>
        <color rgb="FF00B050"/>
      </dataBar>
      <extLst>
        <ext xmlns:x14="http://schemas.microsoft.com/office/spreadsheetml/2009/9/main" uri="{B025F937-C7B1-47D3-B67F-A62EFF666E3E}">
          <x14:id>{4913D853-C658-4A1A-AF0E-21C9D878FD1A}</x14:id>
        </ext>
      </extLst>
    </cfRule>
  </conditionalFormatting>
  <conditionalFormatting sqref="J55">
    <cfRule type="dataBar" priority="52">
      <dataBar>
        <cfvo type="num" val="0"/>
        <cfvo type="num" val="1"/>
        <color rgb="FF00B050"/>
      </dataBar>
      <extLst>
        <ext xmlns:x14="http://schemas.microsoft.com/office/spreadsheetml/2009/9/main" uri="{B025F937-C7B1-47D3-B67F-A62EFF666E3E}">
          <x14:id>{C48BE0DE-D082-4B6C-8966-8EB654F3D3A5}</x14:id>
        </ext>
      </extLst>
    </cfRule>
  </conditionalFormatting>
  <conditionalFormatting sqref="J59">
    <cfRule type="dataBar" priority="40">
      <dataBar>
        <cfvo type="num" val="0"/>
        <cfvo type="num" val="1"/>
        <color rgb="FF00B050"/>
      </dataBar>
      <extLst>
        <ext xmlns:x14="http://schemas.microsoft.com/office/spreadsheetml/2009/9/main" uri="{B025F937-C7B1-47D3-B67F-A62EFF666E3E}">
          <x14:id>{FF453E79-8C0C-4CD1-8CE8-0DBDB482B922}</x14:id>
        </ext>
      </extLst>
    </cfRule>
  </conditionalFormatting>
  <conditionalFormatting sqref="J63">
    <cfRule type="dataBar" priority="51">
      <dataBar>
        <cfvo type="num" val="0"/>
        <cfvo type="num" val="1"/>
        <color rgb="FF00B050"/>
      </dataBar>
      <extLst>
        <ext xmlns:x14="http://schemas.microsoft.com/office/spreadsheetml/2009/9/main" uri="{B025F937-C7B1-47D3-B67F-A62EFF666E3E}">
          <x14:id>{472C4B05-0297-4E75-A596-2640BD010C2A}</x14:id>
        </ext>
      </extLst>
    </cfRule>
  </conditionalFormatting>
  <conditionalFormatting sqref="J67">
    <cfRule type="dataBar" priority="50">
      <dataBar>
        <cfvo type="num" val="0"/>
        <cfvo type="num" val="1"/>
        <color rgb="FF00B050"/>
      </dataBar>
      <extLst>
        <ext xmlns:x14="http://schemas.microsoft.com/office/spreadsheetml/2009/9/main" uri="{B025F937-C7B1-47D3-B67F-A62EFF666E3E}">
          <x14:id>{AA86ABE1-B843-4846-980B-3555C4469CCD}</x14:id>
        </ext>
      </extLst>
    </cfRule>
  </conditionalFormatting>
  <conditionalFormatting sqref="J72">
    <cfRule type="dataBar" priority="49">
      <dataBar>
        <cfvo type="num" val="0"/>
        <cfvo type="num" val="1"/>
        <color rgb="FF00B050"/>
      </dataBar>
      <extLst>
        <ext xmlns:x14="http://schemas.microsoft.com/office/spreadsheetml/2009/9/main" uri="{B025F937-C7B1-47D3-B67F-A62EFF666E3E}">
          <x14:id>{E3010E6E-158E-408C-843F-DB280D53A9A5}</x14:id>
        </ext>
      </extLst>
    </cfRule>
  </conditionalFormatting>
  <conditionalFormatting sqref="J79">
    <cfRule type="dataBar" priority="48">
      <dataBar>
        <cfvo type="num" val="0"/>
        <cfvo type="num" val="1"/>
        <color rgb="FF00B050"/>
      </dataBar>
      <extLst>
        <ext xmlns:x14="http://schemas.microsoft.com/office/spreadsheetml/2009/9/main" uri="{B025F937-C7B1-47D3-B67F-A62EFF666E3E}">
          <x14:id>{1588CC3D-8714-43D6-A68F-9B5A9CD59C82}</x14:id>
        </ext>
      </extLst>
    </cfRule>
  </conditionalFormatting>
  <conditionalFormatting sqref="J83">
    <cfRule type="dataBar" priority="47">
      <dataBar>
        <cfvo type="num" val="0"/>
        <cfvo type="num" val="1"/>
        <color rgb="FF00B050"/>
      </dataBar>
      <extLst>
        <ext xmlns:x14="http://schemas.microsoft.com/office/spreadsheetml/2009/9/main" uri="{B025F937-C7B1-47D3-B67F-A62EFF666E3E}">
          <x14:id>{32F04FE1-0823-4DB8-A71B-10D4C4FEA08A}</x14:id>
        </ext>
      </extLst>
    </cfRule>
  </conditionalFormatting>
  <conditionalFormatting sqref="J87">
    <cfRule type="dataBar" priority="41">
      <dataBar>
        <cfvo type="num" val="0"/>
        <cfvo type="num" val="1"/>
        <color rgb="FF00B050"/>
      </dataBar>
      <extLst>
        <ext xmlns:x14="http://schemas.microsoft.com/office/spreadsheetml/2009/9/main" uri="{B025F937-C7B1-47D3-B67F-A62EFF666E3E}">
          <x14:id>{F00342CA-CEBF-496B-9084-DD495541CACC}</x14:id>
        </ext>
      </extLst>
    </cfRule>
  </conditionalFormatting>
  <conditionalFormatting sqref="J91">
    <cfRule type="dataBar" priority="46">
      <dataBar>
        <cfvo type="num" val="0"/>
        <cfvo type="num" val="1"/>
        <color rgb="FF00B050"/>
      </dataBar>
      <extLst>
        <ext xmlns:x14="http://schemas.microsoft.com/office/spreadsheetml/2009/9/main" uri="{B025F937-C7B1-47D3-B67F-A62EFF666E3E}">
          <x14:id>{74251D4C-098B-4C61-BB98-27EB04280A15}</x14:id>
        </ext>
      </extLst>
    </cfRule>
  </conditionalFormatting>
  <conditionalFormatting sqref="J95">
    <cfRule type="dataBar" priority="45">
      <dataBar>
        <cfvo type="num" val="0"/>
        <cfvo type="num" val="1"/>
        <color rgb="FF00B050"/>
      </dataBar>
      <extLst>
        <ext xmlns:x14="http://schemas.microsoft.com/office/spreadsheetml/2009/9/main" uri="{B025F937-C7B1-47D3-B67F-A62EFF666E3E}">
          <x14:id>{26FCB885-F653-4AB1-AF1F-A2DE10889834}</x14:id>
        </ext>
      </extLst>
    </cfRule>
  </conditionalFormatting>
  <conditionalFormatting sqref="J98">
    <cfRule type="dataBar" priority="38">
      <dataBar>
        <cfvo type="num" val="0"/>
        <cfvo type="num" val="1"/>
        <color rgb="FF00B050"/>
      </dataBar>
      <extLst>
        <ext xmlns:x14="http://schemas.microsoft.com/office/spreadsheetml/2009/9/main" uri="{B025F937-C7B1-47D3-B67F-A62EFF666E3E}">
          <x14:id>{6FFE2B7E-0706-48C5-8497-2268DB2E81DA}</x14:id>
        </ext>
      </extLst>
    </cfRule>
  </conditionalFormatting>
  <conditionalFormatting sqref="J104">
    <cfRule type="dataBar" priority="32">
      <dataBar>
        <cfvo type="num" val="0"/>
        <cfvo type="num" val="1"/>
        <color rgb="FF00B050"/>
      </dataBar>
      <extLst>
        <ext xmlns:x14="http://schemas.microsoft.com/office/spreadsheetml/2009/9/main" uri="{B025F937-C7B1-47D3-B67F-A62EFF666E3E}">
          <x14:id>{A1421550-FE61-4D53-9643-62745E08F62D}</x14:id>
        </ext>
      </extLst>
    </cfRule>
  </conditionalFormatting>
  <conditionalFormatting sqref="J108">
    <cfRule type="dataBar" priority="44">
      <dataBar>
        <cfvo type="num" val="0"/>
        <cfvo type="num" val="1"/>
        <color rgb="FF00B050"/>
      </dataBar>
      <extLst>
        <ext xmlns:x14="http://schemas.microsoft.com/office/spreadsheetml/2009/9/main" uri="{B025F937-C7B1-47D3-B67F-A62EFF666E3E}">
          <x14:id>{1CB51311-7EAF-4B4D-A239-B5FD5713B3D2}</x14:id>
        </ext>
      </extLst>
    </cfRule>
  </conditionalFormatting>
  <conditionalFormatting sqref="M37">
    <cfRule type="dataBar" priority="30">
      <dataBar>
        <cfvo type="num" val="0"/>
        <cfvo type="num" val="1"/>
        <color rgb="FF00B050"/>
      </dataBar>
      <extLst>
        <ext xmlns:x14="http://schemas.microsoft.com/office/spreadsheetml/2009/9/main" uri="{B025F937-C7B1-47D3-B67F-A62EFF666E3E}">
          <x14:id>{48A2F71A-2A04-4F54-907E-B5311F67047A}</x14:id>
        </ext>
      </extLst>
    </cfRule>
  </conditionalFormatting>
  <conditionalFormatting sqref="M44">
    <cfRule type="dataBar" priority="67">
      <dataBar>
        <cfvo type="num" val="0"/>
        <cfvo type="num" val="1"/>
        <color rgb="FF00B050"/>
      </dataBar>
      <extLst>
        <ext xmlns:x14="http://schemas.microsoft.com/office/spreadsheetml/2009/9/main" uri="{B025F937-C7B1-47D3-B67F-A62EFF666E3E}">
          <x14:id>{5D172F05-EE25-405C-AA53-2400B70B1E5A}</x14:id>
        </ext>
      </extLst>
    </cfRule>
  </conditionalFormatting>
  <conditionalFormatting sqref="M48">
    <cfRule type="dataBar" priority="37">
      <dataBar>
        <cfvo type="num" val="0"/>
        <cfvo type="num" val="1"/>
        <color rgb="FF00B050"/>
      </dataBar>
      <extLst>
        <ext xmlns:x14="http://schemas.microsoft.com/office/spreadsheetml/2009/9/main" uri="{B025F937-C7B1-47D3-B67F-A62EFF666E3E}">
          <x14:id>{0D11C3ED-8CD0-4E5E-A9EF-B746D3D92BC2}</x14:id>
        </ext>
      </extLst>
    </cfRule>
  </conditionalFormatting>
  <conditionalFormatting sqref="M51">
    <cfRule type="dataBar" priority="66">
      <dataBar>
        <cfvo type="num" val="0"/>
        <cfvo type="num" val="1"/>
        <color rgb="FF00B050"/>
      </dataBar>
      <extLst>
        <ext xmlns:x14="http://schemas.microsoft.com/office/spreadsheetml/2009/9/main" uri="{B025F937-C7B1-47D3-B67F-A62EFF666E3E}">
          <x14:id>{F188B88F-FE3C-4876-A99A-048FCC8DE46C}</x14:id>
        </ext>
      </extLst>
    </cfRule>
  </conditionalFormatting>
  <conditionalFormatting sqref="M55">
    <cfRule type="dataBar" priority="65">
      <dataBar>
        <cfvo type="num" val="0"/>
        <cfvo type="num" val="1"/>
        <color rgb="FF00B050"/>
      </dataBar>
      <extLst>
        <ext xmlns:x14="http://schemas.microsoft.com/office/spreadsheetml/2009/9/main" uri="{B025F937-C7B1-47D3-B67F-A62EFF666E3E}">
          <x14:id>{BDD70853-DED9-47FB-AA0E-6B7DEE1A7817}</x14:id>
        </ext>
      </extLst>
    </cfRule>
  </conditionalFormatting>
  <conditionalFormatting sqref="M59">
    <cfRule type="dataBar" priority="36">
      <dataBar>
        <cfvo type="num" val="0"/>
        <cfvo type="num" val="1"/>
        <color rgb="FF00B050"/>
      </dataBar>
      <extLst>
        <ext xmlns:x14="http://schemas.microsoft.com/office/spreadsheetml/2009/9/main" uri="{B025F937-C7B1-47D3-B67F-A62EFF666E3E}">
          <x14:id>{71F739C4-4C28-45F8-92EF-74982D8A032F}</x14:id>
        </ext>
      </extLst>
    </cfRule>
  </conditionalFormatting>
  <conditionalFormatting sqref="M63">
    <cfRule type="dataBar" priority="62">
      <dataBar>
        <cfvo type="num" val="0"/>
        <cfvo type="num" val="1"/>
        <color rgb="FF00B050"/>
      </dataBar>
      <extLst>
        <ext xmlns:x14="http://schemas.microsoft.com/office/spreadsheetml/2009/9/main" uri="{B025F937-C7B1-47D3-B67F-A62EFF666E3E}">
          <x14:id>{3DB253D1-D4AD-4B52-B438-3C4B11181F91}</x14:id>
        </ext>
      </extLst>
    </cfRule>
  </conditionalFormatting>
  <conditionalFormatting sqref="M67">
    <cfRule type="dataBar" priority="61">
      <dataBar>
        <cfvo type="num" val="0"/>
        <cfvo type="num" val="1"/>
        <color rgb="FF00B050"/>
      </dataBar>
      <extLst>
        <ext xmlns:x14="http://schemas.microsoft.com/office/spreadsheetml/2009/9/main" uri="{B025F937-C7B1-47D3-B67F-A62EFF666E3E}">
          <x14:id>{831B588B-323C-4051-B1DB-3EDDF032DBD3}</x14:id>
        </ext>
      </extLst>
    </cfRule>
  </conditionalFormatting>
  <conditionalFormatting sqref="M72">
    <cfRule type="dataBar" priority="64">
      <dataBar>
        <cfvo type="num" val="0"/>
        <cfvo type="num" val="1"/>
        <color rgb="FF00B050"/>
      </dataBar>
      <extLst>
        <ext xmlns:x14="http://schemas.microsoft.com/office/spreadsheetml/2009/9/main" uri="{B025F937-C7B1-47D3-B67F-A62EFF666E3E}">
          <x14:id>{F1D8492C-5A3B-466C-B923-FD98588B0960}</x14:id>
        </ext>
      </extLst>
    </cfRule>
  </conditionalFormatting>
  <conditionalFormatting sqref="M79">
    <cfRule type="dataBar" priority="63">
      <dataBar>
        <cfvo type="num" val="0"/>
        <cfvo type="num" val="1"/>
        <color rgb="FF00B050"/>
      </dataBar>
      <extLst>
        <ext xmlns:x14="http://schemas.microsoft.com/office/spreadsheetml/2009/9/main" uri="{B025F937-C7B1-47D3-B67F-A62EFF666E3E}">
          <x14:id>{59DA25B7-86F0-4C33-AAB9-540BD8EF4095}</x14:id>
        </ext>
      </extLst>
    </cfRule>
  </conditionalFormatting>
  <conditionalFormatting sqref="M83">
    <cfRule type="dataBar" priority="60">
      <dataBar>
        <cfvo type="num" val="0"/>
        <cfvo type="num" val="1"/>
        <color rgb="FF00B050"/>
      </dataBar>
      <extLst>
        <ext xmlns:x14="http://schemas.microsoft.com/office/spreadsheetml/2009/9/main" uri="{B025F937-C7B1-47D3-B67F-A62EFF666E3E}">
          <x14:id>{A719E56D-0DCA-447D-BF72-136FD46389E9}</x14:id>
        </ext>
      </extLst>
    </cfRule>
  </conditionalFormatting>
  <conditionalFormatting sqref="M87">
    <cfRule type="dataBar" priority="35">
      <dataBar>
        <cfvo type="num" val="0"/>
        <cfvo type="num" val="1"/>
        <color rgb="FF00B050"/>
      </dataBar>
      <extLst>
        <ext xmlns:x14="http://schemas.microsoft.com/office/spreadsheetml/2009/9/main" uri="{B025F937-C7B1-47D3-B67F-A62EFF666E3E}">
          <x14:id>{98BD0140-D141-44CB-AE12-47FAF5D93E83}</x14:id>
        </ext>
      </extLst>
    </cfRule>
  </conditionalFormatting>
  <conditionalFormatting sqref="M91">
    <cfRule type="dataBar" priority="59">
      <dataBar>
        <cfvo type="num" val="0"/>
        <cfvo type="num" val="1"/>
        <color rgb="FF00B050"/>
      </dataBar>
      <extLst>
        <ext xmlns:x14="http://schemas.microsoft.com/office/spreadsheetml/2009/9/main" uri="{B025F937-C7B1-47D3-B67F-A62EFF666E3E}">
          <x14:id>{112A4C0F-7F17-4A7B-8039-1752BAD11724}</x14:id>
        </ext>
      </extLst>
    </cfRule>
  </conditionalFormatting>
  <conditionalFormatting sqref="M95">
    <cfRule type="dataBar" priority="58">
      <dataBar>
        <cfvo type="num" val="0"/>
        <cfvo type="num" val="1"/>
        <color rgb="FF00B050"/>
      </dataBar>
      <extLst>
        <ext xmlns:x14="http://schemas.microsoft.com/office/spreadsheetml/2009/9/main" uri="{B025F937-C7B1-47D3-B67F-A62EFF666E3E}">
          <x14:id>{5584DDD5-214C-4494-AFC6-3DAFE7451A59}</x14:id>
        </ext>
      </extLst>
    </cfRule>
  </conditionalFormatting>
  <conditionalFormatting sqref="M98">
    <cfRule type="dataBar" priority="34">
      <dataBar>
        <cfvo type="num" val="0"/>
        <cfvo type="num" val="1"/>
        <color rgb="FF00B050"/>
      </dataBar>
      <extLst>
        <ext xmlns:x14="http://schemas.microsoft.com/office/spreadsheetml/2009/9/main" uri="{B025F937-C7B1-47D3-B67F-A62EFF666E3E}">
          <x14:id>{F7608553-14C5-4248-89A9-8FFF111EEE8D}</x14:id>
        </ext>
      </extLst>
    </cfRule>
  </conditionalFormatting>
  <conditionalFormatting sqref="M104">
    <cfRule type="dataBar" priority="33">
      <dataBar>
        <cfvo type="num" val="0"/>
        <cfvo type="num" val="1"/>
        <color rgb="FF00B050"/>
      </dataBar>
      <extLst>
        <ext xmlns:x14="http://schemas.microsoft.com/office/spreadsheetml/2009/9/main" uri="{B025F937-C7B1-47D3-B67F-A62EFF666E3E}">
          <x14:id>{E565E234-7B67-44C2-B411-E2A37BB21F12}</x14:id>
        </ext>
      </extLst>
    </cfRule>
  </conditionalFormatting>
  <conditionalFormatting sqref="M108">
    <cfRule type="dataBar" priority="57">
      <dataBar>
        <cfvo type="num" val="0"/>
        <cfvo type="num" val="1"/>
        <color rgb="FF00B050"/>
      </dataBar>
      <extLst>
        <ext xmlns:x14="http://schemas.microsoft.com/office/spreadsheetml/2009/9/main" uri="{B025F937-C7B1-47D3-B67F-A62EFF666E3E}">
          <x14:id>{4E67217F-8880-4401-A5BB-A7DE8159C4B1}</x14:id>
        </ext>
      </extLst>
    </cfRule>
  </conditionalFormatting>
  <conditionalFormatting sqref="O7:GR7">
    <cfRule type="expression" dxfId="10" priority="70">
      <formula>AND($G7&lt;=N$5,ROUNDDOWN(($E6-$D6+1)*$G6,0)+$D6-1&gt;=I$6)</formula>
    </cfRule>
  </conditionalFormatting>
  <conditionalFormatting sqref="J70">
    <cfRule type="dataBar" priority="29">
      <dataBar>
        <cfvo type="num" val="0"/>
        <cfvo type="num" val="1"/>
        <color rgb="FF00B050"/>
      </dataBar>
      <extLst>
        <ext xmlns:x14="http://schemas.microsoft.com/office/spreadsheetml/2009/9/main" uri="{B025F937-C7B1-47D3-B67F-A62EFF666E3E}">
          <x14:id>{972BD481-DC92-48E4-9662-ED87E3B30F30}</x14:id>
        </ext>
      </extLst>
    </cfRule>
  </conditionalFormatting>
  <conditionalFormatting sqref="J38:J43">
    <cfRule type="dataBar" priority="28">
      <dataBar>
        <cfvo type="num" val="0"/>
        <cfvo type="num" val="1"/>
        <color rgb="FF00B050"/>
      </dataBar>
      <extLst>
        <ext xmlns:x14="http://schemas.microsoft.com/office/spreadsheetml/2009/9/main" uri="{B025F937-C7B1-47D3-B67F-A62EFF666E3E}">
          <x14:id>{0EACB31F-3847-4268-AD8B-4F9E5864E5A1}</x14:id>
        </ext>
      </extLst>
    </cfRule>
  </conditionalFormatting>
  <conditionalFormatting sqref="J45:J47">
    <cfRule type="dataBar" priority="27">
      <dataBar>
        <cfvo type="num" val="0"/>
        <cfvo type="num" val="1"/>
        <color rgb="FF00B050"/>
      </dataBar>
      <extLst>
        <ext xmlns:x14="http://schemas.microsoft.com/office/spreadsheetml/2009/9/main" uri="{B025F937-C7B1-47D3-B67F-A62EFF666E3E}">
          <x14:id>{B60D8634-E935-4310-82AA-82B677A813D8}</x14:id>
        </ext>
      </extLst>
    </cfRule>
  </conditionalFormatting>
  <conditionalFormatting sqref="J49:J50">
    <cfRule type="dataBar" priority="26">
      <dataBar>
        <cfvo type="num" val="0"/>
        <cfvo type="num" val="1"/>
        <color rgb="FF00B050"/>
      </dataBar>
      <extLst>
        <ext xmlns:x14="http://schemas.microsoft.com/office/spreadsheetml/2009/9/main" uri="{B025F937-C7B1-47D3-B67F-A62EFF666E3E}">
          <x14:id>{4E637EC4-B871-4EF1-BDE2-EF87B7B53AA1}</x14:id>
        </ext>
      </extLst>
    </cfRule>
  </conditionalFormatting>
  <conditionalFormatting sqref="J52:J54">
    <cfRule type="dataBar" priority="25">
      <dataBar>
        <cfvo type="num" val="0"/>
        <cfvo type="num" val="1"/>
        <color rgb="FF00B050"/>
      </dataBar>
      <extLst>
        <ext xmlns:x14="http://schemas.microsoft.com/office/spreadsheetml/2009/9/main" uri="{B025F937-C7B1-47D3-B67F-A62EFF666E3E}">
          <x14:id>{D5DC1260-5588-4D00-B265-9194190883D1}</x14:id>
        </ext>
      </extLst>
    </cfRule>
  </conditionalFormatting>
  <conditionalFormatting sqref="J60:J62">
    <cfRule type="dataBar" priority="24">
      <dataBar>
        <cfvo type="num" val="0"/>
        <cfvo type="num" val="1"/>
        <color rgb="FF00B050"/>
      </dataBar>
      <extLst>
        <ext xmlns:x14="http://schemas.microsoft.com/office/spreadsheetml/2009/9/main" uri="{B025F937-C7B1-47D3-B67F-A62EFF666E3E}">
          <x14:id>{0FD81AA6-74EE-456A-B075-A606061792CB}</x14:id>
        </ext>
      </extLst>
    </cfRule>
  </conditionalFormatting>
  <conditionalFormatting sqref="J68:J69">
    <cfRule type="dataBar" priority="23">
      <dataBar>
        <cfvo type="num" val="0"/>
        <cfvo type="num" val="1"/>
        <color rgb="FF00B050"/>
      </dataBar>
      <extLst>
        <ext xmlns:x14="http://schemas.microsoft.com/office/spreadsheetml/2009/9/main" uri="{B025F937-C7B1-47D3-B67F-A62EFF666E3E}">
          <x14:id>{C73E452A-1ED9-4CA4-AB4B-5F278A859741}</x14:id>
        </ext>
      </extLst>
    </cfRule>
  </conditionalFormatting>
  <conditionalFormatting sqref="J71">
    <cfRule type="dataBar" priority="22">
      <dataBar>
        <cfvo type="num" val="0"/>
        <cfvo type="num" val="1"/>
        <color rgb="FF00B050"/>
      </dataBar>
      <extLst>
        <ext xmlns:x14="http://schemas.microsoft.com/office/spreadsheetml/2009/9/main" uri="{B025F937-C7B1-47D3-B67F-A62EFF666E3E}">
          <x14:id>{C8F63FE1-980D-4133-A177-5E25F9703BCF}</x14:id>
        </ext>
      </extLst>
    </cfRule>
  </conditionalFormatting>
  <conditionalFormatting sqref="J73:J75">
    <cfRule type="dataBar" priority="21">
      <dataBar>
        <cfvo type="num" val="0"/>
        <cfvo type="num" val="1"/>
        <color rgb="FF00B050"/>
      </dataBar>
      <extLst>
        <ext xmlns:x14="http://schemas.microsoft.com/office/spreadsheetml/2009/9/main" uri="{B025F937-C7B1-47D3-B67F-A62EFF666E3E}">
          <x14:id>{3FBE8D98-B6CF-4D94-9960-E1DCA33E04A4}</x14:id>
        </ext>
      </extLst>
    </cfRule>
  </conditionalFormatting>
  <conditionalFormatting sqref="J80:J82">
    <cfRule type="dataBar" priority="20">
      <dataBar>
        <cfvo type="num" val="0"/>
        <cfvo type="num" val="1"/>
        <color rgb="FF00B050"/>
      </dataBar>
      <extLst>
        <ext xmlns:x14="http://schemas.microsoft.com/office/spreadsheetml/2009/9/main" uri="{B025F937-C7B1-47D3-B67F-A62EFF666E3E}">
          <x14:id>{4CCB0DAE-C835-4314-A249-259F6162B4A2}</x14:id>
        </ext>
      </extLst>
    </cfRule>
  </conditionalFormatting>
  <conditionalFormatting sqref="J84:J86">
    <cfRule type="dataBar" priority="19">
      <dataBar>
        <cfvo type="num" val="0"/>
        <cfvo type="num" val="1"/>
        <color rgb="FF00B050"/>
      </dataBar>
      <extLst>
        <ext xmlns:x14="http://schemas.microsoft.com/office/spreadsheetml/2009/9/main" uri="{B025F937-C7B1-47D3-B67F-A62EFF666E3E}">
          <x14:id>{D7B12AB1-A3CA-4EDB-822A-0C1FDEB8CD3B}</x14:id>
        </ext>
      </extLst>
    </cfRule>
  </conditionalFormatting>
  <conditionalFormatting sqref="J88:J90">
    <cfRule type="dataBar" priority="18">
      <dataBar>
        <cfvo type="num" val="0"/>
        <cfvo type="num" val="1"/>
        <color rgb="FF00B050"/>
      </dataBar>
      <extLst>
        <ext xmlns:x14="http://schemas.microsoft.com/office/spreadsheetml/2009/9/main" uri="{B025F937-C7B1-47D3-B67F-A62EFF666E3E}">
          <x14:id>{BB85823F-076B-4434-BEF8-1CB26FBB307B}</x14:id>
        </ext>
      </extLst>
    </cfRule>
  </conditionalFormatting>
  <conditionalFormatting sqref="J92:J94">
    <cfRule type="dataBar" priority="17">
      <dataBar>
        <cfvo type="num" val="0"/>
        <cfvo type="num" val="1"/>
        <color rgb="FF00B050"/>
      </dataBar>
      <extLst>
        <ext xmlns:x14="http://schemas.microsoft.com/office/spreadsheetml/2009/9/main" uri="{B025F937-C7B1-47D3-B67F-A62EFF666E3E}">
          <x14:id>{EC2DFD1B-B3AF-441B-9BB1-FF97FD29BE2E}</x14:id>
        </ext>
      </extLst>
    </cfRule>
  </conditionalFormatting>
  <conditionalFormatting sqref="J96:J97">
    <cfRule type="dataBar" priority="16">
      <dataBar>
        <cfvo type="num" val="0"/>
        <cfvo type="num" val="1"/>
        <color rgb="FF00B050"/>
      </dataBar>
      <extLst>
        <ext xmlns:x14="http://schemas.microsoft.com/office/spreadsheetml/2009/9/main" uri="{B025F937-C7B1-47D3-B67F-A62EFF666E3E}">
          <x14:id>{EE992F55-4D06-4B97-B67D-69E937696D79}</x14:id>
        </ext>
      </extLst>
    </cfRule>
  </conditionalFormatting>
  <conditionalFormatting sqref="J99:J100 J102:J103">
    <cfRule type="dataBar" priority="15">
      <dataBar>
        <cfvo type="num" val="0"/>
        <cfvo type="num" val="1"/>
        <color rgb="FF00B050"/>
      </dataBar>
      <extLst>
        <ext xmlns:x14="http://schemas.microsoft.com/office/spreadsheetml/2009/9/main" uri="{B025F937-C7B1-47D3-B67F-A62EFF666E3E}">
          <x14:id>{BC807DF6-D288-41C5-9A57-C814E6C2F9BB}</x14:id>
        </ext>
      </extLst>
    </cfRule>
  </conditionalFormatting>
  <conditionalFormatting sqref="J105:J107">
    <cfRule type="dataBar" priority="14">
      <dataBar>
        <cfvo type="num" val="0"/>
        <cfvo type="num" val="1"/>
        <color rgb="FF00B050"/>
      </dataBar>
      <extLst>
        <ext xmlns:x14="http://schemas.microsoft.com/office/spreadsheetml/2009/9/main" uri="{B025F937-C7B1-47D3-B67F-A62EFF666E3E}">
          <x14:id>{BF5BB949-08E3-4278-BFD7-41D30C1AC75B}</x14:id>
        </ext>
      </extLst>
    </cfRule>
  </conditionalFormatting>
  <conditionalFormatting sqref="J109:J110">
    <cfRule type="dataBar" priority="13">
      <dataBar>
        <cfvo type="num" val="0"/>
        <cfvo type="num" val="1"/>
        <color rgb="FF00B050"/>
      </dataBar>
      <extLst>
        <ext xmlns:x14="http://schemas.microsoft.com/office/spreadsheetml/2009/9/main" uri="{B025F937-C7B1-47D3-B67F-A62EFF666E3E}">
          <x14:id>{870CE226-9C73-4469-966F-A448A482CFFF}</x14:id>
        </ext>
      </extLst>
    </cfRule>
  </conditionalFormatting>
  <conditionalFormatting sqref="J111">
    <cfRule type="dataBar" priority="12">
      <dataBar>
        <cfvo type="num" val="0"/>
        <cfvo type="num" val="1"/>
        <color rgb="FF00B050"/>
      </dataBar>
      <extLst>
        <ext xmlns:x14="http://schemas.microsoft.com/office/spreadsheetml/2009/9/main" uri="{B025F937-C7B1-47D3-B67F-A62EFF666E3E}">
          <x14:id>{437E5538-735D-44C0-A322-35FF2A2B0BDF}</x14:id>
        </ext>
      </extLst>
    </cfRule>
  </conditionalFormatting>
  <conditionalFormatting sqref="J112">
    <cfRule type="dataBar" priority="11">
      <dataBar>
        <cfvo type="num" val="0"/>
        <cfvo type="num" val="1"/>
        <color rgb="FF00B050"/>
      </dataBar>
      <extLst>
        <ext xmlns:x14="http://schemas.microsoft.com/office/spreadsheetml/2009/9/main" uri="{B025F937-C7B1-47D3-B67F-A62EFF666E3E}">
          <x14:id>{47F9D631-37A0-4A43-BB15-68037D651CC0}</x14:id>
        </ext>
      </extLst>
    </cfRule>
  </conditionalFormatting>
  <conditionalFormatting sqref="J113">
    <cfRule type="dataBar" priority="10">
      <dataBar>
        <cfvo type="num" val="0"/>
        <cfvo type="num" val="1"/>
        <color rgb="FF00B050"/>
      </dataBar>
      <extLst>
        <ext xmlns:x14="http://schemas.microsoft.com/office/spreadsheetml/2009/9/main" uri="{B025F937-C7B1-47D3-B67F-A62EFF666E3E}">
          <x14:id>{7DE96A22-5658-4EC3-84E9-018B2B7BDC01}</x14:id>
        </ext>
      </extLst>
    </cfRule>
  </conditionalFormatting>
  <conditionalFormatting sqref="J101">
    <cfRule type="dataBar" priority="9">
      <dataBar>
        <cfvo type="num" val="0"/>
        <cfvo type="num" val="1"/>
        <color rgb="FF00B050"/>
      </dataBar>
      <extLst>
        <ext xmlns:x14="http://schemas.microsoft.com/office/spreadsheetml/2009/9/main" uri="{B025F937-C7B1-47D3-B67F-A62EFF666E3E}">
          <x14:id>{2727C8C3-E9B5-4885-9AF1-3F4F3DD3A715}</x14:id>
        </ext>
      </extLst>
    </cfRule>
  </conditionalFormatting>
  <conditionalFormatting sqref="M101">
    <cfRule type="dataBar" priority="8">
      <dataBar>
        <cfvo type="num" val="0"/>
        <cfvo type="num" val="1"/>
        <color rgb="FF00B050"/>
      </dataBar>
      <extLst>
        <ext xmlns:x14="http://schemas.microsoft.com/office/spreadsheetml/2009/9/main" uri="{B025F937-C7B1-47D3-B67F-A62EFF666E3E}">
          <x14:id>{92987B1B-95EF-49DF-ACE3-245962974CB0}</x14:id>
        </ext>
      </extLst>
    </cfRule>
  </conditionalFormatting>
  <conditionalFormatting sqref="M70">
    <cfRule type="dataBar" priority="7">
      <dataBar>
        <cfvo type="num" val="0"/>
        <cfvo type="num" val="1"/>
        <color rgb="FF00B050"/>
      </dataBar>
      <extLst>
        <ext xmlns:x14="http://schemas.microsoft.com/office/spreadsheetml/2009/9/main" uri="{B025F937-C7B1-47D3-B67F-A62EFF666E3E}">
          <x14:id>{F5906B7E-7FDD-4925-8F2F-914E441BE4FE}</x14:id>
        </ext>
      </extLst>
    </cfRule>
  </conditionalFormatting>
  <conditionalFormatting sqref="M111">
    <cfRule type="dataBar" priority="6">
      <dataBar>
        <cfvo type="num" val="0"/>
        <cfvo type="num" val="1"/>
        <color rgb="FF00B050"/>
      </dataBar>
      <extLst>
        <ext xmlns:x14="http://schemas.microsoft.com/office/spreadsheetml/2009/9/main" uri="{B025F937-C7B1-47D3-B67F-A62EFF666E3E}">
          <x14:id>{86EECC04-4E3E-4B51-99C6-292BFC79CC89}</x14:id>
        </ext>
      </extLst>
    </cfRule>
  </conditionalFormatting>
  <conditionalFormatting sqref="J77:J78">
    <cfRule type="dataBar" priority="3">
      <dataBar>
        <cfvo type="num" val="0"/>
        <cfvo type="num" val="1"/>
        <color rgb="FF00B050"/>
      </dataBar>
      <extLst>
        <ext xmlns:x14="http://schemas.microsoft.com/office/spreadsheetml/2009/9/main" uri="{B025F937-C7B1-47D3-B67F-A62EFF666E3E}">
          <x14:id>{81959B3A-7095-4E61-BDC7-A67C999C0787}</x14:id>
        </ext>
      </extLst>
    </cfRule>
  </conditionalFormatting>
  <conditionalFormatting sqref="J76">
    <cfRule type="dataBar" priority="2">
      <dataBar>
        <cfvo type="num" val="0"/>
        <cfvo type="num" val="1"/>
        <color rgb="FF00B050"/>
      </dataBar>
      <extLst>
        <ext xmlns:x14="http://schemas.microsoft.com/office/spreadsheetml/2009/9/main" uri="{B025F937-C7B1-47D3-B67F-A62EFF666E3E}">
          <x14:id>{4085F821-8B1A-481A-A45D-1D6A811879FA}</x14:id>
        </ext>
      </extLst>
    </cfRule>
  </conditionalFormatting>
  <conditionalFormatting sqref="M76">
    <cfRule type="dataBar" priority="1">
      <dataBar>
        <cfvo type="num" val="0"/>
        <cfvo type="num" val="1"/>
        <color rgb="FF00B050"/>
      </dataBar>
      <extLst>
        <ext xmlns:x14="http://schemas.microsoft.com/office/spreadsheetml/2009/9/main" uri="{B025F937-C7B1-47D3-B67F-A62EFF666E3E}">
          <x14:id>{8BB03A0B-1687-42E2-BAC5-83A321FBA59C}</x14:id>
        </ext>
      </extLst>
    </cfRule>
  </conditionalFormatting>
  <dataValidations disablePrompts="1" count="1">
    <dataValidation allowBlank="1" showInputMessage="1" promptTitle="Display Week" prompt="Enter the week number to display first in the Gantt Chart. The weeks are numbered starting from the week containing the Project Start Date." sqref="M4" xr:uid="{9B9FD721-8365-4C77-8397-04B7FFFD7609}"/>
  </dataValidations>
  <pageMargins left="0.25" right="0.25" top="0.5" bottom="0.5" header="0.5" footer="0.25"/>
  <pageSetup scale="46" fitToHeight="0"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63489" r:id="rId4" name="Button 1">
              <controlPr defaultSize="0" print="0" autoFill="0" autoPict="0" macro="[0]!EnviarCorreos">
                <anchor moveWithCells="1" sizeWithCells="1">
                  <from>
                    <xdr:col>14</xdr:col>
                    <xdr:colOff>447675</xdr:colOff>
                    <xdr:row>9</xdr:row>
                    <xdr:rowOff>0</xdr:rowOff>
                  </from>
                  <to>
                    <xdr:col>17</xdr:col>
                    <xdr:colOff>447675</xdr:colOff>
                    <xdr:row>13</xdr:row>
                    <xdr:rowOff>47625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76F052C3-CCCD-421F-BFF1-163891A49725}">
            <x14:dataBar minLength="0" maxLength="100" gradient="0">
              <x14:cfvo type="num">
                <xm:f>0</xm:f>
              </x14:cfvo>
              <x14:cfvo type="num">
                <xm:f>1</xm:f>
              </x14:cfvo>
              <x14:negativeFillColor rgb="FFFF0000"/>
              <x14:axisColor rgb="FF000000"/>
            </x14:dataBar>
          </x14:cfRule>
          <xm:sqref>M13:M36 J7 J14:J36 J56:J58 J64:J66</xm:sqref>
        </x14:conditionalFormatting>
        <x14:conditionalFormatting xmlns:xm="http://schemas.microsoft.com/office/excel/2006/main">
          <x14:cfRule type="dataBar" id="{CC9071F6-5A08-4E37-B870-8BBB443E0A15}">
            <x14:dataBar minLength="0" maxLength="100" gradient="0">
              <x14:cfvo type="num">
                <xm:f>0</xm:f>
              </x14:cfvo>
              <x14:cfvo type="num">
                <xm:f>1</xm:f>
              </x14:cfvo>
              <x14:negativeFillColor rgb="FFFF0000"/>
              <x14:axisColor rgb="FF000000"/>
            </x14:dataBar>
          </x14:cfRule>
          <xm:sqref>J9 M9</xm:sqref>
        </x14:conditionalFormatting>
        <x14:conditionalFormatting xmlns:xm="http://schemas.microsoft.com/office/excel/2006/main">
          <x14:cfRule type="dataBar" id="{9C9C88B8-2645-46B9-A2DE-74737DD6CF55}">
            <x14:dataBar minLength="0" maxLength="100" gradient="0">
              <x14:cfvo type="num">
                <xm:f>0</xm:f>
              </x14:cfvo>
              <x14:cfvo type="num">
                <xm:f>1</xm:f>
              </x14:cfvo>
              <x14:negativeFillColor rgb="FFFF0000"/>
              <x14:axisColor rgb="FF000000"/>
            </x14:dataBar>
          </x14:cfRule>
          <xm:sqref>J10</xm:sqref>
        </x14:conditionalFormatting>
        <x14:conditionalFormatting xmlns:xm="http://schemas.microsoft.com/office/excel/2006/main">
          <x14:cfRule type="dataBar" id="{244E2856-C579-46D1-BADE-B2E32505100A}">
            <x14:dataBar minLength="0" maxLength="100" gradient="0">
              <x14:cfvo type="num">
                <xm:f>0</xm:f>
              </x14:cfvo>
              <x14:cfvo type="num">
                <xm:f>1</xm:f>
              </x14:cfvo>
              <x14:negativeFillColor rgb="FFFF0000"/>
              <x14:axisColor rgb="FF000000"/>
            </x14:dataBar>
          </x14:cfRule>
          <xm:sqref>J11</xm:sqref>
        </x14:conditionalFormatting>
        <x14:conditionalFormatting xmlns:xm="http://schemas.microsoft.com/office/excel/2006/main">
          <x14:cfRule type="dataBar" id="{332952A4-E2F8-4008-9789-42ADC084C587}">
            <x14:dataBar minLength="0" maxLength="100" gradient="0">
              <x14:cfvo type="num">
                <xm:f>0</xm:f>
              </x14:cfvo>
              <x14:cfvo type="num">
                <xm:f>1</xm:f>
              </x14:cfvo>
              <x14:negativeFillColor rgb="FFFF0000"/>
              <x14:axisColor rgb="FF000000"/>
            </x14:dataBar>
          </x14:cfRule>
          <xm:sqref>J12</xm:sqref>
        </x14:conditionalFormatting>
        <x14:conditionalFormatting xmlns:xm="http://schemas.microsoft.com/office/excel/2006/main">
          <x14:cfRule type="dataBar" id="{08986E89-5D67-422E-8604-DB731ACA5D97}">
            <x14:dataBar minLength="0" maxLength="100" gradient="0">
              <x14:cfvo type="num">
                <xm:f>0</xm:f>
              </x14:cfvo>
              <x14:cfvo type="num">
                <xm:f>1</xm:f>
              </x14:cfvo>
              <x14:negativeFillColor rgb="FFFF0000"/>
              <x14:axisColor rgb="FF000000"/>
            </x14:dataBar>
          </x14:cfRule>
          <xm:sqref>J13</xm:sqref>
        </x14:conditionalFormatting>
        <x14:conditionalFormatting xmlns:xm="http://schemas.microsoft.com/office/excel/2006/main">
          <x14:cfRule type="dataBar" id="{542C9D85-FFDF-44A8-B182-8C2E36287276}">
            <x14:dataBar minLength="0" maxLength="100" gradient="0">
              <x14:cfvo type="num">
                <xm:f>0</xm:f>
              </x14:cfvo>
              <x14:cfvo type="num">
                <xm:f>1</xm:f>
              </x14:cfvo>
              <x14:negativeFillColor rgb="FFFF0000"/>
              <x14:axisColor rgb="FF000000"/>
            </x14:dataBar>
          </x14:cfRule>
          <xm:sqref>J37</xm:sqref>
        </x14:conditionalFormatting>
        <x14:conditionalFormatting xmlns:xm="http://schemas.microsoft.com/office/excel/2006/main">
          <x14:cfRule type="dataBar" id="{7979C3EF-788C-404A-9500-D35C82507ABA}">
            <x14:dataBar minLength="0" maxLength="100" gradient="0">
              <x14:cfvo type="num">
                <xm:f>0</xm:f>
              </x14:cfvo>
              <x14:cfvo type="num">
                <xm:f>1</xm:f>
              </x14:cfvo>
              <x14:negativeFillColor rgb="FFFF0000"/>
              <x14:axisColor rgb="FF000000"/>
            </x14:dataBar>
          </x14:cfRule>
          <xm:sqref>J44</xm:sqref>
        </x14:conditionalFormatting>
        <x14:conditionalFormatting xmlns:xm="http://schemas.microsoft.com/office/excel/2006/main">
          <x14:cfRule type="dataBar" id="{97F91B71-E324-4790-B64B-07C2C57233A9}">
            <x14:dataBar minLength="0" maxLength="100" gradient="0">
              <x14:cfvo type="num">
                <xm:f>0</xm:f>
              </x14:cfvo>
              <x14:cfvo type="num">
                <xm:f>1</xm:f>
              </x14:cfvo>
              <x14:negativeFillColor rgb="FFFF0000"/>
              <x14:axisColor rgb="FF000000"/>
            </x14:dataBar>
          </x14:cfRule>
          <xm:sqref>J48</xm:sqref>
        </x14:conditionalFormatting>
        <x14:conditionalFormatting xmlns:xm="http://schemas.microsoft.com/office/excel/2006/main">
          <x14:cfRule type="dataBar" id="{4913D853-C658-4A1A-AF0E-21C9D878FD1A}">
            <x14:dataBar minLength="0" maxLength="100" gradient="0">
              <x14:cfvo type="num">
                <xm:f>0</xm:f>
              </x14:cfvo>
              <x14:cfvo type="num">
                <xm:f>1</xm:f>
              </x14:cfvo>
              <x14:negativeFillColor rgb="FFFF0000"/>
              <x14:axisColor rgb="FF000000"/>
            </x14:dataBar>
          </x14:cfRule>
          <xm:sqref>J51</xm:sqref>
        </x14:conditionalFormatting>
        <x14:conditionalFormatting xmlns:xm="http://schemas.microsoft.com/office/excel/2006/main">
          <x14:cfRule type="dataBar" id="{C48BE0DE-D082-4B6C-8966-8EB654F3D3A5}">
            <x14:dataBar minLength="0" maxLength="100" gradient="0">
              <x14:cfvo type="num">
                <xm:f>0</xm:f>
              </x14:cfvo>
              <x14:cfvo type="num">
                <xm:f>1</xm:f>
              </x14:cfvo>
              <x14:negativeFillColor rgb="FFFF0000"/>
              <x14:axisColor rgb="FF000000"/>
            </x14:dataBar>
          </x14:cfRule>
          <xm:sqref>J55</xm:sqref>
        </x14:conditionalFormatting>
        <x14:conditionalFormatting xmlns:xm="http://schemas.microsoft.com/office/excel/2006/main">
          <x14:cfRule type="dataBar" id="{FF453E79-8C0C-4CD1-8CE8-0DBDB482B922}">
            <x14:dataBar minLength="0" maxLength="100" gradient="0">
              <x14:cfvo type="num">
                <xm:f>0</xm:f>
              </x14:cfvo>
              <x14:cfvo type="num">
                <xm:f>1</xm:f>
              </x14:cfvo>
              <x14:negativeFillColor rgb="FFFF0000"/>
              <x14:axisColor rgb="FF000000"/>
            </x14:dataBar>
          </x14:cfRule>
          <xm:sqref>J59</xm:sqref>
        </x14:conditionalFormatting>
        <x14:conditionalFormatting xmlns:xm="http://schemas.microsoft.com/office/excel/2006/main">
          <x14:cfRule type="dataBar" id="{472C4B05-0297-4E75-A596-2640BD010C2A}">
            <x14:dataBar minLength="0" maxLength="100" gradient="0">
              <x14:cfvo type="num">
                <xm:f>0</xm:f>
              </x14:cfvo>
              <x14:cfvo type="num">
                <xm:f>1</xm:f>
              </x14:cfvo>
              <x14:negativeFillColor rgb="FFFF0000"/>
              <x14:axisColor rgb="FF000000"/>
            </x14:dataBar>
          </x14:cfRule>
          <xm:sqref>J63</xm:sqref>
        </x14:conditionalFormatting>
        <x14:conditionalFormatting xmlns:xm="http://schemas.microsoft.com/office/excel/2006/main">
          <x14:cfRule type="dataBar" id="{AA86ABE1-B843-4846-980B-3555C4469CCD}">
            <x14:dataBar minLength="0" maxLength="100" gradient="0">
              <x14:cfvo type="num">
                <xm:f>0</xm:f>
              </x14:cfvo>
              <x14:cfvo type="num">
                <xm:f>1</xm:f>
              </x14:cfvo>
              <x14:negativeFillColor rgb="FFFF0000"/>
              <x14:axisColor rgb="FF000000"/>
            </x14:dataBar>
          </x14:cfRule>
          <xm:sqref>J67</xm:sqref>
        </x14:conditionalFormatting>
        <x14:conditionalFormatting xmlns:xm="http://schemas.microsoft.com/office/excel/2006/main">
          <x14:cfRule type="dataBar" id="{E3010E6E-158E-408C-843F-DB280D53A9A5}">
            <x14:dataBar minLength="0" maxLength="100" gradient="0">
              <x14:cfvo type="num">
                <xm:f>0</xm:f>
              </x14:cfvo>
              <x14:cfvo type="num">
                <xm:f>1</xm:f>
              </x14:cfvo>
              <x14:negativeFillColor rgb="FFFF0000"/>
              <x14:axisColor rgb="FF000000"/>
            </x14:dataBar>
          </x14:cfRule>
          <xm:sqref>J72</xm:sqref>
        </x14:conditionalFormatting>
        <x14:conditionalFormatting xmlns:xm="http://schemas.microsoft.com/office/excel/2006/main">
          <x14:cfRule type="dataBar" id="{1588CC3D-8714-43D6-A68F-9B5A9CD59C82}">
            <x14:dataBar minLength="0" maxLength="100" gradient="0">
              <x14:cfvo type="num">
                <xm:f>0</xm:f>
              </x14:cfvo>
              <x14:cfvo type="num">
                <xm:f>1</xm:f>
              </x14:cfvo>
              <x14:negativeFillColor rgb="FFFF0000"/>
              <x14:axisColor rgb="FF000000"/>
            </x14:dataBar>
          </x14:cfRule>
          <xm:sqref>J79</xm:sqref>
        </x14:conditionalFormatting>
        <x14:conditionalFormatting xmlns:xm="http://schemas.microsoft.com/office/excel/2006/main">
          <x14:cfRule type="dataBar" id="{32F04FE1-0823-4DB8-A71B-10D4C4FEA08A}">
            <x14:dataBar minLength="0" maxLength="100" gradient="0">
              <x14:cfvo type="num">
                <xm:f>0</xm:f>
              </x14:cfvo>
              <x14:cfvo type="num">
                <xm:f>1</xm:f>
              </x14:cfvo>
              <x14:negativeFillColor rgb="FFFF0000"/>
              <x14:axisColor rgb="FF000000"/>
            </x14:dataBar>
          </x14:cfRule>
          <xm:sqref>J83</xm:sqref>
        </x14:conditionalFormatting>
        <x14:conditionalFormatting xmlns:xm="http://schemas.microsoft.com/office/excel/2006/main">
          <x14:cfRule type="dataBar" id="{F00342CA-CEBF-496B-9084-DD495541CACC}">
            <x14:dataBar minLength="0" maxLength="100" gradient="0">
              <x14:cfvo type="num">
                <xm:f>0</xm:f>
              </x14:cfvo>
              <x14:cfvo type="num">
                <xm:f>1</xm:f>
              </x14:cfvo>
              <x14:negativeFillColor rgb="FFFF0000"/>
              <x14:axisColor rgb="FF000000"/>
            </x14:dataBar>
          </x14:cfRule>
          <xm:sqref>J87</xm:sqref>
        </x14:conditionalFormatting>
        <x14:conditionalFormatting xmlns:xm="http://schemas.microsoft.com/office/excel/2006/main">
          <x14:cfRule type="dataBar" id="{74251D4C-098B-4C61-BB98-27EB04280A15}">
            <x14:dataBar minLength="0" maxLength="100" gradient="0">
              <x14:cfvo type="num">
                <xm:f>0</xm:f>
              </x14:cfvo>
              <x14:cfvo type="num">
                <xm:f>1</xm:f>
              </x14:cfvo>
              <x14:negativeFillColor rgb="FFFF0000"/>
              <x14:axisColor rgb="FF000000"/>
            </x14:dataBar>
          </x14:cfRule>
          <xm:sqref>J91</xm:sqref>
        </x14:conditionalFormatting>
        <x14:conditionalFormatting xmlns:xm="http://schemas.microsoft.com/office/excel/2006/main">
          <x14:cfRule type="dataBar" id="{26FCB885-F653-4AB1-AF1F-A2DE10889834}">
            <x14:dataBar minLength="0" maxLength="100" gradient="0">
              <x14:cfvo type="num">
                <xm:f>0</xm:f>
              </x14:cfvo>
              <x14:cfvo type="num">
                <xm:f>1</xm:f>
              </x14:cfvo>
              <x14:negativeFillColor rgb="FFFF0000"/>
              <x14:axisColor rgb="FF000000"/>
            </x14:dataBar>
          </x14:cfRule>
          <xm:sqref>J95</xm:sqref>
        </x14:conditionalFormatting>
        <x14:conditionalFormatting xmlns:xm="http://schemas.microsoft.com/office/excel/2006/main">
          <x14:cfRule type="dataBar" id="{6FFE2B7E-0706-48C5-8497-2268DB2E81DA}">
            <x14:dataBar minLength="0" maxLength="100" gradient="0">
              <x14:cfvo type="num">
                <xm:f>0</xm:f>
              </x14:cfvo>
              <x14:cfvo type="num">
                <xm:f>1</xm:f>
              </x14:cfvo>
              <x14:negativeFillColor rgb="FFFF0000"/>
              <x14:axisColor rgb="FF000000"/>
            </x14:dataBar>
          </x14:cfRule>
          <xm:sqref>J98</xm:sqref>
        </x14:conditionalFormatting>
        <x14:conditionalFormatting xmlns:xm="http://schemas.microsoft.com/office/excel/2006/main">
          <x14:cfRule type="dataBar" id="{A1421550-FE61-4D53-9643-62745E08F62D}">
            <x14:dataBar minLength="0" maxLength="100" gradient="0">
              <x14:cfvo type="num">
                <xm:f>0</xm:f>
              </x14:cfvo>
              <x14:cfvo type="num">
                <xm:f>1</xm:f>
              </x14:cfvo>
              <x14:negativeFillColor rgb="FFFF0000"/>
              <x14:axisColor rgb="FF000000"/>
            </x14:dataBar>
          </x14:cfRule>
          <xm:sqref>J104</xm:sqref>
        </x14:conditionalFormatting>
        <x14:conditionalFormatting xmlns:xm="http://schemas.microsoft.com/office/excel/2006/main">
          <x14:cfRule type="dataBar" id="{1CB51311-7EAF-4B4D-A239-B5FD5713B3D2}">
            <x14:dataBar minLength="0" maxLength="100" gradient="0">
              <x14:cfvo type="num">
                <xm:f>0</xm:f>
              </x14:cfvo>
              <x14:cfvo type="num">
                <xm:f>1</xm:f>
              </x14:cfvo>
              <x14:negativeFillColor rgb="FFFF0000"/>
              <x14:axisColor rgb="FF000000"/>
            </x14:dataBar>
          </x14:cfRule>
          <xm:sqref>J108</xm:sqref>
        </x14:conditionalFormatting>
        <x14:conditionalFormatting xmlns:xm="http://schemas.microsoft.com/office/excel/2006/main">
          <x14:cfRule type="dataBar" id="{48A2F71A-2A04-4F54-907E-B5311F67047A}">
            <x14:dataBar minLength="0" maxLength="100" gradient="0">
              <x14:cfvo type="num">
                <xm:f>0</xm:f>
              </x14:cfvo>
              <x14:cfvo type="num">
                <xm:f>1</xm:f>
              </x14:cfvo>
              <x14:negativeFillColor rgb="FFFF0000"/>
              <x14:axisColor rgb="FF000000"/>
            </x14:dataBar>
          </x14:cfRule>
          <xm:sqref>M37</xm:sqref>
        </x14:conditionalFormatting>
        <x14:conditionalFormatting xmlns:xm="http://schemas.microsoft.com/office/excel/2006/main">
          <x14:cfRule type="dataBar" id="{5D172F05-EE25-405C-AA53-2400B70B1E5A}">
            <x14:dataBar minLength="0" maxLength="100" gradient="0">
              <x14:cfvo type="num">
                <xm:f>0</xm:f>
              </x14:cfvo>
              <x14:cfvo type="num">
                <xm:f>1</xm:f>
              </x14:cfvo>
              <x14:negativeFillColor rgb="FFFF0000"/>
              <x14:axisColor rgb="FF000000"/>
            </x14:dataBar>
          </x14:cfRule>
          <xm:sqref>M44</xm:sqref>
        </x14:conditionalFormatting>
        <x14:conditionalFormatting xmlns:xm="http://schemas.microsoft.com/office/excel/2006/main">
          <x14:cfRule type="dataBar" id="{0D11C3ED-8CD0-4E5E-A9EF-B746D3D92BC2}">
            <x14:dataBar minLength="0" maxLength="100" gradient="0">
              <x14:cfvo type="num">
                <xm:f>0</xm:f>
              </x14:cfvo>
              <x14:cfvo type="num">
                <xm:f>1</xm:f>
              </x14:cfvo>
              <x14:negativeFillColor rgb="FFFF0000"/>
              <x14:axisColor rgb="FF000000"/>
            </x14:dataBar>
          </x14:cfRule>
          <xm:sqref>M48</xm:sqref>
        </x14:conditionalFormatting>
        <x14:conditionalFormatting xmlns:xm="http://schemas.microsoft.com/office/excel/2006/main">
          <x14:cfRule type="dataBar" id="{F188B88F-FE3C-4876-A99A-048FCC8DE46C}">
            <x14:dataBar minLength="0" maxLength="100" gradient="0">
              <x14:cfvo type="num">
                <xm:f>0</xm:f>
              </x14:cfvo>
              <x14:cfvo type="num">
                <xm:f>1</xm:f>
              </x14:cfvo>
              <x14:negativeFillColor rgb="FFFF0000"/>
              <x14:axisColor rgb="FF000000"/>
            </x14:dataBar>
          </x14:cfRule>
          <xm:sqref>M51</xm:sqref>
        </x14:conditionalFormatting>
        <x14:conditionalFormatting xmlns:xm="http://schemas.microsoft.com/office/excel/2006/main">
          <x14:cfRule type="dataBar" id="{BDD70853-DED9-47FB-AA0E-6B7DEE1A7817}">
            <x14:dataBar minLength="0" maxLength="100" gradient="0">
              <x14:cfvo type="num">
                <xm:f>0</xm:f>
              </x14:cfvo>
              <x14:cfvo type="num">
                <xm:f>1</xm:f>
              </x14:cfvo>
              <x14:negativeFillColor rgb="FFFF0000"/>
              <x14:axisColor rgb="FF000000"/>
            </x14:dataBar>
          </x14:cfRule>
          <xm:sqref>M55</xm:sqref>
        </x14:conditionalFormatting>
        <x14:conditionalFormatting xmlns:xm="http://schemas.microsoft.com/office/excel/2006/main">
          <x14:cfRule type="dataBar" id="{71F739C4-4C28-45F8-92EF-74982D8A032F}">
            <x14:dataBar minLength="0" maxLength="100" gradient="0">
              <x14:cfvo type="num">
                <xm:f>0</xm:f>
              </x14:cfvo>
              <x14:cfvo type="num">
                <xm:f>1</xm:f>
              </x14:cfvo>
              <x14:negativeFillColor rgb="FFFF0000"/>
              <x14:axisColor rgb="FF000000"/>
            </x14:dataBar>
          </x14:cfRule>
          <xm:sqref>M59</xm:sqref>
        </x14:conditionalFormatting>
        <x14:conditionalFormatting xmlns:xm="http://schemas.microsoft.com/office/excel/2006/main">
          <x14:cfRule type="dataBar" id="{3DB253D1-D4AD-4B52-B438-3C4B11181F91}">
            <x14:dataBar minLength="0" maxLength="100" gradient="0">
              <x14:cfvo type="num">
                <xm:f>0</xm:f>
              </x14:cfvo>
              <x14:cfvo type="num">
                <xm:f>1</xm:f>
              </x14:cfvo>
              <x14:negativeFillColor rgb="FFFF0000"/>
              <x14:axisColor rgb="FF000000"/>
            </x14:dataBar>
          </x14:cfRule>
          <xm:sqref>M63</xm:sqref>
        </x14:conditionalFormatting>
        <x14:conditionalFormatting xmlns:xm="http://schemas.microsoft.com/office/excel/2006/main">
          <x14:cfRule type="dataBar" id="{831B588B-323C-4051-B1DB-3EDDF032DBD3}">
            <x14:dataBar minLength="0" maxLength="100" gradient="0">
              <x14:cfvo type="num">
                <xm:f>0</xm:f>
              </x14:cfvo>
              <x14:cfvo type="num">
                <xm:f>1</xm:f>
              </x14:cfvo>
              <x14:negativeFillColor rgb="FFFF0000"/>
              <x14:axisColor rgb="FF000000"/>
            </x14:dataBar>
          </x14:cfRule>
          <xm:sqref>M67</xm:sqref>
        </x14:conditionalFormatting>
        <x14:conditionalFormatting xmlns:xm="http://schemas.microsoft.com/office/excel/2006/main">
          <x14:cfRule type="dataBar" id="{F1D8492C-5A3B-466C-B923-FD98588B0960}">
            <x14:dataBar minLength="0" maxLength="100" gradient="0">
              <x14:cfvo type="num">
                <xm:f>0</xm:f>
              </x14:cfvo>
              <x14:cfvo type="num">
                <xm:f>1</xm:f>
              </x14:cfvo>
              <x14:negativeFillColor rgb="FFFF0000"/>
              <x14:axisColor rgb="FF000000"/>
            </x14:dataBar>
          </x14:cfRule>
          <xm:sqref>M72</xm:sqref>
        </x14:conditionalFormatting>
        <x14:conditionalFormatting xmlns:xm="http://schemas.microsoft.com/office/excel/2006/main">
          <x14:cfRule type="dataBar" id="{59DA25B7-86F0-4C33-AAB9-540BD8EF4095}">
            <x14:dataBar minLength="0" maxLength="100" gradient="0">
              <x14:cfvo type="num">
                <xm:f>0</xm:f>
              </x14:cfvo>
              <x14:cfvo type="num">
                <xm:f>1</xm:f>
              </x14:cfvo>
              <x14:negativeFillColor rgb="FFFF0000"/>
              <x14:axisColor rgb="FF000000"/>
            </x14:dataBar>
          </x14:cfRule>
          <xm:sqref>M79</xm:sqref>
        </x14:conditionalFormatting>
        <x14:conditionalFormatting xmlns:xm="http://schemas.microsoft.com/office/excel/2006/main">
          <x14:cfRule type="dataBar" id="{A719E56D-0DCA-447D-BF72-136FD46389E9}">
            <x14:dataBar minLength="0" maxLength="100" gradient="0">
              <x14:cfvo type="num">
                <xm:f>0</xm:f>
              </x14:cfvo>
              <x14:cfvo type="num">
                <xm:f>1</xm:f>
              </x14:cfvo>
              <x14:negativeFillColor rgb="FFFF0000"/>
              <x14:axisColor rgb="FF000000"/>
            </x14:dataBar>
          </x14:cfRule>
          <xm:sqref>M83</xm:sqref>
        </x14:conditionalFormatting>
        <x14:conditionalFormatting xmlns:xm="http://schemas.microsoft.com/office/excel/2006/main">
          <x14:cfRule type="dataBar" id="{98BD0140-D141-44CB-AE12-47FAF5D93E83}">
            <x14:dataBar minLength="0" maxLength="100" gradient="0">
              <x14:cfvo type="num">
                <xm:f>0</xm:f>
              </x14:cfvo>
              <x14:cfvo type="num">
                <xm:f>1</xm:f>
              </x14:cfvo>
              <x14:negativeFillColor rgb="FFFF0000"/>
              <x14:axisColor rgb="FF000000"/>
            </x14:dataBar>
          </x14:cfRule>
          <xm:sqref>M87</xm:sqref>
        </x14:conditionalFormatting>
        <x14:conditionalFormatting xmlns:xm="http://schemas.microsoft.com/office/excel/2006/main">
          <x14:cfRule type="dataBar" id="{112A4C0F-7F17-4A7B-8039-1752BAD11724}">
            <x14:dataBar minLength="0" maxLength="100" gradient="0">
              <x14:cfvo type="num">
                <xm:f>0</xm:f>
              </x14:cfvo>
              <x14:cfvo type="num">
                <xm:f>1</xm:f>
              </x14:cfvo>
              <x14:negativeFillColor rgb="FFFF0000"/>
              <x14:axisColor rgb="FF000000"/>
            </x14:dataBar>
          </x14:cfRule>
          <xm:sqref>M91</xm:sqref>
        </x14:conditionalFormatting>
        <x14:conditionalFormatting xmlns:xm="http://schemas.microsoft.com/office/excel/2006/main">
          <x14:cfRule type="dataBar" id="{5584DDD5-214C-4494-AFC6-3DAFE7451A59}">
            <x14:dataBar minLength="0" maxLength="100" gradient="0">
              <x14:cfvo type="num">
                <xm:f>0</xm:f>
              </x14:cfvo>
              <x14:cfvo type="num">
                <xm:f>1</xm:f>
              </x14:cfvo>
              <x14:negativeFillColor rgb="FFFF0000"/>
              <x14:axisColor rgb="FF000000"/>
            </x14:dataBar>
          </x14:cfRule>
          <xm:sqref>M95</xm:sqref>
        </x14:conditionalFormatting>
        <x14:conditionalFormatting xmlns:xm="http://schemas.microsoft.com/office/excel/2006/main">
          <x14:cfRule type="dataBar" id="{F7608553-14C5-4248-89A9-8FFF111EEE8D}">
            <x14:dataBar minLength="0" maxLength="100" gradient="0">
              <x14:cfvo type="num">
                <xm:f>0</xm:f>
              </x14:cfvo>
              <x14:cfvo type="num">
                <xm:f>1</xm:f>
              </x14:cfvo>
              <x14:negativeFillColor rgb="FFFF0000"/>
              <x14:axisColor rgb="FF000000"/>
            </x14:dataBar>
          </x14:cfRule>
          <xm:sqref>M98</xm:sqref>
        </x14:conditionalFormatting>
        <x14:conditionalFormatting xmlns:xm="http://schemas.microsoft.com/office/excel/2006/main">
          <x14:cfRule type="dataBar" id="{E565E234-7B67-44C2-B411-E2A37BB21F12}">
            <x14:dataBar minLength="0" maxLength="100" gradient="0">
              <x14:cfvo type="num">
                <xm:f>0</xm:f>
              </x14:cfvo>
              <x14:cfvo type="num">
                <xm:f>1</xm:f>
              </x14:cfvo>
              <x14:negativeFillColor rgb="FFFF0000"/>
              <x14:axisColor rgb="FF000000"/>
            </x14:dataBar>
          </x14:cfRule>
          <xm:sqref>M104</xm:sqref>
        </x14:conditionalFormatting>
        <x14:conditionalFormatting xmlns:xm="http://schemas.microsoft.com/office/excel/2006/main">
          <x14:cfRule type="dataBar" id="{4E67217F-8880-4401-A5BB-A7DE8159C4B1}">
            <x14:dataBar minLength="0" maxLength="100" gradient="0">
              <x14:cfvo type="num">
                <xm:f>0</xm:f>
              </x14:cfvo>
              <x14:cfvo type="num">
                <xm:f>1</xm:f>
              </x14:cfvo>
              <x14:negativeFillColor rgb="FFFF0000"/>
              <x14:axisColor rgb="FF000000"/>
            </x14:dataBar>
          </x14:cfRule>
          <xm:sqref>M108</xm:sqref>
        </x14:conditionalFormatting>
        <x14:conditionalFormatting xmlns:xm="http://schemas.microsoft.com/office/excel/2006/main">
          <x14:cfRule type="dataBar" id="{972BD481-DC92-48E4-9662-ED87E3B30F30}">
            <x14:dataBar minLength="0" maxLength="100" gradient="0">
              <x14:cfvo type="num">
                <xm:f>0</xm:f>
              </x14:cfvo>
              <x14:cfvo type="num">
                <xm:f>1</xm:f>
              </x14:cfvo>
              <x14:negativeFillColor rgb="FFFF0000"/>
              <x14:axisColor rgb="FF000000"/>
            </x14:dataBar>
          </x14:cfRule>
          <xm:sqref>J70</xm:sqref>
        </x14:conditionalFormatting>
        <x14:conditionalFormatting xmlns:xm="http://schemas.microsoft.com/office/excel/2006/main">
          <x14:cfRule type="dataBar" id="{0EACB31F-3847-4268-AD8B-4F9E5864E5A1}">
            <x14:dataBar minLength="0" maxLength="100" gradient="0">
              <x14:cfvo type="num">
                <xm:f>0</xm:f>
              </x14:cfvo>
              <x14:cfvo type="num">
                <xm:f>1</xm:f>
              </x14:cfvo>
              <x14:negativeFillColor rgb="FFFF0000"/>
              <x14:axisColor rgb="FF000000"/>
            </x14:dataBar>
          </x14:cfRule>
          <xm:sqref>J38:J43</xm:sqref>
        </x14:conditionalFormatting>
        <x14:conditionalFormatting xmlns:xm="http://schemas.microsoft.com/office/excel/2006/main">
          <x14:cfRule type="dataBar" id="{B60D8634-E935-4310-82AA-82B677A813D8}">
            <x14:dataBar minLength="0" maxLength="100" gradient="0">
              <x14:cfvo type="num">
                <xm:f>0</xm:f>
              </x14:cfvo>
              <x14:cfvo type="num">
                <xm:f>1</xm:f>
              </x14:cfvo>
              <x14:negativeFillColor rgb="FFFF0000"/>
              <x14:axisColor rgb="FF000000"/>
            </x14:dataBar>
          </x14:cfRule>
          <xm:sqref>J45:J47</xm:sqref>
        </x14:conditionalFormatting>
        <x14:conditionalFormatting xmlns:xm="http://schemas.microsoft.com/office/excel/2006/main">
          <x14:cfRule type="dataBar" id="{4E637EC4-B871-4EF1-BDE2-EF87B7B53AA1}">
            <x14:dataBar minLength="0" maxLength="100" gradient="0">
              <x14:cfvo type="num">
                <xm:f>0</xm:f>
              </x14:cfvo>
              <x14:cfvo type="num">
                <xm:f>1</xm:f>
              </x14:cfvo>
              <x14:negativeFillColor rgb="FFFF0000"/>
              <x14:axisColor rgb="FF000000"/>
            </x14:dataBar>
          </x14:cfRule>
          <xm:sqref>J49:J50</xm:sqref>
        </x14:conditionalFormatting>
        <x14:conditionalFormatting xmlns:xm="http://schemas.microsoft.com/office/excel/2006/main">
          <x14:cfRule type="dataBar" id="{D5DC1260-5588-4D00-B265-9194190883D1}">
            <x14:dataBar minLength="0" maxLength="100" gradient="0">
              <x14:cfvo type="num">
                <xm:f>0</xm:f>
              </x14:cfvo>
              <x14:cfvo type="num">
                <xm:f>1</xm:f>
              </x14:cfvo>
              <x14:negativeFillColor rgb="FFFF0000"/>
              <x14:axisColor rgb="FF000000"/>
            </x14:dataBar>
          </x14:cfRule>
          <xm:sqref>J52:J54</xm:sqref>
        </x14:conditionalFormatting>
        <x14:conditionalFormatting xmlns:xm="http://schemas.microsoft.com/office/excel/2006/main">
          <x14:cfRule type="dataBar" id="{0FD81AA6-74EE-456A-B075-A606061792CB}">
            <x14:dataBar minLength="0" maxLength="100" gradient="0">
              <x14:cfvo type="num">
                <xm:f>0</xm:f>
              </x14:cfvo>
              <x14:cfvo type="num">
                <xm:f>1</xm:f>
              </x14:cfvo>
              <x14:negativeFillColor rgb="FFFF0000"/>
              <x14:axisColor rgb="FF000000"/>
            </x14:dataBar>
          </x14:cfRule>
          <xm:sqref>J60:J62</xm:sqref>
        </x14:conditionalFormatting>
        <x14:conditionalFormatting xmlns:xm="http://schemas.microsoft.com/office/excel/2006/main">
          <x14:cfRule type="dataBar" id="{C73E452A-1ED9-4CA4-AB4B-5F278A859741}">
            <x14:dataBar minLength="0" maxLength="100" gradient="0">
              <x14:cfvo type="num">
                <xm:f>0</xm:f>
              </x14:cfvo>
              <x14:cfvo type="num">
                <xm:f>1</xm:f>
              </x14:cfvo>
              <x14:negativeFillColor rgb="FFFF0000"/>
              <x14:axisColor rgb="FF000000"/>
            </x14:dataBar>
          </x14:cfRule>
          <xm:sqref>J68:J69</xm:sqref>
        </x14:conditionalFormatting>
        <x14:conditionalFormatting xmlns:xm="http://schemas.microsoft.com/office/excel/2006/main">
          <x14:cfRule type="dataBar" id="{C8F63FE1-980D-4133-A177-5E25F9703BCF}">
            <x14:dataBar minLength="0" maxLength="100" gradient="0">
              <x14:cfvo type="num">
                <xm:f>0</xm:f>
              </x14:cfvo>
              <x14:cfvo type="num">
                <xm:f>1</xm:f>
              </x14:cfvo>
              <x14:negativeFillColor rgb="FFFF0000"/>
              <x14:axisColor rgb="FF000000"/>
            </x14:dataBar>
          </x14:cfRule>
          <xm:sqref>J71</xm:sqref>
        </x14:conditionalFormatting>
        <x14:conditionalFormatting xmlns:xm="http://schemas.microsoft.com/office/excel/2006/main">
          <x14:cfRule type="dataBar" id="{3FBE8D98-B6CF-4D94-9960-E1DCA33E04A4}">
            <x14:dataBar minLength="0" maxLength="100" gradient="0">
              <x14:cfvo type="num">
                <xm:f>0</xm:f>
              </x14:cfvo>
              <x14:cfvo type="num">
                <xm:f>1</xm:f>
              </x14:cfvo>
              <x14:negativeFillColor rgb="FFFF0000"/>
              <x14:axisColor rgb="FF000000"/>
            </x14:dataBar>
          </x14:cfRule>
          <xm:sqref>J73:J75</xm:sqref>
        </x14:conditionalFormatting>
        <x14:conditionalFormatting xmlns:xm="http://schemas.microsoft.com/office/excel/2006/main">
          <x14:cfRule type="dataBar" id="{4CCB0DAE-C835-4314-A249-259F6162B4A2}">
            <x14:dataBar minLength="0" maxLength="100" gradient="0">
              <x14:cfvo type="num">
                <xm:f>0</xm:f>
              </x14:cfvo>
              <x14:cfvo type="num">
                <xm:f>1</xm:f>
              </x14:cfvo>
              <x14:negativeFillColor rgb="FFFF0000"/>
              <x14:axisColor rgb="FF000000"/>
            </x14:dataBar>
          </x14:cfRule>
          <xm:sqref>J80:J82</xm:sqref>
        </x14:conditionalFormatting>
        <x14:conditionalFormatting xmlns:xm="http://schemas.microsoft.com/office/excel/2006/main">
          <x14:cfRule type="dataBar" id="{D7B12AB1-A3CA-4EDB-822A-0C1FDEB8CD3B}">
            <x14:dataBar minLength="0" maxLength="100" gradient="0">
              <x14:cfvo type="num">
                <xm:f>0</xm:f>
              </x14:cfvo>
              <x14:cfvo type="num">
                <xm:f>1</xm:f>
              </x14:cfvo>
              <x14:negativeFillColor rgb="FFFF0000"/>
              <x14:axisColor rgb="FF000000"/>
            </x14:dataBar>
          </x14:cfRule>
          <xm:sqref>J84:J86</xm:sqref>
        </x14:conditionalFormatting>
        <x14:conditionalFormatting xmlns:xm="http://schemas.microsoft.com/office/excel/2006/main">
          <x14:cfRule type="dataBar" id="{BB85823F-076B-4434-BEF8-1CB26FBB307B}">
            <x14:dataBar minLength="0" maxLength="100" gradient="0">
              <x14:cfvo type="num">
                <xm:f>0</xm:f>
              </x14:cfvo>
              <x14:cfvo type="num">
                <xm:f>1</xm:f>
              </x14:cfvo>
              <x14:negativeFillColor rgb="FFFF0000"/>
              <x14:axisColor rgb="FF000000"/>
            </x14:dataBar>
          </x14:cfRule>
          <xm:sqref>J88:J90</xm:sqref>
        </x14:conditionalFormatting>
        <x14:conditionalFormatting xmlns:xm="http://schemas.microsoft.com/office/excel/2006/main">
          <x14:cfRule type="dataBar" id="{EC2DFD1B-B3AF-441B-9BB1-FF97FD29BE2E}">
            <x14:dataBar minLength="0" maxLength="100" gradient="0">
              <x14:cfvo type="num">
                <xm:f>0</xm:f>
              </x14:cfvo>
              <x14:cfvo type="num">
                <xm:f>1</xm:f>
              </x14:cfvo>
              <x14:negativeFillColor rgb="FFFF0000"/>
              <x14:axisColor rgb="FF000000"/>
            </x14:dataBar>
          </x14:cfRule>
          <xm:sqref>J92:J94</xm:sqref>
        </x14:conditionalFormatting>
        <x14:conditionalFormatting xmlns:xm="http://schemas.microsoft.com/office/excel/2006/main">
          <x14:cfRule type="dataBar" id="{EE992F55-4D06-4B97-B67D-69E937696D79}">
            <x14:dataBar minLength="0" maxLength="100" gradient="0">
              <x14:cfvo type="num">
                <xm:f>0</xm:f>
              </x14:cfvo>
              <x14:cfvo type="num">
                <xm:f>1</xm:f>
              </x14:cfvo>
              <x14:negativeFillColor rgb="FFFF0000"/>
              <x14:axisColor rgb="FF000000"/>
            </x14:dataBar>
          </x14:cfRule>
          <xm:sqref>J96:J97</xm:sqref>
        </x14:conditionalFormatting>
        <x14:conditionalFormatting xmlns:xm="http://schemas.microsoft.com/office/excel/2006/main">
          <x14:cfRule type="dataBar" id="{BC807DF6-D288-41C5-9A57-C814E6C2F9BB}">
            <x14:dataBar minLength="0" maxLength="100" gradient="0">
              <x14:cfvo type="num">
                <xm:f>0</xm:f>
              </x14:cfvo>
              <x14:cfvo type="num">
                <xm:f>1</xm:f>
              </x14:cfvo>
              <x14:negativeFillColor rgb="FFFF0000"/>
              <x14:axisColor rgb="FF000000"/>
            </x14:dataBar>
          </x14:cfRule>
          <xm:sqref>J99:J100 J102:J103</xm:sqref>
        </x14:conditionalFormatting>
        <x14:conditionalFormatting xmlns:xm="http://schemas.microsoft.com/office/excel/2006/main">
          <x14:cfRule type="dataBar" id="{BF5BB949-08E3-4278-BFD7-41D30C1AC75B}">
            <x14:dataBar minLength="0" maxLength="100" gradient="0">
              <x14:cfvo type="num">
                <xm:f>0</xm:f>
              </x14:cfvo>
              <x14:cfvo type="num">
                <xm:f>1</xm:f>
              </x14:cfvo>
              <x14:negativeFillColor rgb="FFFF0000"/>
              <x14:axisColor rgb="FF000000"/>
            </x14:dataBar>
          </x14:cfRule>
          <xm:sqref>J105:J107</xm:sqref>
        </x14:conditionalFormatting>
        <x14:conditionalFormatting xmlns:xm="http://schemas.microsoft.com/office/excel/2006/main">
          <x14:cfRule type="dataBar" id="{870CE226-9C73-4469-966F-A448A482CFFF}">
            <x14:dataBar minLength="0" maxLength="100" gradient="0">
              <x14:cfvo type="num">
                <xm:f>0</xm:f>
              </x14:cfvo>
              <x14:cfvo type="num">
                <xm:f>1</xm:f>
              </x14:cfvo>
              <x14:negativeFillColor rgb="FFFF0000"/>
              <x14:axisColor rgb="FF000000"/>
            </x14:dataBar>
          </x14:cfRule>
          <xm:sqref>J109:J110</xm:sqref>
        </x14:conditionalFormatting>
        <x14:conditionalFormatting xmlns:xm="http://schemas.microsoft.com/office/excel/2006/main">
          <x14:cfRule type="dataBar" id="{437E5538-735D-44C0-A322-35FF2A2B0BDF}">
            <x14:dataBar minLength="0" maxLength="100" gradient="0">
              <x14:cfvo type="num">
                <xm:f>0</xm:f>
              </x14:cfvo>
              <x14:cfvo type="num">
                <xm:f>1</xm:f>
              </x14:cfvo>
              <x14:negativeFillColor rgb="FFFF0000"/>
              <x14:axisColor rgb="FF000000"/>
            </x14:dataBar>
          </x14:cfRule>
          <xm:sqref>J111</xm:sqref>
        </x14:conditionalFormatting>
        <x14:conditionalFormatting xmlns:xm="http://schemas.microsoft.com/office/excel/2006/main">
          <x14:cfRule type="dataBar" id="{47F9D631-37A0-4A43-BB15-68037D651CC0}">
            <x14:dataBar minLength="0" maxLength="100" gradient="0">
              <x14:cfvo type="num">
                <xm:f>0</xm:f>
              </x14:cfvo>
              <x14:cfvo type="num">
                <xm:f>1</xm:f>
              </x14:cfvo>
              <x14:negativeFillColor rgb="FFFF0000"/>
              <x14:axisColor rgb="FF000000"/>
            </x14:dataBar>
          </x14:cfRule>
          <xm:sqref>J112</xm:sqref>
        </x14:conditionalFormatting>
        <x14:conditionalFormatting xmlns:xm="http://schemas.microsoft.com/office/excel/2006/main">
          <x14:cfRule type="dataBar" id="{7DE96A22-5658-4EC3-84E9-018B2B7BDC01}">
            <x14:dataBar minLength="0" maxLength="100" gradient="0">
              <x14:cfvo type="num">
                <xm:f>0</xm:f>
              </x14:cfvo>
              <x14:cfvo type="num">
                <xm:f>1</xm:f>
              </x14:cfvo>
              <x14:negativeFillColor rgb="FFFF0000"/>
              <x14:axisColor rgb="FF000000"/>
            </x14:dataBar>
          </x14:cfRule>
          <xm:sqref>J113</xm:sqref>
        </x14:conditionalFormatting>
        <x14:conditionalFormatting xmlns:xm="http://schemas.microsoft.com/office/excel/2006/main">
          <x14:cfRule type="dataBar" id="{2727C8C3-E9B5-4885-9AF1-3F4F3DD3A715}">
            <x14:dataBar minLength="0" maxLength="100" gradient="0">
              <x14:cfvo type="num">
                <xm:f>0</xm:f>
              </x14:cfvo>
              <x14:cfvo type="num">
                <xm:f>1</xm:f>
              </x14:cfvo>
              <x14:negativeFillColor rgb="FFFF0000"/>
              <x14:axisColor rgb="FF000000"/>
            </x14:dataBar>
          </x14:cfRule>
          <xm:sqref>J101</xm:sqref>
        </x14:conditionalFormatting>
        <x14:conditionalFormatting xmlns:xm="http://schemas.microsoft.com/office/excel/2006/main">
          <x14:cfRule type="dataBar" id="{92987B1B-95EF-49DF-ACE3-245962974CB0}">
            <x14:dataBar minLength="0" maxLength="100" gradient="0">
              <x14:cfvo type="num">
                <xm:f>0</xm:f>
              </x14:cfvo>
              <x14:cfvo type="num">
                <xm:f>1</xm:f>
              </x14:cfvo>
              <x14:negativeFillColor rgb="FFFF0000"/>
              <x14:axisColor rgb="FF000000"/>
            </x14:dataBar>
          </x14:cfRule>
          <xm:sqref>M101</xm:sqref>
        </x14:conditionalFormatting>
        <x14:conditionalFormatting xmlns:xm="http://schemas.microsoft.com/office/excel/2006/main">
          <x14:cfRule type="dataBar" id="{F5906B7E-7FDD-4925-8F2F-914E441BE4FE}">
            <x14:dataBar minLength="0" maxLength="100" gradient="0">
              <x14:cfvo type="num">
                <xm:f>0</xm:f>
              </x14:cfvo>
              <x14:cfvo type="num">
                <xm:f>1</xm:f>
              </x14:cfvo>
              <x14:negativeFillColor rgb="FFFF0000"/>
              <x14:axisColor rgb="FF000000"/>
            </x14:dataBar>
          </x14:cfRule>
          <xm:sqref>M70</xm:sqref>
        </x14:conditionalFormatting>
        <x14:conditionalFormatting xmlns:xm="http://schemas.microsoft.com/office/excel/2006/main">
          <x14:cfRule type="dataBar" id="{86EECC04-4E3E-4B51-99C6-292BFC79CC89}">
            <x14:dataBar minLength="0" maxLength="100" gradient="0">
              <x14:cfvo type="num">
                <xm:f>0</xm:f>
              </x14:cfvo>
              <x14:cfvo type="num">
                <xm:f>1</xm:f>
              </x14:cfvo>
              <x14:negativeFillColor rgb="FFFF0000"/>
              <x14:axisColor rgb="FF000000"/>
            </x14:dataBar>
          </x14:cfRule>
          <xm:sqref>M111</xm:sqref>
        </x14:conditionalFormatting>
        <x14:conditionalFormatting xmlns:xm="http://schemas.microsoft.com/office/excel/2006/main">
          <x14:cfRule type="dataBar" id="{81959B3A-7095-4E61-BDC7-A67C999C0787}">
            <x14:dataBar minLength="0" maxLength="100" gradient="0">
              <x14:cfvo type="num">
                <xm:f>0</xm:f>
              </x14:cfvo>
              <x14:cfvo type="num">
                <xm:f>1</xm:f>
              </x14:cfvo>
              <x14:negativeFillColor rgb="FFFF0000"/>
              <x14:axisColor rgb="FF000000"/>
            </x14:dataBar>
          </x14:cfRule>
          <xm:sqref>J77:J78</xm:sqref>
        </x14:conditionalFormatting>
        <x14:conditionalFormatting xmlns:xm="http://schemas.microsoft.com/office/excel/2006/main">
          <x14:cfRule type="dataBar" id="{4085F821-8B1A-481A-A45D-1D6A811879FA}">
            <x14:dataBar minLength="0" maxLength="100" gradient="0">
              <x14:cfvo type="num">
                <xm:f>0</xm:f>
              </x14:cfvo>
              <x14:cfvo type="num">
                <xm:f>1</xm:f>
              </x14:cfvo>
              <x14:negativeFillColor rgb="FFFF0000"/>
              <x14:axisColor rgb="FF000000"/>
            </x14:dataBar>
          </x14:cfRule>
          <xm:sqref>J76</xm:sqref>
        </x14:conditionalFormatting>
        <x14:conditionalFormatting xmlns:xm="http://schemas.microsoft.com/office/excel/2006/main">
          <x14:cfRule type="dataBar" id="{8BB03A0B-1687-42E2-BAC5-83A321FBA59C}">
            <x14:dataBar minLength="0" maxLength="100" gradient="0">
              <x14:cfvo type="num">
                <xm:f>0</xm:f>
              </x14:cfvo>
              <x14:cfvo type="num">
                <xm:f>1</xm:f>
              </x14:cfvo>
              <x14:negativeFillColor rgb="FFFF0000"/>
              <x14:axisColor rgb="FF000000"/>
            </x14:dataBar>
          </x14:cfRule>
          <xm:sqref>M76</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filterMode="1"/>
  <dimension ref="A1:Z1048552"/>
  <sheetViews>
    <sheetView topLeftCell="B1" zoomScale="61" zoomScaleNormal="85" workbookViewId="0">
      <selection activeCell="B8" sqref="A8:XFD18"/>
    </sheetView>
  </sheetViews>
  <sheetFormatPr defaultRowHeight="11.25"/>
  <cols>
    <col min="1" max="1" width="20.1640625" bestFit="1" customWidth="1"/>
    <col min="2" max="2" width="40" customWidth="1"/>
    <col min="3" max="3" width="20.6640625" customWidth="1"/>
    <col min="4" max="4" width="19.1640625" customWidth="1"/>
    <col min="5" max="5" width="20" customWidth="1"/>
    <col min="6" max="6" width="101.5" customWidth="1"/>
    <col min="7" max="7" width="55.6640625" customWidth="1"/>
    <col min="8" max="8" width="22.6640625" customWidth="1"/>
    <col min="9" max="9" width="29.5" customWidth="1"/>
    <col min="10" max="10" width="25.1640625" customWidth="1"/>
    <col min="11" max="11" width="21.5" style="5" bestFit="1" customWidth="1"/>
    <col min="13" max="13" width="10.5" bestFit="1" customWidth="1"/>
    <col min="25" max="25" width="7.33203125" bestFit="1" customWidth="1"/>
    <col min="26" max="26" width="10" bestFit="1" customWidth="1"/>
  </cols>
  <sheetData>
    <row r="1" spans="1:26" s="103" customFormat="1" ht="21">
      <c r="A1" s="223" t="s">
        <v>23</v>
      </c>
      <c r="B1" s="223" t="s">
        <v>202</v>
      </c>
      <c r="C1" s="223" t="s">
        <v>1</v>
      </c>
      <c r="D1" s="223" t="s">
        <v>203</v>
      </c>
      <c r="E1" s="223" t="s">
        <v>204</v>
      </c>
      <c r="F1" s="223" t="s">
        <v>205</v>
      </c>
      <c r="G1" s="223" t="s">
        <v>206</v>
      </c>
      <c r="H1" s="223" t="s">
        <v>207</v>
      </c>
      <c r="I1" s="223" t="s">
        <v>35</v>
      </c>
      <c r="J1" s="223" t="s">
        <v>7</v>
      </c>
      <c r="K1" s="223" t="s">
        <v>208</v>
      </c>
    </row>
    <row r="2" spans="1:26" ht="42" hidden="1">
      <c r="A2" s="224" t="s">
        <v>16</v>
      </c>
      <c r="B2" s="225" t="s">
        <v>140</v>
      </c>
      <c r="C2" s="225" t="s">
        <v>209</v>
      </c>
      <c r="D2" s="225"/>
      <c r="E2" s="225" t="s">
        <v>210</v>
      </c>
      <c r="F2" s="225" t="s">
        <v>211</v>
      </c>
      <c r="G2" s="225" t="s">
        <v>212</v>
      </c>
      <c r="H2" s="225" t="s">
        <v>79</v>
      </c>
      <c r="I2" s="225" t="s">
        <v>81</v>
      </c>
      <c r="J2" s="225" t="s">
        <v>81</v>
      </c>
      <c r="K2" s="227" t="s">
        <v>213</v>
      </c>
      <c r="Y2" t="s">
        <v>14</v>
      </c>
      <c r="Z2" t="s">
        <v>214</v>
      </c>
    </row>
    <row r="3" spans="1:26" ht="63" hidden="1">
      <c r="A3" s="224" t="s">
        <v>16</v>
      </c>
      <c r="B3" s="225" t="s">
        <v>201</v>
      </c>
      <c r="C3" s="225" t="s">
        <v>209</v>
      </c>
      <c r="D3" s="225"/>
      <c r="E3" s="225" t="s">
        <v>215</v>
      </c>
      <c r="F3" s="225" t="s">
        <v>216</v>
      </c>
      <c r="G3" s="225" t="s">
        <v>217</v>
      </c>
      <c r="H3" s="225" t="s">
        <v>57</v>
      </c>
      <c r="I3" s="225" t="s">
        <v>218</v>
      </c>
      <c r="J3" s="225" t="s">
        <v>59</v>
      </c>
      <c r="K3" s="227" t="s">
        <v>213</v>
      </c>
      <c r="Y3" t="s">
        <v>15</v>
      </c>
      <c r="Z3" t="s">
        <v>213</v>
      </c>
    </row>
    <row r="4" spans="1:26" ht="42" hidden="1">
      <c r="A4" s="224" t="s">
        <v>16</v>
      </c>
      <c r="B4" s="225" t="s">
        <v>117</v>
      </c>
      <c r="C4" s="225" t="s">
        <v>209</v>
      </c>
      <c r="D4" s="225"/>
      <c r="E4" s="225" t="s">
        <v>219</v>
      </c>
      <c r="F4" s="225" t="s">
        <v>220</v>
      </c>
      <c r="G4" s="225" t="s">
        <v>221</v>
      </c>
      <c r="H4" s="225" t="s">
        <v>222</v>
      </c>
      <c r="I4" s="225" t="s">
        <v>223</v>
      </c>
      <c r="J4" s="225" t="s">
        <v>224</v>
      </c>
      <c r="K4" s="227" t="s">
        <v>213</v>
      </c>
      <c r="Y4" t="s">
        <v>16</v>
      </c>
      <c r="Z4" t="s">
        <v>225</v>
      </c>
    </row>
    <row r="5" spans="1:26" ht="42" hidden="1">
      <c r="A5" s="224" t="s">
        <v>16</v>
      </c>
      <c r="B5" s="225" t="s">
        <v>117</v>
      </c>
      <c r="C5" s="225" t="s">
        <v>209</v>
      </c>
      <c r="D5" s="225"/>
      <c r="E5" s="228" t="s">
        <v>226</v>
      </c>
      <c r="F5" s="226" t="s">
        <v>227</v>
      </c>
      <c r="G5" s="225" t="s">
        <v>228</v>
      </c>
      <c r="H5" s="225" t="s">
        <v>67</v>
      </c>
      <c r="I5" s="225" t="s">
        <v>229</v>
      </c>
      <c r="J5" s="225" t="s">
        <v>230</v>
      </c>
      <c r="K5" s="227" t="s">
        <v>213</v>
      </c>
      <c r="Y5" t="s">
        <v>17</v>
      </c>
    </row>
    <row r="6" spans="1:26" ht="42" hidden="1">
      <c r="A6" s="224" t="s">
        <v>16</v>
      </c>
      <c r="B6" s="225" t="s">
        <v>117</v>
      </c>
      <c r="C6" s="225" t="s">
        <v>209</v>
      </c>
      <c r="D6" s="225"/>
      <c r="E6" s="228" t="s">
        <v>226</v>
      </c>
      <c r="F6" s="225" t="s">
        <v>231</v>
      </c>
      <c r="G6" s="225" t="s">
        <v>232</v>
      </c>
      <c r="H6" s="225" t="s">
        <v>122</v>
      </c>
      <c r="I6" s="225" t="s">
        <v>81</v>
      </c>
      <c r="J6" s="225" t="s">
        <v>81</v>
      </c>
      <c r="K6" s="227" t="s">
        <v>213</v>
      </c>
      <c r="Y6" t="s">
        <v>18</v>
      </c>
    </row>
    <row r="7" spans="1:26" ht="21" hidden="1">
      <c r="A7" s="224" t="s">
        <v>16</v>
      </c>
      <c r="B7" s="224" t="s">
        <v>186</v>
      </c>
      <c r="C7" s="225" t="s">
        <v>209</v>
      </c>
      <c r="D7" s="225"/>
      <c r="E7" s="228" t="s">
        <v>219</v>
      </c>
      <c r="F7" s="225" t="s">
        <v>233</v>
      </c>
      <c r="G7" s="225" t="s">
        <v>234</v>
      </c>
      <c r="H7" s="225" t="s">
        <v>199</v>
      </c>
      <c r="I7" s="225" t="s">
        <v>235</v>
      </c>
      <c r="J7" s="225" t="s">
        <v>236</v>
      </c>
      <c r="K7" s="227" t="s">
        <v>213</v>
      </c>
    </row>
    <row r="1048552" spans="9:9" ht="12">
      <c r="I1048552" s="166" t="s">
        <v>223</v>
      </c>
    </row>
  </sheetData>
  <autoFilter ref="A1:K7" xr:uid="{00000000-0009-0000-0000-000004000000}">
    <filterColumn colId="0">
      <filters>
        <filter val="Build 4"/>
      </filters>
    </filterColumn>
  </autoFilter>
  <dataConsolidate/>
  <conditionalFormatting sqref="K2:K7">
    <cfRule type="cellIs" dxfId="9" priority="9" operator="equal">
      <formula>"ONGOING"</formula>
    </cfRule>
    <cfRule type="cellIs" dxfId="8" priority="10" operator="equal">
      <formula>"OPEN"</formula>
    </cfRule>
    <cfRule type="cellIs" dxfId="7" priority="11" operator="equal">
      <formula>"CLOSED"</formula>
    </cfRule>
    <cfRule type="containsText" dxfId="6" priority="12" operator="containsText" text="CLOSED">
      <formula>NOT(ISERROR(SEARCH("CLOSED",K2)))</formula>
    </cfRule>
  </conditionalFormatting>
  <dataValidations count="2">
    <dataValidation type="list" allowBlank="1" showInputMessage="1" showErrorMessage="1" sqref="K2:K7" xr:uid="{00000000-0002-0000-0400-000000000000}">
      <formula1>$Z$2:$Z$3</formula1>
    </dataValidation>
    <dataValidation type="list" allowBlank="1" showInputMessage="1" showErrorMessage="1" sqref="A2:A7" xr:uid="{00000000-0002-0000-0400-000001000000}">
      <formula1>$Y$2:$Y$6</formula1>
    </dataValidation>
  </dataValidation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F82C07-0F49-45CA-A6D2-90155C2A2EE3}">
  <sheetPr>
    <tabColor rgb="FF00B0F0"/>
  </sheetPr>
  <dimension ref="B1:E23"/>
  <sheetViews>
    <sheetView zoomScale="85" zoomScaleNormal="85" workbookViewId="0">
      <selection activeCell="D23" sqref="D23"/>
    </sheetView>
  </sheetViews>
  <sheetFormatPr defaultRowHeight="11.25"/>
  <cols>
    <col min="2" max="2" width="29.5" customWidth="1"/>
    <col min="3" max="3" width="34" customWidth="1"/>
    <col min="4" max="4" width="33" customWidth="1"/>
    <col min="5" max="5" width="32.83203125" customWidth="1"/>
  </cols>
  <sheetData>
    <row r="1" spans="2:5" ht="15">
      <c r="B1" s="240" t="s">
        <v>34</v>
      </c>
      <c r="C1" s="241" t="s">
        <v>238</v>
      </c>
      <c r="D1" s="242" t="s">
        <v>239</v>
      </c>
      <c r="E1" s="242" t="s">
        <v>36</v>
      </c>
    </row>
    <row r="2" spans="2:5" ht="15.75">
      <c r="B2" s="238" t="s">
        <v>9</v>
      </c>
      <c r="C2" s="157" t="s">
        <v>52</v>
      </c>
      <c r="D2" s="157" t="s">
        <v>52</v>
      </c>
      <c r="E2" s="239" t="s">
        <v>53</v>
      </c>
    </row>
    <row r="3" spans="2:5" ht="15.75">
      <c r="B3" s="238" t="s">
        <v>57</v>
      </c>
      <c r="C3" s="157" t="s">
        <v>58</v>
      </c>
      <c r="D3" s="239" t="s">
        <v>240</v>
      </c>
      <c r="E3" s="239" t="s">
        <v>59</v>
      </c>
    </row>
    <row r="4" spans="2:5" ht="15.75">
      <c r="B4" s="238" t="s">
        <v>9</v>
      </c>
      <c r="C4" s="157" t="s">
        <v>61</v>
      </c>
      <c r="D4" s="157" t="s">
        <v>61</v>
      </c>
      <c r="E4" s="239" t="s">
        <v>53</v>
      </c>
    </row>
    <row r="5" spans="2:5" ht="15.75">
      <c r="B5" s="238" t="s">
        <v>63</v>
      </c>
      <c r="C5" s="157" t="s">
        <v>64</v>
      </c>
      <c r="D5" s="239" t="s">
        <v>240</v>
      </c>
      <c r="E5" s="239" t="s">
        <v>65</v>
      </c>
    </row>
    <row r="6" spans="2:5" ht="15.75">
      <c r="B6" s="238" t="s">
        <v>241</v>
      </c>
      <c r="C6" s="157" t="s">
        <v>72</v>
      </c>
      <c r="D6" s="239" t="s">
        <v>240</v>
      </c>
      <c r="E6" s="239" t="s">
        <v>73</v>
      </c>
    </row>
    <row r="7" spans="2:5" ht="15.75">
      <c r="B7" s="238" t="s">
        <v>242</v>
      </c>
      <c r="C7" s="157" t="s">
        <v>243</v>
      </c>
      <c r="D7" s="157" t="s">
        <v>244</v>
      </c>
      <c r="E7" s="239" t="s">
        <v>245</v>
      </c>
    </row>
    <row r="8" spans="2:5" ht="15.75">
      <c r="B8" s="238" t="s">
        <v>79</v>
      </c>
      <c r="C8" s="157" t="s">
        <v>80</v>
      </c>
      <c r="D8" s="239" t="s">
        <v>240</v>
      </c>
      <c r="E8" s="239" t="s">
        <v>81</v>
      </c>
    </row>
    <row r="9" spans="2:5" ht="15.75">
      <c r="B9" s="238" t="s">
        <v>75</v>
      </c>
      <c r="C9" s="157" t="s">
        <v>83</v>
      </c>
      <c r="D9" s="239" t="s">
        <v>240</v>
      </c>
      <c r="E9" s="239" t="s">
        <v>84</v>
      </c>
    </row>
    <row r="10" spans="2:5" ht="15.75">
      <c r="B10" s="238" t="s">
        <v>87</v>
      </c>
      <c r="C10" s="157" t="s">
        <v>88</v>
      </c>
      <c r="D10" s="157" t="s">
        <v>88</v>
      </c>
      <c r="E10" s="239" t="s">
        <v>88</v>
      </c>
    </row>
    <row r="11" spans="2:5" ht="15.75">
      <c r="B11" s="238" t="s">
        <v>91</v>
      </c>
      <c r="C11" s="157" t="s">
        <v>92</v>
      </c>
      <c r="D11" s="239" t="s">
        <v>240</v>
      </c>
      <c r="E11" s="239"/>
    </row>
    <row r="12" spans="2:5" ht="15.75">
      <c r="B12" s="238" t="s">
        <v>101</v>
      </c>
      <c r="C12" s="157" t="s">
        <v>102</v>
      </c>
      <c r="D12" s="239"/>
      <c r="E12" s="239" t="s">
        <v>103</v>
      </c>
    </row>
    <row r="13" spans="2:5" ht="15.75">
      <c r="B13" s="238" t="s">
        <v>107</v>
      </c>
      <c r="C13" s="157" t="s">
        <v>108</v>
      </c>
      <c r="D13" s="239" t="s">
        <v>240</v>
      </c>
      <c r="E13" s="239" t="s">
        <v>109</v>
      </c>
    </row>
    <row r="14" spans="2:5" ht="15.75">
      <c r="B14" s="238" t="s">
        <v>111</v>
      </c>
      <c r="C14" s="157" t="s">
        <v>112</v>
      </c>
      <c r="D14" s="239" t="s">
        <v>240</v>
      </c>
      <c r="E14" s="239" t="s">
        <v>113</v>
      </c>
    </row>
    <row r="15" spans="2:5" ht="15.75">
      <c r="B15" s="238" t="s">
        <v>111</v>
      </c>
      <c r="C15" s="157" t="s">
        <v>115</v>
      </c>
      <c r="D15" s="239" t="s">
        <v>246</v>
      </c>
      <c r="E15" s="239" t="s">
        <v>116</v>
      </c>
    </row>
    <row r="16" spans="2:5" ht="15.75">
      <c r="B16" s="238" t="s">
        <v>177</v>
      </c>
      <c r="C16" s="157" t="s">
        <v>247</v>
      </c>
      <c r="D16" s="239" t="s">
        <v>248</v>
      </c>
      <c r="E16" s="239" t="s">
        <v>249</v>
      </c>
    </row>
    <row r="17" spans="2:5" ht="15.75">
      <c r="B17" s="238" t="s">
        <v>250</v>
      </c>
      <c r="C17" s="157" t="s">
        <v>251</v>
      </c>
      <c r="D17" s="239" t="s">
        <v>240</v>
      </c>
      <c r="E17" s="239" t="s">
        <v>252</v>
      </c>
    </row>
    <row r="18" spans="2:5" ht="15.75">
      <c r="B18" s="238" t="s">
        <v>253</v>
      </c>
      <c r="C18" s="157" t="s">
        <v>149</v>
      </c>
      <c r="D18" s="157" t="s">
        <v>149</v>
      </c>
      <c r="E18" s="157" t="s">
        <v>149</v>
      </c>
    </row>
    <row r="19" spans="2:5" ht="15.75">
      <c r="B19" s="238" t="s">
        <v>254</v>
      </c>
      <c r="C19" s="157" t="s">
        <v>174</v>
      </c>
      <c r="D19" s="157" t="s">
        <v>174</v>
      </c>
      <c r="E19" s="239" t="s">
        <v>149</v>
      </c>
    </row>
    <row r="20" spans="2:5" ht="15.75">
      <c r="B20" s="238" t="s">
        <v>255</v>
      </c>
      <c r="C20" s="157" t="s">
        <v>256</v>
      </c>
      <c r="D20" s="239" t="s">
        <v>240</v>
      </c>
      <c r="E20" s="239" t="s">
        <v>257</v>
      </c>
    </row>
    <row r="21" spans="2:5" ht="15.75">
      <c r="B21" s="243" t="s">
        <v>258</v>
      </c>
      <c r="C21" s="158" t="s">
        <v>259</v>
      </c>
      <c r="D21" s="244" t="s">
        <v>260</v>
      </c>
      <c r="E21" s="244" t="s">
        <v>116</v>
      </c>
    </row>
    <row r="22" spans="2:5" ht="15.75">
      <c r="B22" s="243" t="s">
        <v>1290</v>
      </c>
      <c r="C22" s="158" t="s">
        <v>128</v>
      </c>
      <c r="D22" s="244"/>
      <c r="E22" s="244"/>
    </row>
    <row r="23" spans="2:5" ht="15.75">
      <c r="B23" s="243" t="s">
        <v>1291</v>
      </c>
      <c r="C23" s="158" t="s">
        <v>1292</v>
      </c>
      <c r="D23" s="244"/>
      <c r="E23" s="244"/>
    </row>
  </sheetData>
  <phoneticPr fontId="27" type="noConversion"/>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EC5D03-DBCE-42EB-8C23-3700E3857118}">
  <sheetPr>
    <tabColor rgb="FF7030A0"/>
  </sheetPr>
  <dimension ref="A1:G99"/>
  <sheetViews>
    <sheetView workbookViewId="0">
      <selection activeCell="C12" sqref="C12"/>
    </sheetView>
  </sheetViews>
  <sheetFormatPr defaultRowHeight="11.25"/>
  <cols>
    <col min="1" max="1" width="4.1640625" bestFit="1" customWidth="1"/>
    <col min="2" max="2" width="25" bestFit="1" customWidth="1"/>
    <col min="3" max="3" width="102.6640625" bestFit="1" customWidth="1"/>
    <col min="4" max="4" width="6" bestFit="1" customWidth="1"/>
    <col min="5" max="5" width="6.6640625" bestFit="1" customWidth="1"/>
    <col min="6" max="6" width="39.6640625" bestFit="1" customWidth="1"/>
    <col min="7" max="7" width="26.33203125" bestFit="1" customWidth="1"/>
  </cols>
  <sheetData>
    <row r="1" spans="1:7" ht="15">
      <c r="A1" s="254" t="s">
        <v>1297</v>
      </c>
      <c r="B1" s="255" t="s">
        <v>1298</v>
      </c>
      <c r="C1" s="255" t="s">
        <v>1299</v>
      </c>
      <c r="D1" s="255" t="s">
        <v>1300</v>
      </c>
      <c r="E1" s="255" t="s">
        <v>1301</v>
      </c>
      <c r="F1" s="255" t="s">
        <v>1302</v>
      </c>
      <c r="G1" s="256"/>
    </row>
    <row r="2" spans="1:7" ht="15">
      <c r="A2" s="257">
        <v>1</v>
      </c>
      <c r="B2" s="257" t="s">
        <v>1303</v>
      </c>
      <c r="C2" s="258" t="s">
        <v>1304</v>
      </c>
      <c r="D2" s="257" t="s">
        <v>1305</v>
      </c>
      <c r="E2" s="259" t="s">
        <v>1306</v>
      </c>
      <c r="F2" s="257" t="s">
        <v>1307</v>
      </c>
      <c r="G2" s="256"/>
    </row>
    <row r="3" spans="1:7" ht="15">
      <c r="A3" s="257">
        <v>2</v>
      </c>
      <c r="B3" s="257" t="s">
        <v>1303</v>
      </c>
      <c r="C3" s="258" t="s">
        <v>1308</v>
      </c>
      <c r="D3" s="257" t="s">
        <v>1305</v>
      </c>
      <c r="E3" s="259" t="s">
        <v>1306</v>
      </c>
      <c r="F3" s="257" t="s">
        <v>1307</v>
      </c>
      <c r="G3" s="256"/>
    </row>
    <row r="4" spans="1:7" ht="15">
      <c r="A4" s="257">
        <v>3</v>
      </c>
      <c r="B4" s="257" t="s">
        <v>1303</v>
      </c>
      <c r="C4" s="258" t="s">
        <v>1309</v>
      </c>
      <c r="D4" s="257" t="s">
        <v>1305</v>
      </c>
      <c r="E4" s="259" t="s">
        <v>1306</v>
      </c>
      <c r="F4" s="257" t="s">
        <v>1307</v>
      </c>
      <c r="G4" s="256"/>
    </row>
    <row r="5" spans="1:7" ht="15">
      <c r="A5" s="257">
        <v>4</v>
      </c>
      <c r="B5" s="257" t="s">
        <v>1303</v>
      </c>
      <c r="C5" s="258" t="s">
        <v>1310</v>
      </c>
      <c r="D5" s="257" t="s">
        <v>1305</v>
      </c>
      <c r="E5" s="259" t="s">
        <v>1306</v>
      </c>
      <c r="F5" s="257" t="s">
        <v>1307</v>
      </c>
      <c r="G5" s="256"/>
    </row>
    <row r="6" spans="1:7" ht="15">
      <c r="A6" s="257">
        <v>5</v>
      </c>
      <c r="B6" s="260" t="s">
        <v>1311</v>
      </c>
      <c r="C6" s="261" t="s">
        <v>1312</v>
      </c>
      <c r="D6" s="260" t="s">
        <v>1313</v>
      </c>
      <c r="E6" s="262" t="s">
        <v>1314</v>
      </c>
      <c r="F6" s="260" t="s">
        <v>1315</v>
      </c>
      <c r="G6" s="263" t="s">
        <v>1316</v>
      </c>
    </row>
    <row r="7" spans="1:7" ht="15">
      <c r="A7" s="257">
        <v>6</v>
      </c>
      <c r="B7" s="257" t="s">
        <v>1317</v>
      </c>
      <c r="C7" s="258" t="s">
        <v>1318</v>
      </c>
      <c r="D7" s="257" t="s">
        <v>1319</v>
      </c>
      <c r="E7" s="264" t="s">
        <v>1320</v>
      </c>
      <c r="F7" s="257" t="s">
        <v>1321</v>
      </c>
      <c r="G7" s="256"/>
    </row>
    <row r="8" spans="1:7" ht="15">
      <c r="A8" s="257">
        <v>7</v>
      </c>
      <c r="B8" s="257" t="s">
        <v>1317</v>
      </c>
      <c r="C8" s="258" t="s">
        <v>1322</v>
      </c>
      <c r="D8" s="257" t="s">
        <v>1323</v>
      </c>
      <c r="E8" s="265" t="s">
        <v>1324</v>
      </c>
      <c r="F8" s="257" t="s">
        <v>1321</v>
      </c>
      <c r="G8" s="256"/>
    </row>
    <row r="9" spans="1:7" ht="15">
      <c r="A9" s="257">
        <v>8</v>
      </c>
      <c r="B9" s="257" t="s">
        <v>1317</v>
      </c>
      <c r="C9" s="261" t="s">
        <v>1325</v>
      </c>
      <c r="D9" s="260" t="s">
        <v>1319</v>
      </c>
      <c r="E9" s="262" t="s">
        <v>1324</v>
      </c>
      <c r="F9" s="260" t="s">
        <v>1326</v>
      </c>
      <c r="G9" s="256"/>
    </row>
    <row r="10" spans="1:7" ht="15">
      <c r="A10" s="257">
        <v>9</v>
      </c>
      <c r="B10" s="257" t="s">
        <v>1317</v>
      </c>
      <c r="C10" s="258" t="s">
        <v>1327</v>
      </c>
      <c r="D10" s="257" t="s">
        <v>1319</v>
      </c>
      <c r="E10" s="265" t="s">
        <v>1324</v>
      </c>
      <c r="F10" s="257" t="s">
        <v>1321</v>
      </c>
      <c r="G10" s="256"/>
    </row>
    <row r="11" spans="1:7" ht="15">
      <c r="A11" s="257">
        <v>10</v>
      </c>
      <c r="B11" s="257" t="s">
        <v>1317</v>
      </c>
      <c r="C11" s="258" t="s">
        <v>1328</v>
      </c>
      <c r="D11" s="257" t="s">
        <v>1329</v>
      </c>
      <c r="E11" s="266">
        <f>E10+14</f>
        <v>45763</v>
      </c>
      <c r="F11" s="257" t="s">
        <v>1321</v>
      </c>
      <c r="G11" s="256"/>
    </row>
    <row r="12" spans="1:7" ht="15">
      <c r="A12" s="257">
        <v>11</v>
      </c>
      <c r="B12" s="257" t="s">
        <v>1317</v>
      </c>
      <c r="C12" s="258" t="s">
        <v>1330</v>
      </c>
      <c r="D12" s="257" t="s">
        <v>1313</v>
      </c>
      <c r="E12" s="266">
        <f>E11+7</f>
        <v>45770</v>
      </c>
      <c r="F12" s="257" t="s">
        <v>1321</v>
      </c>
      <c r="G12" s="256"/>
    </row>
    <row r="13" spans="1:7" ht="15">
      <c r="A13" s="257">
        <v>12</v>
      </c>
      <c r="B13" s="257" t="s">
        <v>1317</v>
      </c>
      <c r="C13" s="258" t="s">
        <v>1331</v>
      </c>
      <c r="D13" s="257" t="s">
        <v>1332</v>
      </c>
      <c r="E13" s="266">
        <f>E12+2</f>
        <v>45772</v>
      </c>
      <c r="F13" s="257" t="s">
        <v>1321</v>
      </c>
      <c r="G13" s="256"/>
    </row>
    <row r="14" spans="1:7" ht="15">
      <c r="A14" s="257">
        <v>13</v>
      </c>
      <c r="B14" s="257" t="s">
        <v>1333</v>
      </c>
      <c r="C14" s="258" t="s">
        <v>1334</v>
      </c>
      <c r="D14" s="257" t="s">
        <v>1319</v>
      </c>
      <c r="E14" s="267" t="s">
        <v>1335</v>
      </c>
      <c r="F14" s="257" t="s">
        <v>1336</v>
      </c>
      <c r="G14" s="256"/>
    </row>
    <row r="15" spans="1:7" ht="15">
      <c r="A15" s="257">
        <v>14</v>
      </c>
      <c r="B15" s="257" t="s">
        <v>1333</v>
      </c>
      <c r="C15" s="258" t="s">
        <v>1337</v>
      </c>
      <c r="D15" s="257" t="s">
        <v>1323</v>
      </c>
      <c r="E15" s="265" t="s">
        <v>1324</v>
      </c>
      <c r="F15" s="257" t="s">
        <v>1321</v>
      </c>
      <c r="G15" s="256"/>
    </row>
    <row r="16" spans="1:7" ht="15">
      <c r="A16" s="257">
        <v>15</v>
      </c>
      <c r="B16" s="257" t="s">
        <v>1333</v>
      </c>
      <c r="C16" s="261" t="s">
        <v>1325</v>
      </c>
      <c r="D16" s="260" t="s">
        <v>1319</v>
      </c>
      <c r="E16" s="265" t="s">
        <v>1324</v>
      </c>
      <c r="F16" s="260" t="s">
        <v>1326</v>
      </c>
      <c r="G16" s="256"/>
    </row>
    <row r="17" spans="1:7" ht="15">
      <c r="A17" s="257">
        <v>16</v>
      </c>
      <c r="B17" s="257" t="s">
        <v>1333</v>
      </c>
      <c r="C17" s="258" t="s">
        <v>1338</v>
      </c>
      <c r="D17" s="257" t="s">
        <v>1319</v>
      </c>
      <c r="E17" s="265" t="s">
        <v>1324</v>
      </c>
      <c r="F17" s="257" t="s">
        <v>1321</v>
      </c>
      <c r="G17" s="256"/>
    </row>
    <row r="18" spans="1:7" ht="15">
      <c r="A18" s="257">
        <v>17</v>
      </c>
      <c r="B18" s="257" t="s">
        <v>1333</v>
      </c>
      <c r="C18" s="258" t="s">
        <v>1339</v>
      </c>
      <c r="D18" s="257" t="s">
        <v>1313</v>
      </c>
      <c r="E18" s="266">
        <f>E17+7</f>
        <v>45756</v>
      </c>
      <c r="F18" s="257" t="s">
        <v>1321</v>
      </c>
      <c r="G18" s="256"/>
    </row>
    <row r="19" spans="1:7" ht="15">
      <c r="A19" s="257">
        <v>18</v>
      </c>
      <c r="B19" s="257" t="s">
        <v>1333</v>
      </c>
      <c r="C19" s="258" t="s">
        <v>1340</v>
      </c>
      <c r="D19" s="268" t="s">
        <v>1319</v>
      </c>
      <c r="E19" s="269">
        <f>E18+1</f>
        <v>45757</v>
      </c>
      <c r="F19" s="257" t="s">
        <v>1321</v>
      </c>
      <c r="G19" s="256"/>
    </row>
    <row r="20" spans="1:7" ht="15">
      <c r="A20" s="257">
        <v>19</v>
      </c>
      <c r="B20" s="257" t="s">
        <v>1333</v>
      </c>
      <c r="C20" s="270" t="s">
        <v>1341</v>
      </c>
      <c r="D20" s="268" t="s">
        <v>1332</v>
      </c>
      <c r="E20" s="269">
        <f>E19+2</f>
        <v>45759</v>
      </c>
      <c r="F20" s="257" t="s">
        <v>1321</v>
      </c>
      <c r="G20" s="256"/>
    </row>
    <row r="21" spans="1:7" ht="15">
      <c r="A21" s="257">
        <v>20</v>
      </c>
      <c r="B21" s="257" t="s">
        <v>1342</v>
      </c>
      <c r="C21" s="270" t="s">
        <v>1343</v>
      </c>
      <c r="D21" s="257" t="s">
        <v>1319</v>
      </c>
      <c r="E21" s="267" t="s">
        <v>1335</v>
      </c>
      <c r="F21" s="257" t="s">
        <v>1336</v>
      </c>
      <c r="G21" s="256"/>
    </row>
    <row r="22" spans="1:7" ht="15">
      <c r="A22" s="257">
        <v>21</v>
      </c>
      <c r="B22" s="257" t="s">
        <v>1342</v>
      </c>
      <c r="C22" s="258" t="s">
        <v>1344</v>
      </c>
      <c r="D22" s="257" t="s">
        <v>1323</v>
      </c>
      <c r="E22" s="265" t="s">
        <v>1324</v>
      </c>
      <c r="F22" s="257" t="s">
        <v>1345</v>
      </c>
      <c r="G22" s="256"/>
    </row>
    <row r="23" spans="1:7" ht="15">
      <c r="A23" s="257">
        <v>22</v>
      </c>
      <c r="B23" s="257" t="s">
        <v>1342</v>
      </c>
      <c r="C23" s="261" t="s">
        <v>1325</v>
      </c>
      <c r="D23" s="260" t="s">
        <v>1319</v>
      </c>
      <c r="E23" s="265" t="s">
        <v>1324</v>
      </c>
      <c r="F23" s="260" t="s">
        <v>1326</v>
      </c>
      <c r="G23" s="256"/>
    </row>
    <row r="24" spans="1:7" ht="15">
      <c r="A24" s="257">
        <v>23</v>
      </c>
      <c r="B24" s="257" t="s">
        <v>1342</v>
      </c>
      <c r="C24" s="258" t="s">
        <v>1346</v>
      </c>
      <c r="D24" s="257" t="s">
        <v>1319</v>
      </c>
      <c r="E24" s="265" t="s">
        <v>1324</v>
      </c>
      <c r="F24" s="257" t="s">
        <v>1345</v>
      </c>
      <c r="G24" s="256"/>
    </row>
    <row r="25" spans="1:7" ht="15">
      <c r="A25" s="257">
        <v>24</v>
      </c>
      <c r="B25" s="257" t="s">
        <v>1342</v>
      </c>
      <c r="C25" s="258" t="s">
        <v>1347</v>
      </c>
      <c r="D25" s="257" t="s">
        <v>1313</v>
      </c>
      <c r="E25" s="266">
        <f>E24+7</f>
        <v>45756</v>
      </c>
      <c r="F25" s="257" t="s">
        <v>1345</v>
      </c>
      <c r="G25" s="256"/>
    </row>
    <row r="26" spans="1:7" ht="15">
      <c r="A26" s="257">
        <v>25</v>
      </c>
      <c r="B26" s="257" t="s">
        <v>1342</v>
      </c>
      <c r="C26" s="258" t="s">
        <v>1348</v>
      </c>
      <c r="D26" s="268" t="s">
        <v>1319</v>
      </c>
      <c r="E26" s="269">
        <f>E25+1</f>
        <v>45757</v>
      </c>
      <c r="F26" s="257" t="s">
        <v>1345</v>
      </c>
      <c r="G26" s="256"/>
    </row>
    <row r="27" spans="1:7" ht="15">
      <c r="A27" s="257">
        <v>26</v>
      </c>
      <c r="B27" s="257" t="s">
        <v>1342</v>
      </c>
      <c r="C27" s="270" t="s">
        <v>1349</v>
      </c>
      <c r="D27" s="268" t="s">
        <v>1332</v>
      </c>
      <c r="E27" s="269">
        <f>E26+2</f>
        <v>45759</v>
      </c>
      <c r="F27" s="257" t="s">
        <v>1345</v>
      </c>
      <c r="G27" s="256"/>
    </row>
    <row r="28" spans="1:7" ht="15">
      <c r="A28" s="257">
        <v>27</v>
      </c>
      <c r="B28" s="271" t="s">
        <v>1350</v>
      </c>
      <c r="C28" s="258" t="s">
        <v>1351</v>
      </c>
      <c r="D28" s="257" t="s">
        <v>1352</v>
      </c>
      <c r="E28" s="267" t="s">
        <v>1335</v>
      </c>
      <c r="F28" s="260" t="s">
        <v>1326</v>
      </c>
      <c r="G28" s="256"/>
    </row>
    <row r="29" spans="1:7" ht="15">
      <c r="A29" s="257">
        <v>28</v>
      </c>
      <c r="B29" s="271" t="s">
        <v>1350</v>
      </c>
      <c r="C29" s="258" t="s">
        <v>1353</v>
      </c>
      <c r="D29" s="257" t="s">
        <v>1352</v>
      </c>
      <c r="E29" s="267" t="s">
        <v>1335</v>
      </c>
      <c r="F29" s="257" t="s">
        <v>1321</v>
      </c>
      <c r="G29" s="256"/>
    </row>
    <row r="30" spans="1:7" ht="15">
      <c r="A30" s="257">
        <v>29</v>
      </c>
      <c r="B30" s="271" t="s">
        <v>1350</v>
      </c>
      <c r="C30" s="258" t="s">
        <v>1354</v>
      </c>
      <c r="D30" s="272" t="s">
        <v>1320</v>
      </c>
      <c r="E30" s="264" t="s">
        <v>1320</v>
      </c>
      <c r="F30" s="257" t="s">
        <v>1321</v>
      </c>
      <c r="G30" s="263" t="s">
        <v>1355</v>
      </c>
    </row>
    <row r="31" spans="1:7" ht="15">
      <c r="A31" s="257">
        <v>30</v>
      </c>
      <c r="B31" s="271" t="s">
        <v>1350</v>
      </c>
      <c r="C31" s="258" t="s">
        <v>1356</v>
      </c>
      <c r="D31" s="272" t="s">
        <v>1320</v>
      </c>
      <c r="E31" s="264" t="s">
        <v>1320</v>
      </c>
      <c r="F31" s="257" t="s">
        <v>1321</v>
      </c>
      <c r="G31" s="263" t="s">
        <v>1357</v>
      </c>
    </row>
    <row r="32" spans="1:7" ht="15">
      <c r="A32" s="257">
        <v>31</v>
      </c>
      <c r="B32" s="271" t="s">
        <v>1350</v>
      </c>
      <c r="C32" s="261" t="s">
        <v>1358</v>
      </c>
      <c r="D32" s="272" t="s">
        <v>1320</v>
      </c>
      <c r="E32" s="264" t="s">
        <v>1320</v>
      </c>
      <c r="F32" s="257" t="s">
        <v>1321</v>
      </c>
      <c r="G32" s="263" t="s">
        <v>1357</v>
      </c>
    </row>
    <row r="33" spans="1:7" ht="15">
      <c r="A33" s="257">
        <v>32</v>
      </c>
      <c r="B33" s="271" t="s">
        <v>1350</v>
      </c>
      <c r="C33" s="261" t="s">
        <v>1325</v>
      </c>
      <c r="D33" s="260" t="s">
        <v>1319</v>
      </c>
      <c r="E33" s="264" t="s">
        <v>1320</v>
      </c>
      <c r="F33" s="260" t="s">
        <v>1326</v>
      </c>
      <c r="G33" s="256"/>
    </row>
    <row r="34" spans="1:7" ht="15">
      <c r="A34" s="257">
        <v>33</v>
      </c>
      <c r="B34" s="271" t="s">
        <v>1350</v>
      </c>
      <c r="C34" s="258" t="s">
        <v>1359</v>
      </c>
      <c r="D34" s="257" t="s">
        <v>1329</v>
      </c>
      <c r="E34" s="264" t="s">
        <v>1320</v>
      </c>
      <c r="F34" s="257" t="s">
        <v>1321</v>
      </c>
      <c r="G34" s="263" t="s">
        <v>1357</v>
      </c>
    </row>
    <row r="35" spans="1:7" ht="15">
      <c r="A35" s="257"/>
      <c r="B35" s="271" t="s">
        <v>1360</v>
      </c>
      <c r="C35" s="273" t="s">
        <v>1354</v>
      </c>
      <c r="D35" s="257"/>
      <c r="E35" s="264"/>
      <c r="F35" s="257"/>
      <c r="G35" s="263" t="s">
        <v>1361</v>
      </c>
    </row>
    <row r="36" spans="1:7" ht="15">
      <c r="A36" s="257"/>
      <c r="B36" s="271" t="s">
        <v>1360</v>
      </c>
      <c r="C36" s="273" t="s">
        <v>1356</v>
      </c>
      <c r="D36" s="257"/>
      <c r="E36" s="264"/>
      <c r="F36" s="257"/>
      <c r="G36" s="263" t="s">
        <v>1362</v>
      </c>
    </row>
    <row r="37" spans="1:7" ht="15">
      <c r="A37" s="257"/>
      <c r="B37" s="271" t="s">
        <v>1360</v>
      </c>
      <c r="C37" s="274" t="s">
        <v>1358</v>
      </c>
      <c r="D37" s="257"/>
      <c r="E37" s="264"/>
      <c r="F37" s="257"/>
      <c r="G37" s="263" t="s">
        <v>1362</v>
      </c>
    </row>
    <row r="38" spans="1:7" ht="15">
      <c r="A38" s="257"/>
      <c r="B38" s="271" t="s">
        <v>1360</v>
      </c>
      <c r="C38" s="274" t="s">
        <v>1325</v>
      </c>
      <c r="D38" s="257"/>
      <c r="E38" s="264"/>
      <c r="F38" s="257"/>
      <c r="G38" s="263" t="s">
        <v>1362</v>
      </c>
    </row>
    <row r="39" spans="1:7" ht="15">
      <c r="A39" s="257"/>
      <c r="B39" s="271" t="s">
        <v>1360</v>
      </c>
      <c r="C39" s="273" t="s">
        <v>1359</v>
      </c>
      <c r="D39" s="257"/>
      <c r="E39" s="264"/>
      <c r="F39" s="257"/>
      <c r="G39" s="263" t="s">
        <v>1362</v>
      </c>
    </row>
    <row r="40" spans="1:7" ht="15">
      <c r="A40" s="257"/>
      <c r="B40" s="271" t="s">
        <v>1363</v>
      </c>
      <c r="C40" s="273" t="s">
        <v>1364</v>
      </c>
      <c r="D40" s="257"/>
      <c r="E40" s="264"/>
      <c r="F40" s="257"/>
      <c r="G40" s="263" t="s">
        <v>1357</v>
      </c>
    </row>
    <row r="41" spans="1:7" ht="15">
      <c r="A41" s="257"/>
      <c r="B41" s="271" t="s">
        <v>1363</v>
      </c>
      <c r="C41" s="273" t="s">
        <v>1365</v>
      </c>
      <c r="D41" s="257"/>
      <c r="E41" s="264"/>
      <c r="F41" s="257"/>
      <c r="G41" s="263" t="s">
        <v>1357</v>
      </c>
    </row>
    <row r="42" spans="1:7" ht="15">
      <c r="A42" s="257"/>
      <c r="B42" s="271" t="s">
        <v>1363</v>
      </c>
      <c r="C42" s="263" t="s">
        <v>1366</v>
      </c>
      <c r="D42" s="257"/>
      <c r="E42" s="264"/>
      <c r="F42" s="257"/>
      <c r="G42" s="263" t="s">
        <v>1357</v>
      </c>
    </row>
    <row r="43" spans="1:7" ht="15">
      <c r="A43" s="257"/>
      <c r="B43" s="271" t="s">
        <v>1363</v>
      </c>
      <c r="C43" s="273" t="s">
        <v>1367</v>
      </c>
      <c r="D43" s="257"/>
      <c r="E43" s="264"/>
      <c r="F43" s="257"/>
      <c r="G43" s="263" t="s">
        <v>1357</v>
      </c>
    </row>
    <row r="44" spans="1:7" ht="15">
      <c r="A44" s="257"/>
      <c r="B44" s="271" t="s">
        <v>1363</v>
      </c>
      <c r="C44" s="273" t="s">
        <v>1368</v>
      </c>
      <c r="D44" s="257"/>
      <c r="E44" s="264"/>
      <c r="F44" s="257"/>
      <c r="G44" s="263" t="s">
        <v>1369</v>
      </c>
    </row>
    <row r="45" spans="1:7" ht="15">
      <c r="A45" s="257">
        <v>34</v>
      </c>
      <c r="B45" s="257" t="s">
        <v>1370</v>
      </c>
      <c r="C45" s="258" t="s">
        <v>1371</v>
      </c>
      <c r="D45" s="257" t="s">
        <v>1323</v>
      </c>
      <c r="E45" s="265" t="s">
        <v>1324</v>
      </c>
      <c r="F45" s="257" t="s">
        <v>1321</v>
      </c>
      <c r="G45" s="256"/>
    </row>
    <row r="46" spans="1:7" ht="15">
      <c r="A46" s="257">
        <v>35</v>
      </c>
      <c r="B46" s="257" t="s">
        <v>1370</v>
      </c>
      <c r="C46" s="258" t="s">
        <v>1325</v>
      </c>
      <c r="D46" s="257" t="s">
        <v>1319</v>
      </c>
      <c r="E46" s="262" t="s">
        <v>1324</v>
      </c>
      <c r="F46" s="260" t="s">
        <v>1326</v>
      </c>
      <c r="G46" s="256"/>
    </row>
    <row r="47" spans="1:7" ht="15">
      <c r="A47" s="257">
        <v>36</v>
      </c>
      <c r="B47" s="257" t="s">
        <v>1370</v>
      </c>
      <c r="C47" s="258" t="s">
        <v>1372</v>
      </c>
      <c r="D47" s="257" t="s">
        <v>1319</v>
      </c>
      <c r="E47" s="264" t="s">
        <v>1320</v>
      </c>
      <c r="F47" s="257" t="s">
        <v>1345</v>
      </c>
      <c r="G47" s="256"/>
    </row>
    <row r="48" spans="1:7" ht="15">
      <c r="A48" s="257">
        <v>37</v>
      </c>
      <c r="B48" s="257" t="s">
        <v>1370</v>
      </c>
      <c r="C48" s="258" t="s">
        <v>1373</v>
      </c>
      <c r="D48" s="264" t="s">
        <v>1320</v>
      </c>
      <c r="E48" s="264" t="s">
        <v>1320</v>
      </c>
      <c r="F48" s="257" t="s">
        <v>1345</v>
      </c>
      <c r="G48" s="256"/>
    </row>
    <row r="49" spans="1:7" ht="15">
      <c r="A49" s="257">
        <v>38</v>
      </c>
      <c r="B49" s="257" t="s">
        <v>1370</v>
      </c>
      <c r="C49" s="258" t="s">
        <v>1374</v>
      </c>
      <c r="D49" s="264" t="s">
        <v>1320</v>
      </c>
      <c r="E49" s="264" t="s">
        <v>1320</v>
      </c>
      <c r="F49" s="257" t="s">
        <v>1345</v>
      </c>
      <c r="G49" s="256"/>
    </row>
    <row r="50" spans="1:7" ht="15">
      <c r="A50" s="257">
        <v>39</v>
      </c>
      <c r="B50" s="257" t="s">
        <v>1370</v>
      </c>
      <c r="C50" s="258" t="s">
        <v>1375</v>
      </c>
      <c r="D50" s="264" t="s">
        <v>1320</v>
      </c>
      <c r="E50" s="264" t="s">
        <v>1320</v>
      </c>
      <c r="F50" s="257" t="s">
        <v>1345</v>
      </c>
      <c r="G50" s="256"/>
    </row>
    <row r="51" spans="1:7" ht="15">
      <c r="A51" s="257">
        <v>40</v>
      </c>
      <c r="B51" s="257" t="s">
        <v>1376</v>
      </c>
      <c r="C51" s="258" t="s">
        <v>1377</v>
      </c>
      <c r="D51" s="257" t="s">
        <v>1352</v>
      </c>
      <c r="E51" s="267" t="s">
        <v>1335</v>
      </c>
      <c r="F51" s="257" t="s">
        <v>1326</v>
      </c>
      <c r="G51" s="256"/>
    </row>
    <row r="52" spans="1:7" ht="15">
      <c r="A52" s="257">
        <v>41</v>
      </c>
      <c r="B52" s="257" t="s">
        <v>1376</v>
      </c>
      <c r="C52" s="258" t="s">
        <v>1378</v>
      </c>
      <c r="D52" s="257" t="s">
        <v>1323</v>
      </c>
      <c r="E52" s="265" t="s">
        <v>1324</v>
      </c>
      <c r="F52" s="257" t="s">
        <v>1379</v>
      </c>
      <c r="G52" s="256"/>
    </row>
    <row r="53" spans="1:7" ht="15">
      <c r="A53" s="257">
        <v>42</v>
      </c>
      <c r="B53" s="257" t="s">
        <v>1376</v>
      </c>
      <c r="C53" s="258" t="s">
        <v>1325</v>
      </c>
      <c r="D53" s="257" t="s">
        <v>1319</v>
      </c>
      <c r="E53" s="262" t="s">
        <v>1324</v>
      </c>
      <c r="F53" s="260" t="s">
        <v>1326</v>
      </c>
      <c r="G53" s="256"/>
    </row>
    <row r="54" spans="1:7" ht="15">
      <c r="A54" s="257">
        <v>43</v>
      </c>
      <c r="B54" s="257" t="s">
        <v>1376</v>
      </c>
      <c r="C54" s="258" t="s">
        <v>1380</v>
      </c>
      <c r="D54" s="257" t="s">
        <v>1319</v>
      </c>
      <c r="E54" s="264" t="s">
        <v>1320</v>
      </c>
      <c r="F54" s="257" t="s">
        <v>1379</v>
      </c>
      <c r="G54" s="256"/>
    </row>
    <row r="55" spans="1:7" ht="15">
      <c r="A55" s="257">
        <v>44</v>
      </c>
      <c r="B55" s="257" t="s">
        <v>1376</v>
      </c>
      <c r="C55" s="258" t="s">
        <v>1381</v>
      </c>
      <c r="D55" s="264" t="s">
        <v>1320</v>
      </c>
      <c r="E55" s="264" t="s">
        <v>1320</v>
      </c>
      <c r="F55" s="257" t="s">
        <v>1379</v>
      </c>
      <c r="G55" s="256"/>
    </row>
    <row r="56" spans="1:7" ht="15">
      <c r="A56" s="257">
        <v>45</v>
      </c>
      <c r="B56" s="257" t="s">
        <v>1376</v>
      </c>
      <c r="C56" s="258" t="s">
        <v>1382</v>
      </c>
      <c r="D56" s="264" t="s">
        <v>1320</v>
      </c>
      <c r="E56" s="264" t="s">
        <v>1320</v>
      </c>
      <c r="F56" s="257" t="s">
        <v>1379</v>
      </c>
      <c r="G56" s="256"/>
    </row>
    <row r="57" spans="1:7" ht="15">
      <c r="A57" s="257">
        <v>46</v>
      </c>
      <c r="B57" s="257" t="s">
        <v>1376</v>
      </c>
      <c r="C57" s="258" t="s">
        <v>1383</v>
      </c>
      <c r="D57" s="264" t="s">
        <v>1320</v>
      </c>
      <c r="E57" s="264" t="s">
        <v>1320</v>
      </c>
      <c r="F57" s="257" t="s">
        <v>1379</v>
      </c>
      <c r="G57" s="256"/>
    </row>
    <row r="58" spans="1:7" ht="15">
      <c r="A58" s="257">
        <v>47</v>
      </c>
      <c r="B58" s="257" t="s">
        <v>1384</v>
      </c>
      <c r="C58" s="258" t="s">
        <v>1385</v>
      </c>
      <c r="D58" s="257" t="s">
        <v>1323</v>
      </c>
      <c r="E58" s="265" t="s">
        <v>1324</v>
      </c>
      <c r="F58" s="257" t="s">
        <v>1386</v>
      </c>
      <c r="G58" s="256"/>
    </row>
    <row r="59" spans="1:7" ht="15">
      <c r="A59" s="257">
        <v>48</v>
      </c>
      <c r="B59" s="257" t="s">
        <v>1387</v>
      </c>
      <c r="C59" s="258" t="s">
        <v>1388</v>
      </c>
      <c r="D59" s="264" t="s">
        <v>1320</v>
      </c>
      <c r="E59" s="264" t="s">
        <v>1320</v>
      </c>
      <c r="F59" s="257" t="s">
        <v>1326</v>
      </c>
      <c r="G59" s="256"/>
    </row>
    <row r="60" spans="1:7" ht="15">
      <c r="A60" s="257">
        <v>49</v>
      </c>
      <c r="B60" s="257" t="s">
        <v>1387</v>
      </c>
      <c r="C60" s="258" t="s">
        <v>1389</v>
      </c>
      <c r="D60" s="257" t="s">
        <v>1390</v>
      </c>
      <c r="E60" s="264" t="s">
        <v>1320</v>
      </c>
      <c r="F60" s="257" t="s">
        <v>1391</v>
      </c>
      <c r="G60" s="256"/>
    </row>
    <row r="61" spans="1:7" ht="15">
      <c r="A61" s="257">
        <v>50</v>
      </c>
      <c r="B61" s="257" t="s">
        <v>1392</v>
      </c>
      <c r="C61" s="258" t="s">
        <v>1393</v>
      </c>
      <c r="D61" s="257" t="s">
        <v>1394</v>
      </c>
      <c r="E61" s="266" t="s">
        <v>1395</v>
      </c>
      <c r="F61" s="257" t="s">
        <v>1321</v>
      </c>
      <c r="G61" s="256"/>
    </row>
    <row r="62" spans="1:7" ht="15">
      <c r="A62" s="257">
        <v>51</v>
      </c>
      <c r="B62" s="257" t="s">
        <v>1396</v>
      </c>
      <c r="C62" s="258" t="s">
        <v>1397</v>
      </c>
      <c r="D62" s="257" t="s">
        <v>1394</v>
      </c>
      <c r="E62" s="266" t="s">
        <v>1395</v>
      </c>
      <c r="F62" s="257" t="s">
        <v>1391</v>
      </c>
      <c r="G62" s="256"/>
    </row>
    <row r="63" spans="1:7" ht="15">
      <c r="A63" s="257">
        <v>52</v>
      </c>
      <c r="B63" s="257" t="s">
        <v>1398</v>
      </c>
      <c r="C63" s="258" t="s">
        <v>1393</v>
      </c>
      <c r="D63" s="257" t="s">
        <v>1394</v>
      </c>
      <c r="E63" s="266" t="s">
        <v>1395</v>
      </c>
      <c r="F63" s="257" t="s">
        <v>1321</v>
      </c>
      <c r="G63" s="256"/>
    </row>
    <row r="64" spans="1:7" ht="15">
      <c r="A64" s="257">
        <v>53</v>
      </c>
      <c r="B64" s="275" t="s">
        <v>1399</v>
      </c>
      <c r="C64" s="258" t="s">
        <v>1400</v>
      </c>
      <c r="D64" s="257" t="s">
        <v>1323</v>
      </c>
      <c r="E64" s="265" t="s">
        <v>1324</v>
      </c>
      <c r="F64" s="257" t="s">
        <v>1401</v>
      </c>
      <c r="G64" s="256"/>
    </row>
    <row r="65" spans="1:7" ht="15">
      <c r="A65" s="257">
        <v>54</v>
      </c>
      <c r="B65" s="275" t="s">
        <v>1399</v>
      </c>
      <c r="C65" s="258" t="s">
        <v>1402</v>
      </c>
      <c r="D65" s="257" t="s">
        <v>1403</v>
      </c>
      <c r="E65" s="266" t="s">
        <v>1395</v>
      </c>
      <c r="F65" s="257" t="s">
        <v>1401</v>
      </c>
      <c r="G65" s="256"/>
    </row>
    <row r="66" spans="1:7" ht="15">
      <c r="A66" s="257">
        <v>55</v>
      </c>
      <c r="B66" s="257" t="s">
        <v>1404</v>
      </c>
      <c r="C66" s="258" t="s">
        <v>1405</v>
      </c>
      <c r="D66" s="257" t="s">
        <v>1323</v>
      </c>
      <c r="E66" s="265" t="s">
        <v>1324</v>
      </c>
      <c r="F66" s="257" t="s">
        <v>1326</v>
      </c>
      <c r="G66" s="256"/>
    </row>
    <row r="67" spans="1:7" ht="15">
      <c r="A67" s="257">
        <v>56</v>
      </c>
      <c r="B67" s="257" t="s">
        <v>1404</v>
      </c>
      <c r="C67" s="258" t="s">
        <v>1406</v>
      </c>
      <c r="D67" s="257" t="s">
        <v>1390</v>
      </c>
      <c r="E67" s="266" t="s">
        <v>1395</v>
      </c>
      <c r="F67" s="257" t="s">
        <v>1407</v>
      </c>
      <c r="G67" s="256"/>
    </row>
    <row r="68" spans="1:7" ht="15">
      <c r="A68" s="257">
        <v>57</v>
      </c>
      <c r="B68" s="257" t="s">
        <v>1404</v>
      </c>
      <c r="C68" s="258" t="s">
        <v>1408</v>
      </c>
      <c r="D68" s="257" t="s">
        <v>1409</v>
      </c>
      <c r="E68" s="266" t="s">
        <v>1395</v>
      </c>
      <c r="F68" s="257" t="s">
        <v>1410</v>
      </c>
      <c r="G68" s="256"/>
    </row>
    <row r="69" spans="1:7" ht="15">
      <c r="A69" s="257">
        <v>58</v>
      </c>
      <c r="B69" s="257" t="s">
        <v>1411</v>
      </c>
      <c r="C69" s="258" t="s">
        <v>1412</v>
      </c>
      <c r="D69" s="257" t="s">
        <v>1390</v>
      </c>
      <c r="E69" s="266" t="s">
        <v>1395</v>
      </c>
      <c r="F69" s="257" t="s">
        <v>1321</v>
      </c>
      <c r="G69" s="256"/>
    </row>
    <row r="70" spans="1:7" ht="15">
      <c r="A70" s="257">
        <v>59</v>
      </c>
      <c r="B70" s="257" t="s">
        <v>1413</v>
      </c>
      <c r="C70" s="258" t="s">
        <v>1405</v>
      </c>
      <c r="D70" s="257" t="s">
        <v>1323</v>
      </c>
      <c r="E70" s="265" t="s">
        <v>1324</v>
      </c>
      <c r="F70" s="257" t="s">
        <v>1326</v>
      </c>
      <c r="G70" s="256"/>
    </row>
    <row r="71" spans="1:7" ht="15">
      <c r="A71" s="257">
        <v>60</v>
      </c>
      <c r="B71" s="257" t="s">
        <v>1413</v>
      </c>
      <c r="C71" s="258" t="s">
        <v>1406</v>
      </c>
      <c r="D71" s="257" t="s">
        <v>1390</v>
      </c>
      <c r="E71" s="266" t="s">
        <v>1395</v>
      </c>
      <c r="F71" s="257" t="s">
        <v>1407</v>
      </c>
      <c r="G71" s="256"/>
    </row>
    <row r="72" spans="1:7" ht="15">
      <c r="A72" s="257">
        <v>61</v>
      </c>
      <c r="B72" s="257" t="s">
        <v>1414</v>
      </c>
      <c r="C72" s="258" t="s">
        <v>1385</v>
      </c>
      <c r="D72" s="257" t="s">
        <v>1323</v>
      </c>
      <c r="E72" s="265" t="s">
        <v>1324</v>
      </c>
      <c r="F72" s="257" t="s">
        <v>1415</v>
      </c>
      <c r="G72" s="256"/>
    </row>
    <row r="73" spans="1:7" ht="15">
      <c r="A73" s="257">
        <v>62</v>
      </c>
      <c r="B73" s="257" t="s">
        <v>1392</v>
      </c>
      <c r="C73" s="258" t="s">
        <v>1393</v>
      </c>
      <c r="D73" s="257" t="s">
        <v>1394</v>
      </c>
      <c r="E73" s="266" t="s">
        <v>1416</v>
      </c>
      <c r="F73" s="257" t="s">
        <v>1321</v>
      </c>
      <c r="G73" s="256"/>
    </row>
    <row r="74" spans="1:7" ht="15">
      <c r="A74" s="257">
        <v>63</v>
      </c>
      <c r="B74" s="257" t="s">
        <v>1396</v>
      </c>
      <c r="C74" s="258" t="s">
        <v>1397</v>
      </c>
      <c r="D74" s="257" t="s">
        <v>1394</v>
      </c>
      <c r="E74" s="266" t="s">
        <v>1416</v>
      </c>
      <c r="F74" s="257" t="s">
        <v>1391</v>
      </c>
      <c r="G74" s="256"/>
    </row>
    <row r="75" spans="1:7" ht="15">
      <c r="A75" s="257">
        <v>64</v>
      </c>
      <c r="B75" s="257" t="s">
        <v>1398</v>
      </c>
      <c r="C75" s="258" t="s">
        <v>1393</v>
      </c>
      <c r="D75" s="257" t="s">
        <v>1323</v>
      </c>
      <c r="E75" s="265" t="s">
        <v>1324</v>
      </c>
      <c r="F75" s="257" t="s">
        <v>1401</v>
      </c>
      <c r="G75" s="256"/>
    </row>
    <row r="76" spans="1:7" ht="15">
      <c r="A76" s="257">
        <v>65</v>
      </c>
      <c r="B76" s="257" t="s">
        <v>1417</v>
      </c>
      <c r="C76" s="258" t="s">
        <v>1400</v>
      </c>
      <c r="D76" s="257" t="s">
        <v>1403</v>
      </c>
      <c r="E76" s="266" t="s">
        <v>1416</v>
      </c>
      <c r="F76" s="257" t="s">
        <v>1401</v>
      </c>
      <c r="G76" s="256"/>
    </row>
    <row r="77" spans="1:7" ht="15">
      <c r="A77" s="257">
        <v>66</v>
      </c>
      <c r="B77" s="257" t="s">
        <v>1417</v>
      </c>
      <c r="C77" s="258" t="s">
        <v>1402</v>
      </c>
      <c r="D77" s="257" t="s">
        <v>1323</v>
      </c>
      <c r="E77" s="265" t="s">
        <v>1324</v>
      </c>
      <c r="F77" s="257" t="s">
        <v>1326</v>
      </c>
      <c r="G77" s="256"/>
    </row>
    <row r="78" spans="1:7" ht="15">
      <c r="A78" s="257">
        <v>67</v>
      </c>
      <c r="B78" s="257" t="s">
        <v>1404</v>
      </c>
      <c r="C78" s="258" t="s">
        <v>1405</v>
      </c>
      <c r="D78" s="257" t="s">
        <v>1323</v>
      </c>
      <c r="E78" s="265" t="s">
        <v>1324</v>
      </c>
      <c r="F78" s="257" t="s">
        <v>1326</v>
      </c>
      <c r="G78" s="256"/>
    </row>
    <row r="79" spans="1:7" ht="15">
      <c r="A79" s="257">
        <v>68</v>
      </c>
      <c r="B79" s="257" t="s">
        <v>1404</v>
      </c>
      <c r="C79" s="258" t="s">
        <v>1406</v>
      </c>
      <c r="D79" s="257" t="s">
        <v>1390</v>
      </c>
      <c r="E79" s="266" t="s">
        <v>1416</v>
      </c>
      <c r="F79" s="257" t="s">
        <v>1407</v>
      </c>
      <c r="G79" s="256"/>
    </row>
    <row r="80" spans="1:7" ht="15">
      <c r="A80" s="257">
        <v>69</v>
      </c>
      <c r="B80" s="257" t="s">
        <v>1404</v>
      </c>
      <c r="C80" s="258" t="s">
        <v>1408</v>
      </c>
      <c r="D80" s="257" t="s">
        <v>1409</v>
      </c>
      <c r="E80" s="266" t="s">
        <v>1416</v>
      </c>
      <c r="F80" s="257" t="s">
        <v>1410</v>
      </c>
      <c r="G80" s="256"/>
    </row>
    <row r="81" spans="1:7" ht="15">
      <c r="A81" s="257">
        <v>70</v>
      </c>
      <c r="B81" s="257" t="s">
        <v>1411</v>
      </c>
      <c r="C81" s="258" t="s">
        <v>1412</v>
      </c>
      <c r="D81" s="257" t="s">
        <v>1390</v>
      </c>
      <c r="E81" s="266" t="s">
        <v>1416</v>
      </c>
      <c r="F81" s="257" t="s">
        <v>1321</v>
      </c>
      <c r="G81" s="256"/>
    </row>
    <row r="82" spans="1:7" ht="15">
      <c r="A82" s="257">
        <v>71</v>
      </c>
      <c r="B82" s="257" t="s">
        <v>1418</v>
      </c>
      <c r="C82" s="258" t="s">
        <v>1419</v>
      </c>
      <c r="D82" s="272" t="s">
        <v>1320</v>
      </c>
      <c r="E82" s="272" t="s">
        <v>1320</v>
      </c>
      <c r="F82" s="257" t="s">
        <v>1345</v>
      </c>
      <c r="G82" s="256"/>
    </row>
    <row r="83" spans="1:7" ht="15">
      <c r="A83" s="257">
        <v>72</v>
      </c>
      <c r="B83" s="257" t="s">
        <v>1418</v>
      </c>
      <c r="C83" s="258" t="s">
        <v>1402</v>
      </c>
      <c r="D83" s="272" t="s">
        <v>1403</v>
      </c>
      <c r="E83" s="266" t="s">
        <v>1416</v>
      </c>
      <c r="F83" s="257" t="s">
        <v>1345</v>
      </c>
      <c r="G83" s="256"/>
    </row>
    <row r="84" spans="1:7" ht="15">
      <c r="A84" s="257">
        <v>73</v>
      </c>
      <c r="B84" s="257" t="s">
        <v>1420</v>
      </c>
      <c r="C84" s="258" t="s">
        <v>1402</v>
      </c>
      <c r="D84" s="272" t="s">
        <v>1390</v>
      </c>
      <c r="E84" s="266" t="s">
        <v>1416</v>
      </c>
      <c r="F84" s="257" t="s">
        <v>1345</v>
      </c>
      <c r="G84" s="256"/>
    </row>
    <row r="85" spans="1:7" ht="15">
      <c r="A85" s="257">
        <v>74</v>
      </c>
      <c r="B85" s="257" t="s">
        <v>1413</v>
      </c>
      <c r="C85" s="258" t="s">
        <v>1405</v>
      </c>
      <c r="D85" s="257" t="s">
        <v>1323</v>
      </c>
      <c r="E85" s="265" t="s">
        <v>1324</v>
      </c>
      <c r="F85" s="257" t="s">
        <v>1326</v>
      </c>
      <c r="G85" s="256"/>
    </row>
    <row r="86" spans="1:7" ht="15">
      <c r="A86" s="257">
        <v>75</v>
      </c>
      <c r="B86" s="257" t="s">
        <v>1413</v>
      </c>
      <c r="C86" s="258" t="s">
        <v>1406</v>
      </c>
      <c r="D86" s="257" t="s">
        <v>1390</v>
      </c>
      <c r="E86" s="266" t="s">
        <v>1416</v>
      </c>
      <c r="F86" s="257" t="s">
        <v>1407</v>
      </c>
      <c r="G86" s="256"/>
    </row>
    <row r="87" spans="1:7" ht="15">
      <c r="A87" s="257">
        <v>76</v>
      </c>
      <c r="B87" s="257" t="s">
        <v>1413</v>
      </c>
      <c r="C87" s="258" t="s">
        <v>1408</v>
      </c>
      <c r="D87" s="257" t="s">
        <v>1409</v>
      </c>
      <c r="E87" s="266" t="s">
        <v>1416</v>
      </c>
      <c r="F87" s="257" t="s">
        <v>1410</v>
      </c>
      <c r="G87" s="256"/>
    </row>
    <row r="88" spans="1:7" ht="15">
      <c r="A88" s="257">
        <v>77</v>
      </c>
      <c r="B88" s="257" t="s">
        <v>1421</v>
      </c>
      <c r="C88" s="258" t="s">
        <v>1385</v>
      </c>
      <c r="D88" s="257" t="s">
        <v>1323</v>
      </c>
      <c r="E88" s="265" t="s">
        <v>1324</v>
      </c>
      <c r="F88" s="257" t="s">
        <v>1415</v>
      </c>
      <c r="G88" s="256"/>
    </row>
    <row r="89" spans="1:7" ht="15">
      <c r="A89" s="257">
        <v>78</v>
      </c>
      <c r="B89" s="257" t="s">
        <v>1422</v>
      </c>
      <c r="C89" s="258" t="s">
        <v>1423</v>
      </c>
      <c r="D89" s="257" t="s">
        <v>1323</v>
      </c>
      <c r="E89" s="265" t="s">
        <v>1324</v>
      </c>
      <c r="F89" s="257" t="s">
        <v>1424</v>
      </c>
      <c r="G89" s="256"/>
    </row>
    <row r="90" spans="1:7" ht="15">
      <c r="A90" s="257">
        <v>79</v>
      </c>
      <c r="B90" s="257" t="s">
        <v>1422</v>
      </c>
      <c r="C90" s="258" t="s">
        <v>1425</v>
      </c>
      <c r="D90" s="257" t="s">
        <v>1323</v>
      </c>
      <c r="E90" s="265" t="s">
        <v>1324</v>
      </c>
      <c r="F90" s="257" t="s">
        <v>1426</v>
      </c>
      <c r="G90" s="256"/>
    </row>
    <row r="91" spans="1:7" ht="15">
      <c r="A91" s="257">
        <v>80</v>
      </c>
      <c r="B91" s="257" t="s">
        <v>1422</v>
      </c>
      <c r="C91" s="258" t="s">
        <v>1427</v>
      </c>
      <c r="D91" s="272" t="s">
        <v>1320</v>
      </c>
      <c r="E91" s="276" t="s">
        <v>1416</v>
      </c>
      <c r="F91" s="257" t="s">
        <v>1321</v>
      </c>
      <c r="G91" s="256"/>
    </row>
    <row r="92" spans="1:7" ht="15">
      <c r="A92" s="257">
        <v>81</v>
      </c>
      <c r="B92" s="257" t="s">
        <v>1428</v>
      </c>
      <c r="C92" s="258" t="s">
        <v>1429</v>
      </c>
      <c r="D92" s="257" t="s">
        <v>1430</v>
      </c>
      <c r="E92" s="259" t="s">
        <v>1306</v>
      </c>
      <c r="F92" s="257" t="s">
        <v>1326</v>
      </c>
      <c r="G92" s="256"/>
    </row>
    <row r="93" spans="1:7" ht="15">
      <c r="A93" s="257">
        <v>82</v>
      </c>
      <c r="B93" s="257" t="s">
        <v>1428</v>
      </c>
      <c r="C93" s="258" t="s">
        <v>1431</v>
      </c>
      <c r="D93" s="257" t="s">
        <v>1432</v>
      </c>
      <c r="E93" s="276" t="s">
        <v>1416</v>
      </c>
      <c r="F93" s="257" t="s">
        <v>1433</v>
      </c>
      <c r="G93" s="256"/>
    </row>
    <row r="94" spans="1:7" ht="15">
      <c r="A94" s="257">
        <v>83</v>
      </c>
      <c r="B94" s="257" t="s">
        <v>1428</v>
      </c>
      <c r="C94" s="258" t="s">
        <v>1434</v>
      </c>
      <c r="D94" s="272" t="s">
        <v>1320</v>
      </c>
      <c r="E94" s="272" t="s">
        <v>1320</v>
      </c>
      <c r="F94" s="257" t="s">
        <v>1433</v>
      </c>
      <c r="G94" s="256"/>
    </row>
    <row r="95" spans="1:7" ht="15">
      <c r="A95" s="257">
        <v>83</v>
      </c>
      <c r="B95" s="257" t="s">
        <v>1435</v>
      </c>
      <c r="C95" s="258" t="s">
        <v>1436</v>
      </c>
      <c r="D95" s="272" t="s">
        <v>1320</v>
      </c>
      <c r="E95" s="272" t="s">
        <v>1320</v>
      </c>
      <c r="F95" s="257" t="s">
        <v>1424</v>
      </c>
      <c r="G95" s="256"/>
    </row>
    <row r="96" spans="1:7" ht="15">
      <c r="A96" s="257">
        <v>84</v>
      </c>
      <c r="B96" s="257" t="s">
        <v>1435</v>
      </c>
      <c r="C96" s="258" t="s">
        <v>1437</v>
      </c>
      <c r="D96" s="272" t="s">
        <v>1320</v>
      </c>
      <c r="E96" s="272" t="s">
        <v>1320</v>
      </c>
      <c r="F96" s="257" t="s">
        <v>1424</v>
      </c>
      <c r="G96" s="256"/>
    </row>
    <row r="97" spans="1:7" ht="15">
      <c r="A97" s="257">
        <v>85</v>
      </c>
      <c r="B97" s="257" t="s">
        <v>1435</v>
      </c>
      <c r="C97" s="258" t="s">
        <v>1438</v>
      </c>
      <c r="D97" s="272" t="s">
        <v>1320</v>
      </c>
      <c r="E97" s="272" t="s">
        <v>1320</v>
      </c>
      <c r="F97" s="257" t="s">
        <v>1326</v>
      </c>
      <c r="G97" s="256"/>
    </row>
    <row r="98" spans="1:7" ht="15">
      <c r="A98" s="257">
        <v>86</v>
      </c>
      <c r="B98" s="257" t="s">
        <v>1439</v>
      </c>
      <c r="C98" s="258" t="s">
        <v>1440</v>
      </c>
      <c r="D98" s="257" t="s">
        <v>1352</v>
      </c>
      <c r="E98" s="267" t="s">
        <v>1335</v>
      </c>
      <c r="F98" s="257" t="s">
        <v>1326</v>
      </c>
      <c r="G98" s="256"/>
    </row>
    <row r="99" spans="1:7" ht="15">
      <c r="A99" s="257">
        <v>87</v>
      </c>
      <c r="B99" s="257" t="s">
        <v>1441</v>
      </c>
      <c r="C99" s="258" t="s">
        <v>1442</v>
      </c>
      <c r="D99" s="272" t="s">
        <v>1320</v>
      </c>
      <c r="E99" s="272" t="s">
        <v>1320</v>
      </c>
      <c r="F99" s="257" t="s">
        <v>1326</v>
      </c>
      <c r="G99" s="256"/>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filterMode="1"/>
  <dimension ref="A1:AJ105"/>
  <sheetViews>
    <sheetView zoomScale="70" zoomScaleNormal="70" zoomScaleSheetLayoutView="125" workbookViewId="0">
      <pane ySplit="11" topLeftCell="A12" activePane="bottomLeft" state="frozen"/>
      <selection activeCell="G5" sqref="G5:J5"/>
      <selection pane="bottomLeft" activeCell="G5" sqref="G5:J5"/>
    </sheetView>
  </sheetViews>
  <sheetFormatPr defaultColWidth="14.33203125" defaultRowHeight="12.75"/>
  <cols>
    <col min="1" max="1" width="2.33203125" style="6" customWidth="1"/>
    <col min="2" max="3" width="11.6640625" style="6" customWidth="1"/>
    <col min="4" max="5" width="44.33203125" style="10" customWidth="1"/>
    <col min="6" max="6" width="77.33203125" style="6" customWidth="1"/>
    <col min="7" max="7" width="37" style="6" customWidth="1"/>
    <col min="8" max="8" width="24.1640625" style="6" bestFit="1" customWidth="1"/>
    <col min="9" max="9" width="20.33203125" style="6" bestFit="1" customWidth="1"/>
    <col min="10" max="10" width="11.6640625" style="6" bestFit="1" customWidth="1"/>
    <col min="11" max="11" width="17" style="6" bestFit="1" customWidth="1"/>
    <col min="12" max="12" width="20.33203125" style="6" customWidth="1"/>
    <col min="13" max="13" width="13.6640625" style="6" bestFit="1" customWidth="1"/>
    <col min="14" max="14" width="13" style="6" customWidth="1"/>
    <col min="15" max="15" width="30.83203125" style="6" customWidth="1"/>
    <col min="16" max="16" width="51" style="6" bestFit="1" customWidth="1"/>
    <col min="17" max="17" width="5" style="6" customWidth="1"/>
    <col min="18" max="18" width="21" style="6" bestFit="1" customWidth="1"/>
    <col min="19" max="19" width="5.6640625" style="6" bestFit="1" customWidth="1"/>
    <col min="20" max="27" width="14.33203125" style="6"/>
    <col min="28" max="29" width="1.6640625" style="6" customWidth="1"/>
    <col min="30" max="16384" width="14.33203125" style="6"/>
  </cols>
  <sheetData>
    <row r="1" spans="1:36" ht="7.9" customHeight="1">
      <c r="C1" s="7"/>
      <c r="D1" s="8"/>
      <c r="E1" s="8"/>
      <c r="I1" s="9"/>
      <c r="K1" s="9"/>
    </row>
    <row r="2" spans="1:36">
      <c r="G2" s="11" t="s">
        <v>261</v>
      </c>
      <c r="H2" s="12"/>
      <c r="I2" s="13" t="s">
        <v>262</v>
      </c>
      <c r="J2" s="14"/>
      <c r="K2" s="15" t="s">
        <v>263</v>
      </c>
      <c r="L2" s="16"/>
      <c r="M2" s="17" t="s">
        <v>264</v>
      </c>
    </row>
    <row r="3" spans="1:36" ht="10.15" customHeight="1">
      <c r="I3" s="18"/>
      <c r="K3" s="18"/>
    </row>
    <row r="4" spans="1:36" ht="16.149999999999999" customHeight="1">
      <c r="F4" s="19" t="s">
        <v>265</v>
      </c>
      <c r="G4" s="20" t="s">
        <v>266</v>
      </c>
      <c r="H4" s="21" t="s">
        <v>267</v>
      </c>
      <c r="I4" s="482"/>
      <c r="J4" s="483"/>
      <c r="L4" s="19" t="s">
        <v>268</v>
      </c>
      <c r="M4" s="22"/>
      <c r="N4" s="23"/>
      <c r="O4" s="24"/>
      <c r="P4" s="24"/>
      <c r="Q4" s="24"/>
      <c r="R4" s="24"/>
      <c r="S4" s="24"/>
      <c r="T4" s="24"/>
      <c r="V4" s="24"/>
      <c r="W4" s="24"/>
      <c r="X4" s="24"/>
      <c r="Y4" s="24"/>
      <c r="Z4" s="24"/>
      <c r="AA4" s="24"/>
      <c r="AD4" s="484"/>
      <c r="AE4" s="485"/>
      <c r="AF4" s="485"/>
      <c r="AG4" s="485"/>
      <c r="AH4" s="485"/>
      <c r="AI4" s="485"/>
      <c r="AJ4" s="486"/>
    </row>
    <row r="5" spans="1:36" ht="16.149999999999999" customHeight="1">
      <c r="B5" s="25"/>
      <c r="C5" s="25"/>
      <c r="F5" s="19" t="s">
        <v>269</v>
      </c>
      <c r="G5" s="493" t="s">
        <v>270</v>
      </c>
      <c r="H5" s="494"/>
      <c r="I5" s="494"/>
      <c r="J5" s="495"/>
      <c r="L5" s="26" t="s">
        <v>271</v>
      </c>
      <c r="M5" s="27">
        <v>5</v>
      </c>
      <c r="N5" s="24"/>
      <c r="O5" s="28"/>
      <c r="P5" s="24"/>
      <c r="Q5" s="24"/>
      <c r="R5" s="24"/>
      <c r="S5" s="24"/>
      <c r="T5" s="24"/>
      <c r="U5" s="496"/>
      <c r="V5" s="497"/>
      <c r="W5" s="24"/>
      <c r="X5" s="24"/>
      <c r="Y5" s="24"/>
      <c r="Z5" s="24"/>
      <c r="AA5" s="24"/>
      <c r="AD5" s="487"/>
      <c r="AE5" s="488"/>
      <c r="AF5" s="488"/>
      <c r="AG5" s="488"/>
      <c r="AH5" s="488"/>
      <c r="AI5" s="488"/>
      <c r="AJ5" s="489"/>
    </row>
    <row r="6" spans="1:36" ht="16.149999999999999" customHeight="1">
      <c r="B6" s="24"/>
      <c r="C6" s="24"/>
      <c r="F6" s="19" t="s">
        <v>272</v>
      </c>
      <c r="G6" s="29" t="s">
        <v>273</v>
      </c>
      <c r="H6" s="30" t="s">
        <v>274</v>
      </c>
      <c r="I6" s="498">
        <v>15000</v>
      </c>
      <c r="J6" s="499"/>
      <c r="L6" s="26" t="s">
        <v>275</v>
      </c>
      <c r="M6" s="31">
        <f>21.5*43.69%</f>
        <v>9.3933499999999999</v>
      </c>
      <c r="N6" s="32"/>
      <c r="O6" s="28"/>
      <c r="P6" s="24"/>
      <c r="Q6" s="24"/>
      <c r="R6" s="24"/>
      <c r="S6" s="24"/>
      <c r="T6" s="24"/>
      <c r="U6" s="24"/>
      <c r="V6" s="24"/>
      <c r="W6" s="24"/>
      <c r="X6" s="24"/>
      <c r="Y6" s="24"/>
      <c r="Z6" s="24"/>
      <c r="AA6" s="24"/>
      <c r="AD6" s="487"/>
      <c r="AE6" s="488"/>
      <c r="AF6" s="488"/>
      <c r="AG6" s="488"/>
      <c r="AH6" s="488"/>
      <c r="AI6" s="488"/>
      <c r="AJ6" s="489"/>
    </row>
    <row r="7" spans="1:36" ht="16.149999999999999" customHeight="1">
      <c r="B7" s="24"/>
      <c r="C7" s="24"/>
      <c r="F7" s="19" t="s">
        <v>276</v>
      </c>
      <c r="G7" s="33" t="s">
        <v>277</v>
      </c>
      <c r="H7" s="30" t="s">
        <v>278</v>
      </c>
      <c r="I7" s="500" t="s">
        <v>279</v>
      </c>
      <c r="J7" s="501"/>
      <c r="L7" s="34" t="s">
        <v>280</v>
      </c>
      <c r="M7" s="35">
        <f>IFERROR((M5*M6*3600)/I6,"")</f>
        <v>11.272019999999999</v>
      </c>
      <c r="N7" s="24"/>
      <c r="O7" s="36"/>
      <c r="P7" s="24"/>
      <c r="Q7" s="24"/>
      <c r="R7" s="24"/>
      <c r="S7" s="24"/>
      <c r="T7" s="24"/>
      <c r="U7" s="24"/>
      <c r="V7" s="24" t="s">
        <v>281</v>
      </c>
      <c r="W7" s="24"/>
      <c r="X7" s="24"/>
      <c r="Y7" s="24"/>
      <c r="Z7" s="24"/>
      <c r="AA7" s="24"/>
      <c r="AD7" s="490"/>
      <c r="AE7" s="491"/>
      <c r="AF7" s="491"/>
      <c r="AG7" s="491"/>
      <c r="AH7" s="491"/>
      <c r="AI7" s="491"/>
      <c r="AJ7" s="492"/>
    </row>
    <row r="8" spans="1:36">
      <c r="G8" s="18"/>
      <c r="I8" s="18"/>
      <c r="J8" s="18"/>
      <c r="Q8" s="37">
        <f>SUM(Q12:Q97)</f>
        <v>78</v>
      </c>
      <c r="R8" s="38">
        <f>SUM(R12:R97)</f>
        <v>4865239.447125582</v>
      </c>
      <c r="S8" s="39">
        <f>SUM(S12:S97)</f>
        <v>21</v>
      </c>
    </row>
    <row r="9" spans="1:36" ht="4.9000000000000004" customHeight="1">
      <c r="B9" s="9"/>
      <c r="C9" s="9"/>
      <c r="D9" s="40"/>
      <c r="E9" s="40"/>
      <c r="F9" s="9"/>
      <c r="G9" s="9"/>
      <c r="H9" s="9"/>
      <c r="I9" s="9"/>
      <c r="J9" s="9"/>
      <c r="K9" s="9"/>
      <c r="L9" s="9"/>
      <c r="M9" s="9"/>
      <c r="N9" s="9"/>
    </row>
    <row r="10" spans="1:36" ht="25.9" customHeight="1">
      <c r="A10" s="12"/>
      <c r="B10" s="479" t="s">
        <v>282</v>
      </c>
      <c r="C10" s="41"/>
      <c r="D10" s="479" t="s">
        <v>283</v>
      </c>
      <c r="E10" s="41"/>
      <c r="F10" s="479" t="s">
        <v>284</v>
      </c>
      <c r="G10" s="479" t="s">
        <v>285</v>
      </c>
      <c r="H10" s="480" t="s">
        <v>286</v>
      </c>
      <c r="I10" s="479" t="s">
        <v>287</v>
      </c>
      <c r="J10" s="479" t="s">
        <v>288</v>
      </c>
      <c r="K10" s="479" t="s">
        <v>289</v>
      </c>
      <c r="L10" s="479" t="s">
        <v>290</v>
      </c>
      <c r="M10" s="479" t="s">
        <v>291</v>
      </c>
      <c r="N10" s="479" t="s">
        <v>292</v>
      </c>
      <c r="O10" s="479" t="s">
        <v>41</v>
      </c>
      <c r="P10" s="502" t="s">
        <v>293</v>
      </c>
      <c r="Q10" s="502" t="s">
        <v>294</v>
      </c>
      <c r="R10" s="502" t="s">
        <v>295</v>
      </c>
      <c r="S10" s="502" t="s">
        <v>296</v>
      </c>
    </row>
    <row r="11" spans="1:36" ht="37.9" customHeight="1">
      <c r="A11" s="12"/>
      <c r="B11" s="480"/>
      <c r="C11" s="42"/>
      <c r="D11" s="480"/>
      <c r="E11" s="43"/>
      <c r="F11" s="481"/>
      <c r="G11" s="480"/>
      <c r="H11" s="480"/>
      <c r="I11" s="480"/>
      <c r="J11" s="480"/>
      <c r="K11" s="480"/>
      <c r="L11" s="480"/>
      <c r="M11" s="480"/>
      <c r="N11" s="480"/>
      <c r="O11" s="480"/>
      <c r="P11" s="503"/>
      <c r="Q11" s="503"/>
      <c r="R11" s="503"/>
      <c r="S11" s="503"/>
    </row>
    <row r="12" spans="1:36" ht="16.149999999999999" customHeight="1">
      <c r="A12" s="12"/>
      <c r="B12" s="44">
        <v>1</v>
      </c>
      <c r="C12" s="45" t="s">
        <v>297</v>
      </c>
      <c r="D12" s="46" t="s">
        <v>298</v>
      </c>
      <c r="E12" s="47" t="str">
        <f>CONCATENATE(C12,B12)</f>
        <v>A5_L6_S1</v>
      </c>
      <c r="F12" s="48" t="s">
        <v>299</v>
      </c>
      <c r="G12" s="49" t="s">
        <v>300</v>
      </c>
      <c r="H12" s="50" t="s">
        <v>301</v>
      </c>
      <c r="I12" s="51">
        <v>14125</v>
      </c>
      <c r="J12" s="52">
        <v>10</v>
      </c>
      <c r="K12" s="53"/>
      <c r="L12" s="53"/>
      <c r="M12" s="54">
        <v>0.22222222222222221</v>
      </c>
      <c r="N12" s="50"/>
      <c r="O12" s="50"/>
      <c r="P12" s="55" t="str">
        <f t="array" ref="P12">IFERROR(INDEX($D$12:$D$90,MATCH(0,COUNTIF($P$10:P10,$D$12:$D$90&amp;"")+IF($D$12:$D$90="",1,0),0)),"")</f>
        <v>a</v>
      </c>
      <c r="Q12" s="37">
        <f t="shared" ref="Q12:Q42" si="0">IF(P12="","",COUNTIF($D$12:$D$90,$P12))</f>
        <v>1</v>
      </c>
      <c r="R12" s="56">
        <f t="shared" ref="R12:R42" si="1">IF($P12="","",SUMIF($D$12:$D$90,$P12,I$12:I$90))</f>
        <v>14125</v>
      </c>
      <c r="S12" s="39">
        <f t="shared" ref="S12:S42" si="2">IF($P12="","",SUMIF($D$12:$D$90,$P12,N$12:N$90))</f>
        <v>0</v>
      </c>
    </row>
    <row r="13" spans="1:36" ht="16.149999999999999" hidden="1" customHeight="1">
      <c r="A13" s="12"/>
      <c r="B13" s="57">
        <v>2</v>
      </c>
      <c r="C13" s="58"/>
      <c r="D13" s="46" t="s">
        <v>302</v>
      </c>
      <c r="E13" s="47"/>
      <c r="F13" s="48" t="s">
        <v>303</v>
      </c>
      <c r="G13" s="59" t="s">
        <v>300</v>
      </c>
      <c r="H13" s="60" t="s">
        <v>301</v>
      </c>
      <c r="I13" s="61">
        <v>8429.2543774424994</v>
      </c>
      <c r="J13" s="62">
        <v>10</v>
      </c>
      <c r="K13" s="54"/>
      <c r="L13" s="54"/>
      <c r="M13" s="54">
        <v>0.22222222222222221</v>
      </c>
      <c r="N13" s="60"/>
      <c r="O13" s="60"/>
      <c r="P13" s="55" t="str">
        <f t="array" ref="P13">IFERROR(INDEX($D$12:$D$90,MATCH(0,COUNTIF($P$10:P12,$D$12:$D$90&amp;"")+IF($D$12:$D$90="",1,0),0)),"")</f>
        <v>Transport</v>
      </c>
      <c r="Q13" s="37">
        <f t="shared" si="0"/>
        <v>45</v>
      </c>
      <c r="R13" s="56">
        <f t="shared" si="1"/>
        <v>386447.78045891534</v>
      </c>
      <c r="S13" s="39">
        <f t="shared" si="2"/>
        <v>4</v>
      </c>
    </row>
    <row r="14" spans="1:36" ht="16.149999999999999" customHeight="1">
      <c r="A14" s="12"/>
      <c r="B14" s="44">
        <v>3</v>
      </c>
      <c r="C14" s="45" t="s">
        <v>297</v>
      </c>
      <c r="D14" s="46" t="s">
        <v>304</v>
      </c>
      <c r="E14" s="47" t="str">
        <f>CONCATENATE(C14,B14)</f>
        <v>A5_L6_S3</v>
      </c>
      <c r="F14" s="48" t="s">
        <v>305</v>
      </c>
      <c r="G14" s="63" t="s">
        <v>306</v>
      </c>
      <c r="H14" s="60" t="s">
        <v>307</v>
      </c>
      <c r="I14" s="61">
        <v>98000</v>
      </c>
      <c r="J14" s="62">
        <v>10</v>
      </c>
      <c r="K14" s="54">
        <v>0.33333333333333331</v>
      </c>
      <c r="L14" s="54">
        <v>0.16666666666666666</v>
      </c>
      <c r="M14" s="54">
        <v>5.5</v>
      </c>
      <c r="N14" s="60"/>
      <c r="O14" s="60"/>
      <c r="P14" s="55" t="str">
        <f t="array" ref="P14">IFERROR(INDEX($D$12:$D$90,MATCH(0,COUNTIF($P$10:P13,$D$12:$D$90&amp;"")+IF($D$12:$D$90="",1,0),0)),"")</f>
        <v>Labeling</v>
      </c>
      <c r="Q14" s="37">
        <f t="shared" si="0"/>
        <v>1</v>
      </c>
      <c r="R14" s="56">
        <f t="shared" si="1"/>
        <v>98000</v>
      </c>
      <c r="S14" s="39">
        <f t="shared" si="2"/>
        <v>0</v>
      </c>
    </row>
    <row r="15" spans="1:36" ht="16.149999999999999" hidden="1" customHeight="1">
      <c r="A15" s="12"/>
      <c r="B15" s="57">
        <v>4</v>
      </c>
      <c r="C15" s="58"/>
      <c r="D15" s="46" t="s">
        <v>302</v>
      </c>
      <c r="E15" s="47"/>
      <c r="F15" s="48" t="s">
        <v>308</v>
      </c>
      <c r="G15" s="59" t="s">
        <v>300</v>
      </c>
      <c r="H15" s="60" t="s">
        <v>301</v>
      </c>
      <c r="I15" s="61">
        <v>8429.2543774424994</v>
      </c>
      <c r="J15" s="62">
        <v>10</v>
      </c>
      <c r="K15" s="54"/>
      <c r="L15" s="54"/>
      <c r="M15" s="54">
        <v>0.22222222222222221</v>
      </c>
      <c r="N15" s="60"/>
      <c r="O15" s="60"/>
      <c r="P15" s="55" t="str">
        <f t="array" ref="P15">IFERROR(INDEX($D$12:$D$90,MATCH(0,COUNTIF($P$10:P14,$D$12:$D$90&amp;"")+IF($D$12:$D$90="",1,0),0)),"")</f>
        <v>Cleaning PCB</v>
      </c>
      <c r="Q15" s="37">
        <f t="shared" si="0"/>
        <v>1</v>
      </c>
      <c r="R15" s="56">
        <f t="shared" si="1"/>
        <v>47000</v>
      </c>
      <c r="S15" s="39">
        <f t="shared" si="2"/>
        <v>0</v>
      </c>
    </row>
    <row r="16" spans="1:36" ht="16.149999999999999" customHeight="1">
      <c r="A16" s="12"/>
      <c r="B16" s="44">
        <v>5</v>
      </c>
      <c r="C16" s="45" t="s">
        <v>297</v>
      </c>
      <c r="D16" s="46" t="s">
        <v>309</v>
      </c>
      <c r="E16" s="47" t="str">
        <f>CONCATENATE(C16,B16)</f>
        <v>A5_L6_S5</v>
      </c>
      <c r="F16" s="48" t="s">
        <v>310</v>
      </c>
      <c r="G16" s="59" t="s">
        <v>311</v>
      </c>
      <c r="H16" s="60" t="s">
        <v>312</v>
      </c>
      <c r="I16" s="61">
        <v>47000</v>
      </c>
      <c r="J16" s="62">
        <v>10</v>
      </c>
      <c r="K16" s="54"/>
      <c r="L16" s="54"/>
      <c r="M16" s="54">
        <v>1.5277777777777777</v>
      </c>
      <c r="N16" s="60"/>
      <c r="O16" s="60"/>
      <c r="P16" s="55" t="str">
        <f t="array" ref="P16">IFERROR(INDEX($D$12:$D$90,MATCH(0,COUNTIF($P$10:P15,$D$12:$D$90&amp;"")+IF($D$12:$D$90="",1,0),0)),"")</f>
        <v>Screen Printing</v>
      </c>
      <c r="Q16" s="37">
        <f t="shared" si="0"/>
        <v>2</v>
      </c>
      <c r="R16" s="56">
        <f t="shared" si="1"/>
        <v>226000</v>
      </c>
      <c r="S16" s="39">
        <f t="shared" si="2"/>
        <v>2</v>
      </c>
    </row>
    <row r="17" spans="1:19" ht="16.149999999999999" customHeight="1">
      <c r="A17" s="12"/>
      <c r="B17" s="57">
        <v>6</v>
      </c>
      <c r="C17" s="45" t="s">
        <v>297</v>
      </c>
      <c r="D17" s="46" t="s">
        <v>313</v>
      </c>
      <c r="E17" s="47" t="str">
        <f>CONCATENATE(C17,B17)</f>
        <v>A5_L6_S6</v>
      </c>
      <c r="F17" s="48" t="s">
        <v>314</v>
      </c>
      <c r="G17" s="64" t="s">
        <v>315</v>
      </c>
      <c r="H17" s="65" t="s">
        <v>316</v>
      </c>
      <c r="I17" s="66">
        <v>113000</v>
      </c>
      <c r="J17" s="52" t="s">
        <v>317</v>
      </c>
      <c r="K17" s="54">
        <v>0.33333333333333331</v>
      </c>
      <c r="L17" s="54">
        <v>0.16666666666666666</v>
      </c>
      <c r="M17" s="54">
        <v>1.7111111111111112</v>
      </c>
      <c r="N17" s="60">
        <v>1</v>
      </c>
      <c r="O17" s="60"/>
      <c r="P17" s="55" t="str">
        <f t="array" ref="P17">IFERROR(INDEX($D$12:$D$90,MATCH(0,COUNTIF($P$10:P16,$D$12:$D$90&amp;"")+IF($D$12:$D$90="",1,0),0)),"")</f>
        <v>Automatic Solder Paste Inspection</v>
      </c>
      <c r="Q17" s="37">
        <f t="shared" si="0"/>
        <v>2</v>
      </c>
      <c r="R17" s="56">
        <f t="shared" si="1"/>
        <v>230000</v>
      </c>
      <c r="S17" s="39">
        <f t="shared" si="2"/>
        <v>0</v>
      </c>
    </row>
    <row r="18" spans="1:19" ht="16.149999999999999" hidden="1" customHeight="1">
      <c r="A18" s="12"/>
      <c r="B18" s="44">
        <v>7</v>
      </c>
      <c r="C18" s="45"/>
      <c r="D18" s="46" t="s">
        <v>302</v>
      </c>
      <c r="E18" s="47"/>
      <c r="F18" s="48" t="s">
        <v>318</v>
      </c>
      <c r="G18" s="64" t="s">
        <v>300</v>
      </c>
      <c r="H18" s="65" t="s">
        <v>301</v>
      </c>
      <c r="I18" s="66">
        <v>4024</v>
      </c>
      <c r="J18" s="62">
        <v>10</v>
      </c>
      <c r="K18" s="54"/>
      <c r="L18" s="54"/>
      <c r="M18" s="54">
        <v>0.22222222222222221</v>
      </c>
      <c r="N18" s="60"/>
      <c r="O18" s="60"/>
      <c r="P18" s="55" t="str">
        <f t="array" ref="P18">IFERROR(INDEX($D$12:$D$90,MATCH(0,COUNTIF($P$10:P17,$D$12:$D$90&amp;"")+IF($D$12:$D$90="",1,0),0)),"")</f>
        <v>Automatic Placement --- SMT</v>
      </c>
      <c r="Q18" s="37">
        <f t="shared" si="0"/>
        <v>2</v>
      </c>
      <c r="R18" s="56">
        <f t="shared" si="1"/>
        <v>800000</v>
      </c>
      <c r="S18" s="39">
        <f t="shared" si="2"/>
        <v>2</v>
      </c>
    </row>
    <row r="19" spans="1:19" ht="16.149999999999999" customHeight="1">
      <c r="A19" s="12"/>
      <c r="B19" s="57">
        <v>8</v>
      </c>
      <c r="C19" s="45" t="s">
        <v>297</v>
      </c>
      <c r="D19" s="46" t="s">
        <v>319</v>
      </c>
      <c r="E19" s="47" t="str">
        <f>CONCATENATE(C19,B19)</f>
        <v>A5_L6_S8</v>
      </c>
      <c r="F19" s="48" t="s">
        <v>320</v>
      </c>
      <c r="G19" s="64" t="s">
        <v>321</v>
      </c>
      <c r="H19" s="65" t="s">
        <v>322</v>
      </c>
      <c r="I19" s="66">
        <v>115000</v>
      </c>
      <c r="J19" s="52" t="s">
        <v>323</v>
      </c>
      <c r="K19" s="54"/>
      <c r="L19" s="54"/>
      <c r="M19" s="54">
        <v>1.4583333333333333</v>
      </c>
      <c r="N19" s="60"/>
      <c r="O19" s="60"/>
      <c r="P19" s="55" t="str">
        <f t="array" ref="P19">IFERROR(INDEX($D$12:$D$90,MATCH(0,COUNTIF($P$10:P18,$D$12:$D$90&amp;"")+IF($D$12:$D$90="",1,0),0)),"")</f>
        <v>SMT Reflow</v>
      </c>
      <c r="Q19" s="37">
        <f t="shared" si="0"/>
        <v>2</v>
      </c>
      <c r="R19" s="56">
        <f t="shared" si="1"/>
        <v>874666.66666666663</v>
      </c>
      <c r="S19" s="39">
        <f t="shared" si="2"/>
        <v>0</v>
      </c>
    </row>
    <row r="20" spans="1:19" ht="16.149999999999999" hidden="1" customHeight="1">
      <c r="A20" s="12"/>
      <c r="B20" s="44">
        <v>9</v>
      </c>
      <c r="C20" s="45"/>
      <c r="D20" s="46" t="s">
        <v>302</v>
      </c>
      <c r="E20" s="47"/>
      <c r="F20" s="48" t="s">
        <v>324</v>
      </c>
      <c r="G20" s="64" t="s">
        <v>300</v>
      </c>
      <c r="H20" s="65" t="s">
        <v>301</v>
      </c>
      <c r="I20" s="66">
        <v>23099.840294390899</v>
      </c>
      <c r="J20" s="62">
        <v>10</v>
      </c>
      <c r="K20" s="54"/>
      <c r="L20" s="54"/>
      <c r="M20" s="54">
        <v>0.22222222222222221</v>
      </c>
      <c r="N20" s="60"/>
      <c r="O20" s="60" t="s">
        <v>325</v>
      </c>
      <c r="P20" s="55" t="str">
        <f t="array" ref="P20">IFERROR(INDEX($D$12:$D$90,MATCH(0,COUNTIF($P$10:P19,$D$12:$D$90&amp;"")+IF($D$12:$D$90="",1,0),0)),"")</f>
        <v>Automatic Optical Inspection --- SMD</v>
      </c>
      <c r="Q20" s="37">
        <f t="shared" si="0"/>
        <v>2</v>
      </c>
      <c r="R20" s="56">
        <f t="shared" si="1"/>
        <v>310000</v>
      </c>
      <c r="S20" s="39">
        <f t="shared" si="2"/>
        <v>0</v>
      </c>
    </row>
    <row r="21" spans="1:19" ht="16.149999999999999" hidden="1" customHeight="1">
      <c r="A21" s="12"/>
      <c r="B21" s="57">
        <v>10</v>
      </c>
      <c r="C21" s="58"/>
      <c r="D21" s="46" t="s">
        <v>302</v>
      </c>
      <c r="E21" s="47"/>
      <c r="F21" s="48" t="s">
        <v>326</v>
      </c>
      <c r="G21" s="64" t="s">
        <v>300</v>
      </c>
      <c r="H21" s="65" t="s">
        <v>301</v>
      </c>
      <c r="I21" s="66">
        <v>10463</v>
      </c>
      <c r="J21" s="62">
        <v>10</v>
      </c>
      <c r="K21" s="54"/>
      <c r="L21" s="54"/>
      <c r="M21" s="54">
        <v>0.22222222222222221</v>
      </c>
      <c r="N21" s="60"/>
      <c r="O21" s="60"/>
      <c r="P21" s="55" t="str">
        <f t="array" ref="P21">IFERROR(INDEX($D$12:$D$90,MATCH(0,COUNTIF($P$10:P20,$D$12:$D$90&amp;"")+IF($D$12:$D$90="",1,0),0)),"")</f>
        <v>Dispensing</v>
      </c>
      <c r="Q21" s="37">
        <f t="shared" si="0"/>
        <v>1</v>
      </c>
      <c r="R21" s="56">
        <f t="shared" si="1"/>
        <v>82000</v>
      </c>
      <c r="S21" s="39">
        <f t="shared" si="2"/>
        <v>1</v>
      </c>
    </row>
    <row r="22" spans="1:19" ht="16.149999999999999" hidden="1" customHeight="1">
      <c r="A22" s="12"/>
      <c r="B22" s="44">
        <v>11</v>
      </c>
      <c r="C22" s="45"/>
      <c r="D22" s="46" t="s">
        <v>302</v>
      </c>
      <c r="E22" s="47"/>
      <c r="F22" s="48" t="s">
        <v>327</v>
      </c>
      <c r="G22" s="64" t="s">
        <v>300</v>
      </c>
      <c r="H22" s="65" t="s">
        <v>301</v>
      </c>
      <c r="I22" s="66">
        <v>6236</v>
      </c>
      <c r="J22" s="62">
        <v>10</v>
      </c>
      <c r="K22" s="54"/>
      <c r="L22" s="54"/>
      <c r="M22" s="54">
        <v>0.22222222222222221</v>
      </c>
      <c r="N22" s="60"/>
      <c r="O22" s="60"/>
      <c r="P22" s="55" t="str">
        <f t="array" ref="P22">IFERROR(INDEX($D$12:$D$90,MATCH(0,COUNTIF($P$10:P21,$D$12:$D$90&amp;"")+IF($D$12:$D$90="",1,0),0)),"")</f>
        <v>Automatic X-ray Inspection</v>
      </c>
      <c r="Q22" s="37">
        <f t="shared" si="0"/>
        <v>1</v>
      </c>
      <c r="R22" s="56">
        <f t="shared" si="1"/>
        <v>402000</v>
      </c>
      <c r="S22" s="39">
        <f t="shared" si="2"/>
        <v>1</v>
      </c>
    </row>
    <row r="23" spans="1:19" ht="16.149999999999999" customHeight="1">
      <c r="A23" s="12"/>
      <c r="B23" s="57">
        <v>12</v>
      </c>
      <c r="C23" s="45" t="s">
        <v>297</v>
      </c>
      <c r="D23" s="46" t="s">
        <v>328</v>
      </c>
      <c r="E23" s="47" t="str">
        <f>CONCATENATE(C23,B23)</f>
        <v>A5_L6_S12</v>
      </c>
      <c r="F23" s="48" t="s">
        <v>329</v>
      </c>
      <c r="G23" s="64" t="s">
        <v>330</v>
      </c>
      <c r="H23" s="65" t="s">
        <v>331</v>
      </c>
      <c r="I23" s="66">
        <v>400000</v>
      </c>
      <c r="J23" s="62">
        <v>8</v>
      </c>
      <c r="K23" s="54">
        <v>0.33333333333333331</v>
      </c>
      <c r="L23" s="54">
        <v>0.16666666666666666</v>
      </c>
      <c r="M23" s="54">
        <v>2.9983333333333331</v>
      </c>
      <c r="N23" s="60">
        <v>1</v>
      </c>
      <c r="O23" s="60"/>
      <c r="P23" s="55" t="str">
        <f t="array" ref="P23">IFERROR(INDEX($D$12:$D$90,MATCH(0,COUNTIF($P$10:P22,$D$12:$D$90&amp;"")+IF($D$12:$D$90="",1,0),0)),"")</f>
        <v>Depaneling</v>
      </c>
      <c r="Q23" s="37">
        <f t="shared" si="0"/>
        <v>1</v>
      </c>
      <c r="R23" s="56">
        <f t="shared" si="1"/>
        <v>255000</v>
      </c>
      <c r="S23" s="39">
        <f t="shared" si="2"/>
        <v>1</v>
      </c>
    </row>
    <row r="24" spans="1:19" ht="16.149999999999999" hidden="1" customHeight="1">
      <c r="A24" s="12"/>
      <c r="B24" s="44">
        <v>13</v>
      </c>
      <c r="C24" s="45"/>
      <c r="D24" s="46" t="s">
        <v>302</v>
      </c>
      <c r="E24" s="47"/>
      <c r="F24" s="48" t="s">
        <v>332</v>
      </c>
      <c r="G24" s="64" t="s">
        <v>300</v>
      </c>
      <c r="H24" s="65" t="s">
        <v>301</v>
      </c>
      <c r="I24" s="66">
        <v>6236</v>
      </c>
      <c r="J24" s="62">
        <v>10</v>
      </c>
      <c r="K24" s="54"/>
      <c r="L24" s="54"/>
      <c r="M24" s="54">
        <v>0.22222222222222221</v>
      </c>
      <c r="N24" s="60"/>
      <c r="O24" s="60"/>
      <c r="P24" s="55" t="str">
        <f t="array" ref="P24">IFERROR(INDEX($D$12:$D$90,MATCH(0,COUNTIF($P$10:P23,$D$12:$D$90&amp;"")+IF($D$12:$D$90="",1,0),0)),"")</f>
        <v>x3</v>
      </c>
      <c r="Q24" s="37">
        <f t="shared" si="0"/>
        <v>1</v>
      </c>
      <c r="R24" s="56">
        <f t="shared" si="1"/>
        <v>380000</v>
      </c>
      <c r="S24" s="39">
        <f t="shared" si="2"/>
        <v>1</v>
      </c>
    </row>
    <row r="25" spans="1:19" ht="16.149999999999999" hidden="1" customHeight="1">
      <c r="A25" s="12"/>
      <c r="B25" s="57">
        <v>14</v>
      </c>
      <c r="C25" s="58"/>
      <c r="D25" s="46" t="s">
        <v>302</v>
      </c>
      <c r="E25" s="47"/>
      <c r="F25" s="48" t="s">
        <v>333</v>
      </c>
      <c r="G25" s="64" t="s">
        <v>300</v>
      </c>
      <c r="H25" s="65" t="s">
        <v>301</v>
      </c>
      <c r="I25" s="66">
        <v>10463</v>
      </c>
      <c r="J25" s="62">
        <v>10</v>
      </c>
      <c r="K25" s="54"/>
      <c r="L25" s="54"/>
      <c r="M25" s="54">
        <v>0.22222222222222221</v>
      </c>
      <c r="N25" s="60"/>
      <c r="O25" s="60"/>
      <c r="P25" s="55">
        <f t="array" ref="P25">IFERROR(INDEX($D$12:$D$90,MATCH(0,COUNTIF($P$10:P24,$D$12:$D$90&amp;"")+IF($D$12:$D$90="",1,0),0)),"")</f>
        <v>1</v>
      </c>
      <c r="Q25" s="37">
        <f t="shared" si="0"/>
        <v>12</v>
      </c>
      <c r="R25" s="56">
        <f t="shared" si="1"/>
        <v>760000</v>
      </c>
      <c r="S25" s="39">
        <f t="shared" si="2"/>
        <v>5</v>
      </c>
    </row>
    <row r="26" spans="1:19" ht="16.149999999999999" hidden="1" customHeight="1">
      <c r="A26" s="12"/>
      <c r="B26" s="44">
        <v>15</v>
      </c>
      <c r="C26" s="45"/>
      <c r="D26" s="46" t="s">
        <v>302</v>
      </c>
      <c r="E26" s="47"/>
      <c r="F26" s="48" t="s">
        <v>334</v>
      </c>
      <c r="G26" s="64" t="s">
        <v>300</v>
      </c>
      <c r="H26" s="65" t="s">
        <v>301</v>
      </c>
      <c r="I26" s="67">
        <v>12367.613608943801</v>
      </c>
      <c r="J26" s="62">
        <v>10</v>
      </c>
      <c r="K26" s="54"/>
      <c r="L26" s="54"/>
      <c r="M26" s="54">
        <v>0.22222222222222221</v>
      </c>
      <c r="N26" s="60"/>
      <c r="O26" s="60"/>
      <c r="P26" s="55" t="str">
        <f t="array" ref="P26">IFERROR(INDEX($D$12:$D$90,MATCH(0,COUNTIF($P$10:P25,$D$12:$D$90&amp;"")+IF($D$12:$D$90="",1,0),0)),"")</f>
        <v>x10</v>
      </c>
      <c r="Q26" s="37">
        <f t="shared" si="0"/>
        <v>1</v>
      </c>
      <c r="R26" s="56">
        <f t="shared" si="1"/>
        <v>0</v>
      </c>
      <c r="S26" s="39">
        <f t="shared" si="2"/>
        <v>1</v>
      </c>
    </row>
    <row r="27" spans="1:19" ht="16.149999999999999" hidden="1" customHeight="1">
      <c r="A27" s="12"/>
      <c r="B27" s="57">
        <v>16</v>
      </c>
      <c r="C27" s="58"/>
      <c r="D27" s="46" t="s">
        <v>302</v>
      </c>
      <c r="E27" s="47"/>
      <c r="F27" s="48" t="s">
        <v>335</v>
      </c>
      <c r="G27" s="64" t="s">
        <v>300</v>
      </c>
      <c r="H27" s="65" t="s">
        <v>301</v>
      </c>
      <c r="I27" s="66">
        <v>4024</v>
      </c>
      <c r="J27" s="62">
        <v>10</v>
      </c>
      <c r="K27" s="54"/>
      <c r="L27" s="54"/>
      <c r="M27" s="54">
        <v>0.22222222222222221</v>
      </c>
      <c r="N27" s="60"/>
      <c r="O27" s="60"/>
      <c r="P27" s="55" t="str">
        <f t="array" ref="P27">IFERROR(INDEX($D$12:$D$90,MATCH(0,COUNTIF($P$10:P26,$D$12:$D$90&amp;"")+IF($D$12:$D$90="",1,0),0)),"")</f>
        <v>Manual Process Assembly/Inspection</v>
      </c>
      <c r="Q27" s="37">
        <f t="shared" si="0"/>
        <v>1</v>
      </c>
      <c r="R27" s="56">
        <f t="shared" si="1"/>
        <v>0</v>
      </c>
      <c r="S27" s="39">
        <f t="shared" si="2"/>
        <v>1</v>
      </c>
    </row>
    <row r="28" spans="1:19" ht="16.149999999999999" hidden="1" customHeight="1">
      <c r="A28" s="12"/>
      <c r="B28" s="44">
        <v>17</v>
      </c>
      <c r="C28" s="45"/>
      <c r="D28" s="46" t="s">
        <v>302</v>
      </c>
      <c r="E28" s="47"/>
      <c r="F28" s="48" t="s">
        <v>336</v>
      </c>
      <c r="G28" s="64" t="s">
        <v>300</v>
      </c>
      <c r="H28" s="65" t="s">
        <v>301</v>
      </c>
      <c r="I28" s="66">
        <v>4024</v>
      </c>
      <c r="J28" s="62">
        <v>10</v>
      </c>
      <c r="K28" s="54">
        <v>1.6111111111111112</v>
      </c>
      <c r="L28" s="54"/>
      <c r="M28" s="54">
        <v>0.22222222222222221</v>
      </c>
      <c r="N28" s="60">
        <v>1</v>
      </c>
      <c r="O28" s="60" t="s">
        <v>337</v>
      </c>
      <c r="P28" s="55" t="str">
        <f t="array" ref="P28">IFERROR(INDEX($D$12:$D$90,MATCH(0,COUNTIF($P$10:P27,$D$12:$D$90&amp;"")+IF($D$12:$D$90="",1,0),0)),"")</f>
        <v>Manual Process</v>
      </c>
      <c r="Q28" s="37">
        <f t="shared" si="0"/>
        <v>2</v>
      </c>
      <c r="R28" s="56">
        <f t="shared" si="1"/>
        <v>0</v>
      </c>
      <c r="S28" s="39">
        <f t="shared" si="2"/>
        <v>2</v>
      </c>
    </row>
    <row r="29" spans="1:19" ht="16.149999999999999" hidden="1" customHeight="1">
      <c r="A29" s="12"/>
      <c r="B29" s="57">
        <v>18</v>
      </c>
      <c r="C29" s="58"/>
      <c r="D29" s="46" t="s">
        <v>302</v>
      </c>
      <c r="E29" s="47"/>
      <c r="F29" s="48" t="s">
        <v>338</v>
      </c>
      <c r="G29" s="68" t="s">
        <v>300</v>
      </c>
      <c r="H29" s="69" t="s">
        <v>301</v>
      </c>
      <c r="I29" s="66">
        <v>10463</v>
      </c>
      <c r="J29" s="62">
        <v>10</v>
      </c>
      <c r="K29" s="54"/>
      <c r="L29" s="54"/>
      <c r="M29" s="54">
        <v>0.22222222222222221</v>
      </c>
      <c r="N29" s="60"/>
      <c r="O29" s="60"/>
      <c r="P29" s="55" t="str">
        <f t="array" ref="P29">IFERROR(INDEX($D$12:$D$90,MATCH(0,COUNTIF($P$10:P28,$D$12:$D$90&amp;"")+IF($D$12:$D$90="",1,0),0)),"")</f>
        <v/>
      </c>
      <c r="Q29" s="37" t="str">
        <f t="shared" si="0"/>
        <v/>
      </c>
      <c r="R29" s="56" t="str">
        <f t="shared" si="1"/>
        <v/>
      </c>
      <c r="S29" s="39" t="str">
        <f t="shared" si="2"/>
        <v/>
      </c>
    </row>
    <row r="30" spans="1:19" ht="16.149999999999999" hidden="1" customHeight="1">
      <c r="A30" s="12"/>
      <c r="B30" s="44">
        <v>19</v>
      </c>
      <c r="C30" s="45"/>
      <c r="D30" s="46" t="s">
        <v>302</v>
      </c>
      <c r="E30" s="47"/>
      <c r="F30" s="48" t="s">
        <v>339</v>
      </c>
      <c r="G30" s="59" t="s">
        <v>300</v>
      </c>
      <c r="H30" s="60" t="s">
        <v>301</v>
      </c>
      <c r="I30" s="70">
        <v>6236</v>
      </c>
      <c r="J30" s="62">
        <v>10</v>
      </c>
      <c r="K30" s="54"/>
      <c r="L30" s="54"/>
      <c r="M30" s="54">
        <v>0.22222222222222221</v>
      </c>
      <c r="N30" s="60"/>
      <c r="O30" s="60"/>
      <c r="P30" s="55" t="str">
        <f t="array" ref="P30">IFERROR(INDEX($D$12:$D$90,MATCH(0,COUNTIF($P$10:P29,$D$12:$D$90&amp;"")+IF($D$12:$D$90="",1,0),0)),"")</f>
        <v/>
      </c>
      <c r="Q30" s="37" t="str">
        <f t="shared" si="0"/>
        <v/>
      </c>
      <c r="R30" s="56" t="str">
        <f t="shared" si="1"/>
        <v/>
      </c>
      <c r="S30" s="39" t="str">
        <f t="shared" si="2"/>
        <v/>
      </c>
    </row>
    <row r="31" spans="1:19" ht="16.149999999999999" customHeight="1">
      <c r="A31" s="12"/>
      <c r="B31" s="57">
        <v>20</v>
      </c>
      <c r="C31" s="45" t="s">
        <v>297</v>
      </c>
      <c r="D31" s="46" t="s">
        <v>340</v>
      </c>
      <c r="E31" s="47" t="str">
        <f>CONCATENATE(C31,B31)</f>
        <v>A5_L6_S20</v>
      </c>
      <c r="F31" s="48" t="s">
        <v>341</v>
      </c>
      <c r="G31" s="68" t="s">
        <v>342</v>
      </c>
      <c r="H31" s="69" t="s">
        <v>343</v>
      </c>
      <c r="I31" s="67">
        <v>437333.33333333331</v>
      </c>
      <c r="J31" s="52" t="s">
        <v>344</v>
      </c>
      <c r="K31" s="54"/>
      <c r="L31" s="54"/>
      <c r="M31" s="54">
        <v>2.1875</v>
      </c>
      <c r="N31" s="60"/>
      <c r="O31" s="60"/>
      <c r="P31" s="55" t="str">
        <f t="array" ref="P31">IFERROR(INDEX($D$12:$D$90,MATCH(0,COUNTIF($P$10:P30,$D$12:$D$90&amp;"")+IF($D$12:$D$90="",1,0),0)),"")</f>
        <v/>
      </c>
      <c r="Q31" s="37" t="str">
        <f t="shared" si="0"/>
        <v/>
      </c>
      <c r="R31" s="56" t="str">
        <f t="shared" si="1"/>
        <v/>
      </c>
      <c r="S31" s="39" t="str">
        <f t="shared" si="2"/>
        <v/>
      </c>
    </row>
    <row r="32" spans="1:19" ht="16.149999999999999" hidden="1" customHeight="1">
      <c r="A32" s="12"/>
      <c r="B32" s="44">
        <v>21</v>
      </c>
      <c r="C32" s="45"/>
      <c r="D32" s="46" t="s">
        <v>302</v>
      </c>
      <c r="E32" s="47"/>
      <c r="F32" s="48" t="s">
        <v>345</v>
      </c>
      <c r="G32" s="59" t="s">
        <v>300</v>
      </c>
      <c r="H32" s="60" t="s">
        <v>301</v>
      </c>
      <c r="I32" s="61">
        <v>6236</v>
      </c>
      <c r="J32" s="62">
        <v>10</v>
      </c>
      <c r="K32" s="54"/>
      <c r="L32" s="54"/>
      <c r="M32" s="54">
        <v>0.22222222222222221</v>
      </c>
      <c r="N32" s="60"/>
      <c r="O32" s="60"/>
      <c r="P32" s="55" t="str">
        <f t="array" ref="P32">IFERROR(INDEX($D$12:$D$90,MATCH(0,COUNTIF($P$10:P31,$D$12:$D$90&amp;"")+IF($D$12:$D$90="",1,0),0)),"")</f>
        <v/>
      </c>
      <c r="Q32" s="37" t="str">
        <f t="shared" si="0"/>
        <v/>
      </c>
      <c r="R32" s="56" t="str">
        <f t="shared" si="1"/>
        <v/>
      </c>
      <c r="S32" s="39" t="str">
        <f t="shared" si="2"/>
        <v/>
      </c>
    </row>
    <row r="33" spans="1:19" ht="16.149999999999999" hidden="1" customHeight="1">
      <c r="A33" s="12"/>
      <c r="B33" s="57">
        <v>22</v>
      </c>
      <c r="C33" s="58"/>
      <c r="D33" s="46" t="s">
        <v>302</v>
      </c>
      <c r="E33" s="47"/>
      <c r="F33" s="48" t="s">
        <v>346</v>
      </c>
      <c r="G33" s="68" t="s">
        <v>300</v>
      </c>
      <c r="H33" s="69" t="s">
        <v>301</v>
      </c>
      <c r="I33" s="67">
        <v>10463</v>
      </c>
      <c r="J33" s="62">
        <v>10</v>
      </c>
      <c r="K33" s="54"/>
      <c r="L33" s="54"/>
      <c r="M33" s="54">
        <v>0.22222222222222221</v>
      </c>
      <c r="N33" s="60"/>
      <c r="O33" s="60"/>
      <c r="P33" s="55" t="str">
        <f t="array" ref="P33">IFERROR(INDEX($D$12:$D$90,MATCH(0,COUNTIF($P$10:P32,$D$12:$D$90&amp;"")+IF($D$12:$D$90="",1,0),0)),"")</f>
        <v/>
      </c>
      <c r="Q33" s="37" t="str">
        <f t="shared" si="0"/>
        <v/>
      </c>
      <c r="R33" s="56" t="str">
        <f t="shared" si="1"/>
        <v/>
      </c>
      <c r="S33" s="39" t="str">
        <f t="shared" si="2"/>
        <v/>
      </c>
    </row>
    <row r="34" spans="1:19" ht="16.149999999999999" hidden="1" customHeight="1">
      <c r="A34" s="12"/>
      <c r="B34" s="44">
        <v>23</v>
      </c>
      <c r="C34" s="45"/>
      <c r="D34" s="46" t="s">
        <v>302</v>
      </c>
      <c r="E34" s="47"/>
      <c r="F34" s="48" t="s">
        <v>347</v>
      </c>
      <c r="G34" s="68" t="s">
        <v>300</v>
      </c>
      <c r="H34" s="69" t="s">
        <v>301</v>
      </c>
      <c r="I34" s="67">
        <v>4024</v>
      </c>
      <c r="J34" s="62">
        <v>10</v>
      </c>
      <c r="K34" s="54"/>
      <c r="L34" s="54"/>
      <c r="M34" s="54">
        <v>0.22222222222222221</v>
      </c>
      <c r="N34" s="60"/>
      <c r="O34" s="60"/>
      <c r="P34" s="55" t="str">
        <f t="array" ref="P34">IFERROR(INDEX($D$12:$D$90,MATCH(0,COUNTIF($P$10:P33,$D$12:$D$90&amp;"")+IF($D$12:$D$90="",1,0),0)),"")</f>
        <v/>
      </c>
      <c r="Q34" s="37" t="str">
        <f t="shared" si="0"/>
        <v/>
      </c>
      <c r="R34" s="56" t="str">
        <f t="shared" si="1"/>
        <v/>
      </c>
      <c r="S34" s="39" t="str">
        <f t="shared" si="2"/>
        <v/>
      </c>
    </row>
    <row r="35" spans="1:19" ht="16.149999999999999" hidden="1" customHeight="1">
      <c r="A35" s="12"/>
      <c r="B35" s="57">
        <v>24</v>
      </c>
      <c r="C35" s="58"/>
      <c r="D35" s="46" t="s">
        <v>302</v>
      </c>
      <c r="E35" s="47"/>
      <c r="F35" s="48" t="s">
        <v>348</v>
      </c>
      <c r="G35" s="68" t="s">
        <v>300</v>
      </c>
      <c r="H35" s="69" t="s">
        <v>301</v>
      </c>
      <c r="I35" s="67">
        <v>4024</v>
      </c>
      <c r="J35" s="62">
        <v>10</v>
      </c>
      <c r="K35" s="54">
        <v>1.6111111111111112</v>
      </c>
      <c r="L35" s="54"/>
      <c r="M35" s="54">
        <v>0.22222222222222221</v>
      </c>
      <c r="N35" s="60">
        <v>1</v>
      </c>
      <c r="O35" s="60" t="s">
        <v>349</v>
      </c>
      <c r="P35" s="55" t="str">
        <f t="array" ref="P35">IFERROR(INDEX($D$12:$D$90,MATCH(0,COUNTIF($P$10:P34,$D$12:$D$90&amp;"")+IF($D$12:$D$90="",1,0),0)),"")</f>
        <v/>
      </c>
      <c r="Q35" s="37" t="str">
        <f t="shared" si="0"/>
        <v/>
      </c>
      <c r="R35" s="56" t="str">
        <f t="shared" si="1"/>
        <v/>
      </c>
      <c r="S35" s="39" t="str">
        <f t="shared" si="2"/>
        <v/>
      </c>
    </row>
    <row r="36" spans="1:19" ht="16.149999999999999" hidden="1" customHeight="1">
      <c r="A36" s="12"/>
      <c r="B36" s="44">
        <v>25</v>
      </c>
      <c r="C36" s="45"/>
      <c r="D36" s="46" t="s">
        <v>302</v>
      </c>
      <c r="E36" s="47"/>
      <c r="F36" s="48" t="s">
        <v>350</v>
      </c>
      <c r="G36" s="68" t="s">
        <v>300</v>
      </c>
      <c r="H36" s="69" t="s">
        <v>301</v>
      </c>
      <c r="I36" s="67">
        <v>15699.714465568301</v>
      </c>
      <c r="J36" s="62">
        <v>10</v>
      </c>
      <c r="K36" s="54"/>
      <c r="L36" s="54"/>
      <c r="M36" s="54">
        <v>0.22222222222222221</v>
      </c>
      <c r="N36" s="60"/>
      <c r="O36" s="60"/>
      <c r="P36" s="55" t="str">
        <f t="array" ref="P36">IFERROR(INDEX($D$12:$D$90,MATCH(0,COUNTIF($P$10:P35,$D$12:$D$90&amp;"")+IF($D$12:$D$90="",1,0),0)),"")</f>
        <v/>
      </c>
      <c r="Q36" s="37" t="str">
        <f t="shared" si="0"/>
        <v/>
      </c>
      <c r="R36" s="56" t="str">
        <f t="shared" si="1"/>
        <v/>
      </c>
      <c r="S36" s="39" t="str">
        <f t="shared" si="2"/>
        <v/>
      </c>
    </row>
    <row r="37" spans="1:19" ht="16.149999999999999" hidden="1" customHeight="1">
      <c r="A37" s="12"/>
      <c r="B37" s="57">
        <v>26</v>
      </c>
      <c r="C37" s="58"/>
      <c r="D37" s="46" t="s">
        <v>302</v>
      </c>
      <c r="E37" s="47"/>
      <c r="F37" s="48" t="s">
        <v>351</v>
      </c>
      <c r="G37" s="68" t="s">
        <v>300</v>
      </c>
      <c r="H37" s="69" t="s">
        <v>301</v>
      </c>
      <c r="I37" s="67">
        <v>4024</v>
      </c>
      <c r="J37" s="62">
        <v>10</v>
      </c>
      <c r="K37" s="54"/>
      <c r="L37" s="54"/>
      <c r="M37" s="54">
        <v>0.22222222222222221</v>
      </c>
      <c r="N37" s="60"/>
      <c r="O37" s="60"/>
      <c r="P37" s="55" t="str">
        <f t="array" ref="P37">IFERROR(INDEX($D$12:$D$90,MATCH(0,COUNTIF($P$10:P36,$D$12:$D$90&amp;"")+IF($D$12:$D$90="",1,0),0)),"")</f>
        <v/>
      </c>
      <c r="Q37" s="37" t="str">
        <f t="shared" si="0"/>
        <v/>
      </c>
      <c r="R37" s="56" t="str">
        <f t="shared" si="1"/>
        <v/>
      </c>
      <c r="S37" s="39" t="str">
        <f t="shared" si="2"/>
        <v/>
      </c>
    </row>
    <row r="38" spans="1:19" ht="16.149999999999999" customHeight="1">
      <c r="A38" s="12"/>
      <c r="B38" s="44">
        <v>27</v>
      </c>
      <c r="C38" s="45" t="s">
        <v>297</v>
      </c>
      <c r="D38" s="46" t="s">
        <v>352</v>
      </c>
      <c r="E38" s="47" t="str">
        <f>CONCATENATE(C38,B38)</f>
        <v>A5_L6_S27</v>
      </c>
      <c r="F38" s="48" t="s">
        <v>353</v>
      </c>
      <c r="G38" s="68" t="s">
        <v>321</v>
      </c>
      <c r="H38" s="69" t="s">
        <v>354</v>
      </c>
      <c r="I38" s="67">
        <v>155000</v>
      </c>
      <c r="J38" s="52" t="s">
        <v>323</v>
      </c>
      <c r="K38" s="54"/>
      <c r="L38" s="54"/>
      <c r="M38" s="54">
        <v>1.4583333333333333</v>
      </c>
      <c r="N38" s="60"/>
      <c r="O38" s="60"/>
      <c r="P38" s="55" t="str">
        <f t="array" ref="P38">IFERROR(INDEX($D$12:$D$90,MATCH(0,COUNTIF($P$10:P37,$D$12:$D$90&amp;"")+IF($D$12:$D$90="",1,0),0)),"")</f>
        <v/>
      </c>
      <c r="Q38" s="37" t="str">
        <f t="shared" si="0"/>
        <v/>
      </c>
      <c r="R38" s="56" t="str">
        <f t="shared" si="1"/>
        <v/>
      </c>
      <c r="S38" s="39" t="str">
        <f t="shared" si="2"/>
        <v/>
      </c>
    </row>
    <row r="39" spans="1:19" ht="16.149999999999999" hidden="1" customHeight="1">
      <c r="A39" s="12"/>
      <c r="B39" s="57">
        <v>28</v>
      </c>
      <c r="C39" s="58"/>
      <c r="D39" s="46" t="s">
        <v>302</v>
      </c>
      <c r="E39" s="47"/>
      <c r="F39" s="48" t="s">
        <v>355</v>
      </c>
      <c r="G39" s="68" t="s">
        <v>300</v>
      </c>
      <c r="H39" s="69" t="s">
        <v>301</v>
      </c>
      <c r="I39" s="67">
        <v>23099.840294390899</v>
      </c>
      <c r="J39" s="62">
        <v>10</v>
      </c>
      <c r="K39" s="54"/>
      <c r="L39" s="54"/>
      <c r="M39" s="54">
        <v>0.22222222222222221</v>
      </c>
      <c r="N39" s="60"/>
      <c r="O39" s="60" t="s">
        <v>325</v>
      </c>
      <c r="P39" s="55" t="str">
        <f t="array" ref="P39">IFERROR(INDEX($D$12:$D$90,MATCH(0,COUNTIF($P$10:P38,$D$12:$D$90&amp;"")+IF($D$12:$D$90="",1,0),0)),"")</f>
        <v/>
      </c>
      <c r="Q39" s="37" t="str">
        <f t="shared" si="0"/>
        <v/>
      </c>
      <c r="R39" s="56" t="str">
        <f t="shared" si="1"/>
        <v/>
      </c>
      <c r="S39" s="39" t="str">
        <f t="shared" si="2"/>
        <v/>
      </c>
    </row>
    <row r="40" spans="1:19" ht="16.149999999999999" hidden="1" customHeight="1">
      <c r="A40" s="12"/>
      <c r="B40" s="44">
        <v>29</v>
      </c>
      <c r="C40" s="45"/>
      <c r="D40" s="46" t="s">
        <v>302</v>
      </c>
      <c r="E40" s="47"/>
      <c r="F40" s="48" t="s">
        <v>356</v>
      </c>
      <c r="G40" s="59" t="s">
        <v>300</v>
      </c>
      <c r="H40" s="60" t="s">
        <v>301</v>
      </c>
      <c r="I40" s="61">
        <v>8429.2543774424994</v>
      </c>
      <c r="J40" s="62">
        <v>10</v>
      </c>
      <c r="K40" s="54"/>
      <c r="L40" s="54"/>
      <c r="M40" s="54">
        <v>0.22222222222222221</v>
      </c>
      <c r="N40" s="60"/>
      <c r="O40" s="60"/>
      <c r="P40" s="55" t="str">
        <f t="array" ref="P40">IFERROR(INDEX($D$12:$D$90,MATCH(0,COUNTIF($P$10:P39,$D$12:$D$90&amp;"")+IF($D$12:$D$90="",1,0),0)),"")</f>
        <v/>
      </c>
      <c r="Q40" s="37" t="str">
        <f t="shared" si="0"/>
        <v/>
      </c>
      <c r="R40" s="56" t="str">
        <f t="shared" si="1"/>
        <v/>
      </c>
      <c r="S40" s="39" t="str">
        <f t="shared" si="2"/>
        <v/>
      </c>
    </row>
    <row r="41" spans="1:19" ht="16.149999999999999" hidden="1" customHeight="1">
      <c r="A41" s="12"/>
      <c r="B41" s="57">
        <v>30</v>
      </c>
      <c r="C41" s="58"/>
      <c r="D41" s="46" t="s">
        <v>302</v>
      </c>
      <c r="E41" s="47"/>
      <c r="F41" s="48" t="s">
        <v>357</v>
      </c>
      <c r="G41" s="68" t="s">
        <v>300</v>
      </c>
      <c r="H41" s="69" t="s">
        <v>301</v>
      </c>
      <c r="I41" s="67">
        <v>8800</v>
      </c>
      <c r="J41" s="62">
        <v>10</v>
      </c>
      <c r="K41" s="53"/>
      <c r="L41" s="53"/>
      <c r="M41" s="54">
        <v>0.22222222222222221</v>
      </c>
      <c r="N41" s="50"/>
      <c r="O41" s="71"/>
      <c r="P41" s="55" t="str">
        <f t="array" ref="P41">IFERROR(INDEX($D$12:$D$90,MATCH(0,COUNTIF($P$10:P40,$D$12:$D$90&amp;"")+IF($D$12:$D$90="",1,0),0)),"")</f>
        <v/>
      </c>
      <c r="Q41" s="37" t="str">
        <f t="shared" si="0"/>
        <v/>
      </c>
      <c r="R41" s="56" t="str">
        <f t="shared" si="1"/>
        <v/>
      </c>
      <c r="S41" s="39" t="str">
        <f t="shared" si="2"/>
        <v/>
      </c>
    </row>
    <row r="42" spans="1:19" ht="16.149999999999999" hidden="1" customHeight="1">
      <c r="A42" s="12"/>
      <c r="B42" s="44">
        <v>31</v>
      </c>
      <c r="C42" s="45"/>
      <c r="D42" s="46" t="s">
        <v>302</v>
      </c>
      <c r="E42" s="47"/>
      <c r="F42" s="48" t="s">
        <v>358</v>
      </c>
      <c r="G42" s="68" t="s">
        <v>300</v>
      </c>
      <c r="H42" s="69" t="s">
        <v>301</v>
      </c>
      <c r="I42" s="67">
        <v>5074</v>
      </c>
      <c r="J42" s="62">
        <v>10</v>
      </c>
      <c r="K42" s="53"/>
      <c r="L42" s="53"/>
      <c r="M42" s="54">
        <v>0.22222222222222221</v>
      </c>
      <c r="N42" s="50"/>
      <c r="O42" s="71"/>
      <c r="P42" s="55" t="str">
        <f t="array" ref="P42">IFERROR(INDEX($D$12:$D$90,MATCH(0,COUNTIF($P$10:P41,$D$12:$D$90&amp;"")+IF($D$12:$D$90="",1,0),0)),"")</f>
        <v/>
      </c>
      <c r="Q42" s="37" t="str">
        <f t="shared" si="0"/>
        <v/>
      </c>
      <c r="R42" s="56" t="str">
        <f t="shared" si="1"/>
        <v/>
      </c>
      <c r="S42" s="39" t="str">
        <f t="shared" si="2"/>
        <v/>
      </c>
    </row>
    <row r="43" spans="1:19" ht="16.149999999999999" customHeight="1">
      <c r="A43" s="12"/>
      <c r="B43" s="57">
        <v>32</v>
      </c>
      <c r="C43" s="45" t="s">
        <v>297</v>
      </c>
      <c r="D43" s="46" t="s">
        <v>313</v>
      </c>
      <c r="E43" s="47" t="str">
        <f>CONCATENATE(C43,B43)</f>
        <v>A5_L6_S32</v>
      </c>
      <c r="F43" s="48" t="s">
        <v>359</v>
      </c>
      <c r="G43" s="68" t="s">
        <v>315</v>
      </c>
      <c r="H43" s="69" t="s">
        <v>316</v>
      </c>
      <c r="I43" s="67">
        <v>113000</v>
      </c>
      <c r="J43" s="52" t="s">
        <v>317</v>
      </c>
      <c r="K43" s="54">
        <v>0.33333333333333331</v>
      </c>
      <c r="L43" s="54">
        <v>0.16666666666666666</v>
      </c>
      <c r="M43" s="54">
        <v>1.7111111111111112</v>
      </c>
      <c r="N43" s="60">
        <v>1</v>
      </c>
      <c r="O43" s="60"/>
      <c r="P43" s="55"/>
      <c r="Q43" s="37"/>
      <c r="R43" s="56"/>
      <c r="S43" s="39"/>
    </row>
    <row r="44" spans="1:19" ht="16.149999999999999" hidden="1" customHeight="1">
      <c r="A44" s="12"/>
      <c r="B44" s="44">
        <v>33</v>
      </c>
      <c r="C44" s="45"/>
      <c r="D44" s="46" t="s">
        <v>302</v>
      </c>
      <c r="E44" s="47"/>
      <c r="F44" s="48" t="s">
        <v>360</v>
      </c>
      <c r="G44" s="64" t="s">
        <v>300</v>
      </c>
      <c r="H44" s="65" t="s">
        <v>301</v>
      </c>
      <c r="I44" s="66">
        <v>4024</v>
      </c>
      <c r="J44" s="62">
        <v>10</v>
      </c>
      <c r="K44" s="54"/>
      <c r="L44" s="54"/>
      <c r="M44" s="54">
        <v>0.22222222222222221</v>
      </c>
      <c r="N44" s="60"/>
      <c r="O44" s="60"/>
      <c r="P44" s="55"/>
      <c r="Q44" s="37"/>
      <c r="R44" s="56"/>
      <c r="S44" s="39"/>
    </row>
    <row r="45" spans="1:19" ht="16.149999999999999" customHeight="1">
      <c r="A45" s="12"/>
      <c r="B45" s="57">
        <v>34</v>
      </c>
      <c r="C45" s="45" t="s">
        <v>297</v>
      </c>
      <c r="D45" s="72" t="s">
        <v>361</v>
      </c>
      <c r="E45" s="73" t="str">
        <f>CONCATENATE(C45,B45)</f>
        <v>A5_L6_S34</v>
      </c>
      <c r="F45" s="74" t="s">
        <v>362</v>
      </c>
      <c r="G45" s="68" t="s">
        <v>363</v>
      </c>
      <c r="H45" s="69" t="s">
        <v>364</v>
      </c>
      <c r="I45" s="67">
        <v>82000</v>
      </c>
      <c r="J45" s="62">
        <v>10</v>
      </c>
      <c r="K45" s="54"/>
      <c r="L45" s="54"/>
      <c r="M45" s="54">
        <v>2.2000000000000002</v>
      </c>
      <c r="N45" s="60">
        <v>1</v>
      </c>
      <c r="O45" s="60"/>
      <c r="P45" s="55" t="str">
        <f t="array" ref="P45">IFERROR(INDEX($D$12:$D$90,MATCH(0,COUNTIF($P$10:P42,$D$12:$D$90&amp;"")+IF($D$12:$D$90="",1,0),0)),"")</f>
        <v/>
      </c>
      <c r="Q45" s="37" t="str">
        <f>IF(P45="","",COUNTIF($D$12:$D$90,$P45))</f>
        <v/>
      </c>
      <c r="R45" s="56" t="str">
        <f>IF($P45="","",SUMIF($D$12:$D$90,$P45,I$12:I$90))</f>
        <v/>
      </c>
      <c r="S45" s="39" t="str">
        <f>IF($P45="","",SUMIF($D$12:$D$90,$P45,N$12:N$90))</f>
        <v/>
      </c>
    </row>
    <row r="46" spans="1:19" ht="16.149999999999999" hidden="1" customHeight="1">
      <c r="A46" s="12"/>
      <c r="B46" s="44">
        <v>35</v>
      </c>
      <c r="C46" s="45"/>
      <c r="D46" s="46" t="s">
        <v>302</v>
      </c>
      <c r="E46" s="47"/>
      <c r="F46" s="48" t="s">
        <v>365</v>
      </c>
      <c r="G46" s="59" t="s">
        <v>300</v>
      </c>
      <c r="H46" s="60" t="s">
        <v>301</v>
      </c>
      <c r="I46" s="61">
        <v>4024</v>
      </c>
      <c r="J46" s="62">
        <v>10</v>
      </c>
      <c r="K46" s="54"/>
      <c r="L46" s="54"/>
      <c r="M46" s="54">
        <v>0.22222222222222221</v>
      </c>
      <c r="N46" s="60"/>
      <c r="O46" s="60"/>
      <c r="P46" s="55" t="str">
        <f t="array" ref="P46">IFERROR(INDEX($D$12:$D$90,MATCH(0,COUNTIF($P$10:P45,$D$12:$D$90&amp;"")+IF($D$12:$D$90="",1,0),0)),"")</f>
        <v/>
      </c>
      <c r="Q46" s="37" t="str">
        <f>IF(P46="","",COUNTIF($D$12:$D$90,$P46))</f>
        <v/>
      </c>
      <c r="R46" s="56" t="str">
        <f>IF($P46="","",SUMIF($D$12:$D$90,$P46,I$12:I$90))</f>
        <v/>
      </c>
      <c r="S46" s="39" t="str">
        <f>IF($P46="","",SUMIF($D$12:$D$90,$P46,N$12:N$90))</f>
        <v/>
      </c>
    </row>
    <row r="47" spans="1:19" ht="16.149999999999999" customHeight="1">
      <c r="A47" s="12"/>
      <c r="B47" s="57">
        <v>36</v>
      </c>
      <c r="C47" s="45" t="s">
        <v>297</v>
      </c>
      <c r="D47" s="46" t="s">
        <v>319</v>
      </c>
      <c r="E47" s="47" t="str">
        <f>CONCATENATE(C47,B47)</f>
        <v>A5_L6_S36</v>
      </c>
      <c r="F47" s="48" t="s">
        <v>366</v>
      </c>
      <c r="G47" s="68" t="s">
        <v>321</v>
      </c>
      <c r="H47" s="69" t="s">
        <v>322</v>
      </c>
      <c r="I47" s="67">
        <v>115000</v>
      </c>
      <c r="J47" s="52" t="s">
        <v>323</v>
      </c>
      <c r="K47" s="54"/>
      <c r="L47" s="54"/>
      <c r="M47" s="54">
        <v>1.4583333333333333</v>
      </c>
      <c r="N47" s="60"/>
      <c r="O47" s="60"/>
      <c r="P47" s="55"/>
      <c r="Q47" s="37"/>
      <c r="R47" s="56"/>
      <c r="S47" s="39"/>
    </row>
    <row r="48" spans="1:19" ht="16.149999999999999" hidden="1" customHeight="1">
      <c r="A48" s="12"/>
      <c r="B48" s="44">
        <v>37</v>
      </c>
      <c r="C48" s="45"/>
      <c r="D48" s="46" t="s">
        <v>302</v>
      </c>
      <c r="E48" s="47"/>
      <c r="F48" s="48" t="s">
        <v>367</v>
      </c>
      <c r="G48" s="68" t="s">
        <v>300</v>
      </c>
      <c r="H48" s="69" t="s">
        <v>301</v>
      </c>
      <c r="I48" s="67">
        <v>23099.840294390899</v>
      </c>
      <c r="J48" s="62">
        <v>10</v>
      </c>
      <c r="K48" s="54"/>
      <c r="L48" s="54"/>
      <c r="M48" s="54">
        <v>0.22222222222222221</v>
      </c>
      <c r="N48" s="60"/>
      <c r="O48" s="60" t="s">
        <v>325</v>
      </c>
      <c r="P48" s="55"/>
      <c r="Q48" s="37"/>
      <c r="R48" s="56"/>
      <c r="S48" s="39"/>
    </row>
    <row r="49" spans="1:19" ht="16.149999999999999" hidden="1" customHeight="1">
      <c r="A49" s="12"/>
      <c r="B49" s="57">
        <v>38</v>
      </c>
      <c r="C49" s="58"/>
      <c r="D49" s="46" t="s">
        <v>302</v>
      </c>
      <c r="E49" s="47"/>
      <c r="F49" s="48" t="s">
        <v>368</v>
      </c>
      <c r="G49" s="68" t="s">
        <v>300</v>
      </c>
      <c r="H49" s="69" t="s">
        <v>301</v>
      </c>
      <c r="I49" s="67">
        <v>10463</v>
      </c>
      <c r="J49" s="62">
        <v>10</v>
      </c>
      <c r="K49" s="54"/>
      <c r="L49" s="54"/>
      <c r="M49" s="54">
        <v>0.22222222222222221</v>
      </c>
      <c r="N49" s="60"/>
      <c r="O49" s="60"/>
      <c r="P49" s="55" t="str">
        <f t="array" ref="P49">IFERROR(INDEX($D$12:$D$90,MATCH(0,COUNTIF($P$10:P46,$D$12:$D$90&amp;"")+IF($D$12:$D$90="",1,0),0)),"")</f>
        <v/>
      </c>
      <c r="Q49" s="37" t="str">
        <f>IF(P49="","",COUNTIF($D$12:$D$90,$P49))</f>
        <v/>
      </c>
      <c r="R49" s="56" t="str">
        <f>IF($P49="","",SUMIF($D$12:$D$90,$P49,I$12:I$90))</f>
        <v/>
      </c>
      <c r="S49" s="39" t="str">
        <f>IF($P49="","",SUMIF($D$12:$D$90,$P49,N$12:N$90))</f>
        <v/>
      </c>
    </row>
    <row r="50" spans="1:19" ht="16.149999999999999" hidden="1" customHeight="1">
      <c r="A50" s="12"/>
      <c r="B50" s="44">
        <v>39</v>
      </c>
      <c r="C50" s="45"/>
      <c r="D50" s="46" t="s">
        <v>302</v>
      </c>
      <c r="E50" s="47"/>
      <c r="F50" s="48" t="s">
        <v>327</v>
      </c>
      <c r="G50" s="64" t="s">
        <v>300</v>
      </c>
      <c r="H50" s="65" t="s">
        <v>301</v>
      </c>
      <c r="I50" s="66">
        <v>6236</v>
      </c>
      <c r="J50" s="62">
        <v>10</v>
      </c>
      <c r="K50" s="54"/>
      <c r="L50" s="54"/>
      <c r="M50" s="54">
        <v>0.22222222222222221</v>
      </c>
      <c r="N50" s="60"/>
      <c r="O50" s="60"/>
      <c r="P50" s="55" t="str">
        <f t="array" ref="P50">IFERROR(INDEX($D$12:$D$90,MATCH(0,COUNTIF($P$10:P49,$D$12:$D$90&amp;"")+IF($D$12:$D$90="",1,0),0)),"")</f>
        <v/>
      </c>
      <c r="Q50" s="37" t="str">
        <f>IF(P50="","",COUNTIF($D$12:$D$90,$P50))</f>
        <v/>
      </c>
      <c r="R50" s="56" t="str">
        <f>IF($P50="","",SUMIF($D$12:$D$90,$P50,I$12:I$90))</f>
        <v/>
      </c>
      <c r="S50" s="39" t="str">
        <f>IF($P50="","",SUMIF($D$12:$D$90,$P50,N$12:N$90))</f>
        <v/>
      </c>
    </row>
    <row r="51" spans="1:19" ht="16.149999999999999" customHeight="1">
      <c r="A51" s="12"/>
      <c r="B51" s="57">
        <v>40</v>
      </c>
      <c r="C51" s="45" t="s">
        <v>297</v>
      </c>
      <c r="D51" s="46" t="s">
        <v>328</v>
      </c>
      <c r="E51" s="47" t="str">
        <f>CONCATENATE(C51,B51)</f>
        <v>A5_L6_S40</v>
      </c>
      <c r="F51" s="48" t="s">
        <v>369</v>
      </c>
      <c r="G51" s="64" t="s">
        <v>330</v>
      </c>
      <c r="H51" s="65" t="s">
        <v>331</v>
      </c>
      <c r="I51" s="66">
        <v>400000</v>
      </c>
      <c r="J51" s="62">
        <v>8</v>
      </c>
      <c r="K51" s="54">
        <v>0.33333333333333331</v>
      </c>
      <c r="L51" s="54">
        <v>0.16666666666666666</v>
      </c>
      <c r="M51" s="54">
        <v>3.1911111111111108</v>
      </c>
      <c r="N51" s="60">
        <v>1</v>
      </c>
      <c r="O51" s="60"/>
      <c r="P51" s="55" t="str">
        <f t="array" ref="P51">IFERROR(INDEX($D$12:$D$90,MATCH(0,COUNTIF($P$10:P50,$D$12:$D$90&amp;"")+IF($D$12:$D$90="",1,0),0)),"")</f>
        <v/>
      </c>
      <c r="Q51" s="37" t="str">
        <f>IF(P51="","",COUNTIF($D$12:$D$90,$P51))</f>
        <v/>
      </c>
      <c r="R51" s="56" t="str">
        <f>IF($P51="","",SUMIF($D$12:$D$90,$P51,I$12:I$90))</f>
        <v/>
      </c>
      <c r="S51" s="39" t="str">
        <f>IF($P51="","",SUMIF($D$12:$D$90,$P51,N$12:N$90))</f>
        <v/>
      </c>
    </row>
    <row r="52" spans="1:19" ht="16.149999999999999" hidden="1" customHeight="1">
      <c r="A52" s="12"/>
      <c r="B52" s="44">
        <v>41</v>
      </c>
      <c r="C52" s="45"/>
      <c r="D52" s="46" t="s">
        <v>302</v>
      </c>
      <c r="E52" s="47"/>
      <c r="F52" s="48" t="s">
        <v>332</v>
      </c>
      <c r="G52" s="64" t="s">
        <v>300</v>
      </c>
      <c r="H52" s="65" t="s">
        <v>301</v>
      </c>
      <c r="I52" s="66">
        <v>6236</v>
      </c>
      <c r="J52" s="62">
        <v>10</v>
      </c>
      <c r="K52" s="54"/>
      <c r="L52" s="54"/>
      <c r="M52" s="54">
        <v>0.22222222222222221</v>
      </c>
      <c r="N52" s="60"/>
      <c r="O52" s="60"/>
      <c r="P52" s="55"/>
      <c r="Q52" s="37"/>
      <c r="R52" s="56"/>
      <c r="S52" s="39"/>
    </row>
    <row r="53" spans="1:19" ht="16.149999999999999" hidden="1" customHeight="1">
      <c r="A53" s="12"/>
      <c r="B53" s="57">
        <v>42</v>
      </c>
      <c r="C53" s="58"/>
      <c r="D53" s="46" t="s">
        <v>302</v>
      </c>
      <c r="E53" s="47"/>
      <c r="F53" s="48" t="s">
        <v>333</v>
      </c>
      <c r="G53" s="64" t="s">
        <v>300</v>
      </c>
      <c r="H53" s="65" t="s">
        <v>301</v>
      </c>
      <c r="I53" s="66">
        <v>10463</v>
      </c>
      <c r="J53" s="62">
        <v>10</v>
      </c>
      <c r="K53" s="54"/>
      <c r="L53" s="54"/>
      <c r="M53" s="54">
        <v>0.22222222222222221</v>
      </c>
      <c r="N53" s="60"/>
      <c r="O53" s="60"/>
      <c r="P53" s="55"/>
      <c r="Q53" s="37"/>
      <c r="R53" s="56"/>
      <c r="S53" s="39"/>
    </row>
    <row r="54" spans="1:19" ht="16.149999999999999" hidden="1" customHeight="1">
      <c r="A54" s="12"/>
      <c r="B54" s="44">
        <v>43</v>
      </c>
      <c r="C54" s="45"/>
      <c r="D54" s="46" t="s">
        <v>302</v>
      </c>
      <c r="E54" s="47"/>
      <c r="F54" s="48" t="s">
        <v>370</v>
      </c>
      <c r="G54" s="68" t="s">
        <v>300</v>
      </c>
      <c r="H54" s="69" t="s">
        <v>301</v>
      </c>
      <c r="I54" s="67">
        <v>12367.613608943801</v>
      </c>
      <c r="J54" s="62">
        <v>10</v>
      </c>
      <c r="K54" s="54"/>
      <c r="L54" s="54"/>
      <c r="M54" s="54">
        <v>0.22222222222222221</v>
      </c>
      <c r="N54" s="60"/>
      <c r="O54" s="60"/>
      <c r="P54" s="55"/>
      <c r="Q54" s="37"/>
      <c r="R54" s="56"/>
      <c r="S54" s="39"/>
    </row>
    <row r="55" spans="1:19" ht="16.149999999999999" hidden="1" customHeight="1">
      <c r="A55" s="12"/>
      <c r="B55" s="57">
        <v>44</v>
      </c>
      <c r="C55" s="58"/>
      <c r="D55" s="46" t="s">
        <v>302</v>
      </c>
      <c r="E55" s="47"/>
      <c r="F55" s="48" t="s">
        <v>371</v>
      </c>
      <c r="G55" s="68" t="s">
        <v>300</v>
      </c>
      <c r="H55" s="69" t="s">
        <v>301</v>
      </c>
      <c r="I55" s="67">
        <v>4024</v>
      </c>
      <c r="J55" s="62">
        <v>10</v>
      </c>
      <c r="K55" s="54"/>
      <c r="L55" s="54"/>
      <c r="M55" s="54">
        <v>0.22222222222222221</v>
      </c>
      <c r="N55" s="60"/>
      <c r="O55" s="60"/>
      <c r="P55" s="55"/>
      <c r="Q55" s="37"/>
      <c r="R55" s="56"/>
      <c r="S55" s="39"/>
    </row>
    <row r="56" spans="1:19" ht="16.149999999999999" hidden="1" customHeight="1">
      <c r="A56" s="12"/>
      <c r="B56" s="44">
        <v>45</v>
      </c>
      <c r="C56" s="45"/>
      <c r="D56" s="46" t="s">
        <v>302</v>
      </c>
      <c r="E56" s="47"/>
      <c r="F56" s="48" t="s">
        <v>372</v>
      </c>
      <c r="G56" s="68" t="s">
        <v>300</v>
      </c>
      <c r="H56" s="69" t="s">
        <v>301</v>
      </c>
      <c r="I56" s="67">
        <v>4024</v>
      </c>
      <c r="J56" s="62">
        <v>10</v>
      </c>
      <c r="K56" s="54">
        <v>1.6111111111111112</v>
      </c>
      <c r="L56" s="54"/>
      <c r="M56" s="54">
        <v>0.22222222222222221</v>
      </c>
      <c r="N56" s="60">
        <v>1</v>
      </c>
      <c r="O56" s="60" t="s">
        <v>337</v>
      </c>
      <c r="P56" s="55" t="str">
        <f t="array" ref="P56">IFERROR(INDEX($D$12:$D$90,MATCH(0,COUNTIF($P$10:P51,$D$12:$D$90&amp;"")+IF($D$12:$D$90="",1,0),0)),"")</f>
        <v/>
      </c>
      <c r="Q56" s="37" t="str">
        <f t="shared" ref="Q56:Q69" si="3">IF(P56="","",COUNTIF($D$12:$D$90,$P56))</f>
        <v/>
      </c>
      <c r="R56" s="56" t="str">
        <f t="shared" ref="R56:R69" si="4">IF($P56="","",SUMIF($D$12:$D$90,$P56,I$12:I$90))</f>
        <v/>
      </c>
      <c r="S56" s="39" t="str">
        <f t="shared" ref="S56:S69" si="5">IF($P56="","",SUMIF($D$12:$D$90,$P56,N$12:N$90))</f>
        <v/>
      </c>
    </row>
    <row r="57" spans="1:19" ht="16.149999999999999" hidden="1" customHeight="1">
      <c r="A57" s="12"/>
      <c r="B57" s="57">
        <v>46</v>
      </c>
      <c r="C57" s="58"/>
      <c r="D57" s="46" t="s">
        <v>302</v>
      </c>
      <c r="E57" s="47"/>
      <c r="F57" s="48" t="s">
        <v>373</v>
      </c>
      <c r="G57" s="68" t="s">
        <v>300</v>
      </c>
      <c r="H57" s="69" t="s">
        <v>301</v>
      </c>
      <c r="I57" s="67">
        <v>10463</v>
      </c>
      <c r="J57" s="62">
        <v>10</v>
      </c>
      <c r="K57" s="54"/>
      <c r="L57" s="54"/>
      <c r="M57" s="54">
        <v>0.22222222222222221</v>
      </c>
      <c r="N57" s="60"/>
      <c r="O57" s="60"/>
      <c r="P57" s="55" t="str">
        <f t="array" ref="P57">IFERROR(INDEX($D$12:$D$90,MATCH(0,COUNTIF($P$10:P56,$D$12:$D$90&amp;"")+IF($D$12:$D$90="",1,0),0)),"")</f>
        <v/>
      </c>
      <c r="Q57" s="37" t="str">
        <f t="shared" si="3"/>
        <v/>
      </c>
      <c r="R57" s="56" t="str">
        <f t="shared" si="4"/>
        <v/>
      </c>
      <c r="S57" s="39" t="str">
        <f t="shared" si="5"/>
        <v/>
      </c>
    </row>
    <row r="58" spans="1:19" ht="16.149999999999999" hidden="1" customHeight="1">
      <c r="A58" s="12"/>
      <c r="B58" s="44">
        <v>47</v>
      </c>
      <c r="C58" s="45"/>
      <c r="D58" s="46" t="s">
        <v>302</v>
      </c>
      <c r="E58" s="47"/>
      <c r="F58" s="48" t="s">
        <v>374</v>
      </c>
      <c r="G58" s="68" t="s">
        <v>300</v>
      </c>
      <c r="H58" s="69" t="s">
        <v>301</v>
      </c>
      <c r="I58" s="67">
        <v>6236</v>
      </c>
      <c r="J58" s="62">
        <v>10</v>
      </c>
      <c r="K58" s="54"/>
      <c r="L58" s="54"/>
      <c r="M58" s="54">
        <v>0.22222222222222221</v>
      </c>
      <c r="N58" s="60"/>
      <c r="O58" s="60"/>
      <c r="P58" s="55" t="str">
        <f t="array" ref="P58">IFERROR(INDEX($D$12:$D$90,MATCH(0,COUNTIF($P$10:P57,$D$12:$D$90&amp;"")+IF($D$12:$D$90="",1,0),0)),"")</f>
        <v/>
      </c>
      <c r="Q58" s="37" t="str">
        <f t="shared" si="3"/>
        <v/>
      </c>
      <c r="R58" s="56" t="str">
        <f t="shared" si="4"/>
        <v/>
      </c>
      <c r="S58" s="39" t="str">
        <f t="shared" si="5"/>
        <v/>
      </c>
    </row>
    <row r="59" spans="1:19" ht="16.149999999999999" customHeight="1">
      <c r="A59" s="12"/>
      <c r="B59" s="57">
        <v>48</v>
      </c>
      <c r="C59" s="45" t="s">
        <v>297</v>
      </c>
      <c r="D59" s="46" t="s">
        <v>340</v>
      </c>
      <c r="E59" s="47" t="str">
        <f>CONCATENATE(C59,B59)</f>
        <v>A5_L6_S48</v>
      </c>
      <c r="F59" s="48" t="s">
        <v>375</v>
      </c>
      <c r="G59" s="68" t="s">
        <v>342</v>
      </c>
      <c r="H59" s="69" t="s">
        <v>343</v>
      </c>
      <c r="I59" s="67">
        <v>437333.33333333331</v>
      </c>
      <c r="J59" s="52" t="s">
        <v>344</v>
      </c>
      <c r="K59" s="54"/>
      <c r="L59" s="54"/>
      <c r="M59" s="54">
        <v>2.1875</v>
      </c>
      <c r="N59" s="60"/>
      <c r="O59" s="60"/>
      <c r="P59" s="55" t="str">
        <f t="array" ref="P59">IFERROR(INDEX($D$12:$D$90,MATCH(0,COUNTIF($P$10:P58,$D$12:$D$90&amp;"")+IF($D$12:$D$90="",1,0),0)),"")</f>
        <v/>
      </c>
      <c r="Q59" s="37" t="str">
        <f t="shared" si="3"/>
        <v/>
      </c>
      <c r="R59" s="56" t="str">
        <f t="shared" si="4"/>
        <v/>
      </c>
      <c r="S59" s="39" t="str">
        <f t="shared" si="5"/>
        <v/>
      </c>
    </row>
    <row r="60" spans="1:19" ht="16.149999999999999" hidden="1" customHeight="1">
      <c r="A60" s="12"/>
      <c r="B60" s="44">
        <v>49</v>
      </c>
      <c r="C60" s="45"/>
      <c r="D60" s="46" t="s">
        <v>302</v>
      </c>
      <c r="E60" s="47"/>
      <c r="F60" s="48" t="s">
        <v>376</v>
      </c>
      <c r="G60" s="59" t="s">
        <v>300</v>
      </c>
      <c r="H60" s="60" t="s">
        <v>301</v>
      </c>
      <c r="I60" s="61">
        <v>6236</v>
      </c>
      <c r="J60" s="62">
        <v>10</v>
      </c>
      <c r="K60" s="54"/>
      <c r="L60" s="54"/>
      <c r="M60" s="54">
        <v>0.22222222222222221</v>
      </c>
      <c r="N60" s="60"/>
      <c r="O60" s="60"/>
      <c r="P60" s="55" t="str">
        <f t="array" ref="P60">IFERROR(INDEX($D$12:$D$90,MATCH(0,COUNTIF($P$10:P59,$D$12:$D$90&amp;"")+IF($D$12:$D$90="",1,0),0)),"")</f>
        <v/>
      </c>
      <c r="Q60" s="37" t="str">
        <f t="shared" si="3"/>
        <v/>
      </c>
      <c r="R60" s="56" t="str">
        <f t="shared" si="4"/>
        <v/>
      </c>
      <c r="S60" s="39" t="str">
        <f t="shared" si="5"/>
        <v/>
      </c>
    </row>
    <row r="61" spans="1:19" ht="16.149999999999999" hidden="1" customHeight="1">
      <c r="A61" s="12"/>
      <c r="B61" s="57">
        <v>50</v>
      </c>
      <c r="C61" s="58"/>
      <c r="D61" s="46" t="s">
        <v>302</v>
      </c>
      <c r="E61" s="47"/>
      <c r="F61" s="48" t="s">
        <v>377</v>
      </c>
      <c r="G61" s="68" t="s">
        <v>300</v>
      </c>
      <c r="H61" s="69" t="s">
        <v>301</v>
      </c>
      <c r="I61" s="67">
        <v>10463</v>
      </c>
      <c r="J61" s="62">
        <v>10</v>
      </c>
      <c r="K61" s="54"/>
      <c r="L61" s="54"/>
      <c r="M61" s="54">
        <v>0.22222222222222221</v>
      </c>
      <c r="N61" s="60"/>
      <c r="O61" s="60"/>
      <c r="P61" s="55" t="str">
        <f t="array" ref="P61">IFERROR(INDEX($D$12:$D$90,MATCH(0,COUNTIF($P$10:P60,$D$12:$D$90&amp;"")+IF($D$12:$D$90="",1,0),0)),"")</f>
        <v/>
      </c>
      <c r="Q61" s="37" t="str">
        <f t="shared" si="3"/>
        <v/>
      </c>
      <c r="R61" s="56" t="str">
        <f t="shared" si="4"/>
        <v/>
      </c>
      <c r="S61" s="39" t="str">
        <f t="shared" si="5"/>
        <v/>
      </c>
    </row>
    <row r="62" spans="1:19" ht="16.149999999999999" hidden="1" customHeight="1">
      <c r="A62" s="12"/>
      <c r="B62" s="44">
        <v>51</v>
      </c>
      <c r="C62" s="45"/>
      <c r="D62" s="46" t="s">
        <v>302</v>
      </c>
      <c r="E62" s="47"/>
      <c r="F62" s="48" t="s">
        <v>378</v>
      </c>
      <c r="G62" s="59" t="s">
        <v>300</v>
      </c>
      <c r="H62" s="60" t="s">
        <v>301</v>
      </c>
      <c r="I62" s="61">
        <v>4024</v>
      </c>
      <c r="J62" s="62">
        <v>10</v>
      </c>
      <c r="K62" s="54"/>
      <c r="L62" s="54"/>
      <c r="M62" s="54">
        <v>0.22222222222222221</v>
      </c>
      <c r="N62" s="60"/>
      <c r="O62" s="60"/>
      <c r="P62" s="55" t="str">
        <f t="array" ref="P62">IFERROR(INDEX($D$12:$D$90,MATCH(0,COUNTIF($P$10:P61,$D$12:$D$90&amp;"")+IF($D$12:$D$90="",1,0),0)),"")</f>
        <v/>
      </c>
      <c r="Q62" s="37" t="str">
        <f t="shared" si="3"/>
        <v/>
      </c>
      <c r="R62" s="56" t="str">
        <f t="shared" si="4"/>
        <v/>
      </c>
      <c r="S62" s="39" t="str">
        <f t="shared" si="5"/>
        <v/>
      </c>
    </row>
    <row r="63" spans="1:19" ht="16.149999999999999" hidden="1" customHeight="1">
      <c r="A63" s="12"/>
      <c r="B63" s="57">
        <v>52</v>
      </c>
      <c r="C63" s="58"/>
      <c r="D63" s="46" t="s">
        <v>302</v>
      </c>
      <c r="E63" s="47"/>
      <c r="F63" s="48" t="s">
        <v>379</v>
      </c>
      <c r="G63" s="59" t="s">
        <v>300</v>
      </c>
      <c r="H63" s="60" t="s">
        <v>301</v>
      </c>
      <c r="I63" s="61">
        <v>4024</v>
      </c>
      <c r="J63" s="62">
        <v>10</v>
      </c>
      <c r="K63" s="54">
        <v>1.6111111111111112</v>
      </c>
      <c r="L63" s="54"/>
      <c r="M63" s="54">
        <v>0.22222222222222221</v>
      </c>
      <c r="N63" s="60">
        <v>1</v>
      </c>
      <c r="O63" s="60" t="s">
        <v>349</v>
      </c>
      <c r="P63" s="55" t="str">
        <f t="array" ref="P63">IFERROR(INDEX($D$12:$D$90,MATCH(0,COUNTIF($P$10:P62,$D$12:$D$90&amp;"")+IF($D$12:$D$90="",1,0),0)),"")</f>
        <v/>
      </c>
      <c r="Q63" s="37" t="str">
        <f t="shared" si="3"/>
        <v/>
      </c>
      <c r="R63" s="56" t="str">
        <f t="shared" si="4"/>
        <v/>
      </c>
      <c r="S63" s="39" t="str">
        <f t="shared" si="5"/>
        <v/>
      </c>
    </row>
    <row r="64" spans="1:19" ht="16.149999999999999" hidden="1" customHeight="1">
      <c r="A64" s="12"/>
      <c r="B64" s="44">
        <v>53</v>
      </c>
      <c r="C64" s="45"/>
      <c r="D64" s="46" t="s">
        <v>302</v>
      </c>
      <c r="E64" s="47"/>
      <c r="F64" s="48" t="s">
        <v>380</v>
      </c>
      <c r="G64" s="68" t="s">
        <v>300</v>
      </c>
      <c r="H64" s="69" t="s">
        <v>301</v>
      </c>
      <c r="I64" s="67">
        <v>15699.714465568301</v>
      </c>
      <c r="J64" s="62">
        <v>10</v>
      </c>
      <c r="K64" s="54"/>
      <c r="L64" s="54"/>
      <c r="M64" s="54">
        <v>0.22222222222222221</v>
      </c>
      <c r="N64" s="60"/>
      <c r="O64" s="60"/>
      <c r="P64" s="55" t="str">
        <f t="array" ref="P64">IFERROR(INDEX($D$12:$D$90,MATCH(0,COUNTIF($P$10:P63,$D$12:$D$90&amp;"")+IF($D$12:$D$90="",1,0),0)),"")</f>
        <v/>
      </c>
      <c r="Q64" s="37" t="str">
        <f t="shared" si="3"/>
        <v/>
      </c>
      <c r="R64" s="56" t="str">
        <f t="shared" si="4"/>
        <v/>
      </c>
      <c r="S64" s="39" t="str">
        <f t="shared" si="5"/>
        <v/>
      </c>
    </row>
    <row r="65" spans="1:19" ht="16.149999999999999" hidden="1" customHeight="1">
      <c r="A65" s="12"/>
      <c r="B65" s="57">
        <v>54</v>
      </c>
      <c r="C65" s="58"/>
      <c r="D65" s="46" t="s">
        <v>302</v>
      </c>
      <c r="E65" s="47"/>
      <c r="F65" s="48" t="s">
        <v>381</v>
      </c>
      <c r="G65" s="59" t="s">
        <v>300</v>
      </c>
      <c r="H65" s="60" t="s">
        <v>301</v>
      </c>
      <c r="I65" s="61">
        <v>4024</v>
      </c>
      <c r="J65" s="62">
        <v>10</v>
      </c>
      <c r="K65" s="54"/>
      <c r="L65" s="54"/>
      <c r="M65" s="54">
        <v>0.22222222222222221</v>
      </c>
      <c r="N65" s="60"/>
      <c r="O65" s="60"/>
      <c r="P65" s="55" t="str">
        <f t="array" ref="P65">IFERROR(INDEX($D$12:$D$90,MATCH(0,COUNTIF($P$10:P64,$D$12:$D$90&amp;"")+IF($D$12:$D$90="",1,0),0)),"")</f>
        <v/>
      </c>
      <c r="Q65" s="37" t="str">
        <f t="shared" si="3"/>
        <v/>
      </c>
      <c r="R65" s="56" t="str">
        <f t="shared" si="4"/>
        <v/>
      </c>
      <c r="S65" s="39" t="str">
        <f t="shared" si="5"/>
        <v/>
      </c>
    </row>
    <row r="66" spans="1:19" ht="16.149999999999999" customHeight="1">
      <c r="A66" s="12"/>
      <c r="B66" s="44">
        <v>55</v>
      </c>
      <c r="C66" s="45" t="s">
        <v>297</v>
      </c>
      <c r="D66" s="46" t="s">
        <v>352</v>
      </c>
      <c r="E66" s="47" t="str">
        <f>CONCATENATE(C66,B66)</f>
        <v>A5_L6_S55</v>
      </c>
      <c r="F66" s="48" t="s">
        <v>382</v>
      </c>
      <c r="G66" s="68" t="s">
        <v>321</v>
      </c>
      <c r="H66" s="69" t="s">
        <v>354</v>
      </c>
      <c r="I66" s="67">
        <v>155000</v>
      </c>
      <c r="J66" s="52" t="s">
        <v>323</v>
      </c>
      <c r="K66" s="54"/>
      <c r="L66" s="54"/>
      <c r="M66" s="54">
        <v>1.75</v>
      </c>
      <c r="N66" s="60"/>
      <c r="O66" s="60"/>
      <c r="P66" s="55" t="str">
        <f t="array" ref="P66">IFERROR(INDEX($D$12:$D$90,MATCH(0,COUNTIF($P$10:P65,$D$12:$D$90&amp;"")+IF($D$12:$D$90="",1,0),0)),"")</f>
        <v/>
      </c>
      <c r="Q66" s="37" t="str">
        <f t="shared" si="3"/>
        <v/>
      </c>
      <c r="R66" s="56" t="str">
        <f t="shared" si="4"/>
        <v/>
      </c>
      <c r="S66" s="39" t="str">
        <f t="shared" si="5"/>
        <v/>
      </c>
    </row>
    <row r="67" spans="1:19" ht="16.149999999999999" hidden="1" customHeight="1">
      <c r="A67" s="12"/>
      <c r="B67" s="57">
        <v>56</v>
      </c>
      <c r="C67" s="58"/>
      <c r="D67" s="46" t="s">
        <v>302</v>
      </c>
      <c r="E67" s="47"/>
      <c r="F67" s="48" t="s">
        <v>383</v>
      </c>
      <c r="G67" s="59" t="s">
        <v>300</v>
      </c>
      <c r="H67" s="60" t="s">
        <v>301</v>
      </c>
      <c r="I67" s="61">
        <v>23099.840294390899</v>
      </c>
      <c r="J67" s="62">
        <v>10</v>
      </c>
      <c r="K67" s="54"/>
      <c r="L67" s="54"/>
      <c r="M67" s="54">
        <v>0.22222222222222221</v>
      </c>
      <c r="N67" s="60"/>
      <c r="O67" s="60" t="s">
        <v>325</v>
      </c>
      <c r="P67" s="55" t="str">
        <f t="array" ref="P67">IFERROR(INDEX($D$12:$D$90,MATCH(0,COUNTIF($P$10:P66,$D$12:$D$90&amp;"")+IF($D$12:$D$90="",1,0),0)),"")</f>
        <v/>
      </c>
      <c r="Q67" s="37" t="str">
        <f t="shared" si="3"/>
        <v/>
      </c>
      <c r="R67" s="56" t="str">
        <f t="shared" si="4"/>
        <v/>
      </c>
      <c r="S67" s="39" t="str">
        <f t="shared" si="5"/>
        <v/>
      </c>
    </row>
    <row r="68" spans="1:19" ht="16.149999999999999" hidden="1" customHeight="1">
      <c r="A68" s="12"/>
      <c r="B68" s="44">
        <v>57</v>
      </c>
      <c r="C68" s="45"/>
      <c r="D68" s="46" t="s">
        <v>302</v>
      </c>
      <c r="E68" s="47"/>
      <c r="F68" s="48" t="s">
        <v>384</v>
      </c>
      <c r="G68" s="59" t="s">
        <v>300</v>
      </c>
      <c r="H68" s="60" t="s">
        <v>301</v>
      </c>
      <c r="I68" s="61">
        <v>4024</v>
      </c>
      <c r="J68" s="62">
        <v>10</v>
      </c>
      <c r="K68" s="54"/>
      <c r="L68" s="54"/>
      <c r="M68" s="54">
        <v>0.22222222222222221</v>
      </c>
      <c r="N68" s="60"/>
      <c r="O68" s="60"/>
      <c r="P68" s="55" t="str">
        <f t="array" ref="P68">IFERROR(INDEX($D$12:$D$90,MATCH(0,COUNTIF($P$10:P67,$D$12:$D$90&amp;"")+IF($D$12:$D$90="",1,0),0)),"")</f>
        <v/>
      </c>
      <c r="Q68" s="37" t="str">
        <f t="shared" si="3"/>
        <v/>
      </c>
      <c r="R68" s="56" t="str">
        <f t="shared" si="4"/>
        <v/>
      </c>
      <c r="S68" s="39" t="str">
        <f t="shared" si="5"/>
        <v/>
      </c>
    </row>
    <row r="69" spans="1:19" ht="16.149999999999999" customHeight="1">
      <c r="A69" s="12"/>
      <c r="B69" s="57">
        <v>58</v>
      </c>
      <c r="C69" s="45" t="s">
        <v>297</v>
      </c>
      <c r="D69" s="46" t="s">
        <v>385</v>
      </c>
      <c r="E69" s="47" t="str">
        <f>CONCATENATE(C69,B69)</f>
        <v>A5_L6_S58</v>
      </c>
      <c r="F69" s="48" t="s">
        <v>386</v>
      </c>
      <c r="G69" s="59" t="s">
        <v>321</v>
      </c>
      <c r="H69" s="60" t="s">
        <v>387</v>
      </c>
      <c r="I69" s="61">
        <v>402000</v>
      </c>
      <c r="J69" s="60" t="s">
        <v>388</v>
      </c>
      <c r="K69" s="54"/>
      <c r="L69" s="54"/>
      <c r="M69" s="54">
        <v>2.4500000000000002</v>
      </c>
      <c r="N69" s="60">
        <v>1</v>
      </c>
      <c r="O69" s="60"/>
      <c r="P69" s="55" t="str">
        <f t="array" ref="P69">IFERROR(INDEX($D$12:$D$90,MATCH(0,COUNTIF($P$10:P68,$D$12:$D$90&amp;"")+IF($D$12:$D$90="",1,0),0)),"")</f>
        <v/>
      </c>
      <c r="Q69" s="37" t="str">
        <f t="shared" si="3"/>
        <v/>
      </c>
      <c r="R69" s="56" t="str">
        <f t="shared" si="4"/>
        <v/>
      </c>
      <c r="S69" s="39" t="str">
        <f t="shared" si="5"/>
        <v/>
      </c>
    </row>
    <row r="70" spans="1:19" ht="16.149999999999999" hidden="1" customHeight="1">
      <c r="A70" s="12"/>
      <c r="B70" s="44">
        <v>59</v>
      </c>
      <c r="C70" s="45"/>
      <c r="D70" s="46" t="s">
        <v>302</v>
      </c>
      <c r="E70" s="47"/>
      <c r="F70" s="48" t="s">
        <v>389</v>
      </c>
      <c r="G70" s="59" t="s">
        <v>300</v>
      </c>
      <c r="H70" s="60" t="s">
        <v>301</v>
      </c>
      <c r="I70" s="61">
        <v>4024</v>
      </c>
      <c r="J70" s="62">
        <v>10</v>
      </c>
      <c r="K70" s="54"/>
      <c r="L70" s="54"/>
      <c r="M70" s="54">
        <v>0.22222222222222221</v>
      </c>
      <c r="N70" s="60"/>
      <c r="O70" s="60"/>
      <c r="P70" s="55"/>
      <c r="Q70" s="37"/>
      <c r="R70" s="56"/>
      <c r="S70" s="39"/>
    </row>
    <row r="71" spans="1:19" ht="16.149999999999999" customHeight="1">
      <c r="A71" s="12"/>
      <c r="B71" s="57">
        <v>60</v>
      </c>
      <c r="C71" s="45" t="s">
        <v>297</v>
      </c>
      <c r="D71" s="46" t="s">
        <v>390</v>
      </c>
      <c r="E71" s="47" t="str">
        <f>CONCATENATE(C71,B71)</f>
        <v>A5_L6_S60</v>
      </c>
      <c r="F71" s="48" t="s">
        <v>391</v>
      </c>
      <c r="G71" s="59" t="s">
        <v>392</v>
      </c>
      <c r="H71" s="60" t="s">
        <v>393</v>
      </c>
      <c r="I71" s="61">
        <v>255000</v>
      </c>
      <c r="J71" s="60">
        <v>10</v>
      </c>
      <c r="K71" s="54">
        <v>0.55555555555555558</v>
      </c>
      <c r="L71" s="54"/>
      <c r="M71" s="54">
        <v>4.9444444444444446</v>
      </c>
      <c r="N71" s="60">
        <v>1</v>
      </c>
      <c r="O71" s="60"/>
      <c r="P71" s="55"/>
      <c r="Q71" s="37"/>
      <c r="R71" s="56"/>
      <c r="S71" s="39"/>
    </row>
    <row r="72" spans="1:19" ht="16.149999999999999" hidden="1" customHeight="1">
      <c r="A72" s="12"/>
      <c r="B72" s="44">
        <v>61</v>
      </c>
      <c r="C72" s="45"/>
      <c r="D72" s="46" t="s">
        <v>302</v>
      </c>
      <c r="E72" s="47"/>
      <c r="F72" s="48" t="s">
        <v>394</v>
      </c>
      <c r="G72" s="59" t="s">
        <v>300</v>
      </c>
      <c r="H72" s="60" t="s">
        <v>301</v>
      </c>
      <c r="I72" s="61">
        <v>4800</v>
      </c>
      <c r="J72" s="62">
        <v>10</v>
      </c>
      <c r="K72" s="54"/>
      <c r="L72" s="54"/>
      <c r="M72" s="54">
        <v>0.22222222222222221</v>
      </c>
      <c r="N72" s="60"/>
      <c r="O72" s="60"/>
      <c r="P72" s="55" t="str">
        <f t="array" ref="P72">IFERROR(INDEX($D$12:$D$90,MATCH(0,COUNTIF($P$10:P69,$D$12:$D$90&amp;"")+IF($D$12:$D$90="",1,0),0)),"")</f>
        <v/>
      </c>
      <c r="Q72" s="37" t="str">
        <f t="shared" ref="Q72:Q78" si="6">IF(P72="","",COUNTIF($D$12:$D$90,$P72))</f>
        <v/>
      </c>
      <c r="R72" s="56" t="str">
        <f t="shared" ref="R72:R78" si="7">IF($P72="","",SUMIF($D$12:$D$90,$P72,I$12:I$90))</f>
        <v/>
      </c>
      <c r="S72" s="39" t="str">
        <f t="shared" ref="S72:S87" si="8">IF($P72="","",SUMIF($D$12:$D$90,$P72,N$12:N$90))</f>
        <v/>
      </c>
    </row>
    <row r="73" spans="1:19" ht="16.149999999999999" customHeight="1">
      <c r="A73" s="12"/>
      <c r="B73" s="57">
        <v>62</v>
      </c>
      <c r="C73" s="45" t="s">
        <v>297</v>
      </c>
      <c r="D73" s="46" t="s">
        <v>395</v>
      </c>
      <c r="E73" s="47" t="str">
        <f>CONCATENATE(C73,B73)</f>
        <v>A5_L6_S62</v>
      </c>
      <c r="F73" s="48" t="s">
        <v>396</v>
      </c>
      <c r="G73" s="59" t="s">
        <v>397</v>
      </c>
      <c r="H73" s="60" t="s">
        <v>398</v>
      </c>
      <c r="I73" s="61">
        <v>380000</v>
      </c>
      <c r="J73" s="62">
        <v>35</v>
      </c>
      <c r="K73" s="75">
        <f>11.5-M73-L73</f>
        <v>3</v>
      </c>
      <c r="L73" s="75">
        <v>0.5</v>
      </c>
      <c r="M73" s="75">
        <v>8</v>
      </c>
      <c r="N73" s="60">
        <v>1</v>
      </c>
      <c r="O73" s="76" t="s">
        <v>399</v>
      </c>
      <c r="P73" s="55" t="str">
        <f t="array" ref="P73">IFERROR(INDEX($D$12:$D$90,MATCH(0,COUNTIF($P$10:P72,$D$12:$D$90&amp;"")+IF($D$12:$D$90="",1,0),0)),"")</f>
        <v/>
      </c>
      <c r="Q73" s="37" t="str">
        <f t="shared" si="6"/>
        <v/>
      </c>
      <c r="R73" s="56" t="str">
        <f t="shared" si="7"/>
        <v/>
      </c>
      <c r="S73" s="39" t="str">
        <f t="shared" si="8"/>
        <v/>
      </c>
    </row>
    <row r="74" spans="1:19" ht="16.149999999999999" hidden="1" customHeight="1">
      <c r="A74" s="12"/>
      <c r="B74" s="44">
        <v>63</v>
      </c>
      <c r="C74" s="45"/>
      <c r="D74" s="46">
        <v>1</v>
      </c>
      <c r="E74" s="47"/>
      <c r="F74" s="48" t="s">
        <v>400</v>
      </c>
      <c r="G74" s="59" t="s">
        <v>397</v>
      </c>
      <c r="H74" s="60" t="s">
        <v>398</v>
      </c>
      <c r="I74" s="61">
        <v>380000</v>
      </c>
      <c r="J74" s="62">
        <v>35</v>
      </c>
      <c r="K74" s="75">
        <f>11.5-M74-L74</f>
        <v>3</v>
      </c>
      <c r="L74" s="75">
        <v>0.5</v>
      </c>
      <c r="M74" s="75">
        <v>8</v>
      </c>
      <c r="N74" s="60"/>
      <c r="O74" s="76" t="s">
        <v>399</v>
      </c>
      <c r="P74" s="55" t="str">
        <f t="array" ref="P74">IFERROR(INDEX($D$12:$D$90,MATCH(0,COUNTIF($P$10:P73,$D$12:$D$90&amp;"")+IF($D$12:$D$90="",1,0),0)),"")</f>
        <v/>
      </c>
      <c r="Q74" s="37" t="str">
        <f t="shared" si="6"/>
        <v/>
      </c>
      <c r="R74" s="56" t="str">
        <f t="shared" si="7"/>
        <v/>
      </c>
      <c r="S74" s="39" t="str">
        <f t="shared" si="8"/>
        <v/>
      </c>
    </row>
    <row r="75" spans="1:19" ht="16.149999999999999" hidden="1" customHeight="1">
      <c r="A75" s="12"/>
      <c r="B75" s="57">
        <v>64</v>
      </c>
      <c r="C75" s="58"/>
      <c r="D75" s="46">
        <v>1</v>
      </c>
      <c r="E75" s="47"/>
      <c r="F75" s="48" t="s">
        <v>401</v>
      </c>
      <c r="G75" s="77" t="s">
        <v>402</v>
      </c>
      <c r="H75" s="69" t="s">
        <v>301</v>
      </c>
      <c r="I75" s="61">
        <v>380000</v>
      </c>
      <c r="J75" s="62">
        <v>35</v>
      </c>
      <c r="K75" s="75">
        <f>11.5-M75-L75</f>
        <v>3</v>
      </c>
      <c r="L75" s="75">
        <v>0.5</v>
      </c>
      <c r="M75" s="75">
        <v>8</v>
      </c>
      <c r="N75" s="60"/>
      <c r="O75" s="76" t="s">
        <v>399</v>
      </c>
      <c r="P75" s="55" t="str">
        <f t="array" ref="P75">IFERROR(INDEX($D$12:$D$90,MATCH(0,COUNTIF($P$10:P74,$D$12:$D$90&amp;"")+IF($D$12:$D$90="",1,0),0)),"")</f>
        <v/>
      </c>
      <c r="Q75" s="37" t="str">
        <f t="shared" si="6"/>
        <v/>
      </c>
      <c r="R75" s="56" t="str">
        <f t="shared" si="7"/>
        <v/>
      </c>
      <c r="S75" s="39" t="str">
        <f t="shared" si="8"/>
        <v/>
      </c>
    </row>
    <row r="76" spans="1:19" ht="16.149999999999999" customHeight="1">
      <c r="A76" s="12"/>
      <c r="B76" s="44">
        <v>65</v>
      </c>
      <c r="C76" s="45" t="s">
        <v>297</v>
      </c>
      <c r="D76" s="46" t="s">
        <v>403</v>
      </c>
      <c r="E76" s="47" t="str">
        <f>CONCATENATE(C76,B76)</f>
        <v>A5_L6_S65</v>
      </c>
      <c r="F76" s="48" t="s">
        <v>404</v>
      </c>
      <c r="G76" s="59" t="s">
        <v>405</v>
      </c>
      <c r="H76" s="60" t="s">
        <v>301</v>
      </c>
      <c r="I76" s="61">
        <v>0</v>
      </c>
      <c r="J76" s="62">
        <v>10</v>
      </c>
      <c r="K76" s="75">
        <f>10.6-L76-M76</f>
        <v>3.3999999999999995</v>
      </c>
      <c r="L76" s="75">
        <v>0.4</v>
      </c>
      <c r="M76" s="75">
        <v>6.8</v>
      </c>
      <c r="N76" s="60">
        <v>1</v>
      </c>
      <c r="O76" s="76" t="s">
        <v>406</v>
      </c>
      <c r="P76" s="55" t="str">
        <f t="array" ref="P76">IFERROR(INDEX($D$12:$D$90,MATCH(0,COUNTIF($P$10:P75,$D$12:$D$90&amp;"")+IF($D$12:$D$90="",1,0),0)),"")</f>
        <v/>
      </c>
      <c r="Q76" s="37" t="str">
        <f t="shared" si="6"/>
        <v/>
      </c>
      <c r="R76" s="56" t="str">
        <f t="shared" si="7"/>
        <v/>
      </c>
      <c r="S76" s="39" t="str">
        <f t="shared" si="8"/>
        <v/>
      </c>
    </row>
    <row r="77" spans="1:19" ht="16.149999999999999" hidden="1" customHeight="1">
      <c r="A77" s="12"/>
      <c r="B77" s="57">
        <v>66</v>
      </c>
      <c r="C77" s="58"/>
      <c r="D77" s="46">
        <v>1</v>
      </c>
      <c r="E77" s="47"/>
      <c r="F77" s="48" t="s">
        <v>407</v>
      </c>
      <c r="G77" s="59" t="s">
        <v>405</v>
      </c>
      <c r="H77" s="60" t="s">
        <v>301</v>
      </c>
      <c r="I77" s="61">
        <v>0</v>
      </c>
      <c r="J77" s="62">
        <v>10</v>
      </c>
      <c r="K77" s="75">
        <f t="shared" ref="K77:K85" si="9">10.6-L77-M77</f>
        <v>3.3999999999999995</v>
      </c>
      <c r="L77" s="75">
        <v>0.4</v>
      </c>
      <c r="M77" s="75">
        <v>6.8</v>
      </c>
      <c r="N77" s="60"/>
      <c r="O77" s="76" t="s">
        <v>406</v>
      </c>
      <c r="P77" s="55" t="str">
        <f t="array" ref="P77">IFERROR(INDEX($D$12:$D$90,MATCH(0,COUNTIF($P$10:P76,$D$12:$D$90&amp;"")+IF($D$12:$D$90="",1,0),0)),"")</f>
        <v/>
      </c>
      <c r="Q77" s="37" t="str">
        <f t="shared" si="6"/>
        <v/>
      </c>
      <c r="R77" s="56" t="str">
        <f t="shared" si="7"/>
        <v/>
      </c>
      <c r="S77" s="39" t="str">
        <f t="shared" si="8"/>
        <v/>
      </c>
    </row>
    <row r="78" spans="1:19" ht="16.149999999999999" hidden="1" customHeight="1">
      <c r="A78" s="12"/>
      <c r="B78" s="44">
        <v>67</v>
      </c>
      <c r="C78" s="45"/>
      <c r="D78" s="46">
        <v>1</v>
      </c>
      <c r="E78" s="47"/>
      <c r="F78" s="48" t="s">
        <v>408</v>
      </c>
      <c r="G78" s="59" t="s">
        <v>405</v>
      </c>
      <c r="H78" s="60" t="s">
        <v>301</v>
      </c>
      <c r="I78" s="61">
        <v>0</v>
      </c>
      <c r="J78" s="62">
        <v>10</v>
      </c>
      <c r="K78" s="75">
        <f t="shared" si="9"/>
        <v>3.3999999999999995</v>
      </c>
      <c r="L78" s="75">
        <v>0.4</v>
      </c>
      <c r="M78" s="75">
        <v>6.8</v>
      </c>
      <c r="N78" s="60">
        <v>1</v>
      </c>
      <c r="O78" s="76" t="s">
        <v>406</v>
      </c>
      <c r="P78" s="55" t="str">
        <f t="array" ref="P78">IFERROR(INDEX($D$12:$D$90,MATCH(0,COUNTIF($P$10:P77,$D$12:$D$90&amp;"")+IF($D$12:$D$90="",1,0),0)),"")</f>
        <v/>
      </c>
      <c r="Q78" s="37" t="str">
        <f t="shared" si="6"/>
        <v/>
      </c>
      <c r="R78" s="56" t="str">
        <f t="shared" si="7"/>
        <v/>
      </c>
      <c r="S78" s="39" t="str">
        <f t="shared" si="8"/>
        <v/>
      </c>
    </row>
    <row r="79" spans="1:19" ht="16.149999999999999" hidden="1" customHeight="1">
      <c r="A79" s="12"/>
      <c r="B79" s="57">
        <v>68</v>
      </c>
      <c r="C79" s="58"/>
      <c r="D79" s="46">
        <v>1</v>
      </c>
      <c r="E79" s="47"/>
      <c r="F79" s="48" t="s">
        <v>409</v>
      </c>
      <c r="G79" s="59" t="s">
        <v>405</v>
      </c>
      <c r="H79" s="60" t="s">
        <v>301</v>
      </c>
      <c r="I79" s="61">
        <v>0</v>
      </c>
      <c r="J79" s="62">
        <v>10</v>
      </c>
      <c r="K79" s="75">
        <f t="shared" si="9"/>
        <v>3.3999999999999995</v>
      </c>
      <c r="L79" s="75">
        <v>0.4</v>
      </c>
      <c r="M79" s="75">
        <v>6.8</v>
      </c>
      <c r="N79" s="60"/>
      <c r="O79" s="76" t="s">
        <v>406</v>
      </c>
      <c r="P79" s="55" t="str">
        <f t="array" ref="P79">IFERROR(INDEX($D$12:$D$90,MATCH(0,COUNTIF($P$10:P78,$D$12:$D$90&amp;"")+IF($D$12:$D$90="",1,0),0)),"")</f>
        <v/>
      </c>
      <c r="Q79" s="37"/>
      <c r="R79" s="56"/>
      <c r="S79" s="39" t="str">
        <f t="shared" si="8"/>
        <v/>
      </c>
    </row>
    <row r="80" spans="1:19" ht="16.149999999999999" hidden="1" customHeight="1">
      <c r="A80" s="12"/>
      <c r="B80" s="44">
        <v>69</v>
      </c>
      <c r="C80" s="45"/>
      <c r="D80" s="46">
        <v>1</v>
      </c>
      <c r="E80" s="47"/>
      <c r="F80" s="48" t="s">
        <v>410</v>
      </c>
      <c r="G80" s="59" t="s">
        <v>405</v>
      </c>
      <c r="H80" s="60" t="s">
        <v>301</v>
      </c>
      <c r="I80" s="61">
        <v>0</v>
      </c>
      <c r="J80" s="62">
        <v>10</v>
      </c>
      <c r="K80" s="75">
        <f t="shared" si="9"/>
        <v>3.3999999999999995</v>
      </c>
      <c r="L80" s="75">
        <v>0.4</v>
      </c>
      <c r="M80" s="75">
        <v>6.8</v>
      </c>
      <c r="N80" s="60">
        <v>1</v>
      </c>
      <c r="O80" s="76" t="s">
        <v>406</v>
      </c>
      <c r="P80" s="55" t="str">
        <f t="array" ref="P80">IFERROR(INDEX($D$12:$D$90,MATCH(0,COUNTIF($P$10:P79,$D$12:$D$90&amp;"")+IF($D$12:$D$90="",1,0),0)),"")</f>
        <v/>
      </c>
      <c r="Q80" s="37" t="str">
        <f>IF(P80="","",COUNTIF($D$12:$D$90,$P80))</f>
        <v/>
      </c>
      <c r="R80" s="56" t="str">
        <f>IF($P80="","",SUMIF($D$12:$D$90,$P80,I$12:I$90))</f>
        <v/>
      </c>
      <c r="S80" s="39" t="str">
        <f t="shared" si="8"/>
        <v/>
      </c>
    </row>
    <row r="81" spans="1:19" ht="16.149999999999999" hidden="1" customHeight="1">
      <c r="A81" s="12"/>
      <c r="B81" s="57">
        <v>70</v>
      </c>
      <c r="C81" s="58"/>
      <c r="D81" s="46">
        <v>1</v>
      </c>
      <c r="E81" s="47"/>
      <c r="F81" s="48" t="s">
        <v>411</v>
      </c>
      <c r="G81" s="77" t="s">
        <v>412</v>
      </c>
      <c r="H81" s="60" t="s">
        <v>301</v>
      </c>
      <c r="I81" s="61">
        <v>0</v>
      </c>
      <c r="J81" s="62">
        <v>10</v>
      </c>
      <c r="K81" s="75">
        <f t="shared" si="9"/>
        <v>3.3999999999999995</v>
      </c>
      <c r="L81" s="75">
        <v>0.4</v>
      </c>
      <c r="M81" s="75">
        <v>6.8</v>
      </c>
      <c r="N81" s="60"/>
      <c r="O81" s="76" t="s">
        <v>406</v>
      </c>
      <c r="P81" s="55" t="str">
        <f t="array" ref="P81">IFERROR(INDEX($D$12:$D$90,MATCH(0,COUNTIF($P$10:P80,$D$12:$D$90&amp;"")+IF($D$12:$D$90="",1,0),0)),"")</f>
        <v/>
      </c>
      <c r="Q81" s="37"/>
      <c r="R81" s="56"/>
      <c r="S81" s="39" t="str">
        <f t="shared" si="8"/>
        <v/>
      </c>
    </row>
    <row r="82" spans="1:19" ht="16.149999999999999" hidden="1" customHeight="1">
      <c r="A82" s="12"/>
      <c r="B82" s="44">
        <v>71</v>
      </c>
      <c r="C82" s="45"/>
      <c r="D82" s="46">
        <v>1</v>
      </c>
      <c r="E82" s="47"/>
      <c r="F82" s="48" t="s">
        <v>413</v>
      </c>
      <c r="G82" s="77" t="s">
        <v>412</v>
      </c>
      <c r="H82" s="60" t="s">
        <v>301</v>
      </c>
      <c r="I82" s="61">
        <v>0</v>
      </c>
      <c r="J82" s="62">
        <v>10</v>
      </c>
      <c r="K82" s="75">
        <f t="shared" si="9"/>
        <v>3.3999999999999995</v>
      </c>
      <c r="L82" s="75">
        <v>0.4</v>
      </c>
      <c r="M82" s="75">
        <v>6.8</v>
      </c>
      <c r="N82" s="60">
        <v>1</v>
      </c>
      <c r="O82" s="76" t="s">
        <v>406</v>
      </c>
      <c r="P82" s="55" t="str">
        <f t="array" ref="P82">IFERROR(INDEX($D$12:$D$90,MATCH(0,COUNTIF($P$10:P81,$D$12:$D$90&amp;"")+IF($D$12:$D$90="",1,0),0)),"")</f>
        <v/>
      </c>
      <c r="Q82" s="37" t="str">
        <f>IF(P82="","",COUNTIF($D$12:$D$90,$P82))</f>
        <v/>
      </c>
      <c r="R82" s="56" t="str">
        <f>IF($P82="","",SUMIF($D$12:$D$90,$P82,I$12:I$90))</f>
        <v/>
      </c>
      <c r="S82" s="39" t="str">
        <f t="shared" si="8"/>
        <v/>
      </c>
    </row>
    <row r="83" spans="1:19" ht="16.149999999999999" hidden="1" customHeight="1">
      <c r="A83" s="12"/>
      <c r="B83" s="57">
        <v>72</v>
      </c>
      <c r="C83" s="58"/>
      <c r="D83" s="46">
        <v>1</v>
      </c>
      <c r="E83" s="47"/>
      <c r="F83" s="48" t="s">
        <v>414</v>
      </c>
      <c r="G83" s="77" t="s">
        <v>412</v>
      </c>
      <c r="H83" s="60" t="s">
        <v>301</v>
      </c>
      <c r="I83" s="61">
        <v>0</v>
      </c>
      <c r="J83" s="62">
        <v>10</v>
      </c>
      <c r="K83" s="75">
        <f t="shared" si="9"/>
        <v>3.3999999999999995</v>
      </c>
      <c r="L83" s="75">
        <v>0.4</v>
      </c>
      <c r="M83" s="75">
        <v>6.8</v>
      </c>
      <c r="N83" s="60"/>
      <c r="O83" s="76" t="s">
        <v>406</v>
      </c>
      <c r="P83" s="55" t="str">
        <f t="array" ref="P83">IFERROR(INDEX($D$12:$D$90,MATCH(0,COUNTIF($P$10:P82,$D$12:$D$90&amp;"")+IF($D$12:$D$90="",1,0),0)),"")</f>
        <v/>
      </c>
      <c r="Q83" s="37"/>
      <c r="R83" s="56"/>
      <c r="S83" s="39" t="str">
        <f t="shared" si="8"/>
        <v/>
      </c>
    </row>
    <row r="84" spans="1:19" ht="16.149999999999999" hidden="1" customHeight="1">
      <c r="A84" s="12"/>
      <c r="B84" s="44">
        <v>73</v>
      </c>
      <c r="C84" s="45"/>
      <c r="D84" s="46">
        <v>1</v>
      </c>
      <c r="E84" s="47"/>
      <c r="F84" s="48" t="s">
        <v>415</v>
      </c>
      <c r="G84" s="77" t="s">
        <v>412</v>
      </c>
      <c r="H84" s="60" t="s">
        <v>301</v>
      </c>
      <c r="I84" s="61">
        <v>0</v>
      </c>
      <c r="J84" s="62">
        <v>10</v>
      </c>
      <c r="K84" s="75">
        <f t="shared" si="9"/>
        <v>3.3999999999999995</v>
      </c>
      <c r="L84" s="75">
        <v>0.4</v>
      </c>
      <c r="M84" s="75">
        <v>6.8</v>
      </c>
      <c r="N84" s="60">
        <v>1</v>
      </c>
      <c r="O84" s="76" t="s">
        <v>406</v>
      </c>
      <c r="P84" s="55" t="str">
        <f t="array" ref="P84">IFERROR(INDEX($D$12:$D$90,MATCH(0,COUNTIF($P$10:P83,$D$12:$D$90&amp;"")+IF($D$12:$D$90="",1,0),0)),"")</f>
        <v/>
      </c>
      <c r="Q84" s="37" t="str">
        <f>IF(P84="","",COUNTIF($D$12:$D$90,$P84))</f>
        <v/>
      </c>
      <c r="R84" s="56" t="str">
        <f>IF($P84="","",SUMIF($D$12:$D$90,$P84,I$12:I$90))</f>
        <v/>
      </c>
      <c r="S84" s="39" t="str">
        <f t="shared" si="8"/>
        <v/>
      </c>
    </row>
    <row r="85" spans="1:19" ht="16.149999999999999" hidden="1" customHeight="1">
      <c r="A85" s="12"/>
      <c r="B85" s="57">
        <v>74</v>
      </c>
      <c r="C85" s="58"/>
      <c r="D85" s="46">
        <v>1</v>
      </c>
      <c r="E85" s="47"/>
      <c r="F85" s="48" t="s">
        <v>416</v>
      </c>
      <c r="G85" s="77" t="s">
        <v>412</v>
      </c>
      <c r="H85" s="60" t="s">
        <v>301</v>
      </c>
      <c r="I85" s="61">
        <v>0</v>
      </c>
      <c r="J85" s="62">
        <v>10</v>
      </c>
      <c r="K85" s="75">
        <f t="shared" si="9"/>
        <v>3.3999999999999995</v>
      </c>
      <c r="L85" s="75">
        <v>0.4</v>
      </c>
      <c r="M85" s="75">
        <v>6.8</v>
      </c>
      <c r="N85" s="60"/>
      <c r="O85" s="76" t="s">
        <v>406</v>
      </c>
      <c r="P85" s="55" t="str">
        <f t="array" ref="P85">IFERROR(INDEX($D$12:$D$90,MATCH(0,COUNTIF($P$10:P84,$D$12:$D$90&amp;"")+IF($D$12:$D$90="",1,0),0)),"")</f>
        <v/>
      </c>
      <c r="Q85" s="37"/>
      <c r="R85" s="56"/>
      <c r="S85" s="39" t="str">
        <f t="shared" si="8"/>
        <v/>
      </c>
    </row>
    <row r="86" spans="1:19" ht="16.149999999999999" customHeight="1">
      <c r="A86" s="12"/>
      <c r="B86" s="44">
        <v>75</v>
      </c>
      <c r="C86" s="45" t="s">
        <v>297</v>
      </c>
      <c r="D86" s="46" t="s">
        <v>417</v>
      </c>
      <c r="E86" s="47" t="str">
        <f>CONCATENATE(C86,B86)</f>
        <v>A5_L6_S75</v>
      </c>
      <c r="F86" s="48" t="s">
        <v>418</v>
      </c>
      <c r="G86" s="59" t="s">
        <v>300</v>
      </c>
      <c r="H86" s="60" t="s">
        <v>419</v>
      </c>
      <c r="I86" s="61">
        <v>0</v>
      </c>
      <c r="J86" s="62">
        <v>10</v>
      </c>
      <c r="K86" s="60">
        <v>8</v>
      </c>
      <c r="L86" s="60"/>
      <c r="M86" s="60">
        <v>1.9</v>
      </c>
      <c r="N86" s="60">
        <v>1</v>
      </c>
      <c r="O86" s="60"/>
      <c r="P86" s="55" t="str">
        <f t="array" ref="P86">IFERROR(INDEX($D$12:$D$90,MATCH(0,COUNTIF($P$10:P85,$D$12:$D$90&amp;"")+IF($D$12:$D$90="",1,0),0)),"")</f>
        <v/>
      </c>
      <c r="Q86" s="37" t="str">
        <f>IF(P86="","",COUNTIF($D$12:$D$90,$P86))</f>
        <v/>
      </c>
      <c r="R86" s="56" t="str">
        <f>IF($P86="","",SUMIF($D$12:$D$90,$P86,I$12:I$90))</f>
        <v/>
      </c>
      <c r="S86" s="39" t="str">
        <f t="shared" si="8"/>
        <v/>
      </c>
    </row>
    <row r="87" spans="1:19" ht="16.149999999999999" hidden="1" customHeight="1">
      <c r="A87" s="12"/>
      <c r="B87" s="57">
        <v>76</v>
      </c>
      <c r="C87" s="45" t="s">
        <v>297</v>
      </c>
      <c r="D87" s="46">
        <v>1</v>
      </c>
      <c r="E87" s="47" t="str">
        <f>CONCATENATE(C87,B87)</f>
        <v>A5_L6_S76</v>
      </c>
      <c r="F87" s="48" t="s">
        <v>420</v>
      </c>
      <c r="G87" s="59" t="s">
        <v>300</v>
      </c>
      <c r="H87" s="60" t="s">
        <v>419</v>
      </c>
      <c r="I87" s="61">
        <v>0</v>
      </c>
      <c r="J87" s="62">
        <v>10</v>
      </c>
      <c r="K87" s="60">
        <v>8</v>
      </c>
      <c r="L87" s="60"/>
      <c r="M87" s="60">
        <v>1.9</v>
      </c>
      <c r="N87" s="60">
        <v>1</v>
      </c>
      <c r="O87" s="60"/>
      <c r="P87" s="55" t="str">
        <f t="array" ref="P87">IFERROR(INDEX($D$12:$D$90,MATCH(0,COUNTIF($P$10:P86,$D$12:$D$90&amp;"")+IF($D$12:$D$90="",1,0),0)),"")</f>
        <v/>
      </c>
      <c r="Q87" s="37"/>
      <c r="R87" s="56"/>
      <c r="S87" s="39" t="str">
        <f t="shared" si="8"/>
        <v/>
      </c>
    </row>
    <row r="88" spans="1:19" ht="16.149999999999999" customHeight="1">
      <c r="A88" s="12"/>
      <c r="B88" s="44">
        <v>77</v>
      </c>
      <c r="C88" s="45" t="s">
        <v>297</v>
      </c>
      <c r="D88" s="46" t="s">
        <v>421</v>
      </c>
      <c r="E88" s="47" t="str">
        <f>CONCATENATE(C88,B88)</f>
        <v>A5_L6_S77</v>
      </c>
      <c r="F88" s="48" t="s">
        <v>422</v>
      </c>
      <c r="G88" s="59" t="s">
        <v>300</v>
      </c>
      <c r="H88" s="60" t="s">
        <v>301</v>
      </c>
      <c r="I88" s="61">
        <v>0</v>
      </c>
      <c r="J88" s="62">
        <v>16</v>
      </c>
      <c r="K88" s="60">
        <v>8</v>
      </c>
      <c r="L88" s="60"/>
      <c r="M88" s="60">
        <v>1.9</v>
      </c>
      <c r="N88" s="60">
        <v>1</v>
      </c>
      <c r="O88" s="60"/>
      <c r="P88" s="55" t="str">
        <f t="array" ref="P88">IFERROR(INDEX($D$12:$D$90,MATCH(0,COUNTIF($P$10:P87,$D$12:$D$90&amp;"")+IF($D$12:$D$90="",1,0),0)),"")</f>
        <v/>
      </c>
      <c r="Q88" s="37"/>
      <c r="R88" s="56"/>
      <c r="S88" s="39"/>
    </row>
    <row r="89" spans="1:19" ht="16.149999999999999" customHeight="1">
      <c r="A89" s="12"/>
      <c r="B89" s="57">
        <v>78</v>
      </c>
      <c r="C89" s="45" t="s">
        <v>297</v>
      </c>
      <c r="D89" s="46" t="s">
        <v>421</v>
      </c>
      <c r="E89" s="47" t="str">
        <f>CONCATENATE(C89,B89)</f>
        <v>A5_L6_S78</v>
      </c>
      <c r="F89" s="48" t="s">
        <v>423</v>
      </c>
      <c r="G89" s="59" t="s">
        <v>300</v>
      </c>
      <c r="H89" s="60" t="s">
        <v>301</v>
      </c>
      <c r="I89" s="61">
        <v>0</v>
      </c>
      <c r="J89" s="62">
        <v>16</v>
      </c>
      <c r="K89" s="60">
        <v>8</v>
      </c>
      <c r="L89" s="60"/>
      <c r="M89" s="60">
        <v>1.9</v>
      </c>
      <c r="N89" s="60">
        <v>1</v>
      </c>
      <c r="O89" s="60"/>
      <c r="P89" s="55" t="str">
        <f t="array" ref="P89">IFERROR(INDEX($D$12:$D$90,MATCH(0,COUNTIF($P$10:P88,$D$12:$D$90&amp;"")+IF($D$12:$D$90="",1,0),0)),"")</f>
        <v/>
      </c>
      <c r="Q89" s="37"/>
      <c r="R89" s="56"/>
      <c r="S89" s="39"/>
    </row>
    <row r="90" spans="1:19" ht="16.149999999999999" customHeight="1">
      <c r="A90" s="12"/>
      <c r="B90" s="57"/>
      <c r="C90" s="58"/>
      <c r="D90" s="46" t="s">
        <v>424</v>
      </c>
      <c r="E90" s="47"/>
      <c r="F90" s="48"/>
      <c r="G90" s="68"/>
      <c r="H90" s="69"/>
      <c r="I90" s="67">
        <f t="shared" ref="I90:N90" si="10">SUM(I12:I89)</f>
        <v>4865239.447125582</v>
      </c>
      <c r="J90" s="60">
        <f t="shared" si="10"/>
        <v>773</v>
      </c>
      <c r="K90" s="75">
        <f t="shared" si="10"/>
        <v>83.666666666666657</v>
      </c>
      <c r="L90" s="75">
        <f t="shared" si="10"/>
        <v>6.3333333333333348</v>
      </c>
      <c r="M90" s="75">
        <f t="shared" si="10"/>
        <v>146.55611111111111</v>
      </c>
      <c r="N90" s="60">
        <f t="shared" si="10"/>
        <v>21</v>
      </c>
      <c r="O90" s="60"/>
      <c r="P90" s="55" t="str">
        <f t="array" ref="P90">IFERROR(INDEX($D$12:$D$90,MATCH(0,COUNTIF($P$10:P88,$D$12:$D$90&amp;"")+IF($D$12:$D$90="",1,0),0)),"")</f>
        <v/>
      </c>
      <c r="Q90" s="37" t="str">
        <f>IF(P90="","",COUNTIF($D$12:$D$90,$P90))</f>
        <v/>
      </c>
      <c r="R90" s="56" t="str">
        <f>IF($P90="","",SUMIF($D$12:$D$90,$P90,I$12:I$90))</f>
        <v/>
      </c>
      <c r="S90" s="39" t="str">
        <f>IF($P90="","",SUMIF($D$12:$D$90,$P90,N$12:N$90))</f>
        <v/>
      </c>
    </row>
    <row r="91" spans="1:19" ht="16.149999999999999" customHeight="1">
      <c r="A91" s="12"/>
    </row>
    <row r="92" spans="1:19" ht="16.149999999999999" customHeight="1">
      <c r="A92" s="12"/>
    </row>
    <row r="93" spans="1:19" ht="16.149999999999999" customHeight="1">
      <c r="A93" s="12"/>
    </row>
    <row r="94" spans="1:19" ht="16.149999999999999" customHeight="1">
      <c r="A94" s="12"/>
      <c r="I94" s="78"/>
      <c r="J94" s="78" t="s">
        <v>425</v>
      </c>
      <c r="K94" s="78" t="s">
        <v>426</v>
      </c>
      <c r="L94" s="78" t="s">
        <v>427</v>
      </c>
    </row>
    <row r="95" spans="1:19" ht="16.149999999999999" customHeight="1">
      <c r="A95" s="12"/>
      <c r="I95" s="79" t="s">
        <v>428</v>
      </c>
      <c r="J95" s="80">
        <v>15</v>
      </c>
      <c r="K95" s="80">
        <v>0</v>
      </c>
      <c r="L95" s="80">
        <v>52</v>
      </c>
    </row>
    <row r="96" spans="1:19" ht="16.149999999999999" customHeight="1">
      <c r="A96" s="12"/>
      <c r="I96" s="79" t="s">
        <v>429</v>
      </c>
      <c r="J96" s="81">
        <f>ROUNDUP(J95/$M$7/1,0)</f>
        <v>2</v>
      </c>
      <c r="K96" s="78">
        <f>ROUNDUP(K95/$M$7,0)</f>
        <v>0</v>
      </c>
      <c r="L96" s="78">
        <f>ROUNDUP(L95/$M$7,0)</f>
        <v>5</v>
      </c>
    </row>
    <row r="97" spans="1:1" ht="16.149999999999999" customHeight="1">
      <c r="A97" s="12"/>
    </row>
    <row r="98" spans="1:1" ht="16.149999999999999" customHeight="1">
      <c r="A98" s="12"/>
    </row>
    <row r="99" spans="1:1" ht="16.149999999999999" customHeight="1">
      <c r="A99" s="12"/>
    </row>
    <row r="100" spans="1:1" ht="16.149999999999999" customHeight="1">
      <c r="A100" s="12"/>
    </row>
    <row r="101" spans="1:1" ht="16.149999999999999" customHeight="1">
      <c r="A101" s="12"/>
    </row>
    <row r="102" spans="1:1" ht="16.149999999999999" customHeight="1">
      <c r="A102" s="12"/>
    </row>
    <row r="103" spans="1:1" ht="16.149999999999999" customHeight="1">
      <c r="A103" s="12"/>
    </row>
    <row r="104" spans="1:1" ht="16.149999999999999" customHeight="1">
      <c r="A104" s="12"/>
    </row>
    <row r="105" spans="1:1" ht="16.149999999999999" customHeight="1">
      <c r="A105" s="12"/>
    </row>
  </sheetData>
  <autoFilter ref="A11:AJ107" xr:uid="{00000000-0009-0000-0000-000009000000}">
    <filterColumn colId="3">
      <filters blank="1">
        <filter val="a"/>
        <filter val="Automatic Optical Inspection --- SMD"/>
        <filter val="Automatic Placement --- SMT"/>
        <filter val="Automatic Solder Paste Inspection"/>
        <filter val="Automatic X-ray Inspection"/>
        <filter val="Cleaning PCB"/>
        <filter val="Depaneling"/>
        <filter val="Dispensing"/>
        <filter val="Labeling"/>
        <filter val="Manual Process"/>
        <filter val="Manual Process Assembly/Inspection"/>
        <filter val="Screen Printing"/>
        <filter val="SMT Reflow"/>
        <filter val="x10"/>
        <filter val="x3"/>
      </filters>
    </filterColumn>
  </autoFilter>
  <mergeCells count="22">
    <mergeCell ref="P10:P11"/>
    <mergeCell ref="Q10:Q11"/>
    <mergeCell ref="R10:R11"/>
    <mergeCell ref="S10:S11"/>
    <mergeCell ref="J10:J11"/>
    <mergeCell ref="K10:K11"/>
    <mergeCell ref="L10:L11"/>
    <mergeCell ref="M10:M11"/>
    <mergeCell ref="N10:N11"/>
    <mergeCell ref="O10:O11"/>
    <mergeCell ref="I4:J4"/>
    <mergeCell ref="AD4:AJ7"/>
    <mergeCell ref="G5:J5"/>
    <mergeCell ref="U5:V5"/>
    <mergeCell ref="I6:J6"/>
    <mergeCell ref="I7:J7"/>
    <mergeCell ref="I10:I11"/>
    <mergeCell ref="B10:B11"/>
    <mergeCell ref="D10:D11"/>
    <mergeCell ref="F10:F11"/>
    <mergeCell ref="G10:G11"/>
    <mergeCell ref="H10:H11"/>
  </mergeCells>
  <conditionalFormatting sqref="F45:F46">
    <cfRule type="duplicateValues" dxfId="5" priority="1"/>
  </conditionalFormatting>
  <conditionalFormatting sqref="F50:F53">
    <cfRule type="duplicateValues" dxfId="4" priority="6"/>
  </conditionalFormatting>
  <conditionalFormatting sqref="F68:F69">
    <cfRule type="duplicateValues" dxfId="3" priority="2"/>
  </conditionalFormatting>
  <conditionalFormatting sqref="F88">
    <cfRule type="duplicateValues" dxfId="2" priority="3"/>
  </conditionalFormatting>
  <conditionalFormatting sqref="F89 F54:F67 F13:F44 F70:F87 F47:F49">
    <cfRule type="duplicateValues" dxfId="1" priority="5"/>
  </conditionalFormatting>
  <conditionalFormatting sqref="F90 F12">
    <cfRule type="duplicateValues" dxfId="0" priority="4"/>
  </conditionalFormatting>
  <pageMargins left="0.7" right="0.7" top="0.75" bottom="0.75" header="0.3" footer="0.3"/>
  <pageSetup orientation="landscape"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M1:O23"/>
  <sheetViews>
    <sheetView zoomScale="85" zoomScaleNormal="85" workbookViewId="0">
      <selection activeCell="G5" sqref="G5:J5"/>
    </sheetView>
  </sheetViews>
  <sheetFormatPr defaultRowHeight="11.25"/>
  <cols>
    <col min="13" max="13" width="6.6640625" bestFit="1" customWidth="1"/>
    <col min="14" max="15" width="21.1640625" customWidth="1"/>
  </cols>
  <sheetData>
    <row r="1" spans="13:15" ht="12">
      <c r="M1" s="215" t="s">
        <v>430</v>
      </c>
      <c r="N1" s="215" t="s">
        <v>431</v>
      </c>
      <c r="O1" s="215" t="s">
        <v>432</v>
      </c>
    </row>
    <row r="2" spans="13:15" ht="12.75">
      <c r="M2" s="216">
        <v>1</v>
      </c>
      <c r="N2" s="216" t="s">
        <v>433</v>
      </c>
      <c r="O2" s="216" t="s">
        <v>434</v>
      </c>
    </row>
    <row r="3" spans="13:15" ht="12.75">
      <c r="M3" s="216">
        <v>2</v>
      </c>
      <c r="N3" s="216" t="s">
        <v>435</v>
      </c>
      <c r="O3" s="216" t="s">
        <v>436</v>
      </c>
    </row>
    <row r="4" spans="13:15" ht="12.75">
      <c r="M4" s="216">
        <v>3</v>
      </c>
      <c r="N4" s="216" t="s">
        <v>437</v>
      </c>
      <c r="O4" s="216" t="s">
        <v>438</v>
      </c>
    </row>
    <row r="5" spans="13:15" ht="12.75">
      <c r="M5" s="216">
        <v>4</v>
      </c>
      <c r="N5" s="216" t="s">
        <v>439</v>
      </c>
      <c r="O5" s="216" t="s">
        <v>440</v>
      </c>
    </row>
    <row r="6" spans="13:15" ht="12.75">
      <c r="M6" s="216">
        <v>5</v>
      </c>
      <c r="N6" s="216" t="s">
        <v>441</v>
      </c>
      <c r="O6" s="216" t="s">
        <v>442</v>
      </c>
    </row>
    <row r="7" spans="13:15" ht="12.75">
      <c r="M7" s="216">
        <v>6</v>
      </c>
      <c r="N7" s="216" t="s">
        <v>443</v>
      </c>
      <c r="O7" s="216" t="s">
        <v>444</v>
      </c>
    </row>
    <row r="8" spans="13:15" ht="12.75">
      <c r="M8" s="216">
        <v>7</v>
      </c>
      <c r="N8" s="216" t="s">
        <v>445</v>
      </c>
      <c r="O8" s="216" t="s">
        <v>446</v>
      </c>
    </row>
    <row r="9" spans="13:15" ht="12.75">
      <c r="M9" s="216">
        <v>8</v>
      </c>
      <c r="N9" s="216" t="s">
        <v>447</v>
      </c>
      <c r="O9" s="216" t="s">
        <v>448</v>
      </c>
    </row>
    <row r="10" spans="13:15" ht="12.75">
      <c r="M10" s="216">
        <v>9</v>
      </c>
      <c r="N10" s="216" t="s">
        <v>449</v>
      </c>
      <c r="O10" s="216" t="s">
        <v>450</v>
      </c>
    </row>
    <row r="11" spans="13:15" ht="12.75">
      <c r="M11" s="216">
        <v>10</v>
      </c>
      <c r="N11" s="216" t="s">
        <v>451</v>
      </c>
      <c r="O11" s="216" t="s">
        <v>452</v>
      </c>
    </row>
    <row r="12" spans="13:15" ht="12.75">
      <c r="M12" s="216">
        <v>11</v>
      </c>
      <c r="N12" s="216" t="s">
        <v>453</v>
      </c>
      <c r="O12" s="216" t="s">
        <v>454</v>
      </c>
    </row>
    <row r="13" spans="13:15" ht="12.75">
      <c r="M13" s="216">
        <v>12</v>
      </c>
      <c r="N13" s="216" t="s">
        <v>455</v>
      </c>
      <c r="O13" s="216" t="s">
        <v>456</v>
      </c>
    </row>
    <row r="14" spans="13:15" ht="12.75">
      <c r="M14" s="216">
        <v>13</v>
      </c>
      <c r="N14" s="216" t="s">
        <v>457</v>
      </c>
      <c r="O14" s="216" t="s">
        <v>458</v>
      </c>
    </row>
    <row r="15" spans="13:15" ht="12.75">
      <c r="M15" s="216">
        <v>14</v>
      </c>
      <c r="N15" s="216" t="s">
        <v>459</v>
      </c>
      <c r="O15" s="216" t="s">
        <v>460</v>
      </c>
    </row>
    <row r="16" spans="13:15" ht="12.75">
      <c r="M16" s="216">
        <v>15</v>
      </c>
      <c r="N16" s="216"/>
      <c r="O16" s="216"/>
    </row>
    <row r="17" spans="13:15" ht="12.75">
      <c r="M17" s="216">
        <v>16</v>
      </c>
      <c r="N17" s="216"/>
      <c r="O17" s="216"/>
    </row>
    <row r="18" spans="13:15" ht="12.75">
      <c r="M18" s="216">
        <v>17</v>
      </c>
      <c r="N18" s="216"/>
      <c r="O18" s="216"/>
    </row>
    <row r="19" spans="13:15" ht="12.75">
      <c r="M19" s="216">
        <v>18</v>
      </c>
      <c r="N19" s="216"/>
      <c r="O19" s="216"/>
    </row>
    <row r="20" spans="13:15" ht="12.75">
      <c r="M20" s="216">
        <v>19</v>
      </c>
      <c r="N20" s="216"/>
      <c r="O20" s="216"/>
    </row>
    <row r="21" spans="13:15" ht="12.75">
      <c r="M21" s="216">
        <v>20</v>
      </c>
      <c r="N21" s="216"/>
      <c r="O21" s="216"/>
    </row>
    <row r="22" spans="13:15" ht="12.75">
      <c r="M22" s="216">
        <v>21</v>
      </c>
      <c r="N22" s="216"/>
      <c r="O22" s="216"/>
    </row>
    <row r="23" spans="13:15" ht="12.75">
      <c r="M23" s="216"/>
      <c r="N23" s="216"/>
      <c r="O23" s="216"/>
    </row>
  </sheetData>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P123"/>
  <sheetViews>
    <sheetView workbookViewId="0">
      <selection activeCell="G5" sqref="G5:J5"/>
    </sheetView>
  </sheetViews>
  <sheetFormatPr defaultRowHeight="11.25"/>
  <cols>
    <col min="1" max="1" width="26.5" customWidth="1"/>
    <col min="2" max="2" width="6.5" customWidth="1"/>
    <col min="3" max="3" width="14" customWidth="1"/>
    <col min="4" max="4" width="29.5" customWidth="1"/>
    <col min="5" max="5" width="22.33203125" customWidth="1"/>
    <col min="6" max="6" width="35" customWidth="1"/>
    <col min="7" max="7" width="33.6640625" customWidth="1"/>
    <col min="8" max="8" width="36" customWidth="1"/>
    <col min="9" max="9" width="9.1640625" customWidth="1"/>
    <col min="10" max="10" width="19.83203125" customWidth="1"/>
    <col min="11" max="11" width="10.1640625" customWidth="1"/>
    <col min="12" max="12" width="10.83203125" customWidth="1"/>
    <col min="13" max="13" width="7.33203125" customWidth="1"/>
    <col min="14" max="14" width="26.1640625" customWidth="1"/>
    <col min="15" max="15" width="36.83203125" customWidth="1"/>
    <col min="16" max="16" width="61.1640625" customWidth="1"/>
  </cols>
  <sheetData>
    <row r="1" spans="1:16">
      <c r="A1" t="s">
        <v>461</v>
      </c>
      <c r="B1" t="s">
        <v>462</v>
      </c>
      <c r="C1" t="s">
        <v>463</v>
      </c>
      <c r="D1" t="s">
        <v>464</v>
      </c>
      <c r="E1" t="s">
        <v>465</v>
      </c>
      <c r="F1" t="s">
        <v>466</v>
      </c>
      <c r="G1" t="s">
        <v>467</v>
      </c>
      <c r="H1" t="s">
        <v>432</v>
      </c>
      <c r="I1" t="s">
        <v>468</v>
      </c>
      <c r="J1" t="s">
        <v>469</v>
      </c>
      <c r="K1" t="s">
        <v>470</v>
      </c>
      <c r="L1" t="s">
        <v>471</v>
      </c>
      <c r="M1" t="s">
        <v>472</v>
      </c>
      <c r="N1" t="s">
        <v>473</v>
      </c>
      <c r="O1" t="s">
        <v>474</v>
      </c>
      <c r="P1" t="s">
        <v>475</v>
      </c>
    </row>
    <row r="2" spans="1:16">
      <c r="A2" t="s">
        <v>476</v>
      </c>
      <c r="B2" t="s">
        <v>184</v>
      </c>
      <c r="C2" t="s">
        <v>477</v>
      </c>
      <c r="D2" t="s">
        <v>424</v>
      </c>
      <c r="E2" t="s">
        <v>424</v>
      </c>
      <c r="F2" t="s">
        <v>478</v>
      </c>
      <c r="G2" t="s">
        <v>479</v>
      </c>
      <c r="H2" t="s">
        <v>479</v>
      </c>
      <c r="I2" t="s">
        <v>480</v>
      </c>
      <c r="J2" t="s">
        <v>481</v>
      </c>
      <c r="K2" t="s">
        <v>424</v>
      </c>
      <c r="L2" t="s">
        <v>482</v>
      </c>
      <c r="M2" t="s">
        <v>424</v>
      </c>
      <c r="N2" t="s">
        <v>424</v>
      </c>
      <c r="O2" t="s">
        <v>424</v>
      </c>
      <c r="P2" t="s">
        <v>424</v>
      </c>
    </row>
    <row r="3" spans="1:16">
      <c r="A3" t="s">
        <v>483</v>
      </c>
      <c r="B3" t="s">
        <v>187</v>
      </c>
      <c r="C3" t="s">
        <v>190</v>
      </c>
      <c r="D3" t="s">
        <v>424</v>
      </c>
      <c r="E3" t="s">
        <v>424</v>
      </c>
      <c r="F3" t="s">
        <v>478</v>
      </c>
      <c r="G3" t="s">
        <v>484</v>
      </c>
      <c r="H3" t="s">
        <v>484</v>
      </c>
      <c r="I3" t="s">
        <v>480</v>
      </c>
      <c r="J3" t="s">
        <v>481</v>
      </c>
      <c r="K3" t="s">
        <v>485</v>
      </c>
      <c r="L3" t="s">
        <v>482</v>
      </c>
      <c r="M3" t="s">
        <v>424</v>
      </c>
      <c r="N3" t="s">
        <v>424</v>
      </c>
      <c r="O3" t="s">
        <v>486</v>
      </c>
      <c r="P3" t="s">
        <v>486</v>
      </c>
    </row>
    <row r="4" spans="1:16">
      <c r="A4" t="s">
        <v>487</v>
      </c>
      <c r="B4" t="s">
        <v>189</v>
      </c>
      <c r="C4" t="s">
        <v>190</v>
      </c>
      <c r="D4" t="s">
        <v>424</v>
      </c>
      <c r="E4" t="s">
        <v>424</v>
      </c>
      <c r="F4" t="s">
        <v>478</v>
      </c>
      <c r="G4" t="s">
        <v>488</v>
      </c>
      <c r="H4" t="s">
        <v>488</v>
      </c>
      <c r="I4" t="s">
        <v>480</v>
      </c>
      <c r="J4" t="s">
        <v>481</v>
      </c>
      <c r="K4" t="s">
        <v>489</v>
      </c>
      <c r="L4" t="s">
        <v>482</v>
      </c>
      <c r="M4" t="s">
        <v>424</v>
      </c>
      <c r="N4" t="s">
        <v>424</v>
      </c>
      <c r="O4" t="s">
        <v>490</v>
      </c>
      <c r="P4" t="s">
        <v>491</v>
      </c>
    </row>
    <row r="5" spans="1:16">
      <c r="A5" t="s">
        <v>492</v>
      </c>
      <c r="B5" t="s">
        <v>189</v>
      </c>
      <c r="C5" t="s">
        <v>493</v>
      </c>
      <c r="D5" t="s">
        <v>424</v>
      </c>
      <c r="E5" t="s">
        <v>424</v>
      </c>
      <c r="F5" t="s">
        <v>494</v>
      </c>
      <c r="G5" t="s">
        <v>495</v>
      </c>
      <c r="H5" t="s">
        <v>496</v>
      </c>
      <c r="I5" t="s">
        <v>480</v>
      </c>
      <c r="J5" t="s">
        <v>481</v>
      </c>
      <c r="K5" t="s">
        <v>497</v>
      </c>
      <c r="L5" t="s">
        <v>482</v>
      </c>
      <c r="M5" t="s">
        <v>424</v>
      </c>
      <c r="N5" t="s">
        <v>424</v>
      </c>
      <c r="O5" t="s">
        <v>498</v>
      </c>
      <c r="P5" t="s">
        <v>499</v>
      </c>
    </row>
    <row r="6" spans="1:16">
      <c r="A6" t="s">
        <v>500</v>
      </c>
      <c r="B6" t="s">
        <v>187</v>
      </c>
      <c r="C6" t="s">
        <v>493</v>
      </c>
      <c r="D6" t="s">
        <v>424</v>
      </c>
      <c r="E6" t="s">
        <v>424</v>
      </c>
      <c r="F6" t="s">
        <v>188</v>
      </c>
      <c r="G6" t="s">
        <v>501</v>
      </c>
      <c r="H6" t="s">
        <v>502</v>
      </c>
      <c r="I6" t="s">
        <v>480</v>
      </c>
      <c r="J6" t="s">
        <v>481</v>
      </c>
      <c r="K6" t="s">
        <v>485</v>
      </c>
      <c r="L6" t="s">
        <v>482</v>
      </c>
      <c r="M6" t="s">
        <v>424</v>
      </c>
      <c r="N6" t="s">
        <v>424</v>
      </c>
      <c r="O6" t="s">
        <v>486</v>
      </c>
      <c r="P6" t="s">
        <v>486</v>
      </c>
    </row>
    <row r="7" spans="1:16">
      <c r="A7" t="s">
        <v>503</v>
      </c>
      <c r="B7" t="s">
        <v>189</v>
      </c>
      <c r="C7" t="s">
        <v>504</v>
      </c>
      <c r="D7" t="s">
        <v>505</v>
      </c>
      <c r="E7" t="s">
        <v>424</v>
      </c>
      <c r="F7" t="s">
        <v>188</v>
      </c>
      <c r="G7" t="s">
        <v>506</v>
      </c>
      <c r="H7" t="s">
        <v>507</v>
      </c>
      <c r="I7" t="s">
        <v>480</v>
      </c>
      <c r="J7" t="s">
        <v>481</v>
      </c>
      <c r="K7" t="s">
        <v>485</v>
      </c>
      <c r="L7" t="s">
        <v>482</v>
      </c>
      <c r="M7" t="s">
        <v>424</v>
      </c>
      <c r="N7" t="s">
        <v>424</v>
      </c>
      <c r="O7" t="s">
        <v>508</v>
      </c>
      <c r="P7" t="s">
        <v>509</v>
      </c>
    </row>
    <row r="8" spans="1:16">
      <c r="A8" t="s">
        <v>510</v>
      </c>
      <c r="B8" t="s">
        <v>189</v>
      </c>
      <c r="C8" t="s">
        <v>511</v>
      </c>
      <c r="D8" t="s">
        <v>512</v>
      </c>
      <c r="E8" t="s">
        <v>424</v>
      </c>
      <c r="F8" t="s">
        <v>188</v>
      </c>
      <c r="G8" t="s">
        <v>513</v>
      </c>
      <c r="H8" t="s">
        <v>514</v>
      </c>
      <c r="I8" t="s">
        <v>480</v>
      </c>
      <c r="J8" t="s">
        <v>481</v>
      </c>
      <c r="K8" t="s">
        <v>515</v>
      </c>
      <c r="L8" t="s">
        <v>482</v>
      </c>
      <c r="M8" t="s">
        <v>424</v>
      </c>
      <c r="N8" t="s">
        <v>424</v>
      </c>
      <c r="O8" t="s">
        <v>516</v>
      </c>
      <c r="P8" t="s">
        <v>517</v>
      </c>
    </row>
    <row r="9" spans="1:16">
      <c r="A9" t="s">
        <v>518</v>
      </c>
      <c r="B9" t="s">
        <v>189</v>
      </c>
      <c r="C9" t="s">
        <v>519</v>
      </c>
      <c r="D9" t="s">
        <v>520</v>
      </c>
      <c r="E9" t="s">
        <v>424</v>
      </c>
      <c r="F9" t="s">
        <v>192</v>
      </c>
      <c r="G9" t="s">
        <v>521</v>
      </c>
      <c r="H9" t="s">
        <v>522</v>
      </c>
      <c r="I9" t="s">
        <v>480</v>
      </c>
      <c r="J9" t="s">
        <v>481</v>
      </c>
      <c r="K9" t="s">
        <v>489</v>
      </c>
      <c r="L9" t="s">
        <v>482</v>
      </c>
      <c r="M9" t="s">
        <v>424</v>
      </c>
      <c r="N9" t="s">
        <v>424</v>
      </c>
      <c r="O9" t="s">
        <v>523</v>
      </c>
      <c r="P9" t="s">
        <v>524</v>
      </c>
    </row>
    <row r="10" spans="1:16">
      <c r="A10" t="s">
        <v>525</v>
      </c>
      <c r="B10" t="s">
        <v>189</v>
      </c>
      <c r="C10" t="s">
        <v>526</v>
      </c>
      <c r="D10" t="s">
        <v>527</v>
      </c>
      <c r="E10" t="s">
        <v>424</v>
      </c>
      <c r="F10" t="s">
        <v>188</v>
      </c>
      <c r="G10" t="s">
        <v>528</v>
      </c>
      <c r="H10" t="s">
        <v>529</v>
      </c>
      <c r="I10" t="s">
        <v>480</v>
      </c>
      <c r="J10" t="s">
        <v>481</v>
      </c>
      <c r="K10" t="s">
        <v>485</v>
      </c>
      <c r="L10" t="s">
        <v>482</v>
      </c>
      <c r="M10" t="s">
        <v>424</v>
      </c>
      <c r="N10" t="s">
        <v>424</v>
      </c>
      <c r="O10" t="s">
        <v>530</v>
      </c>
      <c r="P10" t="s">
        <v>524</v>
      </c>
    </row>
    <row r="11" spans="1:16">
      <c r="A11" t="s">
        <v>531</v>
      </c>
      <c r="B11" t="s">
        <v>189</v>
      </c>
      <c r="C11" t="s">
        <v>532</v>
      </c>
      <c r="D11" t="s">
        <v>533</v>
      </c>
      <c r="E11" t="s">
        <v>424</v>
      </c>
      <c r="F11" t="s">
        <v>188</v>
      </c>
      <c r="G11" t="s">
        <v>534</v>
      </c>
      <c r="H11" t="s">
        <v>535</v>
      </c>
      <c r="I11" t="s">
        <v>480</v>
      </c>
      <c r="J11" t="s">
        <v>481</v>
      </c>
      <c r="K11" t="s">
        <v>485</v>
      </c>
      <c r="L11" t="s">
        <v>482</v>
      </c>
      <c r="M11" t="s">
        <v>424</v>
      </c>
      <c r="N11" t="s">
        <v>424</v>
      </c>
      <c r="O11" t="s">
        <v>536</v>
      </c>
      <c r="P11" t="s">
        <v>524</v>
      </c>
    </row>
    <row r="12" spans="1:16">
      <c r="A12" t="s">
        <v>537</v>
      </c>
      <c r="B12" t="s">
        <v>189</v>
      </c>
      <c r="C12" t="s">
        <v>538</v>
      </c>
      <c r="D12" t="s">
        <v>539</v>
      </c>
      <c r="E12" t="s">
        <v>424</v>
      </c>
      <c r="F12" t="s">
        <v>188</v>
      </c>
      <c r="G12" t="s">
        <v>540</v>
      </c>
      <c r="H12" t="s">
        <v>541</v>
      </c>
      <c r="I12" t="s">
        <v>480</v>
      </c>
      <c r="J12" t="s">
        <v>481</v>
      </c>
      <c r="K12" t="s">
        <v>542</v>
      </c>
      <c r="L12" t="s">
        <v>482</v>
      </c>
      <c r="M12" t="s">
        <v>424</v>
      </c>
      <c r="N12" t="s">
        <v>424</v>
      </c>
      <c r="O12" t="s">
        <v>543</v>
      </c>
      <c r="P12" t="s">
        <v>517</v>
      </c>
    </row>
    <row r="13" spans="1:16">
      <c r="A13" t="s">
        <v>544</v>
      </c>
      <c r="B13" t="s">
        <v>189</v>
      </c>
      <c r="C13" t="s">
        <v>545</v>
      </c>
      <c r="D13" t="s">
        <v>546</v>
      </c>
      <c r="E13" t="s">
        <v>424</v>
      </c>
      <c r="F13" t="s">
        <v>188</v>
      </c>
      <c r="G13" t="s">
        <v>547</v>
      </c>
      <c r="H13" t="s">
        <v>548</v>
      </c>
      <c r="I13" t="s">
        <v>480</v>
      </c>
      <c r="J13" t="s">
        <v>481</v>
      </c>
      <c r="K13" t="s">
        <v>485</v>
      </c>
      <c r="L13" t="s">
        <v>482</v>
      </c>
      <c r="M13" t="s">
        <v>424</v>
      </c>
      <c r="N13" t="s">
        <v>424</v>
      </c>
      <c r="O13" t="s">
        <v>549</v>
      </c>
      <c r="P13" t="s">
        <v>524</v>
      </c>
    </row>
    <row r="14" spans="1:16">
      <c r="A14" t="s">
        <v>550</v>
      </c>
      <c r="B14" t="s">
        <v>189</v>
      </c>
      <c r="C14" t="s">
        <v>551</v>
      </c>
      <c r="D14" t="s">
        <v>552</v>
      </c>
      <c r="E14" t="s">
        <v>424</v>
      </c>
      <c r="F14" t="s">
        <v>188</v>
      </c>
      <c r="G14" t="s">
        <v>553</v>
      </c>
      <c r="H14" t="s">
        <v>554</v>
      </c>
      <c r="I14" t="s">
        <v>480</v>
      </c>
      <c r="J14" t="s">
        <v>481</v>
      </c>
      <c r="K14" t="s">
        <v>485</v>
      </c>
      <c r="L14" t="s">
        <v>482</v>
      </c>
      <c r="M14" t="s">
        <v>424</v>
      </c>
      <c r="N14" t="s">
        <v>424</v>
      </c>
      <c r="O14" t="s">
        <v>555</v>
      </c>
      <c r="P14" t="s">
        <v>556</v>
      </c>
    </row>
    <row r="15" spans="1:16">
      <c r="A15" t="s">
        <v>557</v>
      </c>
      <c r="B15" t="s">
        <v>189</v>
      </c>
      <c r="C15" t="s">
        <v>558</v>
      </c>
      <c r="D15" t="s">
        <v>559</v>
      </c>
      <c r="E15" t="s">
        <v>424</v>
      </c>
      <c r="F15" t="s">
        <v>188</v>
      </c>
      <c r="G15" t="s">
        <v>560</v>
      </c>
      <c r="H15" t="s">
        <v>561</v>
      </c>
      <c r="I15" t="s">
        <v>480</v>
      </c>
      <c r="J15" t="s">
        <v>481</v>
      </c>
      <c r="K15" t="s">
        <v>542</v>
      </c>
      <c r="L15" t="s">
        <v>482</v>
      </c>
      <c r="M15" t="s">
        <v>424</v>
      </c>
      <c r="N15" t="s">
        <v>424</v>
      </c>
      <c r="O15" t="s">
        <v>562</v>
      </c>
      <c r="P15" t="s">
        <v>524</v>
      </c>
    </row>
    <row r="16" spans="1:16">
      <c r="A16" t="s">
        <v>563</v>
      </c>
      <c r="B16" t="s">
        <v>189</v>
      </c>
      <c r="C16" t="s">
        <v>564</v>
      </c>
      <c r="D16" t="s">
        <v>565</v>
      </c>
      <c r="E16" t="s">
        <v>424</v>
      </c>
      <c r="F16" t="s">
        <v>188</v>
      </c>
      <c r="G16" t="s">
        <v>566</v>
      </c>
      <c r="H16" t="s">
        <v>567</v>
      </c>
      <c r="I16" t="s">
        <v>480</v>
      </c>
      <c r="J16" t="s">
        <v>481</v>
      </c>
      <c r="K16" t="s">
        <v>568</v>
      </c>
      <c r="L16" t="s">
        <v>482</v>
      </c>
      <c r="M16" t="s">
        <v>424</v>
      </c>
      <c r="N16" t="s">
        <v>424</v>
      </c>
      <c r="O16" t="s">
        <v>569</v>
      </c>
      <c r="P16" t="s">
        <v>517</v>
      </c>
    </row>
    <row r="17" spans="1:16">
      <c r="A17" t="s">
        <v>570</v>
      </c>
      <c r="B17" t="s">
        <v>189</v>
      </c>
      <c r="C17" t="s">
        <v>571</v>
      </c>
      <c r="D17" t="s">
        <v>572</v>
      </c>
      <c r="E17" t="s">
        <v>424</v>
      </c>
      <c r="F17" t="s">
        <v>188</v>
      </c>
      <c r="G17" t="s">
        <v>573</v>
      </c>
      <c r="H17" t="s">
        <v>574</v>
      </c>
      <c r="I17" t="s">
        <v>480</v>
      </c>
      <c r="J17" t="s">
        <v>481</v>
      </c>
      <c r="K17" t="s">
        <v>485</v>
      </c>
      <c r="L17" t="s">
        <v>482</v>
      </c>
      <c r="M17" t="s">
        <v>424</v>
      </c>
      <c r="N17" t="s">
        <v>424</v>
      </c>
      <c r="O17" t="s">
        <v>575</v>
      </c>
      <c r="P17" t="s">
        <v>556</v>
      </c>
    </row>
    <row r="18" spans="1:16">
      <c r="A18" t="s">
        <v>576</v>
      </c>
      <c r="B18" t="s">
        <v>189</v>
      </c>
      <c r="C18" t="s">
        <v>577</v>
      </c>
      <c r="D18" t="s">
        <v>578</v>
      </c>
      <c r="E18" t="s">
        <v>424</v>
      </c>
      <c r="F18" t="s">
        <v>188</v>
      </c>
      <c r="G18" t="s">
        <v>579</v>
      </c>
      <c r="H18" t="s">
        <v>580</v>
      </c>
      <c r="I18" t="s">
        <v>480</v>
      </c>
      <c r="J18" t="s">
        <v>481</v>
      </c>
      <c r="K18" t="s">
        <v>485</v>
      </c>
      <c r="L18" t="s">
        <v>482</v>
      </c>
      <c r="M18" t="s">
        <v>424</v>
      </c>
      <c r="N18" t="s">
        <v>424</v>
      </c>
      <c r="O18" t="s">
        <v>581</v>
      </c>
      <c r="P18" t="s">
        <v>517</v>
      </c>
    </row>
    <row r="19" spans="1:16">
      <c r="A19" t="s">
        <v>582</v>
      </c>
      <c r="B19" t="s">
        <v>189</v>
      </c>
      <c r="C19" t="s">
        <v>583</v>
      </c>
      <c r="D19" t="s">
        <v>584</v>
      </c>
      <c r="E19" t="s">
        <v>424</v>
      </c>
      <c r="F19" t="s">
        <v>478</v>
      </c>
      <c r="G19" t="s">
        <v>585</v>
      </c>
      <c r="H19" t="s">
        <v>586</v>
      </c>
      <c r="I19" t="s">
        <v>480</v>
      </c>
      <c r="J19" t="s">
        <v>481</v>
      </c>
      <c r="K19" t="s">
        <v>485</v>
      </c>
      <c r="L19" t="s">
        <v>482</v>
      </c>
      <c r="M19" t="s">
        <v>424</v>
      </c>
      <c r="N19" t="s">
        <v>587</v>
      </c>
      <c r="O19" t="s">
        <v>588</v>
      </c>
      <c r="P19" t="s">
        <v>589</v>
      </c>
    </row>
    <row r="20" spans="1:16">
      <c r="A20" t="s">
        <v>590</v>
      </c>
      <c r="B20" t="s">
        <v>189</v>
      </c>
      <c r="C20" t="s">
        <v>591</v>
      </c>
      <c r="D20" t="s">
        <v>592</v>
      </c>
      <c r="E20" t="s">
        <v>424</v>
      </c>
      <c r="F20" t="s">
        <v>191</v>
      </c>
      <c r="G20" t="s">
        <v>593</v>
      </c>
      <c r="H20" t="s">
        <v>594</v>
      </c>
      <c r="I20" t="s">
        <v>480</v>
      </c>
      <c r="J20" t="s">
        <v>481</v>
      </c>
      <c r="K20" t="s">
        <v>595</v>
      </c>
      <c r="L20" t="s">
        <v>482</v>
      </c>
      <c r="M20" t="s">
        <v>424</v>
      </c>
      <c r="N20" t="s">
        <v>596</v>
      </c>
      <c r="O20" t="s">
        <v>597</v>
      </c>
      <c r="P20" t="s">
        <v>598</v>
      </c>
    </row>
    <row r="21" spans="1:16">
      <c r="A21" t="s">
        <v>599</v>
      </c>
      <c r="B21" t="s">
        <v>189</v>
      </c>
      <c r="C21" t="s">
        <v>600</v>
      </c>
      <c r="D21" t="s">
        <v>601</v>
      </c>
      <c r="E21" t="s">
        <v>424</v>
      </c>
      <c r="F21" t="s">
        <v>192</v>
      </c>
      <c r="G21" t="s">
        <v>602</v>
      </c>
      <c r="H21" t="s">
        <v>603</v>
      </c>
      <c r="I21" t="s">
        <v>480</v>
      </c>
      <c r="J21" t="s">
        <v>481</v>
      </c>
      <c r="K21" t="s">
        <v>485</v>
      </c>
      <c r="L21" t="s">
        <v>482</v>
      </c>
      <c r="M21" t="s">
        <v>424</v>
      </c>
      <c r="N21" t="s">
        <v>604</v>
      </c>
      <c r="O21" t="s">
        <v>605</v>
      </c>
      <c r="P21" t="s">
        <v>606</v>
      </c>
    </row>
    <row r="22" spans="1:16">
      <c r="A22" t="s">
        <v>607</v>
      </c>
      <c r="B22" t="s">
        <v>189</v>
      </c>
      <c r="C22" t="s">
        <v>608</v>
      </c>
      <c r="D22" t="s">
        <v>609</v>
      </c>
      <c r="E22" t="s">
        <v>424</v>
      </c>
      <c r="F22" t="s">
        <v>610</v>
      </c>
      <c r="G22" t="s">
        <v>611</v>
      </c>
      <c r="H22" t="s">
        <v>612</v>
      </c>
      <c r="I22" t="s">
        <v>480</v>
      </c>
      <c r="J22" t="s">
        <v>481</v>
      </c>
      <c r="K22" t="s">
        <v>613</v>
      </c>
      <c r="L22" t="s">
        <v>482</v>
      </c>
      <c r="M22" t="s">
        <v>424</v>
      </c>
      <c r="N22" t="s">
        <v>614</v>
      </c>
      <c r="O22" t="s">
        <v>615</v>
      </c>
      <c r="P22" t="s">
        <v>616</v>
      </c>
    </row>
    <row r="23" spans="1:16">
      <c r="A23" t="s">
        <v>617</v>
      </c>
      <c r="B23" t="s">
        <v>189</v>
      </c>
      <c r="C23" t="s">
        <v>618</v>
      </c>
      <c r="D23" t="s">
        <v>619</v>
      </c>
      <c r="E23" t="s">
        <v>424</v>
      </c>
      <c r="F23" t="s">
        <v>188</v>
      </c>
      <c r="G23" t="s">
        <v>620</v>
      </c>
      <c r="H23" t="s">
        <v>621</v>
      </c>
      <c r="I23" t="s">
        <v>480</v>
      </c>
      <c r="J23" t="s">
        <v>481</v>
      </c>
      <c r="K23" t="s">
        <v>542</v>
      </c>
      <c r="L23" t="s">
        <v>482</v>
      </c>
      <c r="M23" t="s">
        <v>424</v>
      </c>
      <c r="N23" t="s">
        <v>424</v>
      </c>
      <c r="O23" t="s">
        <v>622</v>
      </c>
      <c r="P23" t="s">
        <v>623</v>
      </c>
    </row>
    <row r="24" spans="1:16">
      <c r="A24" t="s">
        <v>624</v>
      </c>
      <c r="B24" t="s">
        <v>189</v>
      </c>
      <c r="C24" t="s">
        <v>625</v>
      </c>
      <c r="D24" t="s">
        <v>626</v>
      </c>
      <c r="E24" t="s">
        <v>424</v>
      </c>
      <c r="F24" t="s">
        <v>188</v>
      </c>
      <c r="G24" t="s">
        <v>627</v>
      </c>
      <c r="H24" t="s">
        <v>627</v>
      </c>
      <c r="I24" t="s">
        <v>480</v>
      </c>
      <c r="J24" t="s">
        <v>481</v>
      </c>
      <c r="K24" t="s">
        <v>485</v>
      </c>
      <c r="L24" t="s">
        <v>482</v>
      </c>
      <c r="M24" t="s">
        <v>424</v>
      </c>
      <c r="N24" t="s">
        <v>424</v>
      </c>
      <c r="O24" t="s">
        <v>486</v>
      </c>
      <c r="P24" t="s">
        <v>486</v>
      </c>
    </row>
    <row r="25" spans="1:16">
      <c r="A25" t="s">
        <v>628</v>
      </c>
      <c r="B25" t="s">
        <v>189</v>
      </c>
      <c r="C25" t="s">
        <v>629</v>
      </c>
      <c r="D25" t="s">
        <v>630</v>
      </c>
      <c r="E25" t="s">
        <v>424</v>
      </c>
      <c r="F25" t="s">
        <v>478</v>
      </c>
      <c r="G25" t="s">
        <v>631</v>
      </c>
      <c r="H25" t="s">
        <v>632</v>
      </c>
      <c r="I25" t="s">
        <v>480</v>
      </c>
      <c r="J25" t="s">
        <v>481</v>
      </c>
      <c r="K25" t="s">
        <v>485</v>
      </c>
      <c r="L25" t="s">
        <v>482</v>
      </c>
      <c r="M25" t="s">
        <v>424</v>
      </c>
      <c r="N25" t="s">
        <v>424</v>
      </c>
      <c r="O25" t="s">
        <v>633</v>
      </c>
      <c r="P25" t="s">
        <v>634</v>
      </c>
    </row>
    <row r="26" spans="1:16">
      <c r="A26" t="s">
        <v>635</v>
      </c>
      <c r="B26" t="s">
        <v>189</v>
      </c>
      <c r="C26" t="s">
        <v>636</v>
      </c>
      <c r="D26" t="s">
        <v>637</v>
      </c>
      <c r="E26" t="s">
        <v>424</v>
      </c>
      <c r="F26" t="s">
        <v>478</v>
      </c>
      <c r="G26" t="s">
        <v>638</v>
      </c>
      <c r="H26" t="s">
        <v>639</v>
      </c>
      <c r="I26" t="s">
        <v>480</v>
      </c>
      <c r="J26" t="s">
        <v>481</v>
      </c>
      <c r="K26" t="s">
        <v>485</v>
      </c>
      <c r="L26" t="s">
        <v>482</v>
      </c>
      <c r="M26" t="s">
        <v>424</v>
      </c>
      <c r="N26" t="s">
        <v>424</v>
      </c>
      <c r="O26" t="s">
        <v>640</v>
      </c>
      <c r="P26" t="s">
        <v>641</v>
      </c>
    </row>
    <row r="27" spans="1:16">
      <c r="A27" t="s">
        <v>642</v>
      </c>
      <c r="B27" t="s">
        <v>189</v>
      </c>
      <c r="C27" t="s">
        <v>643</v>
      </c>
      <c r="D27" t="s">
        <v>644</v>
      </c>
      <c r="E27" t="s">
        <v>424</v>
      </c>
      <c r="F27" t="s">
        <v>192</v>
      </c>
      <c r="G27" t="s">
        <v>645</v>
      </c>
      <c r="H27" t="s">
        <v>646</v>
      </c>
      <c r="I27" t="s">
        <v>480</v>
      </c>
      <c r="J27" t="s">
        <v>481</v>
      </c>
      <c r="K27" t="s">
        <v>485</v>
      </c>
      <c r="L27" t="s">
        <v>482</v>
      </c>
      <c r="M27" t="s">
        <v>424</v>
      </c>
      <c r="N27" t="s">
        <v>424</v>
      </c>
      <c r="O27" t="s">
        <v>647</v>
      </c>
      <c r="P27" t="s">
        <v>648</v>
      </c>
    </row>
    <row r="28" spans="1:16">
      <c r="A28" t="s">
        <v>649</v>
      </c>
      <c r="B28" t="s">
        <v>189</v>
      </c>
      <c r="C28" t="s">
        <v>650</v>
      </c>
      <c r="D28" t="s">
        <v>651</v>
      </c>
      <c r="E28" t="s">
        <v>424</v>
      </c>
      <c r="F28" t="s">
        <v>188</v>
      </c>
      <c r="G28" t="s">
        <v>652</v>
      </c>
      <c r="H28" t="s">
        <v>653</v>
      </c>
      <c r="I28" t="s">
        <v>480</v>
      </c>
      <c r="J28" t="s">
        <v>481</v>
      </c>
      <c r="K28" t="s">
        <v>485</v>
      </c>
      <c r="L28" t="s">
        <v>482</v>
      </c>
      <c r="M28" t="s">
        <v>424</v>
      </c>
      <c r="N28" t="s">
        <v>424</v>
      </c>
      <c r="O28" t="s">
        <v>654</v>
      </c>
      <c r="P28" t="s">
        <v>655</v>
      </c>
    </row>
    <row r="29" spans="1:16">
      <c r="A29" t="s">
        <v>656</v>
      </c>
      <c r="B29" t="s">
        <v>189</v>
      </c>
      <c r="C29" t="s">
        <v>657</v>
      </c>
      <c r="D29" t="s">
        <v>658</v>
      </c>
      <c r="E29" t="s">
        <v>424</v>
      </c>
      <c r="F29" t="s">
        <v>478</v>
      </c>
      <c r="G29" t="s">
        <v>659</v>
      </c>
      <c r="H29" t="s">
        <v>660</v>
      </c>
      <c r="I29" t="s">
        <v>480</v>
      </c>
      <c r="J29" t="s">
        <v>481</v>
      </c>
      <c r="K29" t="s">
        <v>661</v>
      </c>
      <c r="L29" t="s">
        <v>482</v>
      </c>
      <c r="M29" t="s">
        <v>424</v>
      </c>
      <c r="N29" t="s">
        <v>424</v>
      </c>
      <c r="O29" t="s">
        <v>662</v>
      </c>
      <c r="P29" t="s">
        <v>663</v>
      </c>
    </row>
    <row r="30" spans="1:16">
      <c r="A30" t="s">
        <v>664</v>
      </c>
      <c r="B30" t="s">
        <v>189</v>
      </c>
      <c r="C30" t="s">
        <v>665</v>
      </c>
      <c r="D30" t="s">
        <v>666</v>
      </c>
      <c r="E30" t="s">
        <v>424</v>
      </c>
      <c r="F30" t="s">
        <v>192</v>
      </c>
      <c r="G30" t="s">
        <v>667</v>
      </c>
      <c r="H30" t="s">
        <v>668</v>
      </c>
      <c r="I30" t="s">
        <v>480</v>
      </c>
      <c r="J30" t="s">
        <v>481</v>
      </c>
      <c r="K30" t="s">
        <v>485</v>
      </c>
      <c r="L30" t="s">
        <v>482</v>
      </c>
      <c r="M30" t="s">
        <v>424</v>
      </c>
      <c r="N30" t="s">
        <v>424</v>
      </c>
      <c r="O30" t="s">
        <v>669</v>
      </c>
      <c r="P30" t="s">
        <v>670</v>
      </c>
    </row>
    <row r="31" spans="1:16">
      <c r="A31" t="s">
        <v>671</v>
      </c>
      <c r="B31" t="s">
        <v>189</v>
      </c>
      <c r="C31" t="s">
        <v>672</v>
      </c>
      <c r="D31" t="s">
        <v>673</v>
      </c>
      <c r="E31" t="s">
        <v>424</v>
      </c>
      <c r="F31" t="s">
        <v>188</v>
      </c>
      <c r="G31" t="s">
        <v>674</v>
      </c>
      <c r="H31" t="s">
        <v>675</v>
      </c>
      <c r="I31" t="s">
        <v>480</v>
      </c>
      <c r="J31" t="s">
        <v>481</v>
      </c>
      <c r="K31" t="s">
        <v>485</v>
      </c>
      <c r="L31" t="s">
        <v>482</v>
      </c>
      <c r="M31" t="s">
        <v>424</v>
      </c>
      <c r="N31" t="s">
        <v>424</v>
      </c>
      <c r="O31" t="s">
        <v>676</v>
      </c>
      <c r="P31" t="s">
        <v>524</v>
      </c>
    </row>
    <row r="32" spans="1:16">
      <c r="A32" t="s">
        <v>677</v>
      </c>
      <c r="B32" t="s">
        <v>189</v>
      </c>
      <c r="C32" t="s">
        <v>678</v>
      </c>
      <c r="D32" t="s">
        <v>679</v>
      </c>
      <c r="E32" t="s">
        <v>424</v>
      </c>
      <c r="F32" t="s">
        <v>188</v>
      </c>
      <c r="G32" t="s">
        <v>680</v>
      </c>
      <c r="H32" t="s">
        <v>681</v>
      </c>
      <c r="I32" t="s">
        <v>480</v>
      </c>
      <c r="J32" t="s">
        <v>481</v>
      </c>
      <c r="K32" t="s">
        <v>485</v>
      </c>
      <c r="L32" t="s">
        <v>482</v>
      </c>
      <c r="M32" t="s">
        <v>424</v>
      </c>
      <c r="N32" t="s">
        <v>424</v>
      </c>
      <c r="O32" t="s">
        <v>682</v>
      </c>
      <c r="P32" t="s">
        <v>517</v>
      </c>
    </row>
    <row r="33" spans="1:16">
      <c r="A33" t="s">
        <v>683</v>
      </c>
      <c r="B33" t="s">
        <v>189</v>
      </c>
      <c r="C33" t="s">
        <v>684</v>
      </c>
      <c r="D33" t="s">
        <v>685</v>
      </c>
      <c r="E33" t="s">
        <v>424</v>
      </c>
      <c r="F33" t="s">
        <v>686</v>
      </c>
      <c r="G33" t="s">
        <v>687</v>
      </c>
      <c r="H33" t="s">
        <v>688</v>
      </c>
      <c r="I33" t="s">
        <v>480</v>
      </c>
      <c r="J33" t="s">
        <v>481</v>
      </c>
      <c r="K33" t="s">
        <v>485</v>
      </c>
      <c r="L33" t="s">
        <v>482</v>
      </c>
      <c r="M33" t="s">
        <v>424</v>
      </c>
      <c r="N33" t="s">
        <v>689</v>
      </c>
      <c r="O33" t="s">
        <v>690</v>
      </c>
      <c r="P33" t="s">
        <v>691</v>
      </c>
    </row>
    <row r="34" spans="1:16">
      <c r="A34" t="s">
        <v>692</v>
      </c>
      <c r="B34" t="s">
        <v>189</v>
      </c>
      <c r="C34" t="s">
        <v>693</v>
      </c>
      <c r="D34" t="s">
        <v>694</v>
      </c>
      <c r="E34" t="s">
        <v>424</v>
      </c>
      <c r="F34" t="s">
        <v>478</v>
      </c>
      <c r="G34" t="s">
        <v>695</v>
      </c>
      <c r="H34" t="s">
        <v>696</v>
      </c>
      <c r="I34" t="s">
        <v>480</v>
      </c>
      <c r="J34" t="s">
        <v>481</v>
      </c>
      <c r="K34" t="s">
        <v>697</v>
      </c>
      <c r="L34" t="s">
        <v>482</v>
      </c>
      <c r="M34" t="s">
        <v>424</v>
      </c>
      <c r="N34" t="s">
        <v>424</v>
      </c>
      <c r="O34" t="s">
        <v>698</v>
      </c>
      <c r="P34" t="s">
        <v>699</v>
      </c>
    </row>
    <row r="35" spans="1:16">
      <c r="A35" t="s">
        <v>700</v>
      </c>
      <c r="B35" t="s">
        <v>189</v>
      </c>
      <c r="C35" t="s">
        <v>701</v>
      </c>
      <c r="D35" t="s">
        <v>702</v>
      </c>
      <c r="E35" t="s">
        <v>424</v>
      </c>
      <c r="F35" t="s">
        <v>478</v>
      </c>
      <c r="G35" t="s">
        <v>703</v>
      </c>
      <c r="H35" t="s">
        <v>704</v>
      </c>
      <c r="I35" t="s">
        <v>480</v>
      </c>
      <c r="J35" t="s">
        <v>481</v>
      </c>
      <c r="K35" t="s">
        <v>485</v>
      </c>
      <c r="L35" t="s">
        <v>482</v>
      </c>
      <c r="M35" t="s">
        <v>424</v>
      </c>
      <c r="N35" t="s">
        <v>424</v>
      </c>
      <c r="O35" t="s">
        <v>705</v>
      </c>
      <c r="P35" t="s">
        <v>706</v>
      </c>
    </row>
    <row r="36" spans="1:16">
      <c r="A36" t="s">
        <v>707</v>
      </c>
      <c r="B36" t="s">
        <v>189</v>
      </c>
      <c r="C36" t="s">
        <v>189</v>
      </c>
      <c r="D36" t="s">
        <v>708</v>
      </c>
      <c r="E36" t="s">
        <v>424</v>
      </c>
      <c r="F36" t="s">
        <v>188</v>
      </c>
      <c r="G36" t="s">
        <v>709</v>
      </c>
      <c r="H36" t="s">
        <v>709</v>
      </c>
      <c r="I36" t="s">
        <v>480</v>
      </c>
      <c r="J36" t="s">
        <v>481</v>
      </c>
      <c r="K36" t="s">
        <v>661</v>
      </c>
      <c r="L36" t="s">
        <v>482</v>
      </c>
      <c r="M36" t="s">
        <v>424</v>
      </c>
      <c r="N36" t="s">
        <v>424</v>
      </c>
      <c r="O36" t="s">
        <v>710</v>
      </c>
      <c r="P36" t="s">
        <v>711</v>
      </c>
    </row>
    <row r="37" spans="1:16">
      <c r="A37" t="s">
        <v>712</v>
      </c>
      <c r="B37" t="s">
        <v>189</v>
      </c>
      <c r="C37" t="s">
        <v>713</v>
      </c>
      <c r="D37" t="s">
        <v>714</v>
      </c>
      <c r="E37" t="s">
        <v>424</v>
      </c>
      <c r="F37" t="s">
        <v>188</v>
      </c>
      <c r="G37" t="s">
        <v>715</v>
      </c>
      <c r="H37" t="s">
        <v>716</v>
      </c>
      <c r="I37" t="s">
        <v>480</v>
      </c>
      <c r="J37" t="s">
        <v>481</v>
      </c>
      <c r="K37" t="s">
        <v>485</v>
      </c>
      <c r="L37" t="s">
        <v>482</v>
      </c>
      <c r="M37" t="s">
        <v>424</v>
      </c>
      <c r="N37" t="s">
        <v>424</v>
      </c>
      <c r="O37" t="s">
        <v>717</v>
      </c>
      <c r="P37" t="s">
        <v>718</v>
      </c>
    </row>
    <row r="38" spans="1:16" s="82" customFormat="1">
      <c r="A38" s="82" t="s">
        <v>719</v>
      </c>
      <c r="B38" s="82" t="s">
        <v>189</v>
      </c>
      <c r="C38" s="82" t="s">
        <v>720</v>
      </c>
      <c r="D38" s="82" t="s">
        <v>721</v>
      </c>
      <c r="E38" s="82" t="s">
        <v>424</v>
      </c>
      <c r="F38" s="82" t="s">
        <v>478</v>
      </c>
      <c r="G38" s="82" t="s">
        <v>722</v>
      </c>
      <c r="H38" s="82" t="s">
        <v>723</v>
      </c>
      <c r="I38" s="82" t="s">
        <v>480</v>
      </c>
      <c r="J38" s="82" t="s">
        <v>481</v>
      </c>
      <c r="K38" s="82" t="s">
        <v>697</v>
      </c>
      <c r="L38" s="82" t="s">
        <v>482</v>
      </c>
      <c r="M38" s="82" t="s">
        <v>424</v>
      </c>
      <c r="N38" s="82" t="s">
        <v>424</v>
      </c>
      <c r="O38" s="82" t="s">
        <v>724</v>
      </c>
      <c r="P38" s="82" t="s">
        <v>725</v>
      </c>
    </row>
    <row r="39" spans="1:16">
      <c r="A39" t="s">
        <v>726</v>
      </c>
      <c r="B39" t="s">
        <v>189</v>
      </c>
      <c r="C39" t="s">
        <v>727</v>
      </c>
      <c r="D39" t="s">
        <v>728</v>
      </c>
      <c r="E39" t="s">
        <v>424</v>
      </c>
      <c r="F39" t="s">
        <v>610</v>
      </c>
      <c r="G39" t="s">
        <v>729</v>
      </c>
      <c r="H39" t="s">
        <v>729</v>
      </c>
      <c r="I39" t="s">
        <v>480</v>
      </c>
      <c r="J39" t="s">
        <v>481</v>
      </c>
      <c r="K39" t="s">
        <v>485</v>
      </c>
      <c r="L39" t="s">
        <v>482</v>
      </c>
      <c r="M39" t="s">
        <v>424</v>
      </c>
      <c r="N39" t="s">
        <v>730</v>
      </c>
      <c r="O39" t="s">
        <v>731</v>
      </c>
      <c r="P39" t="s">
        <v>732</v>
      </c>
    </row>
    <row r="40" spans="1:16">
      <c r="A40" t="s">
        <v>733</v>
      </c>
      <c r="B40" t="s">
        <v>189</v>
      </c>
      <c r="C40" t="s">
        <v>734</v>
      </c>
      <c r="D40" t="s">
        <v>735</v>
      </c>
      <c r="E40" t="s">
        <v>424</v>
      </c>
      <c r="F40" t="s">
        <v>478</v>
      </c>
      <c r="G40" t="s">
        <v>736</v>
      </c>
      <c r="H40" t="s">
        <v>737</v>
      </c>
      <c r="I40" t="s">
        <v>480</v>
      </c>
      <c r="J40" t="s">
        <v>481</v>
      </c>
      <c r="K40" t="s">
        <v>542</v>
      </c>
      <c r="L40" t="s">
        <v>482</v>
      </c>
      <c r="M40" t="s">
        <v>424</v>
      </c>
      <c r="N40" t="s">
        <v>424</v>
      </c>
      <c r="O40" t="s">
        <v>738</v>
      </c>
      <c r="P40" t="s">
        <v>663</v>
      </c>
    </row>
    <row r="41" spans="1:16">
      <c r="A41" t="s">
        <v>739</v>
      </c>
      <c r="B41" t="s">
        <v>189</v>
      </c>
      <c r="C41" t="s">
        <v>740</v>
      </c>
      <c r="D41" t="s">
        <v>741</v>
      </c>
      <c r="E41" t="s">
        <v>424</v>
      </c>
      <c r="F41" t="s">
        <v>742</v>
      </c>
      <c r="G41" t="s">
        <v>743</v>
      </c>
      <c r="H41" t="s">
        <v>612</v>
      </c>
      <c r="I41" t="s">
        <v>480</v>
      </c>
      <c r="J41" t="s">
        <v>744</v>
      </c>
      <c r="K41" t="s">
        <v>515</v>
      </c>
      <c r="L41" t="s">
        <v>482</v>
      </c>
      <c r="M41" t="s">
        <v>424</v>
      </c>
      <c r="N41" t="s">
        <v>689</v>
      </c>
      <c r="O41" t="s">
        <v>745</v>
      </c>
      <c r="P41" t="s">
        <v>746</v>
      </c>
    </row>
    <row r="42" spans="1:16">
      <c r="A42" t="s">
        <v>747</v>
      </c>
      <c r="B42" t="s">
        <v>189</v>
      </c>
      <c r="C42" t="s">
        <v>748</v>
      </c>
      <c r="D42" t="s">
        <v>749</v>
      </c>
      <c r="E42" t="s">
        <v>424</v>
      </c>
      <c r="F42" t="s">
        <v>478</v>
      </c>
      <c r="G42" t="s">
        <v>750</v>
      </c>
      <c r="H42" t="s">
        <v>751</v>
      </c>
      <c r="I42" t="s">
        <v>480</v>
      </c>
      <c r="J42" t="s">
        <v>481</v>
      </c>
      <c r="K42" t="s">
        <v>542</v>
      </c>
      <c r="L42" t="s">
        <v>482</v>
      </c>
      <c r="M42" t="s">
        <v>424</v>
      </c>
      <c r="N42" t="s">
        <v>424</v>
      </c>
      <c r="O42" t="s">
        <v>752</v>
      </c>
      <c r="P42" t="s">
        <v>753</v>
      </c>
    </row>
    <row r="43" spans="1:16">
      <c r="A43" t="s">
        <v>754</v>
      </c>
      <c r="B43" t="s">
        <v>189</v>
      </c>
      <c r="C43" t="s">
        <v>755</v>
      </c>
      <c r="D43" t="s">
        <v>756</v>
      </c>
      <c r="E43" t="s">
        <v>424</v>
      </c>
      <c r="F43" t="s">
        <v>188</v>
      </c>
      <c r="G43" t="s">
        <v>757</v>
      </c>
      <c r="H43" t="s">
        <v>758</v>
      </c>
      <c r="I43" t="s">
        <v>480</v>
      </c>
      <c r="J43" t="s">
        <v>481</v>
      </c>
      <c r="K43" t="s">
        <v>542</v>
      </c>
      <c r="L43" t="s">
        <v>482</v>
      </c>
      <c r="M43" t="s">
        <v>424</v>
      </c>
      <c r="N43" t="s">
        <v>424</v>
      </c>
      <c r="O43" t="s">
        <v>759</v>
      </c>
      <c r="P43" t="s">
        <v>760</v>
      </c>
    </row>
    <row r="44" spans="1:16">
      <c r="A44" t="s">
        <v>761</v>
      </c>
      <c r="B44" t="s">
        <v>189</v>
      </c>
      <c r="C44" t="s">
        <v>762</v>
      </c>
      <c r="D44" t="s">
        <v>763</v>
      </c>
      <c r="E44" t="s">
        <v>424</v>
      </c>
      <c r="F44" t="s">
        <v>478</v>
      </c>
      <c r="G44" t="s">
        <v>764</v>
      </c>
      <c r="H44" t="s">
        <v>765</v>
      </c>
      <c r="I44" t="s">
        <v>480</v>
      </c>
      <c r="J44" t="s">
        <v>481</v>
      </c>
      <c r="K44" t="s">
        <v>485</v>
      </c>
      <c r="L44" t="s">
        <v>482</v>
      </c>
      <c r="M44" t="s">
        <v>424</v>
      </c>
      <c r="N44" t="s">
        <v>424</v>
      </c>
      <c r="O44" t="s">
        <v>766</v>
      </c>
      <c r="P44" t="s">
        <v>663</v>
      </c>
    </row>
    <row r="45" spans="1:16">
      <c r="A45" t="s">
        <v>767</v>
      </c>
      <c r="B45" t="s">
        <v>189</v>
      </c>
      <c r="C45" t="s">
        <v>768</v>
      </c>
      <c r="D45" t="s">
        <v>769</v>
      </c>
      <c r="E45" t="s">
        <v>424</v>
      </c>
      <c r="F45" t="s">
        <v>192</v>
      </c>
      <c r="G45" t="s">
        <v>770</v>
      </c>
      <c r="H45" t="s">
        <v>771</v>
      </c>
      <c r="I45" t="s">
        <v>480</v>
      </c>
      <c r="J45" t="s">
        <v>481</v>
      </c>
      <c r="K45" t="s">
        <v>485</v>
      </c>
      <c r="L45" t="s">
        <v>482</v>
      </c>
      <c r="M45" t="s">
        <v>424</v>
      </c>
      <c r="N45" t="s">
        <v>424</v>
      </c>
      <c r="O45" t="s">
        <v>772</v>
      </c>
      <c r="P45" t="s">
        <v>773</v>
      </c>
    </row>
    <row r="46" spans="1:16">
      <c r="A46" t="s">
        <v>774</v>
      </c>
      <c r="B46" t="s">
        <v>189</v>
      </c>
      <c r="C46" t="s">
        <v>775</v>
      </c>
      <c r="D46" t="s">
        <v>776</v>
      </c>
      <c r="E46" t="s">
        <v>424</v>
      </c>
      <c r="F46" t="s">
        <v>478</v>
      </c>
      <c r="G46" t="s">
        <v>777</v>
      </c>
      <c r="H46" t="s">
        <v>777</v>
      </c>
      <c r="I46" t="s">
        <v>480</v>
      </c>
      <c r="J46" t="s">
        <v>481</v>
      </c>
      <c r="K46" t="s">
        <v>542</v>
      </c>
      <c r="L46" t="s">
        <v>482</v>
      </c>
      <c r="M46" t="s">
        <v>424</v>
      </c>
      <c r="N46" t="s">
        <v>424</v>
      </c>
      <c r="O46" t="s">
        <v>778</v>
      </c>
      <c r="P46" t="s">
        <v>779</v>
      </c>
    </row>
    <row r="47" spans="1:16">
      <c r="A47" t="s">
        <v>780</v>
      </c>
      <c r="B47" t="s">
        <v>189</v>
      </c>
      <c r="C47" t="s">
        <v>781</v>
      </c>
      <c r="D47" t="s">
        <v>782</v>
      </c>
      <c r="E47" t="s">
        <v>424</v>
      </c>
      <c r="F47" t="s">
        <v>195</v>
      </c>
      <c r="G47" t="s">
        <v>783</v>
      </c>
      <c r="H47" t="s">
        <v>784</v>
      </c>
      <c r="I47" t="s">
        <v>480</v>
      </c>
      <c r="J47" t="s">
        <v>481</v>
      </c>
      <c r="K47" t="s">
        <v>485</v>
      </c>
      <c r="L47" t="s">
        <v>482</v>
      </c>
      <c r="M47" t="s">
        <v>424</v>
      </c>
      <c r="N47" t="s">
        <v>785</v>
      </c>
      <c r="O47" t="s">
        <v>786</v>
      </c>
      <c r="P47" t="s">
        <v>787</v>
      </c>
    </row>
    <row r="48" spans="1:16">
      <c r="A48" t="s">
        <v>788</v>
      </c>
      <c r="B48" t="s">
        <v>189</v>
      </c>
      <c r="C48" t="s">
        <v>789</v>
      </c>
      <c r="D48" t="s">
        <v>790</v>
      </c>
      <c r="E48" t="s">
        <v>424</v>
      </c>
      <c r="F48" t="s">
        <v>478</v>
      </c>
      <c r="G48" t="s">
        <v>791</v>
      </c>
      <c r="H48" t="s">
        <v>792</v>
      </c>
      <c r="I48" t="s">
        <v>480</v>
      </c>
      <c r="J48" t="s">
        <v>481</v>
      </c>
      <c r="K48" t="s">
        <v>542</v>
      </c>
      <c r="L48" t="s">
        <v>482</v>
      </c>
      <c r="M48" t="s">
        <v>424</v>
      </c>
      <c r="N48" t="s">
        <v>424</v>
      </c>
      <c r="O48" t="s">
        <v>793</v>
      </c>
      <c r="P48" t="s">
        <v>794</v>
      </c>
    </row>
    <row r="49" spans="1:16">
      <c r="A49" t="s">
        <v>795</v>
      </c>
      <c r="B49" t="s">
        <v>189</v>
      </c>
      <c r="C49" t="s">
        <v>796</v>
      </c>
      <c r="D49" t="s">
        <v>797</v>
      </c>
      <c r="E49" t="s">
        <v>424</v>
      </c>
      <c r="F49" t="s">
        <v>478</v>
      </c>
      <c r="G49" t="s">
        <v>798</v>
      </c>
      <c r="H49" t="s">
        <v>799</v>
      </c>
      <c r="I49" t="s">
        <v>480</v>
      </c>
      <c r="J49" t="s">
        <v>481</v>
      </c>
      <c r="K49" t="s">
        <v>485</v>
      </c>
      <c r="L49" t="s">
        <v>482</v>
      </c>
      <c r="M49" t="s">
        <v>424</v>
      </c>
      <c r="N49" t="s">
        <v>424</v>
      </c>
      <c r="O49" t="s">
        <v>800</v>
      </c>
      <c r="P49" t="s">
        <v>801</v>
      </c>
    </row>
    <row r="50" spans="1:16">
      <c r="A50" t="s">
        <v>802</v>
      </c>
      <c r="B50" t="s">
        <v>189</v>
      </c>
      <c r="C50" t="s">
        <v>803</v>
      </c>
      <c r="D50" t="s">
        <v>804</v>
      </c>
      <c r="E50" t="s">
        <v>424</v>
      </c>
      <c r="F50" t="s">
        <v>192</v>
      </c>
      <c r="G50" t="s">
        <v>805</v>
      </c>
      <c r="H50" t="s">
        <v>806</v>
      </c>
      <c r="I50" t="s">
        <v>480</v>
      </c>
      <c r="J50" t="s">
        <v>481</v>
      </c>
      <c r="K50" t="s">
        <v>542</v>
      </c>
      <c r="L50" t="s">
        <v>482</v>
      </c>
      <c r="M50" t="s">
        <v>424</v>
      </c>
      <c r="N50" t="s">
        <v>424</v>
      </c>
      <c r="O50" t="s">
        <v>807</v>
      </c>
      <c r="P50" t="s">
        <v>808</v>
      </c>
    </row>
    <row r="51" spans="1:16">
      <c r="A51" s="83" t="s">
        <v>809</v>
      </c>
      <c r="B51" s="83" t="s">
        <v>189</v>
      </c>
      <c r="C51" s="83" t="s">
        <v>810</v>
      </c>
      <c r="D51" s="83" t="s">
        <v>811</v>
      </c>
      <c r="E51" s="83" t="s">
        <v>424</v>
      </c>
      <c r="F51" s="83" t="s">
        <v>478</v>
      </c>
      <c r="G51" s="83" t="s">
        <v>812</v>
      </c>
      <c r="H51" t="s">
        <v>813</v>
      </c>
      <c r="I51" t="s">
        <v>480</v>
      </c>
      <c r="J51" t="s">
        <v>481</v>
      </c>
      <c r="K51" t="s">
        <v>814</v>
      </c>
      <c r="L51" t="s">
        <v>482</v>
      </c>
      <c r="M51" t="s">
        <v>424</v>
      </c>
      <c r="N51" t="s">
        <v>424</v>
      </c>
      <c r="O51" t="s">
        <v>815</v>
      </c>
      <c r="P51" t="s">
        <v>663</v>
      </c>
    </row>
    <row r="52" spans="1:16">
      <c r="A52" t="s">
        <v>816</v>
      </c>
      <c r="B52" t="s">
        <v>189</v>
      </c>
      <c r="C52" t="s">
        <v>817</v>
      </c>
      <c r="D52" t="s">
        <v>818</v>
      </c>
      <c r="E52" t="s">
        <v>424</v>
      </c>
      <c r="F52" t="s">
        <v>819</v>
      </c>
      <c r="G52" t="s">
        <v>820</v>
      </c>
      <c r="H52" t="s">
        <v>612</v>
      </c>
      <c r="I52" t="s">
        <v>480</v>
      </c>
      <c r="J52" t="s">
        <v>481</v>
      </c>
      <c r="K52" t="s">
        <v>821</v>
      </c>
      <c r="L52" t="s">
        <v>482</v>
      </c>
      <c r="M52" t="s">
        <v>424</v>
      </c>
      <c r="N52" t="s">
        <v>822</v>
      </c>
      <c r="O52" t="s">
        <v>823</v>
      </c>
      <c r="P52" t="s">
        <v>824</v>
      </c>
    </row>
    <row r="53" spans="1:16">
      <c r="A53" t="s">
        <v>825</v>
      </c>
      <c r="B53" t="s">
        <v>189</v>
      </c>
      <c r="C53" t="s">
        <v>826</v>
      </c>
      <c r="D53" t="s">
        <v>827</v>
      </c>
      <c r="E53" t="s">
        <v>424</v>
      </c>
      <c r="F53" t="s">
        <v>478</v>
      </c>
      <c r="G53" t="s">
        <v>828</v>
      </c>
      <c r="H53" t="s">
        <v>828</v>
      </c>
      <c r="I53" t="s">
        <v>480</v>
      </c>
      <c r="J53" t="s">
        <v>481</v>
      </c>
      <c r="K53" t="s">
        <v>485</v>
      </c>
      <c r="L53" t="s">
        <v>482</v>
      </c>
      <c r="M53" t="s">
        <v>424</v>
      </c>
      <c r="N53" t="s">
        <v>424</v>
      </c>
      <c r="O53" t="s">
        <v>829</v>
      </c>
      <c r="P53" t="s">
        <v>830</v>
      </c>
    </row>
    <row r="54" spans="1:16">
      <c r="A54" t="s">
        <v>831</v>
      </c>
      <c r="B54" t="s">
        <v>189</v>
      </c>
      <c r="C54" t="s">
        <v>832</v>
      </c>
      <c r="D54" t="s">
        <v>833</v>
      </c>
      <c r="E54" t="s">
        <v>424</v>
      </c>
      <c r="F54" t="s">
        <v>478</v>
      </c>
      <c r="G54" t="s">
        <v>834</v>
      </c>
      <c r="H54" t="s">
        <v>835</v>
      </c>
      <c r="I54" t="s">
        <v>480</v>
      </c>
      <c r="J54" t="s">
        <v>481</v>
      </c>
      <c r="K54" t="s">
        <v>485</v>
      </c>
      <c r="L54" t="s">
        <v>482</v>
      </c>
      <c r="M54" t="s">
        <v>424</v>
      </c>
      <c r="N54" t="s">
        <v>424</v>
      </c>
      <c r="O54" t="s">
        <v>836</v>
      </c>
      <c r="P54" t="s">
        <v>837</v>
      </c>
    </row>
    <row r="55" spans="1:16">
      <c r="A55" t="s">
        <v>838</v>
      </c>
      <c r="B55" t="s">
        <v>189</v>
      </c>
      <c r="C55" t="s">
        <v>839</v>
      </c>
      <c r="D55" t="s">
        <v>840</v>
      </c>
      <c r="E55" t="s">
        <v>424</v>
      </c>
      <c r="F55" t="s">
        <v>188</v>
      </c>
      <c r="G55" t="s">
        <v>841</v>
      </c>
      <c r="H55" t="s">
        <v>841</v>
      </c>
      <c r="I55" t="s">
        <v>480</v>
      </c>
      <c r="J55" t="s">
        <v>481</v>
      </c>
      <c r="K55" t="s">
        <v>485</v>
      </c>
      <c r="L55" t="s">
        <v>482</v>
      </c>
      <c r="M55" t="s">
        <v>424</v>
      </c>
      <c r="N55" t="s">
        <v>424</v>
      </c>
      <c r="O55" t="s">
        <v>842</v>
      </c>
      <c r="P55" t="s">
        <v>843</v>
      </c>
    </row>
    <row r="56" spans="1:16">
      <c r="A56" t="s">
        <v>844</v>
      </c>
      <c r="B56" t="s">
        <v>189</v>
      </c>
      <c r="C56" t="s">
        <v>845</v>
      </c>
      <c r="D56" t="s">
        <v>846</v>
      </c>
      <c r="E56" t="s">
        <v>424</v>
      </c>
      <c r="F56" t="s">
        <v>192</v>
      </c>
      <c r="G56" t="s">
        <v>847</v>
      </c>
      <c r="H56" t="s">
        <v>847</v>
      </c>
      <c r="I56" t="s">
        <v>480</v>
      </c>
      <c r="J56" t="s">
        <v>481</v>
      </c>
      <c r="K56" t="s">
        <v>515</v>
      </c>
      <c r="L56" t="s">
        <v>482</v>
      </c>
      <c r="M56" t="s">
        <v>424</v>
      </c>
      <c r="N56" t="s">
        <v>848</v>
      </c>
      <c r="O56" t="s">
        <v>849</v>
      </c>
      <c r="P56" t="s">
        <v>850</v>
      </c>
    </row>
    <row r="57" spans="1:16">
      <c r="A57" t="s">
        <v>851</v>
      </c>
      <c r="B57" t="s">
        <v>189</v>
      </c>
      <c r="C57" t="s">
        <v>852</v>
      </c>
      <c r="D57" t="s">
        <v>853</v>
      </c>
      <c r="E57" t="s">
        <v>424</v>
      </c>
      <c r="F57" t="s">
        <v>478</v>
      </c>
      <c r="G57" t="s">
        <v>854</v>
      </c>
      <c r="H57" t="s">
        <v>855</v>
      </c>
      <c r="I57" t="s">
        <v>480</v>
      </c>
      <c r="J57" t="s">
        <v>481</v>
      </c>
      <c r="K57" t="s">
        <v>485</v>
      </c>
      <c r="L57" t="s">
        <v>482</v>
      </c>
      <c r="M57" t="s">
        <v>424</v>
      </c>
      <c r="N57" t="s">
        <v>424</v>
      </c>
      <c r="O57" t="s">
        <v>856</v>
      </c>
      <c r="P57" t="s">
        <v>857</v>
      </c>
    </row>
    <row r="58" spans="1:16">
      <c r="A58" t="s">
        <v>858</v>
      </c>
      <c r="B58" t="s">
        <v>189</v>
      </c>
      <c r="C58" t="s">
        <v>859</v>
      </c>
      <c r="D58" t="s">
        <v>860</v>
      </c>
      <c r="E58" t="s">
        <v>424</v>
      </c>
      <c r="F58" t="s">
        <v>188</v>
      </c>
      <c r="G58" t="s">
        <v>861</v>
      </c>
      <c r="H58" t="s">
        <v>862</v>
      </c>
      <c r="I58" t="s">
        <v>480</v>
      </c>
      <c r="J58" t="s">
        <v>481</v>
      </c>
      <c r="K58" t="s">
        <v>661</v>
      </c>
      <c r="L58" t="s">
        <v>482</v>
      </c>
      <c r="M58" t="s">
        <v>424</v>
      </c>
      <c r="N58" t="s">
        <v>424</v>
      </c>
      <c r="O58" t="s">
        <v>863</v>
      </c>
      <c r="P58" t="s">
        <v>517</v>
      </c>
    </row>
    <row r="59" spans="1:16">
      <c r="A59" t="s">
        <v>864</v>
      </c>
      <c r="B59" t="s">
        <v>189</v>
      </c>
      <c r="C59" t="s">
        <v>865</v>
      </c>
      <c r="D59" t="s">
        <v>866</v>
      </c>
      <c r="E59" t="s">
        <v>424</v>
      </c>
      <c r="F59" t="s">
        <v>188</v>
      </c>
      <c r="G59" t="s">
        <v>867</v>
      </c>
      <c r="H59" t="s">
        <v>868</v>
      </c>
      <c r="I59" t="s">
        <v>480</v>
      </c>
      <c r="J59" t="s">
        <v>481</v>
      </c>
      <c r="K59" t="s">
        <v>485</v>
      </c>
      <c r="L59" t="s">
        <v>482</v>
      </c>
      <c r="M59" t="s">
        <v>424</v>
      </c>
      <c r="N59" t="s">
        <v>424</v>
      </c>
      <c r="O59" t="s">
        <v>869</v>
      </c>
      <c r="P59" t="s">
        <v>870</v>
      </c>
    </row>
    <row r="60" spans="1:16">
      <c r="A60" t="s">
        <v>871</v>
      </c>
      <c r="B60" t="s">
        <v>189</v>
      </c>
      <c r="C60" t="s">
        <v>872</v>
      </c>
      <c r="D60" t="s">
        <v>873</v>
      </c>
      <c r="E60" t="s">
        <v>424</v>
      </c>
      <c r="F60" t="s">
        <v>188</v>
      </c>
      <c r="G60" t="s">
        <v>874</v>
      </c>
      <c r="H60" t="s">
        <v>875</v>
      </c>
      <c r="I60" t="s">
        <v>480</v>
      </c>
      <c r="J60" t="s">
        <v>481</v>
      </c>
      <c r="K60" t="s">
        <v>485</v>
      </c>
      <c r="L60" t="s">
        <v>482</v>
      </c>
      <c r="M60" t="s">
        <v>424</v>
      </c>
      <c r="N60" t="s">
        <v>424</v>
      </c>
      <c r="O60" t="s">
        <v>876</v>
      </c>
      <c r="P60" t="s">
        <v>524</v>
      </c>
    </row>
    <row r="61" spans="1:16">
      <c r="A61" t="s">
        <v>877</v>
      </c>
      <c r="B61" t="s">
        <v>189</v>
      </c>
      <c r="C61" t="s">
        <v>878</v>
      </c>
      <c r="D61" t="s">
        <v>879</v>
      </c>
      <c r="E61" t="s">
        <v>424</v>
      </c>
      <c r="F61" t="s">
        <v>188</v>
      </c>
      <c r="G61" t="s">
        <v>880</v>
      </c>
      <c r="H61" t="s">
        <v>881</v>
      </c>
      <c r="I61" t="s">
        <v>480</v>
      </c>
      <c r="J61" t="s">
        <v>481</v>
      </c>
      <c r="K61" t="s">
        <v>485</v>
      </c>
      <c r="L61" t="s">
        <v>482</v>
      </c>
      <c r="M61" t="s">
        <v>424</v>
      </c>
      <c r="N61" t="s">
        <v>424</v>
      </c>
      <c r="O61" t="s">
        <v>882</v>
      </c>
      <c r="P61" t="s">
        <v>524</v>
      </c>
    </row>
    <row r="62" spans="1:16">
      <c r="A62" t="s">
        <v>883</v>
      </c>
      <c r="B62" t="s">
        <v>189</v>
      </c>
      <c r="C62" t="s">
        <v>884</v>
      </c>
      <c r="D62" t="s">
        <v>885</v>
      </c>
      <c r="E62" t="s">
        <v>424</v>
      </c>
      <c r="F62" t="s">
        <v>478</v>
      </c>
      <c r="G62" t="s">
        <v>886</v>
      </c>
      <c r="H62" t="s">
        <v>887</v>
      </c>
      <c r="I62" t="s">
        <v>480</v>
      </c>
      <c r="J62" t="s">
        <v>481</v>
      </c>
      <c r="K62" t="s">
        <v>485</v>
      </c>
      <c r="L62" t="s">
        <v>482</v>
      </c>
      <c r="M62" t="s">
        <v>424</v>
      </c>
      <c r="N62" t="s">
        <v>424</v>
      </c>
      <c r="O62" t="s">
        <v>888</v>
      </c>
      <c r="P62" t="s">
        <v>889</v>
      </c>
    </row>
    <row r="63" spans="1:16">
      <c r="A63" t="s">
        <v>890</v>
      </c>
      <c r="B63" t="s">
        <v>189</v>
      </c>
      <c r="C63" t="s">
        <v>891</v>
      </c>
      <c r="D63" t="s">
        <v>892</v>
      </c>
      <c r="E63" t="s">
        <v>424</v>
      </c>
      <c r="F63" t="s">
        <v>478</v>
      </c>
      <c r="G63" t="s">
        <v>893</v>
      </c>
      <c r="H63" t="s">
        <v>894</v>
      </c>
      <c r="I63" t="s">
        <v>480</v>
      </c>
      <c r="J63" t="s">
        <v>481</v>
      </c>
      <c r="K63" t="s">
        <v>485</v>
      </c>
      <c r="L63" t="s">
        <v>482</v>
      </c>
      <c r="M63" t="s">
        <v>424</v>
      </c>
      <c r="N63" t="s">
        <v>424</v>
      </c>
      <c r="O63" t="s">
        <v>895</v>
      </c>
      <c r="P63" t="s">
        <v>896</v>
      </c>
    </row>
    <row r="64" spans="1:16">
      <c r="A64" t="s">
        <v>897</v>
      </c>
      <c r="B64" t="s">
        <v>189</v>
      </c>
      <c r="C64" t="s">
        <v>898</v>
      </c>
      <c r="D64" t="s">
        <v>899</v>
      </c>
      <c r="E64" t="s">
        <v>424</v>
      </c>
      <c r="F64" t="s">
        <v>191</v>
      </c>
      <c r="G64" t="s">
        <v>900</v>
      </c>
      <c r="H64" t="s">
        <v>900</v>
      </c>
      <c r="I64" t="s">
        <v>480</v>
      </c>
      <c r="J64" t="s">
        <v>481</v>
      </c>
      <c r="K64" t="s">
        <v>901</v>
      </c>
      <c r="L64" t="s">
        <v>482</v>
      </c>
      <c r="M64" t="s">
        <v>424</v>
      </c>
      <c r="N64" t="s">
        <v>424</v>
      </c>
      <c r="O64" t="s">
        <v>902</v>
      </c>
      <c r="P64" t="s">
        <v>903</v>
      </c>
    </row>
    <row r="65" spans="1:16">
      <c r="A65" t="s">
        <v>904</v>
      </c>
      <c r="B65" t="s">
        <v>189</v>
      </c>
      <c r="C65" t="s">
        <v>905</v>
      </c>
      <c r="D65" t="s">
        <v>906</v>
      </c>
      <c r="E65" t="s">
        <v>424</v>
      </c>
      <c r="F65" t="s">
        <v>478</v>
      </c>
      <c r="G65" t="s">
        <v>907</v>
      </c>
      <c r="H65" t="s">
        <v>908</v>
      </c>
      <c r="I65" t="s">
        <v>480</v>
      </c>
      <c r="J65" t="s">
        <v>481</v>
      </c>
      <c r="K65" t="s">
        <v>901</v>
      </c>
      <c r="L65" t="s">
        <v>482</v>
      </c>
      <c r="M65" t="s">
        <v>424</v>
      </c>
      <c r="N65" t="s">
        <v>587</v>
      </c>
      <c r="O65" t="s">
        <v>909</v>
      </c>
      <c r="P65" t="s">
        <v>910</v>
      </c>
    </row>
    <row r="66" spans="1:16">
      <c r="A66" t="s">
        <v>911</v>
      </c>
      <c r="B66" t="s">
        <v>189</v>
      </c>
      <c r="C66" t="s">
        <v>196</v>
      </c>
      <c r="D66" t="s">
        <v>912</v>
      </c>
      <c r="E66" t="s">
        <v>424</v>
      </c>
      <c r="F66" t="s">
        <v>188</v>
      </c>
      <c r="G66" t="s">
        <v>913</v>
      </c>
      <c r="H66" t="s">
        <v>914</v>
      </c>
      <c r="I66" t="s">
        <v>480</v>
      </c>
      <c r="J66" t="s">
        <v>481</v>
      </c>
      <c r="K66" t="s">
        <v>901</v>
      </c>
      <c r="L66" t="s">
        <v>482</v>
      </c>
      <c r="M66" t="s">
        <v>424</v>
      </c>
      <c r="N66" t="s">
        <v>424</v>
      </c>
      <c r="O66" t="s">
        <v>915</v>
      </c>
      <c r="P66" t="s">
        <v>916</v>
      </c>
    </row>
    <row r="67" spans="1:16">
      <c r="A67" t="s">
        <v>917</v>
      </c>
      <c r="B67" t="s">
        <v>189</v>
      </c>
      <c r="C67" t="s">
        <v>918</v>
      </c>
      <c r="D67" t="s">
        <v>919</v>
      </c>
      <c r="E67" t="s">
        <v>424</v>
      </c>
      <c r="F67" t="s">
        <v>478</v>
      </c>
      <c r="G67" t="s">
        <v>920</v>
      </c>
      <c r="H67" t="s">
        <v>921</v>
      </c>
      <c r="I67" t="s">
        <v>480</v>
      </c>
      <c r="J67" t="s">
        <v>481</v>
      </c>
      <c r="K67" t="s">
        <v>922</v>
      </c>
      <c r="L67" t="s">
        <v>482</v>
      </c>
      <c r="M67" t="s">
        <v>424</v>
      </c>
      <c r="N67" t="s">
        <v>424</v>
      </c>
      <c r="O67" t="s">
        <v>923</v>
      </c>
      <c r="P67" t="s">
        <v>924</v>
      </c>
    </row>
    <row r="68" spans="1:16">
      <c r="A68" t="s">
        <v>925</v>
      </c>
      <c r="B68" t="s">
        <v>189</v>
      </c>
      <c r="C68" t="s">
        <v>926</v>
      </c>
      <c r="D68" t="s">
        <v>927</v>
      </c>
      <c r="E68" t="s">
        <v>424</v>
      </c>
      <c r="F68" t="s">
        <v>478</v>
      </c>
      <c r="G68" t="s">
        <v>928</v>
      </c>
      <c r="H68" t="s">
        <v>929</v>
      </c>
      <c r="I68" t="s">
        <v>480</v>
      </c>
      <c r="J68" t="s">
        <v>481</v>
      </c>
      <c r="K68" t="s">
        <v>485</v>
      </c>
      <c r="L68" t="s">
        <v>482</v>
      </c>
      <c r="M68" t="s">
        <v>424</v>
      </c>
      <c r="N68" t="s">
        <v>424</v>
      </c>
      <c r="O68" t="s">
        <v>930</v>
      </c>
      <c r="P68" t="s">
        <v>931</v>
      </c>
    </row>
    <row r="69" spans="1:16">
      <c r="A69" t="s">
        <v>932</v>
      </c>
      <c r="B69" t="s">
        <v>189</v>
      </c>
      <c r="C69" t="s">
        <v>933</v>
      </c>
      <c r="D69" t="s">
        <v>934</v>
      </c>
      <c r="E69" t="s">
        <v>424</v>
      </c>
      <c r="F69" t="s">
        <v>478</v>
      </c>
      <c r="G69" t="s">
        <v>935</v>
      </c>
      <c r="H69" t="s">
        <v>935</v>
      </c>
      <c r="I69" t="s">
        <v>480</v>
      </c>
      <c r="J69" t="s">
        <v>481</v>
      </c>
      <c r="K69" t="s">
        <v>542</v>
      </c>
      <c r="L69" t="s">
        <v>482</v>
      </c>
      <c r="M69" t="s">
        <v>424</v>
      </c>
      <c r="N69" t="s">
        <v>424</v>
      </c>
      <c r="O69" t="s">
        <v>936</v>
      </c>
      <c r="P69" t="s">
        <v>910</v>
      </c>
    </row>
    <row r="70" spans="1:16">
      <c r="A70" t="s">
        <v>937</v>
      </c>
      <c r="B70" t="s">
        <v>189</v>
      </c>
      <c r="C70" t="s">
        <v>938</v>
      </c>
      <c r="D70" t="s">
        <v>939</v>
      </c>
      <c r="E70" t="s">
        <v>424</v>
      </c>
      <c r="F70" t="s">
        <v>478</v>
      </c>
      <c r="G70" t="s">
        <v>940</v>
      </c>
      <c r="H70" t="s">
        <v>941</v>
      </c>
      <c r="I70" t="s">
        <v>480</v>
      </c>
      <c r="J70" t="s">
        <v>481</v>
      </c>
      <c r="K70" t="s">
        <v>568</v>
      </c>
      <c r="L70" t="s">
        <v>482</v>
      </c>
      <c r="M70" t="s">
        <v>424</v>
      </c>
      <c r="N70" t="s">
        <v>424</v>
      </c>
      <c r="O70" t="s">
        <v>942</v>
      </c>
      <c r="P70" t="s">
        <v>943</v>
      </c>
    </row>
    <row r="71" spans="1:16">
      <c r="A71" t="s">
        <v>944</v>
      </c>
      <c r="B71" t="s">
        <v>189</v>
      </c>
      <c r="C71" t="s">
        <v>945</v>
      </c>
      <c r="D71" t="s">
        <v>946</v>
      </c>
      <c r="E71" t="s">
        <v>424</v>
      </c>
      <c r="F71" t="s">
        <v>192</v>
      </c>
      <c r="G71" t="s">
        <v>947</v>
      </c>
      <c r="H71" t="s">
        <v>948</v>
      </c>
      <c r="I71" t="s">
        <v>480</v>
      </c>
      <c r="J71" t="s">
        <v>481</v>
      </c>
      <c r="K71" t="s">
        <v>697</v>
      </c>
      <c r="L71" t="s">
        <v>482</v>
      </c>
      <c r="M71" t="s">
        <v>424</v>
      </c>
      <c r="N71" t="s">
        <v>424</v>
      </c>
      <c r="O71" t="s">
        <v>949</v>
      </c>
      <c r="P71" t="s">
        <v>950</v>
      </c>
    </row>
    <row r="72" spans="1:16">
      <c r="A72" t="s">
        <v>951</v>
      </c>
      <c r="B72" t="s">
        <v>189</v>
      </c>
      <c r="C72" t="s">
        <v>952</v>
      </c>
      <c r="D72" t="s">
        <v>953</v>
      </c>
      <c r="E72" t="s">
        <v>424</v>
      </c>
      <c r="F72" t="s">
        <v>478</v>
      </c>
      <c r="G72" t="s">
        <v>954</v>
      </c>
      <c r="H72" t="s">
        <v>955</v>
      </c>
      <c r="I72" t="s">
        <v>480</v>
      </c>
      <c r="J72" t="s">
        <v>481</v>
      </c>
      <c r="K72" t="s">
        <v>485</v>
      </c>
      <c r="L72" t="s">
        <v>482</v>
      </c>
      <c r="M72" t="s">
        <v>424</v>
      </c>
      <c r="N72" t="s">
        <v>424</v>
      </c>
      <c r="O72" t="s">
        <v>956</v>
      </c>
      <c r="P72" t="s">
        <v>957</v>
      </c>
    </row>
    <row r="73" spans="1:16">
      <c r="A73" t="s">
        <v>958</v>
      </c>
      <c r="B73" t="s">
        <v>189</v>
      </c>
      <c r="C73" t="s">
        <v>959</v>
      </c>
      <c r="D73" t="s">
        <v>960</v>
      </c>
      <c r="E73" t="s">
        <v>424</v>
      </c>
      <c r="F73" t="s">
        <v>192</v>
      </c>
      <c r="G73" t="s">
        <v>961</v>
      </c>
      <c r="H73" t="s">
        <v>962</v>
      </c>
      <c r="I73" t="s">
        <v>480</v>
      </c>
      <c r="J73" t="s">
        <v>481</v>
      </c>
      <c r="K73" t="s">
        <v>963</v>
      </c>
      <c r="L73" t="s">
        <v>482</v>
      </c>
      <c r="M73" t="s">
        <v>424</v>
      </c>
      <c r="N73" t="s">
        <v>424</v>
      </c>
      <c r="O73" t="s">
        <v>964</v>
      </c>
      <c r="P73" t="s">
        <v>524</v>
      </c>
    </row>
    <row r="74" spans="1:16">
      <c r="A74" t="s">
        <v>965</v>
      </c>
      <c r="B74" t="s">
        <v>189</v>
      </c>
      <c r="C74" t="s">
        <v>966</v>
      </c>
      <c r="D74" t="s">
        <v>967</v>
      </c>
      <c r="E74" t="s">
        <v>424</v>
      </c>
      <c r="F74" t="s">
        <v>192</v>
      </c>
      <c r="G74" t="s">
        <v>968</v>
      </c>
      <c r="H74" t="s">
        <v>969</v>
      </c>
      <c r="I74" t="s">
        <v>480</v>
      </c>
      <c r="J74" t="s">
        <v>481</v>
      </c>
      <c r="K74" t="s">
        <v>613</v>
      </c>
      <c r="L74" t="s">
        <v>482</v>
      </c>
      <c r="M74" t="s">
        <v>424</v>
      </c>
      <c r="N74" t="s">
        <v>424</v>
      </c>
      <c r="O74" t="s">
        <v>970</v>
      </c>
      <c r="P74" t="s">
        <v>517</v>
      </c>
    </row>
    <row r="75" spans="1:16">
      <c r="A75" t="s">
        <v>971</v>
      </c>
      <c r="B75" t="s">
        <v>189</v>
      </c>
      <c r="C75" t="s">
        <v>972</v>
      </c>
      <c r="D75" t="s">
        <v>973</v>
      </c>
      <c r="E75" t="s">
        <v>424</v>
      </c>
      <c r="F75" t="s">
        <v>188</v>
      </c>
      <c r="G75" t="s">
        <v>974</v>
      </c>
      <c r="H75" t="s">
        <v>975</v>
      </c>
      <c r="I75" t="s">
        <v>480</v>
      </c>
      <c r="J75" t="s">
        <v>481</v>
      </c>
      <c r="K75" t="s">
        <v>661</v>
      </c>
      <c r="L75" t="s">
        <v>482</v>
      </c>
      <c r="M75" t="s">
        <v>424</v>
      </c>
      <c r="N75" t="s">
        <v>424</v>
      </c>
      <c r="O75" t="s">
        <v>976</v>
      </c>
      <c r="P75" t="s">
        <v>663</v>
      </c>
    </row>
    <row r="76" spans="1:16">
      <c r="A76" t="s">
        <v>977</v>
      </c>
      <c r="B76" t="s">
        <v>189</v>
      </c>
      <c r="C76" t="s">
        <v>190</v>
      </c>
      <c r="D76" s="83" t="s">
        <v>978</v>
      </c>
      <c r="E76" t="s">
        <v>424</v>
      </c>
      <c r="F76" t="s">
        <v>478</v>
      </c>
      <c r="G76" s="83" t="s">
        <v>979</v>
      </c>
      <c r="H76" t="s">
        <v>980</v>
      </c>
      <c r="I76" t="s">
        <v>480</v>
      </c>
      <c r="J76" t="s">
        <v>481</v>
      </c>
      <c r="K76" t="s">
        <v>922</v>
      </c>
      <c r="L76" t="s">
        <v>482</v>
      </c>
      <c r="M76" t="s">
        <v>424</v>
      </c>
      <c r="N76" t="s">
        <v>424</v>
      </c>
      <c r="O76" t="s">
        <v>981</v>
      </c>
      <c r="P76" t="s">
        <v>982</v>
      </c>
    </row>
    <row r="77" spans="1:16">
      <c r="A77" t="s">
        <v>983</v>
      </c>
      <c r="B77" t="s">
        <v>189</v>
      </c>
      <c r="C77" t="s">
        <v>984</v>
      </c>
      <c r="D77" t="s">
        <v>985</v>
      </c>
      <c r="E77" t="s">
        <v>424</v>
      </c>
      <c r="F77" t="s">
        <v>478</v>
      </c>
      <c r="G77" t="s">
        <v>986</v>
      </c>
      <c r="H77" t="s">
        <v>986</v>
      </c>
      <c r="I77" t="s">
        <v>480</v>
      </c>
      <c r="J77" t="s">
        <v>481</v>
      </c>
      <c r="K77" t="s">
        <v>568</v>
      </c>
      <c r="L77" t="s">
        <v>482</v>
      </c>
      <c r="M77" t="s">
        <v>424</v>
      </c>
      <c r="N77" t="s">
        <v>424</v>
      </c>
      <c r="O77" t="s">
        <v>987</v>
      </c>
      <c r="P77" t="s">
        <v>988</v>
      </c>
    </row>
    <row r="78" spans="1:16">
      <c r="A78" t="s">
        <v>989</v>
      </c>
      <c r="B78" t="s">
        <v>189</v>
      </c>
      <c r="C78" t="s">
        <v>990</v>
      </c>
      <c r="D78" t="s">
        <v>991</v>
      </c>
      <c r="E78" t="s">
        <v>424</v>
      </c>
      <c r="F78" t="s">
        <v>478</v>
      </c>
      <c r="G78" t="s">
        <v>992</v>
      </c>
      <c r="H78" t="s">
        <v>992</v>
      </c>
      <c r="I78" t="s">
        <v>480</v>
      </c>
      <c r="J78" t="s">
        <v>481</v>
      </c>
      <c r="K78" t="s">
        <v>542</v>
      </c>
      <c r="L78" t="s">
        <v>482</v>
      </c>
      <c r="M78" t="s">
        <v>424</v>
      </c>
      <c r="N78" t="s">
        <v>424</v>
      </c>
      <c r="O78" t="s">
        <v>993</v>
      </c>
      <c r="P78" t="s">
        <v>663</v>
      </c>
    </row>
    <row r="79" spans="1:16">
      <c r="A79" t="s">
        <v>994</v>
      </c>
      <c r="B79" t="s">
        <v>189</v>
      </c>
      <c r="C79" t="s">
        <v>995</v>
      </c>
      <c r="D79" t="s">
        <v>996</v>
      </c>
      <c r="E79" t="s">
        <v>424</v>
      </c>
      <c r="F79" t="s">
        <v>478</v>
      </c>
      <c r="G79" t="s">
        <v>997</v>
      </c>
      <c r="H79" t="s">
        <v>997</v>
      </c>
      <c r="I79" t="s">
        <v>480</v>
      </c>
      <c r="J79" t="s">
        <v>481</v>
      </c>
      <c r="K79" t="s">
        <v>485</v>
      </c>
      <c r="L79" t="s">
        <v>482</v>
      </c>
      <c r="M79" t="s">
        <v>424</v>
      </c>
      <c r="N79" t="s">
        <v>424</v>
      </c>
      <c r="O79" t="s">
        <v>998</v>
      </c>
      <c r="P79" t="s">
        <v>982</v>
      </c>
    </row>
    <row r="80" spans="1:16">
      <c r="A80" t="s">
        <v>999</v>
      </c>
      <c r="B80" t="s">
        <v>189</v>
      </c>
      <c r="C80" t="s">
        <v>1000</v>
      </c>
      <c r="D80" t="s">
        <v>1001</v>
      </c>
      <c r="E80" t="s">
        <v>424</v>
      </c>
      <c r="F80" t="s">
        <v>478</v>
      </c>
      <c r="G80" t="s">
        <v>1002</v>
      </c>
      <c r="H80" t="s">
        <v>1003</v>
      </c>
      <c r="I80" t="s">
        <v>480</v>
      </c>
      <c r="J80" t="s">
        <v>481</v>
      </c>
      <c r="K80" t="s">
        <v>485</v>
      </c>
      <c r="L80" t="s">
        <v>482</v>
      </c>
      <c r="M80" t="s">
        <v>424</v>
      </c>
      <c r="N80" t="s">
        <v>424</v>
      </c>
      <c r="O80" t="s">
        <v>1004</v>
      </c>
      <c r="P80" t="s">
        <v>663</v>
      </c>
    </row>
    <row r="81" spans="1:16">
      <c r="A81" t="s">
        <v>1005</v>
      </c>
      <c r="B81" t="s">
        <v>189</v>
      </c>
      <c r="C81" t="s">
        <v>1006</v>
      </c>
      <c r="D81" t="s">
        <v>1007</v>
      </c>
      <c r="E81" t="s">
        <v>424</v>
      </c>
      <c r="F81" t="s">
        <v>478</v>
      </c>
      <c r="G81" t="s">
        <v>1008</v>
      </c>
      <c r="H81" t="s">
        <v>1009</v>
      </c>
      <c r="I81" t="s">
        <v>480</v>
      </c>
      <c r="J81" t="s">
        <v>481</v>
      </c>
      <c r="K81" t="s">
        <v>485</v>
      </c>
      <c r="L81" t="s">
        <v>482</v>
      </c>
      <c r="M81" t="s">
        <v>424</v>
      </c>
      <c r="N81" t="s">
        <v>424</v>
      </c>
      <c r="O81" t="s">
        <v>1010</v>
      </c>
      <c r="P81" t="s">
        <v>663</v>
      </c>
    </row>
    <row r="82" spans="1:16">
      <c r="A82" t="s">
        <v>1011</v>
      </c>
      <c r="B82" t="s">
        <v>189</v>
      </c>
      <c r="C82" t="s">
        <v>1012</v>
      </c>
      <c r="D82" t="s">
        <v>1013</v>
      </c>
      <c r="E82" t="s">
        <v>424</v>
      </c>
      <c r="F82" t="s">
        <v>188</v>
      </c>
      <c r="G82" t="s">
        <v>1014</v>
      </c>
      <c r="H82" t="s">
        <v>1015</v>
      </c>
      <c r="I82" t="s">
        <v>480</v>
      </c>
      <c r="J82" t="s">
        <v>481</v>
      </c>
      <c r="K82" t="s">
        <v>485</v>
      </c>
      <c r="L82" t="s">
        <v>482</v>
      </c>
      <c r="M82" t="s">
        <v>424</v>
      </c>
      <c r="N82" t="s">
        <v>587</v>
      </c>
      <c r="O82" t="s">
        <v>1016</v>
      </c>
      <c r="P82" t="s">
        <v>910</v>
      </c>
    </row>
    <row r="83" spans="1:16">
      <c r="A83" t="s">
        <v>1017</v>
      </c>
      <c r="B83" t="s">
        <v>189</v>
      </c>
      <c r="C83" t="s">
        <v>1018</v>
      </c>
      <c r="D83" t="s">
        <v>1019</v>
      </c>
      <c r="E83" t="s">
        <v>424</v>
      </c>
      <c r="F83" t="s">
        <v>478</v>
      </c>
      <c r="G83" t="s">
        <v>1020</v>
      </c>
      <c r="H83" t="s">
        <v>1021</v>
      </c>
      <c r="I83" t="s">
        <v>480</v>
      </c>
      <c r="J83" t="s">
        <v>481</v>
      </c>
      <c r="K83" t="s">
        <v>485</v>
      </c>
      <c r="L83" t="s">
        <v>482</v>
      </c>
      <c r="M83" t="s">
        <v>424</v>
      </c>
      <c r="N83" t="s">
        <v>424</v>
      </c>
      <c r="O83" t="s">
        <v>1022</v>
      </c>
      <c r="P83" t="s">
        <v>1023</v>
      </c>
    </row>
    <row r="84" spans="1:16">
      <c r="A84" t="s">
        <v>1024</v>
      </c>
      <c r="B84" t="s">
        <v>189</v>
      </c>
      <c r="C84" t="s">
        <v>193</v>
      </c>
      <c r="D84" s="83" t="s">
        <v>1025</v>
      </c>
      <c r="E84" t="s">
        <v>424</v>
      </c>
      <c r="F84" t="s">
        <v>478</v>
      </c>
      <c r="G84" s="83" t="s">
        <v>1026</v>
      </c>
      <c r="H84" t="s">
        <v>1027</v>
      </c>
      <c r="I84" t="s">
        <v>480</v>
      </c>
      <c r="J84" t="s">
        <v>481</v>
      </c>
      <c r="K84" t="s">
        <v>485</v>
      </c>
      <c r="L84" t="s">
        <v>482</v>
      </c>
      <c r="M84" t="s">
        <v>424</v>
      </c>
      <c r="N84" t="s">
        <v>424</v>
      </c>
      <c r="O84" t="s">
        <v>1028</v>
      </c>
      <c r="P84" t="s">
        <v>982</v>
      </c>
    </row>
    <row r="85" spans="1:16">
      <c r="A85" t="s">
        <v>1029</v>
      </c>
      <c r="B85" t="s">
        <v>189</v>
      </c>
      <c r="C85" t="s">
        <v>1030</v>
      </c>
      <c r="D85" t="s">
        <v>1031</v>
      </c>
      <c r="E85" t="s">
        <v>424</v>
      </c>
      <c r="F85" t="s">
        <v>478</v>
      </c>
      <c r="G85" t="s">
        <v>1032</v>
      </c>
      <c r="H85" t="s">
        <v>1033</v>
      </c>
      <c r="I85" t="s">
        <v>480</v>
      </c>
      <c r="J85" t="s">
        <v>481</v>
      </c>
      <c r="K85" t="s">
        <v>485</v>
      </c>
      <c r="L85" t="s">
        <v>482</v>
      </c>
      <c r="M85" t="s">
        <v>424</v>
      </c>
      <c r="N85" t="s">
        <v>424</v>
      </c>
      <c r="O85" t="s">
        <v>1034</v>
      </c>
      <c r="P85" t="s">
        <v>706</v>
      </c>
    </row>
    <row r="86" spans="1:16">
      <c r="A86" t="s">
        <v>1035</v>
      </c>
      <c r="B86" t="s">
        <v>189</v>
      </c>
      <c r="C86" t="s">
        <v>1036</v>
      </c>
      <c r="D86" t="s">
        <v>1037</v>
      </c>
      <c r="E86" t="s">
        <v>424</v>
      </c>
      <c r="F86" t="s">
        <v>192</v>
      </c>
      <c r="G86" t="s">
        <v>1038</v>
      </c>
      <c r="H86" t="s">
        <v>1038</v>
      </c>
      <c r="I86" t="s">
        <v>480</v>
      </c>
      <c r="J86" t="s">
        <v>481</v>
      </c>
      <c r="K86" t="s">
        <v>485</v>
      </c>
      <c r="L86" t="s">
        <v>482</v>
      </c>
      <c r="M86" t="s">
        <v>424</v>
      </c>
      <c r="N86" t="s">
        <v>424</v>
      </c>
      <c r="O86" t="s">
        <v>1039</v>
      </c>
      <c r="P86" t="s">
        <v>1040</v>
      </c>
    </row>
    <row r="87" spans="1:16">
      <c r="A87" t="s">
        <v>1041</v>
      </c>
      <c r="B87" t="s">
        <v>189</v>
      </c>
      <c r="C87" t="s">
        <v>493</v>
      </c>
      <c r="D87" t="s">
        <v>1042</v>
      </c>
      <c r="E87" t="s">
        <v>424</v>
      </c>
      <c r="F87" t="s">
        <v>478</v>
      </c>
      <c r="G87" t="s">
        <v>1043</v>
      </c>
      <c r="H87" t="s">
        <v>1044</v>
      </c>
      <c r="I87" t="s">
        <v>480</v>
      </c>
      <c r="J87" t="s">
        <v>481</v>
      </c>
      <c r="K87" t="s">
        <v>901</v>
      </c>
      <c r="L87" t="s">
        <v>482</v>
      </c>
      <c r="M87" t="s">
        <v>424</v>
      </c>
      <c r="N87" t="s">
        <v>424</v>
      </c>
      <c r="O87" t="s">
        <v>1045</v>
      </c>
      <c r="P87" t="s">
        <v>910</v>
      </c>
    </row>
    <row r="88" spans="1:16">
      <c r="A88" t="s">
        <v>1046</v>
      </c>
      <c r="B88" t="s">
        <v>189</v>
      </c>
      <c r="C88" t="s">
        <v>1047</v>
      </c>
      <c r="D88" t="s">
        <v>1048</v>
      </c>
      <c r="E88" t="s">
        <v>424</v>
      </c>
      <c r="F88" t="s">
        <v>686</v>
      </c>
      <c r="G88" t="s">
        <v>1049</v>
      </c>
      <c r="H88" t="s">
        <v>1050</v>
      </c>
      <c r="I88" t="s">
        <v>480</v>
      </c>
      <c r="J88" t="s">
        <v>481</v>
      </c>
      <c r="K88" t="s">
        <v>963</v>
      </c>
      <c r="L88" t="s">
        <v>482</v>
      </c>
      <c r="M88" t="s">
        <v>424</v>
      </c>
      <c r="N88" t="s">
        <v>1051</v>
      </c>
      <c r="O88" t="s">
        <v>1052</v>
      </c>
      <c r="P88" t="s">
        <v>1053</v>
      </c>
    </row>
    <row r="89" spans="1:16">
      <c r="A89" t="s">
        <v>1054</v>
      </c>
      <c r="B89" t="s">
        <v>189</v>
      </c>
      <c r="C89" t="s">
        <v>1055</v>
      </c>
      <c r="D89" t="s">
        <v>1056</v>
      </c>
      <c r="E89" t="s">
        <v>424</v>
      </c>
      <c r="F89" t="s">
        <v>1057</v>
      </c>
      <c r="G89" t="s">
        <v>1058</v>
      </c>
      <c r="H89" t="s">
        <v>612</v>
      </c>
      <c r="I89" t="s">
        <v>480</v>
      </c>
      <c r="J89" t="s">
        <v>481</v>
      </c>
      <c r="K89" t="s">
        <v>697</v>
      </c>
      <c r="L89" t="s">
        <v>482</v>
      </c>
      <c r="M89" t="s">
        <v>424</v>
      </c>
      <c r="N89" t="s">
        <v>1059</v>
      </c>
      <c r="O89" t="s">
        <v>1060</v>
      </c>
      <c r="P89" t="s">
        <v>1061</v>
      </c>
    </row>
    <row r="90" spans="1:16">
      <c r="A90" t="s">
        <v>1062</v>
      </c>
      <c r="B90" t="s">
        <v>189</v>
      </c>
      <c r="C90" t="s">
        <v>1063</v>
      </c>
      <c r="D90" t="s">
        <v>1064</v>
      </c>
      <c r="E90" t="s">
        <v>424</v>
      </c>
      <c r="F90" t="s">
        <v>478</v>
      </c>
      <c r="G90" t="s">
        <v>1065</v>
      </c>
      <c r="H90" t="s">
        <v>1066</v>
      </c>
      <c r="I90" t="s">
        <v>480</v>
      </c>
      <c r="J90" t="s">
        <v>481</v>
      </c>
      <c r="K90" t="s">
        <v>542</v>
      </c>
      <c r="L90" t="s">
        <v>482</v>
      </c>
      <c r="M90" t="s">
        <v>424</v>
      </c>
      <c r="N90" t="s">
        <v>424</v>
      </c>
      <c r="O90" t="s">
        <v>1067</v>
      </c>
      <c r="P90" t="s">
        <v>706</v>
      </c>
    </row>
    <row r="91" spans="1:16">
      <c r="A91" t="s">
        <v>1068</v>
      </c>
      <c r="B91" t="s">
        <v>189</v>
      </c>
      <c r="C91" t="s">
        <v>1069</v>
      </c>
      <c r="D91" t="s">
        <v>1070</v>
      </c>
      <c r="E91" t="s">
        <v>424</v>
      </c>
      <c r="F91" t="s">
        <v>192</v>
      </c>
      <c r="G91" t="s">
        <v>1071</v>
      </c>
      <c r="H91" t="s">
        <v>1072</v>
      </c>
      <c r="I91" t="s">
        <v>480</v>
      </c>
      <c r="J91" t="s">
        <v>481</v>
      </c>
      <c r="K91" t="s">
        <v>568</v>
      </c>
      <c r="L91" t="s">
        <v>482</v>
      </c>
      <c r="M91" t="s">
        <v>424</v>
      </c>
      <c r="N91" t="s">
        <v>424</v>
      </c>
      <c r="O91" t="s">
        <v>1073</v>
      </c>
      <c r="P91" t="s">
        <v>1074</v>
      </c>
    </row>
    <row r="92" spans="1:16">
      <c r="A92" t="s">
        <v>1075</v>
      </c>
      <c r="B92" t="s">
        <v>189</v>
      </c>
      <c r="C92" t="s">
        <v>1076</v>
      </c>
      <c r="D92" t="s">
        <v>1077</v>
      </c>
      <c r="E92" t="s">
        <v>424</v>
      </c>
      <c r="F92" t="s">
        <v>478</v>
      </c>
      <c r="G92" t="s">
        <v>1078</v>
      </c>
      <c r="H92" t="s">
        <v>1079</v>
      </c>
      <c r="I92" t="s">
        <v>480</v>
      </c>
      <c r="J92" t="s">
        <v>481</v>
      </c>
      <c r="K92" t="s">
        <v>485</v>
      </c>
      <c r="L92" t="s">
        <v>482</v>
      </c>
      <c r="M92" t="s">
        <v>424</v>
      </c>
      <c r="N92" t="s">
        <v>424</v>
      </c>
      <c r="O92" t="s">
        <v>1080</v>
      </c>
      <c r="P92" t="s">
        <v>1081</v>
      </c>
    </row>
    <row r="93" spans="1:16">
      <c r="A93" t="s">
        <v>1082</v>
      </c>
      <c r="B93" t="s">
        <v>189</v>
      </c>
      <c r="C93" t="s">
        <v>1083</v>
      </c>
      <c r="D93" t="s">
        <v>1084</v>
      </c>
      <c r="E93" t="s">
        <v>424</v>
      </c>
      <c r="F93" t="s">
        <v>188</v>
      </c>
      <c r="G93" t="s">
        <v>1085</v>
      </c>
      <c r="H93" t="s">
        <v>1086</v>
      </c>
      <c r="I93" t="s">
        <v>480</v>
      </c>
      <c r="J93" t="s">
        <v>481</v>
      </c>
      <c r="K93" t="s">
        <v>542</v>
      </c>
      <c r="L93" t="s">
        <v>482</v>
      </c>
      <c r="M93" t="s">
        <v>424</v>
      </c>
      <c r="N93" t="s">
        <v>424</v>
      </c>
      <c r="O93" t="s">
        <v>1087</v>
      </c>
      <c r="P93" t="s">
        <v>1088</v>
      </c>
    </row>
    <row r="94" spans="1:16">
      <c r="A94" t="s">
        <v>1089</v>
      </c>
      <c r="B94" t="s">
        <v>189</v>
      </c>
      <c r="C94" t="s">
        <v>185</v>
      </c>
      <c r="D94" t="s">
        <v>1090</v>
      </c>
      <c r="E94" t="s">
        <v>424</v>
      </c>
      <c r="F94" t="s">
        <v>188</v>
      </c>
      <c r="G94" t="s">
        <v>1091</v>
      </c>
      <c r="H94" t="s">
        <v>1092</v>
      </c>
      <c r="I94" t="s">
        <v>480</v>
      </c>
      <c r="J94" t="s">
        <v>481</v>
      </c>
      <c r="K94" t="s">
        <v>1093</v>
      </c>
      <c r="L94" t="s">
        <v>482</v>
      </c>
      <c r="M94" t="s">
        <v>424</v>
      </c>
      <c r="N94" t="s">
        <v>424</v>
      </c>
      <c r="O94" t="s">
        <v>1094</v>
      </c>
      <c r="P94" t="s">
        <v>718</v>
      </c>
    </row>
    <row r="95" spans="1:16">
      <c r="A95" t="s">
        <v>1095</v>
      </c>
      <c r="B95" t="s">
        <v>189</v>
      </c>
      <c r="C95" t="s">
        <v>194</v>
      </c>
      <c r="D95" t="s">
        <v>1096</v>
      </c>
      <c r="E95" t="s">
        <v>424</v>
      </c>
      <c r="F95" t="s">
        <v>192</v>
      </c>
      <c r="G95" t="s">
        <v>1097</v>
      </c>
      <c r="H95" t="s">
        <v>1098</v>
      </c>
      <c r="I95" t="s">
        <v>480</v>
      </c>
      <c r="J95" t="s">
        <v>481</v>
      </c>
      <c r="K95" t="s">
        <v>497</v>
      </c>
      <c r="L95" t="s">
        <v>482</v>
      </c>
      <c r="M95" t="s">
        <v>424</v>
      </c>
      <c r="N95" t="s">
        <v>1099</v>
      </c>
      <c r="O95" t="s">
        <v>1100</v>
      </c>
      <c r="P95" t="s">
        <v>1101</v>
      </c>
    </row>
    <row r="96" spans="1:16">
      <c r="A96" t="s">
        <v>1102</v>
      </c>
      <c r="B96" t="s">
        <v>189</v>
      </c>
      <c r="C96" t="s">
        <v>1103</v>
      </c>
      <c r="D96" t="s">
        <v>1104</v>
      </c>
      <c r="E96" t="s">
        <v>424</v>
      </c>
      <c r="F96" t="s">
        <v>478</v>
      </c>
      <c r="G96" t="s">
        <v>1105</v>
      </c>
      <c r="H96" t="s">
        <v>1106</v>
      </c>
      <c r="I96" t="s">
        <v>480</v>
      </c>
      <c r="J96" t="s">
        <v>481</v>
      </c>
      <c r="K96" t="s">
        <v>485</v>
      </c>
      <c r="L96" t="s">
        <v>482</v>
      </c>
      <c r="M96" t="s">
        <v>424</v>
      </c>
      <c r="N96" t="s">
        <v>424</v>
      </c>
      <c r="O96" t="s">
        <v>1107</v>
      </c>
      <c r="P96" t="s">
        <v>1108</v>
      </c>
    </row>
    <row r="97" spans="1:16">
      <c r="A97" t="s">
        <v>1109</v>
      </c>
      <c r="B97" t="s">
        <v>189</v>
      </c>
      <c r="C97" t="s">
        <v>1110</v>
      </c>
      <c r="D97" t="s">
        <v>1111</v>
      </c>
      <c r="E97" t="s">
        <v>424</v>
      </c>
      <c r="F97" t="s">
        <v>478</v>
      </c>
      <c r="G97" t="s">
        <v>1112</v>
      </c>
      <c r="H97" t="s">
        <v>1113</v>
      </c>
      <c r="I97" t="s">
        <v>480</v>
      </c>
      <c r="J97" t="s">
        <v>481</v>
      </c>
      <c r="K97" t="s">
        <v>485</v>
      </c>
      <c r="L97" t="s">
        <v>482</v>
      </c>
      <c r="M97" t="s">
        <v>424</v>
      </c>
      <c r="N97" t="s">
        <v>424</v>
      </c>
      <c r="O97" t="s">
        <v>1114</v>
      </c>
      <c r="P97" t="s">
        <v>1088</v>
      </c>
    </row>
    <row r="98" spans="1:16">
      <c r="A98" t="s">
        <v>1115</v>
      </c>
      <c r="B98" t="s">
        <v>189</v>
      </c>
      <c r="C98" t="s">
        <v>1116</v>
      </c>
      <c r="D98" t="s">
        <v>1117</v>
      </c>
      <c r="E98" t="s">
        <v>424</v>
      </c>
      <c r="F98" t="s">
        <v>188</v>
      </c>
      <c r="G98" t="s">
        <v>1118</v>
      </c>
      <c r="H98" t="s">
        <v>1119</v>
      </c>
      <c r="I98" t="s">
        <v>480</v>
      </c>
      <c r="J98" t="s">
        <v>481</v>
      </c>
      <c r="K98" t="s">
        <v>485</v>
      </c>
      <c r="L98" t="s">
        <v>482</v>
      </c>
      <c r="M98" t="s">
        <v>424</v>
      </c>
      <c r="N98" t="s">
        <v>424</v>
      </c>
      <c r="O98" t="s">
        <v>1120</v>
      </c>
      <c r="P98" t="s">
        <v>1121</v>
      </c>
    </row>
    <row r="99" spans="1:16">
      <c r="A99" t="s">
        <v>1122</v>
      </c>
      <c r="B99" t="s">
        <v>189</v>
      </c>
      <c r="C99" t="s">
        <v>1123</v>
      </c>
      <c r="D99" t="s">
        <v>1124</v>
      </c>
      <c r="E99" t="s">
        <v>424</v>
      </c>
      <c r="F99" t="s">
        <v>478</v>
      </c>
      <c r="G99" t="s">
        <v>1125</v>
      </c>
      <c r="H99" t="s">
        <v>1126</v>
      </c>
      <c r="I99" t="s">
        <v>480</v>
      </c>
      <c r="J99" t="s">
        <v>481</v>
      </c>
      <c r="K99" t="s">
        <v>485</v>
      </c>
      <c r="L99" t="s">
        <v>482</v>
      </c>
      <c r="M99" t="s">
        <v>424</v>
      </c>
      <c r="N99" t="s">
        <v>424</v>
      </c>
      <c r="O99" t="s">
        <v>1127</v>
      </c>
      <c r="P99" t="s">
        <v>706</v>
      </c>
    </row>
    <row r="100" spans="1:16">
      <c r="A100" t="s">
        <v>1128</v>
      </c>
      <c r="B100" t="s">
        <v>189</v>
      </c>
      <c r="C100" t="s">
        <v>1129</v>
      </c>
      <c r="D100" t="s">
        <v>1130</v>
      </c>
      <c r="E100" t="s">
        <v>424</v>
      </c>
      <c r="F100" t="s">
        <v>192</v>
      </c>
      <c r="G100" t="s">
        <v>1131</v>
      </c>
      <c r="H100" t="s">
        <v>1132</v>
      </c>
      <c r="I100" t="s">
        <v>480</v>
      </c>
      <c r="J100" t="s">
        <v>481</v>
      </c>
      <c r="K100" t="s">
        <v>485</v>
      </c>
      <c r="L100" t="s">
        <v>482</v>
      </c>
      <c r="M100" t="s">
        <v>424</v>
      </c>
      <c r="N100" t="s">
        <v>1133</v>
      </c>
      <c r="O100" t="s">
        <v>1134</v>
      </c>
      <c r="P100" t="s">
        <v>1135</v>
      </c>
    </row>
    <row r="101" spans="1:16">
      <c r="A101" t="s">
        <v>1136</v>
      </c>
      <c r="B101" t="s">
        <v>189</v>
      </c>
      <c r="C101" t="s">
        <v>1137</v>
      </c>
      <c r="D101" t="s">
        <v>1138</v>
      </c>
      <c r="E101" t="s">
        <v>424</v>
      </c>
      <c r="F101" t="s">
        <v>188</v>
      </c>
      <c r="G101" t="s">
        <v>1139</v>
      </c>
      <c r="H101" t="s">
        <v>1140</v>
      </c>
      <c r="I101" t="s">
        <v>480</v>
      </c>
      <c r="J101" t="s">
        <v>481</v>
      </c>
      <c r="K101" t="s">
        <v>485</v>
      </c>
      <c r="L101" t="s">
        <v>482</v>
      </c>
      <c r="M101" t="s">
        <v>424</v>
      </c>
      <c r="N101" t="s">
        <v>604</v>
      </c>
      <c r="O101" t="s">
        <v>1141</v>
      </c>
      <c r="P101" t="s">
        <v>1142</v>
      </c>
    </row>
    <row r="102" spans="1:16">
      <c r="A102" t="s">
        <v>1143</v>
      </c>
      <c r="B102" t="s">
        <v>189</v>
      </c>
      <c r="C102" t="s">
        <v>1144</v>
      </c>
      <c r="D102" t="s">
        <v>1145</v>
      </c>
      <c r="E102" t="s">
        <v>424</v>
      </c>
      <c r="F102" t="s">
        <v>195</v>
      </c>
      <c r="G102" t="s">
        <v>1146</v>
      </c>
      <c r="H102" t="s">
        <v>1147</v>
      </c>
      <c r="I102" t="s">
        <v>480</v>
      </c>
      <c r="J102" t="s">
        <v>481</v>
      </c>
      <c r="K102" t="s">
        <v>697</v>
      </c>
      <c r="L102" t="s">
        <v>482</v>
      </c>
      <c r="M102" t="s">
        <v>424</v>
      </c>
      <c r="N102" t="s">
        <v>1099</v>
      </c>
      <c r="O102" t="s">
        <v>1148</v>
      </c>
      <c r="P102" t="s">
        <v>1149</v>
      </c>
    </row>
    <row r="103" spans="1:16">
      <c r="A103" t="s">
        <v>1150</v>
      </c>
      <c r="B103" t="s">
        <v>189</v>
      </c>
      <c r="C103" t="s">
        <v>1151</v>
      </c>
      <c r="D103" t="s">
        <v>1152</v>
      </c>
      <c r="E103" t="s">
        <v>424</v>
      </c>
      <c r="F103" t="s">
        <v>478</v>
      </c>
      <c r="G103" t="s">
        <v>1153</v>
      </c>
      <c r="H103" t="s">
        <v>1154</v>
      </c>
      <c r="I103" t="s">
        <v>480</v>
      </c>
      <c r="J103" t="s">
        <v>481</v>
      </c>
      <c r="K103" t="s">
        <v>485</v>
      </c>
      <c r="L103" t="s">
        <v>482</v>
      </c>
      <c r="M103" t="s">
        <v>424</v>
      </c>
      <c r="N103" t="s">
        <v>424</v>
      </c>
      <c r="O103" t="s">
        <v>1155</v>
      </c>
      <c r="P103" t="s">
        <v>1156</v>
      </c>
    </row>
    <row r="104" spans="1:16">
      <c r="A104" t="s">
        <v>1157</v>
      </c>
      <c r="B104" t="s">
        <v>189</v>
      </c>
      <c r="C104" t="s">
        <v>1158</v>
      </c>
      <c r="D104" t="s">
        <v>1159</v>
      </c>
      <c r="E104" t="s">
        <v>424</v>
      </c>
      <c r="F104" t="s">
        <v>188</v>
      </c>
      <c r="G104" t="s">
        <v>1160</v>
      </c>
      <c r="H104" t="s">
        <v>1161</v>
      </c>
      <c r="I104" t="s">
        <v>480</v>
      </c>
      <c r="J104" t="s">
        <v>481</v>
      </c>
      <c r="K104" t="s">
        <v>485</v>
      </c>
      <c r="L104" t="s">
        <v>482</v>
      </c>
      <c r="M104" t="s">
        <v>424</v>
      </c>
      <c r="N104" t="s">
        <v>424</v>
      </c>
      <c r="O104" t="s">
        <v>1162</v>
      </c>
      <c r="P104" t="s">
        <v>870</v>
      </c>
    </row>
    <row r="105" spans="1:16">
      <c r="A105" t="s">
        <v>1163</v>
      </c>
      <c r="B105" t="s">
        <v>189</v>
      </c>
      <c r="C105" t="s">
        <v>1164</v>
      </c>
      <c r="D105" t="s">
        <v>1165</v>
      </c>
      <c r="E105" t="s">
        <v>424</v>
      </c>
      <c r="F105" t="s">
        <v>188</v>
      </c>
      <c r="G105" t="s">
        <v>1166</v>
      </c>
      <c r="H105" t="s">
        <v>1167</v>
      </c>
      <c r="I105" t="s">
        <v>480</v>
      </c>
      <c r="J105" t="s">
        <v>481</v>
      </c>
      <c r="K105" t="s">
        <v>542</v>
      </c>
      <c r="L105" t="s">
        <v>482</v>
      </c>
      <c r="M105" t="s">
        <v>424</v>
      </c>
      <c r="N105" t="s">
        <v>424</v>
      </c>
      <c r="O105" t="s">
        <v>1168</v>
      </c>
      <c r="P105" t="s">
        <v>556</v>
      </c>
    </row>
    <row r="106" spans="1:16">
      <c r="A106" t="s">
        <v>1169</v>
      </c>
      <c r="B106" t="s">
        <v>189</v>
      </c>
      <c r="C106" t="s">
        <v>1170</v>
      </c>
      <c r="D106" t="s">
        <v>1171</v>
      </c>
      <c r="E106" t="s">
        <v>424</v>
      </c>
      <c r="F106" t="s">
        <v>188</v>
      </c>
      <c r="G106" t="s">
        <v>1172</v>
      </c>
      <c r="H106" t="s">
        <v>1173</v>
      </c>
      <c r="I106" t="s">
        <v>480</v>
      </c>
      <c r="J106" t="s">
        <v>481</v>
      </c>
      <c r="K106" t="s">
        <v>542</v>
      </c>
      <c r="L106" t="s">
        <v>482</v>
      </c>
      <c r="M106" t="s">
        <v>424</v>
      </c>
      <c r="N106" t="s">
        <v>424</v>
      </c>
      <c r="O106" t="s">
        <v>1174</v>
      </c>
      <c r="P106" t="s">
        <v>517</v>
      </c>
    </row>
    <row r="107" spans="1:16">
      <c r="A107" t="s">
        <v>1175</v>
      </c>
      <c r="B107" t="s">
        <v>189</v>
      </c>
      <c r="C107" t="s">
        <v>1176</v>
      </c>
      <c r="D107" t="s">
        <v>1177</v>
      </c>
      <c r="E107" t="s">
        <v>424</v>
      </c>
      <c r="F107" t="s">
        <v>188</v>
      </c>
      <c r="G107" t="s">
        <v>1178</v>
      </c>
      <c r="H107" t="s">
        <v>1179</v>
      </c>
      <c r="I107" t="s">
        <v>480</v>
      </c>
      <c r="J107" t="s">
        <v>481</v>
      </c>
      <c r="K107" t="s">
        <v>485</v>
      </c>
      <c r="L107" t="s">
        <v>482</v>
      </c>
      <c r="M107" t="s">
        <v>424</v>
      </c>
      <c r="N107" t="s">
        <v>424</v>
      </c>
      <c r="O107" t="s">
        <v>1180</v>
      </c>
      <c r="P107" t="s">
        <v>517</v>
      </c>
    </row>
    <row r="108" spans="1:16">
      <c r="A108" t="s">
        <v>1181</v>
      </c>
      <c r="B108" t="s">
        <v>189</v>
      </c>
      <c r="C108" t="s">
        <v>1182</v>
      </c>
      <c r="D108" t="s">
        <v>1183</v>
      </c>
      <c r="E108" t="s">
        <v>424</v>
      </c>
      <c r="F108" t="s">
        <v>188</v>
      </c>
      <c r="G108" t="s">
        <v>1184</v>
      </c>
      <c r="H108" t="s">
        <v>1185</v>
      </c>
      <c r="I108" t="s">
        <v>480</v>
      </c>
      <c r="J108" t="s">
        <v>481</v>
      </c>
      <c r="K108" t="s">
        <v>485</v>
      </c>
      <c r="L108" t="s">
        <v>482</v>
      </c>
      <c r="M108" t="s">
        <v>424</v>
      </c>
      <c r="N108" t="s">
        <v>424</v>
      </c>
      <c r="O108" t="s">
        <v>1186</v>
      </c>
      <c r="P108" t="s">
        <v>524</v>
      </c>
    </row>
    <row r="109" spans="1:16">
      <c r="A109" t="s">
        <v>1187</v>
      </c>
      <c r="B109" t="s">
        <v>189</v>
      </c>
      <c r="C109" t="s">
        <v>1188</v>
      </c>
      <c r="D109" t="s">
        <v>1189</v>
      </c>
      <c r="E109" t="s">
        <v>424</v>
      </c>
      <c r="F109" t="s">
        <v>188</v>
      </c>
      <c r="G109" t="s">
        <v>1190</v>
      </c>
      <c r="H109" t="s">
        <v>1191</v>
      </c>
      <c r="I109" t="s">
        <v>480</v>
      </c>
      <c r="J109" t="s">
        <v>481</v>
      </c>
      <c r="K109" t="s">
        <v>485</v>
      </c>
      <c r="L109" t="s">
        <v>482</v>
      </c>
      <c r="M109" t="s">
        <v>424</v>
      </c>
      <c r="N109" t="s">
        <v>424</v>
      </c>
      <c r="O109" t="s">
        <v>1192</v>
      </c>
      <c r="P109" t="s">
        <v>556</v>
      </c>
    </row>
    <row r="110" spans="1:16">
      <c r="A110" t="s">
        <v>1193</v>
      </c>
      <c r="B110" t="s">
        <v>189</v>
      </c>
      <c r="C110" t="s">
        <v>1194</v>
      </c>
      <c r="D110" t="s">
        <v>1195</v>
      </c>
      <c r="E110" t="s">
        <v>424</v>
      </c>
      <c r="F110" t="s">
        <v>188</v>
      </c>
      <c r="G110" t="s">
        <v>1196</v>
      </c>
      <c r="H110" t="s">
        <v>1197</v>
      </c>
      <c r="I110" t="s">
        <v>480</v>
      </c>
      <c r="J110" t="s">
        <v>481</v>
      </c>
      <c r="K110" t="s">
        <v>922</v>
      </c>
      <c r="L110" t="s">
        <v>482</v>
      </c>
      <c r="M110" t="s">
        <v>424</v>
      </c>
      <c r="N110" t="s">
        <v>424</v>
      </c>
      <c r="O110" t="s">
        <v>1198</v>
      </c>
      <c r="P110" t="s">
        <v>524</v>
      </c>
    </row>
    <row r="111" spans="1:16">
      <c r="A111" t="s">
        <v>1199</v>
      </c>
      <c r="B111" t="s">
        <v>189</v>
      </c>
      <c r="C111" t="s">
        <v>1200</v>
      </c>
      <c r="D111" t="s">
        <v>1201</v>
      </c>
      <c r="E111" t="s">
        <v>424</v>
      </c>
      <c r="F111" t="s">
        <v>188</v>
      </c>
      <c r="G111" t="s">
        <v>1202</v>
      </c>
      <c r="H111" t="s">
        <v>1203</v>
      </c>
      <c r="I111" t="s">
        <v>480</v>
      </c>
      <c r="J111" t="s">
        <v>481</v>
      </c>
      <c r="K111" t="s">
        <v>485</v>
      </c>
      <c r="L111" t="s">
        <v>482</v>
      </c>
      <c r="M111" t="s">
        <v>424</v>
      </c>
      <c r="N111" t="s">
        <v>424</v>
      </c>
      <c r="O111" t="s">
        <v>1204</v>
      </c>
      <c r="P111" t="s">
        <v>517</v>
      </c>
    </row>
    <row r="112" spans="1:16">
      <c r="A112" t="s">
        <v>1205</v>
      </c>
      <c r="B112" t="s">
        <v>189</v>
      </c>
      <c r="C112" t="s">
        <v>1206</v>
      </c>
      <c r="D112" t="s">
        <v>1207</v>
      </c>
      <c r="E112" t="s">
        <v>424</v>
      </c>
      <c r="F112" t="s">
        <v>188</v>
      </c>
      <c r="G112" t="s">
        <v>1208</v>
      </c>
      <c r="H112" t="s">
        <v>1209</v>
      </c>
      <c r="I112" t="s">
        <v>480</v>
      </c>
      <c r="J112" t="s">
        <v>481</v>
      </c>
      <c r="K112" t="s">
        <v>542</v>
      </c>
      <c r="L112" t="s">
        <v>482</v>
      </c>
      <c r="M112" t="s">
        <v>424</v>
      </c>
      <c r="N112" t="s">
        <v>424</v>
      </c>
      <c r="O112" t="s">
        <v>1210</v>
      </c>
      <c r="P112" t="s">
        <v>517</v>
      </c>
    </row>
    <row r="113" spans="1:16">
      <c r="A113" t="s">
        <v>1211</v>
      </c>
      <c r="B113" t="s">
        <v>189</v>
      </c>
      <c r="C113" t="s">
        <v>1212</v>
      </c>
      <c r="D113" t="s">
        <v>1213</v>
      </c>
      <c r="E113" t="s">
        <v>424</v>
      </c>
      <c r="F113" t="s">
        <v>1057</v>
      </c>
      <c r="G113" t="s">
        <v>1214</v>
      </c>
      <c r="H113" t="s">
        <v>1215</v>
      </c>
      <c r="I113" t="s">
        <v>480</v>
      </c>
      <c r="J113" t="s">
        <v>481</v>
      </c>
      <c r="K113" t="s">
        <v>489</v>
      </c>
      <c r="L113" t="s">
        <v>482</v>
      </c>
      <c r="M113" t="s">
        <v>424</v>
      </c>
      <c r="N113" t="s">
        <v>1216</v>
      </c>
      <c r="O113" t="s">
        <v>1217</v>
      </c>
      <c r="P113" t="s">
        <v>1218</v>
      </c>
    </row>
    <row r="114" spans="1:16">
      <c r="A114" t="s">
        <v>1219</v>
      </c>
      <c r="B114" t="s">
        <v>189</v>
      </c>
      <c r="C114" t="s">
        <v>1220</v>
      </c>
      <c r="D114" t="s">
        <v>1221</v>
      </c>
      <c r="E114" t="s">
        <v>424</v>
      </c>
      <c r="F114" t="s">
        <v>188</v>
      </c>
      <c r="G114" t="s">
        <v>1222</v>
      </c>
      <c r="H114" t="s">
        <v>1223</v>
      </c>
      <c r="I114" t="s">
        <v>480</v>
      </c>
      <c r="J114" t="s">
        <v>481</v>
      </c>
      <c r="K114" t="s">
        <v>542</v>
      </c>
      <c r="L114" t="s">
        <v>482</v>
      </c>
      <c r="M114" t="s">
        <v>424</v>
      </c>
      <c r="N114" t="s">
        <v>424</v>
      </c>
      <c r="O114" t="s">
        <v>1224</v>
      </c>
      <c r="P114" t="s">
        <v>1225</v>
      </c>
    </row>
    <row r="115" spans="1:16">
      <c r="A115" t="s">
        <v>1226</v>
      </c>
      <c r="B115" t="s">
        <v>189</v>
      </c>
      <c r="C115" t="s">
        <v>1227</v>
      </c>
      <c r="D115" t="s">
        <v>1228</v>
      </c>
      <c r="E115" t="s">
        <v>424</v>
      </c>
      <c r="F115" t="s">
        <v>192</v>
      </c>
      <c r="G115" t="s">
        <v>1229</v>
      </c>
      <c r="H115" t="s">
        <v>1230</v>
      </c>
      <c r="I115" t="s">
        <v>480</v>
      </c>
      <c r="J115" t="s">
        <v>481</v>
      </c>
      <c r="K115" t="s">
        <v>485</v>
      </c>
      <c r="L115" t="s">
        <v>482</v>
      </c>
      <c r="M115" t="s">
        <v>424</v>
      </c>
      <c r="N115" t="s">
        <v>587</v>
      </c>
      <c r="O115" t="s">
        <v>1231</v>
      </c>
      <c r="P115" t="s">
        <v>1232</v>
      </c>
    </row>
    <row r="116" spans="1:16">
      <c r="A116" t="s">
        <v>1233</v>
      </c>
      <c r="B116" t="s">
        <v>189</v>
      </c>
      <c r="C116" t="s">
        <v>1234</v>
      </c>
      <c r="D116" t="s">
        <v>1235</v>
      </c>
      <c r="E116" t="s">
        <v>424</v>
      </c>
      <c r="F116" t="s">
        <v>478</v>
      </c>
      <c r="G116" t="s">
        <v>1236</v>
      </c>
      <c r="H116" t="s">
        <v>1237</v>
      </c>
      <c r="I116" t="s">
        <v>480</v>
      </c>
      <c r="J116" t="s">
        <v>481</v>
      </c>
      <c r="K116" t="s">
        <v>485</v>
      </c>
      <c r="L116" t="s">
        <v>482</v>
      </c>
      <c r="M116" t="s">
        <v>424</v>
      </c>
      <c r="N116" t="s">
        <v>424</v>
      </c>
      <c r="O116" t="s">
        <v>1238</v>
      </c>
      <c r="P116" t="s">
        <v>1108</v>
      </c>
    </row>
    <row r="117" spans="1:16">
      <c r="A117" t="s">
        <v>1239</v>
      </c>
      <c r="B117" t="s">
        <v>189</v>
      </c>
      <c r="C117" t="s">
        <v>187</v>
      </c>
      <c r="D117" t="s">
        <v>1240</v>
      </c>
      <c r="E117" t="s">
        <v>424</v>
      </c>
      <c r="F117" t="s">
        <v>188</v>
      </c>
      <c r="G117" t="s">
        <v>1241</v>
      </c>
      <c r="H117" t="s">
        <v>1241</v>
      </c>
      <c r="I117" t="s">
        <v>480</v>
      </c>
      <c r="J117" t="s">
        <v>481</v>
      </c>
      <c r="K117" t="s">
        <v>1242</v>
      </c>
      <c r="L117" t="s">
        <v>482</v>
      </c>
      <c r="M117" t="s">
        <v>424</v>
      </c>
      <c r="N117" t="s">
        <v>424</v>
      </c>
      <c r="O117" t="s">
        <v>1243</v>
      </c>
      <c r="P117" t="s">
        <v>1244</v>
      </c>
    </row>
    <row r="118" spans="1:16">
      <c r="A118" t="s">
        <v>1245</v>
      </c>
      <c r="B118" t="s">
        <v>189</v>
      </c>
      <c r="C118" t="s">
        <v>1246</v>
      </c>
      <c r="D118" t="s">
        <v>1247</v>
      </c>
      <c r="E118" t="s">
        <v>424</v>
      </c>
      <c r="F118" t="s">
        <v>478</v>
      </c>
      <c r="G118" t="s">
        <v>1248</v>
      </c>
      <c r="H118" t="s">
        <v>1249</v>
      </c>
      <c r="I118" t="s">
        <v>480</v>
      </c>
      <c r="J118" t="s">
        <v>481</v>
      </c>
      <c r="K118" t="s">
        <v>542</v>
      </c>
      <c r="L118" t="s">
        <v>482</v>
      </c>
      <c r="M118" t="s">
        <v>424</v>
      </c>
      <c r="N118" t="s">
        <v>424</v>
      </c>
      <c r="O118" t="s">
        <v>1250</v>
      </c>
      <c r="P118" t="s">
        <v>1251</v>
      </c>
    </row>
    <row r="119" spans="1:16">
      <c r="A119" t="s">
        <v>1252</v>
      </c>
      <c r="B119" t="s">
        <v>189</v>
      </c>
      <c r="C119" t="s">
        <v>1253</v>
      </c>
      <c r="D119" t="s">
        <v>1254</v>
      </c>
      <c r="E119" t="s">
        <v>424</v>
      </c>
      <c r="F119" t="s">
        <v>478</v>
      </c>
      <c r="G119" t="s">
        <v>1255</v>
      </c>
      <c r="H119" t="s">
        <v>1256</v>
      </c>
      <c r="I119" t="s">
        <v>480</v>
      </c>
      <c r="J119" t="s">
        <v>481</v>
      </c>
      <c r="K119" t="s">
        <v>568</v>
      </c>
      <c r="L119" t="s">
        <v>482</v>
      </c>
      <c r="M119" t="s">
        <v>424</v>
      </c>
      <c r="N119" t="s">
        <v>424</v>
      </c>
      <c r="O119" t="s">
        <v>1257</v>
      </c>
      <c r="P119" t="s">
        <v>1258</v>
      </c>
    </row>
    <row r="120" spans="1:16">
      <c r="A120" t="s">
        <v>1259</v>
      </c>
      <c r="B120" t="s">
        <v>187</v>
      </c>
      <c r="C120" t="s">
        <v>684</v>
      </c>
      <c r="D120" t="s">
        <v>424</v>
      </c>
      <c r="E120" t="s">
        <v>424</v>
      </c>
      <c r="F120" t="s">
        <v>192</v>
      </c>
      <c r="G120" t="s">
        <v>1260</v>
      </c>
      <c r="H120" t="s">
        <v>1260</v>
      </c>
      <c r="I120" t="s">
        <v>480</v>
      </c>
      <c r="J120" t="s">
        <v>481</v>
      </c>
      <c r="K120" t="s">
        <v>485</v>
      </c>
      <c r="L120" t="s">
        <v>482</v>
      </c>
      <c r="M120" t="s">
        <v>424</v>
      </c>
      <c r="N120" t="s">
        <v>424</v>
      </c>
      <c r="O120" t="s">
        <v>1261</v>
      </c>
      <c r="P120" t="s">
        <v>1262</v>
      </c>
    </row>
    <row r="121" spans="1:16">
      <c r="A121" t="s">
        <v>1263</v>
      </c>
      <c r="B121" t="s">
        <v>187</v>
      </c>
      <c r="C121" t="s">
        <v>608</v>
      </c>
      <c r="D121" t="s">
        <v>424</v>
      </c>
      <c r="E121" t="s">
        <v>424</v>
      </c>
      <c r="F121" t="s">
        <v>478</v>
      </c>
      <c r="G121" t="s">
        <v>1264</v>
      </c>
      <c r="H121" t="s">
        <v>1264</v>
      </c>
      <c r="I121" t="s">
        <v>480</v>
      </c>
      <c r="J121" t="s">
        <v>481</v>
      </c>
      <c r="K121" t="s">
        <v>485</v>
      </c>
      <c r="L121" t="s">
        <v>482</v>
      </c>
      <c r="M121" t="s">
        <v>424</v>
      </c>
      <c r="N121" t="s">
        <v>424</v>
      </c>
      <c r="O121" t="s">
        <v>1265</v>
      </c>
      <c r="P121" t="s">
        <v>1266</v>
      </c>
    </row>
    <row r="122" spans="1:16">
      <c r="A122" t="s">
        <v>1267</v>
      </c>
      <c r="B122" t="s">
        <v>187</v>
      </c>
      <c r="C122" t="s">
        <v>1030</v>
      </c>
      <c r="D122" t="s">
        <v>424</v>
      </c>
      <c r="E122" t="s">
        <v>424</v>
      </c>
      <c r="F122" t="s">
        <v>478</v>
      </c>
      <c r="G122" t="s">
        <v>1268</v>
      </c>
      <c r="H122" t="s">
        <v>1268</v>
      </c>
      <c r="I122" t="s">
        <v>480</v>
      </c>
      <c r="J122" t="s">
        <v>481</v>
      </c>
      <c r="K122" t="s">
        <v>542</v>
      </c>
      <c r="L122" t="s">
        <v>482</v>
      </c>
      <c r="M122" t="s">
        <v>424</v>
      </c>
      <c r="N122" t="s">
        <v>424</v>
      </c>
      <c r="O122" t="s">
        <v>486</v>
      </c>
      <c r="P122" t="s">
        <v>486</v>
      </c>
    </row>
    <row r="123" spans="1:16">
      <c r="A123" t="s">
        <v>1269</v>
      </c>
      <c r="B123" t="s">
        <v>187</v>
      </c>
      <c r="C123" t="s">
        <v>713</v>
      </c>
      <c r="D123" t="s">
        <v>424</v>
      </c>
      <c r="E123" t="s">
        <v>424</v>
      </c>
      <c r="F123" t="s">
        <v>478</v>
      </c>
      <c r="G123" t="s">
        <v>1270</v>
      </c>
      <c r="H123" t="s">
        <v>1270</v>
      </c>
      <c r="I123" t="s">
        <v>480</v>
      </c>
      <c r="J123" t="s">
        <v>481</v>
      </c>
      <c r="K123" t="s">
        <v>485</v>
      </c>
      <c r="L123" t="s">
        <v>482</v>
      </c>
      <c r="M123" t="s">
        <v>424</v>
      </c>
      <c r="N123" t="s">
        <v>424</v>
      </c>
      <c r="O123" t="s">
        <v>486</v>
      </c>
      <c r="P123" t="s">
        <v>486</v>
      </c>
    </row>
  </sheetData>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pageSetUpPr fitToPage="1"/>
  </sheetPr>
  <dimension ref="A1"/>
  <sheetViews>
    <sheetView showGridLines="0" zoomScale="80" zoomScaleNormal="80" zoomScaleSheetLayoutView="86" workbookViewId="0">
      <pane xSplit="1" ySplit="1" topLeftCell="B2" activePane="bottomRight" state="frozen"/>
      <selection pane="topRight" activeCell="G5" sqref="G5:J5"/>
      <selection pane="bottomLeft" activeCell="G5" sqref="G5:J5"/>
      <selection pane="bottomRight" activeCell="G5" sqref="G5:J5"/>
    </sheetView>
  </sheetViews>
  <sheetFormatPr defaultColWidth="10.6640625" defaultRowHeight="12.75"/>
  <cols>
    <col min="1" max="16384" width="10.6640625" style="2"/>
  </cols>
  <sheetData/>
  <sheetProtection insertColumns="0" autoFilter="0" pivotTables="0"/>
  <pageMargins left="0.25" right="0.25" top="0.5" bottom="0.5" header="0.5" footer="0.25"/>
  <pageSetup fitToHeight="0" orientation="landscape"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dimension ref="A1:A13"/>
  <sheetViews>
    <sheetView zoomScaleNormal="100" workbookViewId="0">
      <selection activeCell="G5" sqref="G5:J5"/>
    </sheetView>
  </sheetViews>
  <sheetFormatPr defaultColWidth="9.33203125" defaultRowHeight="15"/>
  <cols>
    <col min="1" max="16384" width="9.33203125" style="1"/>
  </cols>
  <sheetData>
    <row r="1" ht="21" customHeight="1"/>
    <row r="2" ht="21" customHeight="1"/>
    <row r="3" ht="21" customHeight="1"/>
    <row r="4" ht="21" customHeight="1"/>
    <row r="5" ht="21" customHeight="1"/>
    <row r="6" ht="21" customHeight="1"/>
    <row r="7" ht="21" customHeight="1"/>
    <row r="8" ht="21" customHeight="1"/>
    <row r="9" ht="21" customHeight="1"/>
    <row r="10" ht="21" customHeight="1"/>
    <row r="11" ht="21" customHeight="1"/>
    <row r="13" ht="29.25" customHeight="1"/>
  </sheetData>
  <pageMargins left="0.7" right="0.7" top="0.75" bottom="0.75" header="0.3" footer="0.3"/>
  <pageSetup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dimension ref="A1"/>
  <sheetViews>
    <sheetView showGridLines="0" zoomScale="90" zoomScaleNormal="90" workbookViewId="0">
      <selection activeCell="G5" sqref="G5:J5"/>
    </sheetView>
  </sheetViews>
  <sheetFormatPr defaultRowHeight="11.25"/>
  <sheetData/>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dimension ref="A1:Q21"/>
  <sheetViews>
    <sheetView workbookViewId="0">
      <selection activeCell="G5" sqref="G5:J5"/>
    </sheetView>
  </sheetViews>
  <sheetFormatPr defaultRowHeight="11.25"/>
  <sheetData>
    <row r="1" spans="1:17">
      <c r="A1" s="5"/>
      <c r="B1" s="5"/>
      <c r="C1" s="5"/>
      <c r="D1" s="5"/>
      <c r="E1" s="5"/>
      <c r="F1" s="5"/>
      <c r="G1" s="5"/>
      <c r="H1" s="5"/>
      <c r="I1" s="5"/>
      <c r="J1" s="5"/>
      <c r="K1" s="5"/>
      <c r="L1" s="5"/>
      <c r="M1" s="5"/>
      <c r="N1" s="5"/>
      <c r="O1" s="5"/>
      <c r="P1" s="5"/>
      <c r="Q1" s="5"/>
    </row>
    <row r="2" spans="1:17" ht="15">
      <c r="A2" s="5"/>
      <c r="B2" s="217" t="s">
        <v>1271</v>
      </c>
      <c r="C2" s="217" t="s">
        <v>1272</v>
      </c>
      <c r="D2" s="217" t="s">
        <v>1273</v>
      </c>
      <c r="E2" s="217" t="s">
        <v>1274</v>
      </c>
      <c r="F2" s="217" t="s">
        <v>1275</v>
      </c>
      <c r="G2" s="217" t="s">
        <v>1276</v>
      </c>
      <c r="H2" s="5"/>
      <c r="I2" s="5"/>
      <c r="J2" s="5"/>
      <c r="K2" s="5"/>
      <c r="L2" s="5"/>
      <c r="M2" s="5"/>
      <c r="N2" s="5"/>
      <c r="O2" s="5"/>
      <c r="P2" s="5"/>
      <c r="Q2" s="5"/>
    </row>
    <row r="3" spans="1:17">
      <c r="A3" s="5"/>
      <c r="B3" s="218" t="s">
        <v>1277</v>
      </c>
      <c r="C3" s="218">
        <v>3</v>
      </c>
      <c r="D3" s="218" t="s">
        <v>1278</v>
      </c>
      <c r="E3" s="219">
        <v>44775</v>
      </c>
      <c r="F3" s="220">
        <v>8.3333333333333329E-2</v>
      </c>
      <c r="G3" s="218" t="s">
        <v>1279</v>
      </c>
      <c r="H3" s="5"/>
      <c r="I3" s="5"/>
      <c r="J3" s="5"/>
      <c r="K3" s="5"/>
      <c r="L3" s="5"/>
      <c r="M3" s="5"/>
      <c r="N3" s="5"/>
      <c r="O3" s="5"/>
      <c r="P3" s="5"/>
      <c r="Q3" s="5"/>
    </row>
    <row r="4" spans="1:17">
      <c r="A4" s="5"/>
      <c r="B4" s="218" t="s">
        <v>1280</v>
      </c>
      <c r="C4" s="218">
        <v>3</v>
      </c>
      <c r="D4" s="218" t="s">
        <v>1281</v>
      </c>
      <c r="E4" s="219">
        <v>44775</v>
      </c>
      <c r="F4" s="221">
        <v>0.1013888888888889</v>
      </c>
      <c r="G4" s="218" t="s">
        <v>1282</v>
      </c>
      <c r="H4" s="5"/>
      <c r="I4" s="5"/>
      <c r="J4" s="5"/>
      <c r="K4" s="5"/>
      <c r="L4" s="5"/>
      <c r="M4" s="5"/>
      <c r="N4" s="5"/>
      <c r="O4" s="5"/>
      <c r="P4" s="5"/>
      <c r="Q4" s="5"/>
    </row>
    <row r="5" spans="1:17">
      <c r="A5" s="5"/>
      <c r="B5" s="5"/>
      <c r="C5" s="5"/>
      <c r="D5" s="5"/>
      <c r="E5" s="5"/>
      <c r="F5" s="5"/>
      <c r="G5" s="5"/>
      <c r="H5" s="5"/>
      <c r="I5" s="5"/>
      <c r="J5" s="5"/>
      <c r="K5" s="5"/>
      <c r="L5" s="5"/>
      <c r="M5" s="5"/>
      <c r="N5" s="5"/>
      <c r="O5" s="5"/>
      <c r="P5" s="5"/>
      <c r="Q5" s="5"/>
    </row>
    <row r="6" spans="1:17">
      <c r="A6" s="5"/>
      <c r="B6" s="5"/>
      <c r="C6" s="5"/>
      <c r="D6" s="5"/>
      <c r="E6" s="5"/>
      <c r="F6" s="5"/>
      <c r="G6" s="5"/>
      <c r="H6" s="5"/>
      <c r="I6" s="5"/>
      <c r="J6" s="5"/>
      <c r="K6" s="5"/>
      <c r="L6" s="5"/>
      <c r="M6" s="5"/>
      <c r="N6" s="5"/>
      <c r="O6" s="5"/>
      <c r="P6" s="5"/>
      <c r="Q6" s="5"/>
    </row>
    <row r="7" spans="1:17">
      <c r="A7" s="5"/>
      <c r="B7" s="5"/>
      <c r="C7" s="5"/>
      <c r="D7" s="5"/>
      <c r="E7" s="5"/>
      <c r="F7" s="5"/>
      <c r="G7" s="5"/>
      <c r="H7" s="5"/>
      <c r="I7" s="5"/>
      <c r="J7" s="5"/>
      <c r="K7" s="5"/>
      <c r="L7" s="5"/>
      <c r="M7" s="5"/>
      <c r="N7" s="5"/>
      <c r="O7" s="5"/>
      <c r="P7" s="5"/>
      <c r="Q7" s="5"/>
    </row>
    <row r="8" spans="1:17">
      <c r="A8" s="5"/>
      <c r="B8" s="5"/>
      <c r="C8" s="5"/>
      <c r="D8" s="5"/>
      <c r="E8" s="5"/>
      <c r="F8" s="5"/>
      <c r="G8" s="5"/>
      <c r="H8" s="5"/>
      <c r="I8" s="5"/>
      <c r="J8" s="5"/>
      <c r="K8" s="5"/>
      <c r="L8" s="5"/>
      <c r="M8" s="5"/>
      <c r="N8" s="5"/>
      <c r="O8" s="5"/>
      <c r="P8" s="5"/>
      <c r="Q8" s="5"/>
    </row>
    <row r="9" spans="1:17">
      <c r="A9" s="5"/>
      <c r="B9" s="5"/>
      <c r="C9" s="5"/>
      <c r="D9" s="5"/>
      <c r="E9" s="5"/>
      <c r="F9" s="5"/>
      <c r="G9" s="5"/>
      <c r="H9" s="5"/>
      <c r="I9" s="5"/>
      <c r="J9" s="5"/>
      <c r="K9" s="5"/>
      <c r="L9" s="5"/>
      <c r="M9" s="5"/>
      <c r="N9" s="5"/>
      <c r="O9" s="5"/>
      <c r="P9" s="5"/>
      <c r="Q9" s="5"/>
    </row>
    <row r="10" spans="1:17">
      <c r="A10" s="5"/>
      <c r="B10" s="5"/>
      <c r="C10" s="5"/>
      <c r="D10" s="5"/>
      <c r="E10" s="5"/>
      <c r="F10" s="5"/>
      <c r="G10" s="5"/>
      <c r="H10" s="5"/>
      <c r="I10" s="5"/>
      <c r="J10" s="5"/>
      <c r="K10" s="5"/>
      <c r="L10" s="5"/>
      <c r="M10" s="5"/>
      <c r="N10" s="5"/>
      <c r="O10" s="5"/>
      <c r="P10" s="5"/>
      <c r="Q10" s="5"/>
    </row>
    <row r="11" spans="1:17">
      <c r="A11" s="5"/>
      <c r="B11" s="5"/>
      <c r="C11" s="5"/>
      <c r="D11" s="5"/>
      <c r="E11" s="5"/>
      <c r="F11" s="5"/>
      <c r="G11" s="5"/>
      <c r="H11" s="5"/>
      <c r="I11" s="5"/>
      <c r="J11" s="5"/>
      <c r="K11" s="5"/>
      <c r="L11" s="5"/>
      <c r="M11" s="5"/>
      <c r="N11" s="5"/>
      <c r="O11" s="5"/>
      <c r="P11" s="5"/>
      <c r="Q11" s="5"/>
    </row>
    <row r="12" spans="1:17">
      <c r="A12" s="5"/>
      <c r="B12" s="5"/>
      <c r="C12" s="5"/>
      <c r="D12" s="5"/>
      <c r="E12" s="5"/>
      <c r="F12" s="5"/>
      <c r="G12" s="5"/>
      <c r="H12" s="5"/>
      <c r="I12" s="5"/>
      <c r="J12" s="5"/>
      <c r="K12" s="5"/>
      <c r="L12" s="5"/>
      <c r="M12" s="5"/>
      <c r="N12" s="5"/>
      <c r="O12" s="5"/>
      <c r="P12" s="5"/>
      <c r="Q12" s="5"/>
    </row>
    <row r="13" spans="1:17">
      <c r="A13" s="5"/>
      <c r="B13" s="5"/>
      <c r="C13" s="5"/>
      <c r="D13" s="5"/>
      <c r="E13" s="5"/>
      <c r="F13" s="5"/>
      <c r="G13" s="5"/>
      <c r="H13" s="5"/>
      <c r="I13" s="5"/>
      <c r="J13" s="5"/>
      <c r="K13" s="5"/>
      <c r="L13" s="5"/>
      <c r="M13" s="5"/>
      <c r="N13" s="5"/>
      <c r="O13" s="5"/>
      <c r="P13" s="5"/>
      <c r="Q13" s="5"/>
    </row>
    <row r="14" spans="1:17">
      <c r="A14" s="5"/>
      <c r="B14" s="5"/>
      <c r="C14" s="5"/>
      <c r="D14" s="5"/>
      <c r="E14" s="5"/>
      <c r="F14" s="5"/>
      <c r="G14" s="5"/>
      <c r="H14" s="5"/>
      <c r="I14" s="5"/>
      <c r="J14" s="5"/>
      <c r="K14" s="5"/>
      <c r="L14" s="5"/>
      <c r="M14" s="5"/>
      <c r="N14" s="5"/>
      <c r="O14" s="5"/>
      <c r="P14" s="5"/>
      <c r="Q14" s="5"/>
    </row>
    <row r="15" spans="1:17">
      <c r="A15" s="5"/>
      <c r="B15" s="5"/>
      <c r="C15" s="5"/>
      <c r="D15" s="5"/>
      <c r="E15" s="5"/>
      <c r="F15" s="5"/>
      <c r="G15" s="5"/>
      <c r="H15" s="5"/>
      <c r="I15" s="5"/>
      <c r="J15" s="5"/>
      <c r="K15" s="5"/>
      <c r="L15" s="5"/>
      <c r="M15" s="5"/>
      <c r="N15" s="5"/>
      <c r="O15" s="5"/>
      <c r="P15" s="5"/>
      <c r="Q15" s="5"/>
    </row>
    <row r="16" spans="1:17">
      <c r="A16" s="5"/>
      <c r="B16" s="5"/>
      <c r="C16" s="5"/>
      <c r="D16" s="5"/>
      <c r="E16" s="5"/>
      <c r="F16" s="5"/>
      <c r="G16" s="5"/>
      <c r="H16" s="5"/>
      <c r="I16" s="5"/>
      <c r="J16" s="5"/>
      <c r="K16" s="5"/>
      <c r="L16" s="5"/>
      <c r="M16" s="5"/>
      <c r="N16" s="5"/>
      <c r="O16" s="5"/>
      <c r="P16" s="5"/>
      <c r="Q16" s="5"/>
    </row>
    <row r="17" spans="1:17">
      <c r="A17" s="5"/>
      <c r="B17" s="5"/>
      <c r="C17" s="5"/>
      <c r="D17" s="5"/>
      <c r="E17" s="5"/>
      <c r="F17" s="5"/>
      <c r="G17" s="5"/>
      <c r="H17" s="5"/>
      <c r="I17" s="5"/>
      <c r="J17" s="5"/>
      <c r="K17" s="5"/>
      <c r="L17" s="5"/>
      <c r="M17" s="5"/>
      <c r="N17" s="5"/>
      <c r="O17" s="5"/>
      <c r="P17" s="5"/>
      <c r="Q17" s="5"/>
    </row>
    <row r="18" spans="1:17">
      <c r="A18" s="5"/>
      <c r="B18" s="5"/>
      <c r="C18" s="5"/>
      <c r="D18" s="5"/>
      <c r="E18" s="5"/>
      <c r="F18" s="5"/>
      <c r="G18" s="5"/>
      <c r="H18" s="5"/>
      <c r="I18" s="5"/>
      <c r="J18" s="5"/>
      <c r="K18" s="5"/>
      <c r="L18" s="5"/>
      <c r="M18" s="5"/>
      <c r="N18" s="5"/>
      <c r="O18" s="5"/>
      <c r="P18" s="5"/>
      <c r="Q18" s="5"/>
    </row>
    <row r="19" spans="1:17">
      <c r="A19" s="5"/>
      <c r="B19" s="5"/>
      <c r="C19" s="5"/>
      <c r="D19" s="5"/>
      <c r="E19" s="5"/>
      <c r="F19" s="5"/>
      <c r="G19" s="5"/>
      <c r="H19" s="5"/>
      <c r="I19" s="5"/>
      <c r="J19" s="5"/>
      <c r="K19" s="5"/>
      <c r="L19" s="5"/>
      <c r="M19" s="5"/>
      <c r="N19" s="5"/>
      <c r="O19" s="5"/>
      <c r="P19" s="5"/>
      <c r="Q19" s="5"/>
    </row>
    <row r="20" spans="1:17">
      <c r="A20" s="5"/>
      <c r="B20" s="5"/>
      <c r="C20" s="5"/>
      <c r="D20" s="5"/>
      <c r="E20" s="5"/>
      <c r="F20" s="5"/>
      <c r="G20" s="5"/>
      <c r="H20" s="5"/>
      <c r="I20" s="5"/>
      <c r="J20" s="5"/>
      <c r="K20" s="5"/>
      <c r="L20" s="5"/>
      <c r="M20" s="5"/>
      <c r="N20" s="5"/>
      <c r="O20" s="5"/>
      <c r="P20" s="5"/>
      <c r="Q20" s="5"/>
    </row>
    <row r="21" spans="1:17">
      <c r="A21" s="5"/>
      <c r="B21" s="5"/>
      <c r="C21" s="5"/>
      <c r="D21" s="5"/>
      <c r="E21" s="5"/>
      <c r="F21" s="5"/>
      <c r="G21" s="5"/>
      <c r="H21" s="5"/>
      <c r="I21" s="5"/>
      <c r="J21" s="5"/>
      <c r="K21" s="5"/>
      <c r="L21" s="5"/>
      <c r="M21" s="5"/>
      <c r="N21" s="5"/>
      <c r="O21" s="5"/>
      <c r="P21" s="5"/>
      <c r="Q21" s="5"/>
    </row>
  </sheetData>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dimension ref="O9:S18"/>
  <sheetViews>
    <sheetView workbookViewId="0">
      <selection activeCell="G5" sqref="G5:J5"/>
    </sheetView>
  </sheetViews>
  <sheetFormatPr defaultRowHeight="11.25"/>
  <sheetData>
    <row r="9" spans="16:18">
      <c r="R9" t="s">
        <v>242</v>
      </c>
    </row>
    <row r="10" spans="16:18">
      <c r="R10" t="s">
        <v>1283</v>
      </c>
    </row>
    <row r="14" spans="16:18">
      <c r="R14" t="s">
        <v>714</v>
      </c>
    </row>
    <row r="15" spans="16:18">
      <c r="R15" t="s">
        <v>1284</v>
      </c>
    </row>
    <row r="16" spans="16:18">
      <c r="P16" t="s">
        <v>1285</v>
      </c>
      <c r="R16" t="s">
        <v>237</v>
      </c>
    </row>
    <row r="17" spans="15:19">
      <c r="O17" t="s">
        <v>1286</v>
      </c>
      <c r="P17">
        <v>22</v>
      </c>
      <c r="Q17">
        <v>167</v>
      </c>
      <c r="R17" t="s">
        <v>1287</v>
      </c>
      <c r="S17" s="84" t="s">
        <v>1288</v>
      </c>
    </row>
    <row r="18" spans="15:19">
      <c r="O18" t="s">
        <v>1289</v>
      </c>
    </row>
  </sheetData>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dimension ref="A1"/>
  <sheetViews>
    <sheetView workbookViewId="0">
      <selection activeCell="G5" sqref="G5:J5"/>
    </sheetView>
  </sheetViews>
  <sheetFormatPr defaultRowHeight="11.25"/>
  <sheetData/>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298b5bf6-c89c-4f00-9443-ef6f943880df">
      <Terms xmlns="http://schemas.microsoft.com/office/infopath/2007/PartnerControls"/>
    </lcf76f155ced4ddcb4097134ff3c332f>
    <TaxCatchAll xmlns="b67d8a0d-cc2d-4932-90aa-e2238ccca9e9" xsi:nil="true"/>
  </documentManagement>
</p:properties>
</file>

<file path=customXml/item2.xml><?xml version="1.0" encoding="utf-8"?>
<ct:contentTypeSchema xmlns:ct="http://schemas.microsoft.com/office/2006/metadata/contentType" xmlns:ma="http://schemas.microsoft.com/office/2006/metadata/properties/metaAttributes" ct:_="" ma:_="" ma:contentTypeName="文件" ma:contentTypeID="0x010100A23C3E504CA11940B782A8FC166959CD" ma:contentTypeVersion="11" ma:contentTypeDescription="建立新的文件。" ma:contentTypeScope="" ma:versionID="8cae86cdaa002c581ac9ea660f11d597">
  <xsd:schema xmlns:xsd="http://www.w3.org/2001/XMLSchema" xmlns:xs="http://www.w3.org/2001/XMLSchema" xmlns:p="http://schemas.microsoft.com/office/2006/metadata/properties" xmlns:ns2="298b5bf6-c89c-4f00-9443-ef6f943880df" xmlns:ns3="b67d8a0d-cc2d-4932-90aa-e2238ccca9e9" targetNamespace="http://schemas.microsoft.com/office/2006/metadata/properties" ma:root="true" ma:fieldsID="8bf186aa728348bfe557a84f1c6b22a2" ns2:_="" ns3:_="">
    <xsd:import namespace="298b5bf6-c89c-4f00-9443-ef6f943880df"/>
    <xsd:import namespace="b67d8a0d-cc2d-4932-90aa-e2238ccca9e9"/>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lcf76f155ced4ddcb4097134ff3c332f" minOccurs="0"/>
                <xsd:element ref="ns3:TaxCatchAll" minOccurs="0"/>
                <xsd:element ref="ns2:MediaServiceDateTaken" minOccurs="0"/>
                <xsd:element ref="ns2:MediaServiceOCR"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98b5bf6-c89c-4f00-9443-ef6f943880df"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lcf76f155ced4ddcb4097134ff3c332f" ma:index="13" nillable="true" ma:taxonomy="true" ma:internalName="lcf76f155ced4ddcb4097134ff3c332f" ma:taxonomyFieldName="MediaServiceImageTags" ma:displayName="影像標籤" ma:readOnly="false" ma:fieldId="{5cf76f15-5ced-4ddc-b409-7134ff3c332f}" ma:taxonomyMulti="true" ma:sspId="0ceafd75-05a3-4751-b298-88b152c64070" ma:termSetId="09814cd3-568e-fe90-9814-8d621ff8fb84" ma:anchorId="fba54fb3-c3e1-fe81-a776-ca4b69148c4d" ma:open="true" ma:isKeyword="false">
      <xsd:complexType>
        <xsd:sequence>
          <xsd:element ref="pc:Terms" minOccurs="0" maxOccurs="1"/>
        </xsd:sequence>
      </xsd:complexType>
    </xsd:element>
    <xsd:element name="MediaServiceDateTaken" ma:index="15" nillable="true" ma:displayName="MediaServiceDateTaken" ma:hidden="true" ma:indexed="true" ma:internalName="MediaServiceDateTaken"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b67d8a0d-cc2d-4932-90aa-e2238ccca9e9"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95a16c13-7328-498c-bb31-aaa6a868ff2b}" ma:internalName="TaxCatchAll" ma:showField="CatchAllData" ma:web="b67d8a0d-cc2d-4932-90aa-e2238ccca9e9">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內容類型"/>
        <xsd:element ref="dc:title" minOccurs="0" maxOccurs="1" ma:index="4" ma:displayName="標題"/>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805FF62F-7E81-4676-B008-84B5A9BAA80C}">
  <ds:schemaRefs>
    <ds:schemaRef ds:uri="http://schemas.openxmlformats.org/package/2006/metadata/core-properties"/>
    <ds:schemaRef ds:uri="http://schemas.microsoft.com/office/2006/metadata/properties"/>
    <ds:schemaRef ds:uri="http://purl.org/dc/elements/1.1/"/>
    <ds:schemaRef ds:uri="b67d8a0d-cc2d-4932-90aa-e2238ccca9e9"/>
    <ds:schemaRef ds:uri="http://purl.org/dc/terms/"/>
    <ds:schemaRef ds:uri="http://schemas.microsoft.com/office/2006/documentManagement/types"/>
    <ds:schemaRef ds:uri="http://schemas.microsoft.com/office/infopath/2007/PartnerControls"/>
    <ds:schemaRef ds:uri="298b5bf6-c89c-4f00-9443-ef6f943880df"/>
    <ds:schemaRef ds:uri="http://www.w3.org/XML/1998/namespace"/>
    <ds:schemaRef ds:uri="http://purl.org/dc/dcmitype/"/>
  </ds:schemaRefs>
</ds:datastoreItem>
</file>

<file path=customXml/itemProps2.xml><?xml version="1.0" encoding="utf-8"?>
<ds:datastoreItem xmlns:ds="http://schemas.openxmlformats.org/officeDocument/2006/customXml" ds:itemID="{CBA27FB3-D073-4D77-9DE7-2D838D3A2A4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98b5bf6-c89c-4f00-9443-ef6f943880df"/>
    <ds:schemaRef ds:uri="b67d8a0d-cc2d-4932-90aa-e2238ccca9e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FC2B0C67-4169-4BB8-B7CE-7F43DE9A70A0}">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9</vt:i4>
      </vt:variant>
    </vt:vector>
  </HeadingPairs>
  <TitlesOfParts>
    <vt:vector size="25" baseType="lpstr">
      <vt:lpstr>Program Card</vt:lpstr>
      <vt:lpstr>Build 1</vt:lpstr>
      <vt:lpstr>Build 2</vt:lpstr>
      <vt:lpstr>Build 3</vt:lpstr>
      <vt:lpstr>Bug List</vt:lpstr>
      <vt:lpstr>5M</vt:lpstr>
      <vt:lpstr>5Ms Rediness</vt:lpstr>
      <vt:lpstr>Layout</vt:lpstr>
      <vt:lpstr>OVD</vt:lpstr>
      <vt:lpstr>BOM</vt:lpstr>
      <vt:lpstr>BOM Comparisson</vt:lpstr>
      <vt:lpstr>IT Route</vt:lpstr>
      <vt:lpstr>Packing Validation</vt:lpstr>
      <vt:lpstr>MSD List</vt:lpstr>
      <vt:lpstr>Serialization Rules</vt:lpstr>
      <vt:lpstr>DFMS BOM</vt:lpstr>
      <vt:lpstr>'Build 1'!prevWBS</vt:lpstr>
      <vt:lpstr>'Build 2'!prevWBS</vt:lpstr>
      <vt:lpstr>'Build 3'!prevWBS</vt:lpstr>
      <vt:lpstr>'Build 1'!Print_Area</vt:lpstr>
      <vt:lpstr>'Build 2'!Print_Area</vt:lpstr>
      <vt:lpstr>'Build 3'!Print_Area</vt:lpstr>
      <vt:lpstr>'Build 1'!Print_Titles</vt:lpstr>
      <vt:lpstr>'Build 2'!Print_Titles</vt:lpstr>
      <vt:lpstr>'Build 3'!Print_Titles</vt:lpstr>
    </vt:vector>
  </TitlesOfParts>
  <Manager/>
  <Company>PASA</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Anguiano Garcia, Alfredo</dc:creator>
  <cp:keywords/>
  <dc:description/>
  <cp:lastModifiedBy>Isaid Amaya(PMX)</cp:lastModifiedBy>
  <cp:revision/>
  <dcterms:created xsi:type="dcterms:W3CDTF">2020-11-23T20:44:09Z</dcterms:created>
  <dcterms:modified xsi:type="dcterms:W3CDTF">2025-07-25T18:40:54Z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0x010100A23C3E504CA11940B782A8FC166959CD</vt:lpwstr>
  </property>
  <property fmtid="{D5CDD505-2E9C-101B-9397-08002B2CF9AE}" pid="3" name="MediaServiceImageTags">
    <vt:lpwstr/>
  </property>
  <property fmtid="{D5CDD505-2E9C-101B-9397-08002B2CF9AE}" pid="4" name="xd_ProgID">
    <vt:lpwstr/>
  </property>
  <property fmtid="{D5CDD505-2E9C-101B-9397-08002B2CF9AE}" pid="5" name="ComplianceAssetId">
    <vt:lpwstr/>
  </property>
  <property fmtid="{D5CDD505-2E9C-101B-9397-08002B2CF9AE}" pid="6" name="TemplateUrl">
    <vt:lpwstr/>
  </property>
  <property fmtid="{D5CDD505-2E9C-101B-9397-08002B2CF9AE}" pid="7" name="_ExtendedDescription">
    <vt:lpwstr/>
  </property>
  <property fmtid="{D5CDD505-2E9C-101B-9397-08002B2CF9AE}" pid="8" name="TriggerFlowInfo">
    <vt:lpwstr/>
  </property>
  <property fmtid="{D5CDD505-2E9C-101B-9397-08002B2CF9AE}" pid="9" name="xd_Signature">
    <vt:bool>false</vt:bool>
  </property>
</Properties>
</file>