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https://pegatroncorp.sharepoint.com/sites/STREVP030/Shared Documents/PCBA/Energy - ENG004/"/>
    </mc:Choice>
  </mc:AlternateContent>
  <xr:revisionPtr revIDLastSave="1697" documentId="13_ncr:1_{DFF45BEA-D62C-4E8E-9A11-260627FDFB1C}" xr6:coauthVersionLast="47" xr6:coauthVersionMax="47" xr10:uidLastSave="{5821A7DC-093C-434B-8B1B-D1C51A051DCC}"/>
  <bookViews>
    <workbookView minimized="1" xWindow="3060" yWindow="2730" windowWidth="16140" windowHeight="8550" tabRatio="852" activeTab="4" xr2:uid="{00000000-000D-0000-FFFF-FFFF00000000}"/>
  </bookViews>
  <sheets>
    <sheet name="Program Card" sheetId="5" r:id="rId1"/>
    <sheet name="Build 1" sheetId="44" r:id="rId2"/>
    <sheet name="Build 2" sheetId="65" r:id="rId3"/>
    <sheet name="Build 3" sheetId="66" r:id="rId4"/>
    <sheet name="Sheet2" sheetId="84" r:id="rId5"/>
    <sheet name="25706536" sheetId="69" r:id="rId6"/>
    <sheet name="Bug List" sheetId="57" r:id="rId7"/>
    <sheet name="Bug List QA" sheetId="82" r:id="rId8"/>
    <sheet name="5M" sheetId="68" r:id="rId9"/>
    <sheet name="Layout" sheetId="42" state="hidden" r:id="rId10"/>
    <sheet name="OVD" sheetId="28" state="hidden" r:id="rId11"/>
    <sheet name="BOM" sheetId="43" state="hidden" r:id="rId12"/>
    <sheet name="BOM Comparisson" sheetId="12" state="hidden" r:id="rId13"/>
    <sheet name="IT Route" sheetId="20" state="hidden" r:id="rId14"/>
    <sheet name="Packing Validation" sheetId="32" state="hidden" r:id="rId15"/>
    <sheet name="MSD List" sheetId="39" state="hidden" r:id="rId16"/>
    <sheet name="Serialization Rules" sheetId="40" state="hidden" r:id="rId17"/>
    <sheet name="DFMS BOM" sheetId="41" state="hidden" r:id="rId18"/>
  </sheets>
  <functionGroups builtInGroupCount="19"/>
  <externalReferences>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s>
  <definedNames>
    <definedName name="\0">[1]SCH!$DO$8:$DO$10</definedName>
    <definedName name="\a" localSheetId="1">#REF!</definedName>
    <definedName name="\a" localSheetId="2">#REF!</definedName>
    <definedName name="\a" localSheetId="3">#REF!</definedName>
    <definedName name="\a">#REF!</definedName>
    <definedName name="\b" localSheetId="1">#REF!</definedName>
    <definedName name="\b" localSheetId="2">#REF!</definedName>
    <definedName name="\b" localSheetId="3">#REF!</definedName>
    <definedName name="\b">#REF!</definedName>
    <definedName name="\c" localSheetId="1">#REF!</definedName>
    <definedName name="\c" localSheetId="2">#REF!</definedName>
    <definedName name="\c" localSheetId="3">#REF!</definedName>
    <definedName name="\c">#REF!</definedName>
    <definedName name="\d">#REF!</definedName>
    <definedName name="\e">#REF!</definedName>
    <definedName name="\f">#REF!</definedName>
    <definedName name="\l">#REF!</definedName>
    <definedName name="\m">[1]SCH!$EU$5:$IV$16384</definedName>
    <definedName name="\p" localSheetId="1">#REF!</definedName>
    <definedName name="\p" localSheetId="2">#REF!</definedName>
    <definedName name="\p" localSheetId="3">#REF!</definedName>
    <definedName name="\p">#REF!</definedName>
    <definedName name="\q" localSheetId="1">[1]SCH!#REF!</definedName>
    <definedName name="\q" localSheetId="2">[1]SCH!#REF!</definedName>
    <definedName name="\q" localSheetId="3">[1]SCH!#REF!</definedName>
    <definedName name="\q">[1]SCH!#REF!</definedName>
    <definedName name="__________dtl2" localSheetId="1">'Build 1'!__________dtl2</definedName>
    <definedName name="__________dtl2" localSheetId="2">'Build 2'!__________dtl2</definedName>
    <definedName name="__________dtl2" localSheetId="3">'Build 3'!__________dtl2</definedName>
    <definedName name="__________dtl2" localSheetId="0">'Program Card'!__________dtl2</definedName>
    <definedName name="__________dtl2">[0]!__________dtl2</definedName>
    <definedName name="_________dtl2" localSheetId="1">'Build 1'!_________dtl2</definedName>
    <definedName name="_________dtl2" localSheetId="2">'Build 2'!_________dtl2</definedName>
    <definedName name="_________dtl2" localSheetId="3">'Build 3'!_________dtl2</definedName>
    <definedName name="_________dtl2" localSheetId="0">'Program Card'!_________dtl2</definedName>
    <definedName name="_________dtl2">[0]!_________dtl2</definedName>
    <definedName name="________A20000" localSheetId="1">[3]MM??·?????????1</definedName>
    <definedName name="________A20000" localSheetId="2">[3]MM??·?????????1</definedName>
    <definedName name="________A20000" localSheetId="3">[3]MM??·?????????1</definedName>
    <definedName name="________A20000" localSheetId="0">[3]MM??·?????????1</definedName>
    <definedName name="________A20000">[3]MM??·?????????1</definedName>
    <definedName name="________AF1" localSheetId="1">#REF!</definedName>
    <definedName name="________AF1" localSheetId="2">#REF!</definedName>
    <definedName name="________AF1" localSheetId="3">#REF!</definedName>
    <definedName name="________AF1">#REF!</definedName>
    <definedName name="________CFB153" localSheetId="1">#REF!</definedName>
    <definedName name="________CFB153" localSheetId="2">#REF!</definedName>
    <definedName name="________CFB153" localSheetId="3">#REF!</definedName>
    <definedName name="________CFB153">#REF!</definedName>
    <definedName name="________CFC214" localSheetId="1">#REF!</definedName>
    <definedName name="________CFC214" localSheetId="2">#REF!</definedName>
    <definedName name="________CFC214" localSheetId="3">#REF!</definedName>
    <definedName name="________CFC214">#REF!</definedName>
    <definedName name="________CFD258">#REF!</definedName>
    <definedName name="________CFE169">#REF!</definedName>
    <definedName name="________CFE53">#REF!</definedName>
    <definedName name="________CFP105">#REF!</definedName>
    <definedName name="________CFU204">#REF!</definedName>
    <definedName name="________CFU377">#REF!</definedName>
    <definedName name="________CFU93">#REF!</definedName>
    <definedName name="________CFV102">#REF!</definedName>
    <definedName name="________CFW126">#REF!</definedName>
    <definedName name="________CGC6">#REF!</definedName>
    <definedName name="________CGH2">#REF!</definedName>
    <definedName name="________CGJ2">#REF!</definedName>
    <definedName name="________CGJ3">#REF!</definedName>
    <definedName name="________CGJ32">#REF!</definedName>
    <definedName name="________CGP90">#REF!</definedName>
    <definedName name="________CGT315">#REF!</definedName>
    <definedName name="________CGT360">#REF!</definedName>
    <definedName name="________CGT800">#REF!</definedName>
    <definedName name="________CGT810">#REF!</definedName>
    <definedName name="________CGW2">#REF!</definedName>
    <definedName name="________CGY2">#REF!</definedName>
    <definedName name="________CGZ2">#REF!</definedName>
    <definedName name="________dtl2" localSheetId="1">'Build 1'!________dtl2</definedName>
    <definedName name="________dtl2" localSheetId="2">'Build 2'!________dtl2</definedName>
    <definedName name="________dtl2" localSheetId="3">'Build 3'!________dtl2</definedName>
    <definedName name="________dtl2" localSheetId="0">'Program Card'!________dtl2</definedName>
    <definedName name="________dtl2">[0]!________dtl2</definedName>
    <definedName name="________SMY01" localSheetId="1">#REF!</definedName>
    <definedName name="________SMY01" localSheetId="2">#REF!</definedName>
    <definedName name="________SMY01" localSheetId="3">#REF!</definedName>
    <definedName name="________SMY01">#REF!</definedName>
    <definedName name="________SMY02" localSheetId="1">#REF!</definedName>
    <definedName name="________SMY02" localSheetId="2">#REF!</definedName>
    <definedName name="________SMY02" localSheetId="3">#REF!</definedName>
    <definedName name="________SMY02">#REF!</definedName>
    <definedName name="________SMY03" localSheetId="1">#REF!</definedName>
    <definedName name="________SMY03" localSheetId="2">#REF!</definedName>
    <definedName name="________SMY03" localSheetId="3">#REF!</definedName>
    <definedName name="________SMY03">#REF!</definedName>
    <definedName name="________SMY04">#REF!</definedName>
    <definedName name="________SMY05">#REF!</definedName>
    <definedName name="________SMY06">#REF!</definedName>
    <definedName name="________SMY07">#REF!</definedName>
    <definedName name="________SMY08">#REF!</definedName>
    <definedName name="_______A20000" localSheetId="1">[41]MM??·?????????1</definedName>
    <definedName name="_______A20000" localSheetId="2">[41]MM??·?????????1</definedName>
    <definedName name="_______A20000" localSheetId="3">[41]MM??·?????????1</definedName>
    <definedName name="_______A20000" localSheetId="0">[41]MM??·?????????1</definedName>
    <definedName name="_______A20000">[41]MM??·?????????1</definedName>
    <definedName name="_______AF1" localSheetId="1">#REF!</definedName>
    <definedName name="_______AF1" localSheetId="2">#REF!</definedName>
    <definedName name="_______AF1" localSheetId="3">#REF!</definedName>
    <definedName name="_______AF1">#REF!</definedName>
    <definedName name="_______CFB153" localSheetId="1">#REF!</definedName>
    <definedName name="_______CFB153" localSheetId="2">#REF!</definedName>
    <definedName name="_______CFB153" localSheetId="3">#REF!</definedName>
    <definedName name="_______CFB153">#REF!</definedName>
    <definedName name="_______CFC214" localSheetId="1">#REF!</definedName>
    <definedName name="_______CFC214" localSheetId="2">#REF!</definedName>
    <definedName name="_______CFC214" localSheetId="3">#REF!</definedName>
    <definedName name="_______CFC214">#REF!</definedName>
    <definedName name="_______CFD258">#REF!</definedName>
    <definedName name="_______CFE169">#REF!</definedName>
    <definedName name="_______CFE53">#REF!</definedName>
    <definedName name="_______CFP105">#REF!</definedName>
    <definedName name="_______CFU204">#REF!</definedName>
    <definedName name="_______CFU377">#REF!</definedName>
    <definedName name="_______CFU93">#REF!</definedName>
    <definedName name="_______CFV102">#REF!</definedName>
    <definedName name="_______CFW126">#REF!</definedName>
    <definedName name="_______CGC6">#REF!</definedName>
    <definedName name="_______CGH2">#REF!</definedName>
    <definedName name="_______CGJ2">#REF!</definedName>
    <definedName name="_______CGJ3">#REF!</definedName>
    <definedName name="_______CGJ32">#REF!</definedName>
    <definedName name="_______CGP90">#REF!</definedName>
    <definedName name="_______CGT315">#REF!</definedName>
    <definedName name="_______CGT360">#REF!</definedName>
    <definedName name="_______CGT800">#REF!</definedName>
    <definedName name="_______CGT810">#REF!</definedName>
    <definedName name="_______CGW2">#REF!</definedName>
    <definedName name="_______CGY2">#REF!</definedName>
    <definedName name="_______CGZ2">#REF!</definedName>
    <definedName name="_______dtl2" localSheetId="1">'Build 1'!_______dtl2</definedName>
    <definedName name="_______dtl2" localSheetId="2">'Build 2'!_______dtl2</definedName>
    <definedName name="_______dtl2" localSheetId="3">'Build 3'!_______dtl2</definedName>
    <definedName name="_______dtl2" localSheetId="0">'Program Card'!_______dtl2</definedName>
    <definedName name="_______dtl2">[0]!_______dtl2</definedName>
    <definedName name="_______SMY01" localSheetId="1">#REF!</definedName>
    <definedName name="_______SMY01" localSheetId="2">#REF!</definedName>
    <definedName name="_______SMY01" localSheetId="3">#REF!</definedName>
    <definedName name="_______SMY01">#REF!</definedName>
    <definedName name="_______SMY02" localSheetId="1">#REF!</definedName>
    <definedName name="_______SMY02" localSheetId="2">#REF!</definedName>
    <definedName name="_______SMY02" localSheetId="3">#REF!</definedName>
    <definedName name="_______SMY02">#REF!</definedName>
    <definedName name="_______SMY03" localSheetId="1">#REF!</definedName>
    <definedName name="_______SMY03" localSheetId="2">#REF!</definedName>
    <definedName name="_______SMY03" localSheetId="3">#REF!</definedName>
    <definedName name="_______SMY03">#REF!</definedName>
    <definedName name="_______SMY04">#REF!</definedName>
    <definedName name="_______SMY05">#REF!</definedName>
    <definedName name="_______SMY06">#REF!</definedName>
    <definedName name="_______SMY07">#REF!</definedName>
    <definedName name="_______SMY08">#REF!</definedName>
    <definedName name="______A20000" localSheetId="1">[38]MM??·?????????1</definedName>
    <definedName name="______A20000" localSheetId="2">[38]MM??·?????????1</definedName>
    <definedName name="______A20000" localSheetId="3">[38]MM??·?????????1</definedName>
    <definedName name="______A20000" localSheetId="0">[38]MM??·?????????1</definedName>
    <definedName name="______A20000">[38]MM??·?????????1</definedName>
    <definedName name="______AF1" localSheetId="1">#REF!</definedName>
    <definedName name="______AF1" localSheetId="2">#REF!</definedName>
    <definedName name="______AF1" localSheetId="3">#REF!</definedName>
    <definedName name="______AF1">#REF!</definedName>
    <definedName name="______CFB153" localSheetId="1">#REF!</definedName>
    <definedName name="______CFB153" localSheetId="2">#REF!</definedName>
    <definedName name="______CFB153" localSheetId="3">#REF!</definedName>
    <definedName name="______CFB153">#REF!</definedName>
    <definedName name="______CFC214" localSheetId="1">#REF!</definedName>
    <definedName name="______CFC214" localSheetId="2">#REF!</definedName>
    <definedName name="______CFC214" localSheetId="3">#REF!</definedName>
    <definedName name="______CFC214">#REF!</definedName>
    <definedName name="______CFD258">#REF!</definedName>
    <definedName name="______CFE169">#REF!</definedName>
    <definedName name="______CFE53">#REF!</definedName>
    <definedName name="______CFP105">#REF!</definedName>
    <definedName name="______CFU204">#REF!</definedName>
    <definedName name="______CFU377">#REF!</definedName>
    <definedName name="______CFU93">#REF!</definedName>
    <definedName name="______CFV102">#REF!</definedName>
    <definedName name="______CFW126">#REF!</definedName>
    <definedName name="______CGC6">#REF!</definedName>
    <definedName name="______CGH2">#REF!</definedName>
    <definedName name="______CGJ2">#REF!</definedName>
    <definedName name="______CGJ3">#REF!</definedName>
    <definedName name="______CGJ32">#REF!</definedName>
    <definedName name="______CGP90">#REF!</definedName>
    <definedName name="______CGT315">#REF!</definedName>
    <definedName name="______CGT360">#REF!</definedName>
    <definedName name="______CGT800">#REF!</definedName>
    <definedName name="______CGT810">#REF!</definedName>
    <definedName name="______CGW2">#REF!</definedName>
    <definedName name="______CGY2">#REF!</definedName>
    <definedName name="______CGZ2">#REF!</definedName>
    <definedName name="______dtl2" localSheetId="1">'Build 1'!______dtl2</definedName>
    <definedName name="______dtl2" localSheetId="2">'Build 2'!______dtl2</definedName>
    <definedName name="______dtl2" localSheetId="3">'Build 3'!______dtl2</definedName>
    <definedName name="______dtl2" localSheetId="0">'Program Card'!______dtl2</definedName>
    <definedName name="______dtl2">[0]!______dtl2</definedName>
    <definedName name="______SMY01" localSheetId="1">#REF!</definedName>
    <definedName name="______SMY01" localSheetId="2">#REF!</definedName>
    <definedName name="______SMY01" localSheetId="3">#REF!</definedName>
    <definedName name="______SMY01">#REF!</definedName>
    <definedName name="______SMY02" localSheetId="1">#REF!</definedName>
    <definedName name="______SMY02" localSheetId="2">#REF!</definedName>
    <definedName name="______SMY02" localSheetId="3">#REF!</definedName>
    <definedName name="______SMY02">#REF!</definedName>
    <definedName name="______SMY03" localSheetId="1">#REF!</definedName>
    <definedName name="______SMY03" localSheetId="2">#REF!</definedName>
    <definedName name="______SMY03" localSheetId="3">#REF!</definedName>
    <definedName name="______SMY03">#REF!</definedName>
    <definedName name="______SMY04">#REF!</definedName>
    <definedName name="______SMY05">#REF!</definedName>
    <definedName name="______SMY06">#REF!</definedName>
    <definedName name="______SMY07">#REF!</definedName>
    <definedName name="______SMY08">#REF!</definedName>
    <definedName name="_____A20000" localSheetId="1">[38]MM??·?????????1</definedName>
    <definedName name="_____A20000" localSheetId="2">[38]MM??·?????????1</definedName>
    <definedName name="_____A20000" localSheetId="3">[38]MM??·?????????1</definedName>
    <definedName name="_____A20000" localSheetId="0">[38]MM??·?????????1</definedName>
    <definedName name="_____A20000">[38]MM??·?????????1</definedName>
    <definedName name="_____AF1" localSheetId="1">#REF!</definedName>
    <definedName name="_____AF1" localSheetId="2">#REF!</definedName>
    <definedName name="_____AF1" localSheetId="3">#REF!</definedName>
    <definedName name="_____AF1">#REF!</definedName>
    <definedName name="_____CFB153" localSheetId="1">#REF!</definedName>
    <definedName name="_____CFB153" localSheetId="2">#REF!</definedName>
    <definedName name="_____CFB153" localSheetId="3">#REF!</definedName>
    <definedName name="_____CFB153">#REF!</definedName>
    <definedName name="_____CFC214" localSheetId="1">#REF!</definedName>
    <definedName name="_____CFC214" localSheetId="2">#REF!</definedName>
    <definedName name="_____CFC214" localSheetId="3">#REF!</definedName>
    <definedName name="_____CFC214">#REF!</definedName>
    <definedName name="_____CFD258">#REF!</definedName>
    <definedName name="_____CFE169">#REF!</definedName>
    <definedName name="_____CFE53">#REF!</definedName>
    <definedName name="_____CFP105">#REF!</definedName>
    <definedName name="_____CFU204">#REF!</definedName>
    <definedName name="_____CFU377">#REF!</definedName>
    <definedName name="_____CFU93">#REF!</definedName>
    <definedName name="_____CFV102">#REF!</definedName>
    <definedName name="_____CFW126">#REF!</definedName>
    <definedName name="_____CGC6">#REF!</definedName>
    <definedName name="_____CGH2">#REF!</definedName>
    <definedName name="_____CGJ2">#REF!</definedName>
    <definedName name="_____CGJ3">#REF!</definedName>
    <definedName name="_____CGJ32">#REF!</definedName>
    <definedName name="_____CGP90">#REF!</definedName>
    <definedName name="_____CGT315">#REF!</definedName>
    <definedName name="_____CGT360">#REF!</definedName>
    <definedName name="_____CGT800">#REF!</definedName>
    <definedName name="_____CGT810">#REF!</definedName>
    <definedName name="_____CGW2">#REF!</definedName>
    <definedName name="_____CGY2">#REF!</definedName>
    <definedName name="_____CGZ2">#REF!</definedName>
    <definedName name="_____dtl2" localSheetId="1">'Build 1'!_____dtl2</definedName>
    <definedName name="_____dtl2" localSheetId="2">'Build 2'!_____dtl2</definedName>
    <definedName name="_____dtl2" localSheetId="3">'Build 3'!_____dtl2</definedName>
    <definedName name="_____dtl2" localSheetId="0">'Program Card'!_____dtl2</definedName>
    <definedName name="_____dtl2">[0]!_____dtl2</definedName>
    <definedName name="_____SMY01" localSheetId="1">#REF!</definedName>
    <definedName name="_____SMY01" localSheetId="2">#REF!</definedName>
    <definedName name="_____SMY01" localSheetId="3">#REF!</definedName>
    <definedName name="_____SMY01">#REF!</definedName>
    <definedName name="_____SMY02" localSheetId="1">#REF!</definedName>
    <definedName name="_____SMY02" localSheetId="2">#REF!</definedName>
    <definedName name="_____SMY02" localSheetId="3">#REF!</definedName>
    <definedName name="_____SMY02">#REF!</definedName>
    <definedName name="_____SMY03" localSheetId="1">#REF!</definedName>
    <definedName name="_____SMY03" localSheetId="2">#REF!</definedName>
    <definedName name="_____SMY03" localSheetId="3">#REF!</definedName>
    <definedName name="_____SMY03">#REF!</definedName>
    <definedName name="_____SMY04">#REF!</definedName>
    <definedName name="_____SMY05">#REF!</definedName>
    <definedName name="_____SMY06">#REF!</definedName>
    <definedName name="_____SMY07">#REF!</definedName>
    <definedName name="_____SMY08">#REF!</definedName>
    <definedName name="____A20000" localSheetId="1">[3]MM??·?????????1</definedName>
    <definedName name="____A20000" localSheetId="2">[3]MM??·?????????1</definedName>
    <definedName name="____A20000" localSheetId="3">[3]MM??·?????????1</definedName>
    <definedName name="____A20000" localSheetId="0">[3]MM??·?????????1</definedName>
    <definedName name="____A20000">[3]MM??·?????????1</definedName>
    <definedName name="____AF1" localSheetId="1">#REF!</definedName>
    <definedName name="____AF1" localSheetId="2">#REF!</definedName>
    <definedName name="____AF1" localSheetId="3">#REF!</definedName>
    <definedName name="____AF1">#REF!</definedName>
    <definedName name="____CFB153" localSheetId="1">#REF!</definedName>
    <definedName name="____CFB153" localSheetId="2">#REF!</definedName>
    <definedName name="____CFB153" localSheetId="3">#REF!</definedName>
    <definedName name="____CFB153">#REF!</definedName>
    <definedName name="____CFC214" localSheetId="1">#REF!</definedName>
    <definedName name="____CFC214" localSheetId="2">#REF!</definedName>
    <definedName name="____CFC214" localSheetId="3">#REF!</definedName>
    <definedName name="____CFC214">#REF!</definedName>
    <definedName name="____CFD258">#REF!</definedName>
    <definedName name="____CFE169">#REF!</definedName>
    <definedName name="____CFE53">#REF!</definedName>
    <definedName name="____CFP105">#REF!</definedName>
    <definedName name="____CFU204">#REF!</definedName>
    <definedName name="____CFU377">#REF!</definedName>
    <definedName name="____CFU93">#REF!</definedName>
    <definedName name="____CFV102">#REF!</definedName>
    <definedName name="____CFW126">#REF!</definedName>
    <definedName name="____CGC6">#REF!</definedName>
    <definedName name="____CGH2">#REF!</definedName>
    <definedName name="____CGJ2">#REF!</definedName>
    <definedName name="____CGJ3">#REF!</definedName>
    <definedName name="____CGJ32">#REF!</definedName>
    <definedName name="____CGP90">#REF!</definedName>
    <definedName name="____CGT315">#REF!</definedName>
    <definedName name="____CGT360">#REF!</definedName>
    <definedName name="____CGT800">#REF!</definedName>
    <definedName name="____CGT810">#REF!</definedName>
    <definedName name="____CGW2">#REF!</definedName>
    <definedName name="____CGY2">#REF!</definedName>
    <definedName name="____CGZ2">#REF!</definedName>
    <definedName name="____dtl2" localSheetId="1">'Build 1'!____dtl2</definedName>
    <definedName name="____dtl2" localSheetId="2">'Build 2'!____dtl2</definedName>
    <definedName name="____dtl2" localSheetId="3">'Build 3'!____dtl2</definedName>
    <definedName name="____dtl2" localSheetId="0">'Program Card'!____dtl2</definedName>
    <definedName name="____dtl2">[0]!____dtl2</definedName>
    <definedName name="____SMY01" localSheetId="1">#REF!</definedName>
    <definedName name="____SMY01" localSheetId="2">#REF!</definedName>
    <definedName name="____SMY01" localSheetId="3">#REF!</definedName>
    <definedName name="____SMY01">#REF!</definedName>
    <definedName name="____SMY02" localSheetId="1">#REF!</definedName>
    <definedName name="____SMY02" localSheetId="2">#REF!</definedName>
    <definedName name="____SMY02" localSheetId="3">#REF!</definedName>
    <definedName name="____SMY02">#REF!</definedName>
    <definedName name="____SMY03" localSheetId="1">#REF!</definedName>
    <definedName name="____SMY03" localSheetId="2">#REF!</definedName>
    <definedName name="____SMY03" localSheetId="3">#REF!</definedName>
    <definedName name="____SMY03">#REF!</definedName>
    <definedName name="____SMY04">#REF!</definedName>
    <definedName name="____SMY05">#REF!</definedName>
    <definedName name="____SMY06">#REF!</definedName>
    <definedName name="____SMY07">#REF!</definedName>
    <definedName name="____SMY08">#REF!</definedName>
    <definedName name="___A20000" localSheetId="1">[38]MM??·?????????1</definedName>
    <definedName name="___A20000" localSheetId="2">[38]MM??·?????????1</definedName>
    <definedName name="___A20000" localSheetId="3">[38]MM??·?????????1</definedName>
    <definedName name="___A20000" localSheetId="0">[38]MM??·?????????1</definedName>
    <definedName name="___A20000">[38]MM??·?????????1</definedName>
    <definedName name="___AF1" localSheetId="1">#REF!</definedName>
    <definedName name="___AF1" localSheetId="2">#REF!</definedName>
    <definedName name="___AF1" localSheetId="3">#REF!</definedName>
    <definedName name="___AF1">#REF!</definedName>
    <definedName name="___CFB153" localSheetId="1">#REF!</definedName>
    <definedName name="___CFB153" localSheetId="2">#REF!</definedName>
    <definedName name="___CFB153" localSheetId="3">#REF!</definedName>
    <definedName name="___CFB153">#REF!</definedName>
    <definedName name="___CFC214" localSheetId="1">#REF!</definedName>
    <definedName name="___CFC214" localSheetId="2">#REF!</definedName>
    <definedName name="___CFC214" localSheetId="3">#REF!</definedName>
    <definedName name="___CFC214">#REF!</definedName>
    <definedName name="___CFD258">#REF!</definedName>
    <definedName name="___CFE169">#REF!</definedName>
    <definedName name="___CFE53">#REF!</definedName>
    <definedName name="___CFP105">#REF!</definedName>
    <definedName name="___CFU204">#REF!</definedName>
    <definedName name="___CFU377">#REF!</definedName>
    <definedName name="___CFU93">#REF!</definedName>
    <definedName name="___CFV102">#REF!</definedName>
    <definedName name="___CFW126">#REF!</definedName>
    <definedName name="___CGC6">#REF!</definedName>
    <definedName name="___CGH2">#REF!</definedName>
    <definedName name="___CGJ2">#REF!</definedName>
    <definedName name="___CGJ3">#REF!</definedName>
    <definedName name="___CGJ32">#REF!</definedName>
    <definedName name="___CGP90">#REF!</definedName>
    <definedName name="___CGT315">#REF!</definedName>
    <definedName name="___CGT360">#REF!</definedName>
    <definedName name="___CGT800">#REF!</definedName>
    <definedName name="___CGT810">#REF!</definedName>
    <definedName name="___CGW2">#REF!</definedName>
    <definedName name="___CGY2">#REF!</definedName>
    <definedName name="___CGZ2">#REF!</definedName>
    <definedName name="___dtl2" localSheetId="1">'Build 1'!___dtl2</definedName>
    <definedName name="___dtl2" localSheetId="2">'Build 2'!___dtl2</definedName>
    <definedName name="___dtl2" localSheetId="3">'Build 3'!___dtl2</definedName>
    <definedName name="___dtl2" localSheetId="0">'Program Card'!___dtl2</definedName>
    <definedName name="___dtl2">[0]!___dtl2</definedName>
    <definedName name="___SMY01" localSheetId="1">#REF!</definedName>
    <definedName name="___SMY01" localSheetId="2">#REF!</definedName>
    <definedName name="___SMY01" localSheetId="3">#REF!</definedName>
    <definedName name="___SMY01">#REF!</definedName>
    <definedName name="___SMY02" localSheetId="1">#REF!</definedName>
    <definedName name="___SMY02" localSheetId="2">#REF!</definedName>
    <definedName name="___SMY02" localSheetId="3">#REF!</definedName>
    <definedName name="___SMY02">#REF!</definedName>
    <definedName name="___SMY03" localSheetId="1">#REF!</definedName>
    <definedName name="___SMY03" localSheetId="2">#REF!</definedName>
    <definedName name="___SMY03" localSheetId="3">#REF!</definedName>
    <definedName name="___SMY03">#REF!</definedName>
    <definedName name="___SMY04">#REF!</definedName>
    <definedName name="___SMY05">#REF!</definedName>
    <definedName name="___SMY06">#REF!</definedName>
    <definedName name="___SMY07">#REF!</definedName>
    <definedName name="___SMY08">#REF!</definedName>
    <definedName name="__123Graph_A" localSheetId="1" hidden="1">[2]集計ﾘｽﾄ!#REF!</definedName>
    <definedName name="__123Graph_A" localSheetId="2" hidden="1">[2]集計ﾘｽﾄ!#REF!</definedName>
    <definedName name="__123Graph_A" localSheetId="3" hidden="1">[2]集計ﾘｽﾄ!#REF!</definedName>
    <definedName name="__123Graph_A" hidden="1">[2]集計ﾘｽﾄ!#REF!</definedName>
    <definedName name="__123Graph_ANEONﾚｰﾀﾞｰ" localSheetId="1" hidden="1">[2]集計ﾘｽﾄ!#REF!</definedName>
    <definedName name="__123Graph_ANEONﾚｰﾀﾞｰ" localSheetId="2" hidden="1">[2]集計ﾘｽﾄ!#REF!</definedName>
    <definedName name="__123Graph_ANEONﾚｰﾀﾞｰ" localSheetId="3" hidden="1">[2]集計ﾘｽﾄ!#REF!</definedName>
    <definedName name="__123Graph_ANEONﾚｰﾀﾞｰ" hidden="1">[2]集計ﾘｽﾄ!#REF!</definedName>
    <definedName name="__A20000" localSheetId="1">[38]MM??·?????????1</definedName>
    <definedName name="__A20000" localSheetId="2">[38]MM??·?????????1</definedName>
    <definedName name="__A20000" localSheetId="3">[38]MM??·?????????1</definedName>
    <definedName name="__A20000" localSheetId="0">[38]MM??·?????????1</definedName>
    <definedName name="__A20000">[38]MM??·?????????1</definedName>
    <definedName name="__AF1" localSheetId="1">#REF!</definedName>
    <definedName name="__AF1" localSheetId="2">#REF!</definedName>
    <definedName name="__AF1" localSheetId="3">#REF!</definedName>
    <definedName name="__AF1">#REF!</definedName>
    <definedName name="__CFB153" localSheetId="1">#REF!</definedName>
    <definedName name="__CFB153" localSheetId="2">#REF!</definedName>
    <definedName name="__CFB153" localSheetId="3">#REF!</definedName>
    <definedName name="__CFB153">#REF!</definedName>
    <definedName name="__CFC214" localSheetId="1">#REF!</definedName>
    <definedName name="__CFC214" localSheetId="2">#REF!</definedName>
    <definedName name="__CFC214" localSheetId="3">#REF!</definedName>
    <definedName name="__CFC214">#REF!</definedName>
    <definedName name="__CFD258">#REF!</definedName>
    <definedName name="__CFE169">#REF!</definedName>
    <definedName name="__CFE53">#REF!</definedName>
    <definedName name="__CFP105">#REF!</definedName>
    <definedName name="__CFU204">#REF!</definedName>
    <definedName name="__CFU377">#REF!</definedName>
    <definedName name="__CFU93">#REF!</definedName>
    <definedName name="__CFV102">#REF!</definedName>
    <definedName name="__CFW126">#REF!</definedName>
    <definedName name="__CGC6">#REF!</definedName>
    <definedName name="__CGH2">#REF!</definedName>
    <definedName name="__CGJ2">#REF!</definedName>
    <definedName name="__CGJ3">#REF!</definedName>
    <definedName name="__CGJ32">#REF!</definedName>
    <definedName name="__CGP90">#REF!</definedName>
    <definedName name="__CGT315">#REF!</definedName>
    <definedName name="__CGT360">#REF!</definedName>
    <definedName name="__CGT800">#REF!</definedName>
    <definedName name="__CGT810">#REF!</definedName>
    <definedName name="__CGW2">#REF!</definedName>
    <definedName name="__CGY2">#REF!</definedName>
    <definedName name="__CGZ2">#REF!</definedName>
    <definedName name="__dtl2" localSheetId="1">'Build 1'!__dtl2</definedName>
    <definedName name="__dtl2" localSheetId="2">'Build 2'!__dtl2</definedName>
    <definedName name="__dtl2" localSheetId="3">'Build 3'!__dtl2</definedName>
    <definedName name="__dtl2" localSheetId="0">'Program Card'!__dtl2</definedName>
    <definedName name="__dtl2">[0]!__dtl2</definedName>
    <definedName name="__SMY01" localSheetId="1">#REF!</definedName>
    <definedName name="__SMY01" localSheetId="2">#REF!</definedName>
    <definedName name="__SMY01" localSheetId="3">#REF!</definedName>
    <definedName name="__SMY01">#REF!</definedName>
    <definedName name="__SMY02" localSheetId="1">#REF!</definedName>
    <definedName name="__SMY02" localSheetId="2">#REF!</definedName>
    <definedName name="__SMY02" localSheetId="3">#REF!</definedName>
    <definedName name="__SMY02">#REF!</definedName>
    <definedName name="__SMY03" localSheetId="1">#REF!</definedName>
    <definedName name="__SMY03" localSheetId="2">#REF!</definedName>
    <definedName name="__SMY03" localSheetId="3">#REF!</definedName>
    <definedName name="__SMY03">#REF!</definedName>
    <definedName name="__SMY04">#REF!</definedName>
    <definedName name="__SMY05">#REF!</definedName>
    <definedName name="__SMY06">#REF!</definedName>
    <definedName name="__SMY07">#REF!</definedName>
    <definedName name="__SMY08">#REF!</definedName>
    <definedName name="_005明細事業部">#REF!</definedName>
    <definedName name="_012事業部明細">#REF!</definedName>
    <definedName name="_1_004入力一件別データ">#REF!</definedName>
    <definedName name="_101事業部明細">#REF!</definedName>
    <definedName name="_1ライン別マクロ_.SS反映">[3]!_1ライン別マクロ_.SS反映</definedName>
    <definedName name="_2ライン別マクロ_.SS反映">[3]!_2ライン別マクロ_.SS反映</definedName>
    <definedName name="_3ライン別マクロ_.SS反映">[3]!_3ライン別マクロ_.SS反映</definedName>
    <definedName name="_4ライン別マクロ_.SS反映">[3]!_4ライン別マクロ_.SS反映</definedName>
    <definedName name="_5ライン別マクロ_.SS反映">[3]!_5ライン別マクロ_.SS反映</definedName>
    <definedName name="_A20000" localSheetId="1">[10]MM??·?????????1</definedName>
    <definedName name="_A20000" localSheetId="2">[10]MM??·?????????1</definedName>
    <definedName name="_A20000" localSheetId="3">[10]MM??·?????????1</definedName>
    <definedName name="_A20000" localSheetId="0">[10]MM??·?????????1</definedName>
    <definedName name="_A20000">[10]MM??·?????????1</definedName>
    <definedName name="_AF1" localSheetId="1">#REF!</definedName>
    <definedName name="_AF1" localSheetId="2">#REF!</definedName>
    <definedName name="_AF1" localSheetId="3">#REF!</definedName>
    <definedName name="_AF1">#REF!</definedName>
    <definedName name="_CAL02" localSheetId="1">#REF!</definedName>
    <definedName name="_CAL02" localSheetId="2">#REF!</definedName>
    <definedName name="_CAL02" localSheetId="3">#REF!</definedName>
    <definedName name="_CAL02">#REF!</definedName>
    <definedName name="_CAL03" localSheetId="1">#REF!</definedName>
    <definedName name="_CAL03" localSheetId="2">#REF!</definedName>
    <definedName name="_CAL03" localSheetId="3">#REF!</definedName>
    <definedName name="_CAL03">#REF!</definedName>
    <definedName name="_CAL04">#REF!</definedName>
    <definedName name="_CAL05">#REF!</definedName>
    <definedName name="_CAL06">#REF!</definedName>
    <definedName name="_CAL07">#REF!</definedName>
    <definedName name="_CAL08">#REF!</definedName>
    <definedName name="_CAL09">#REF!</definedName>
    <definedName name="_CCV2" localSheetId="1">'[4]Oct.01 CSM'!#REF!</definedName>
    <definedName name="_CCV2" localSheetId="2">'[4]Oct.01 CSM'!#REF!</definedName>
    <definedName name="_CCV2" localSheetId="3">'[4]Oct.01 CSM'!#REF!</definedName>
    <definedName name="_CCV2">'[4]Oct.01 CSM'!#REF!</definedName>
    <definedName name="_CFB153" localSheetId="1">#REF!</definedName>
    <definedName name="_CFB153" localSheetId="2">#REF!</definedName>
    <definedName name="_CFB153" localSheetId="3">#REF!</definedName>
    <definedName name="_CFB153">#REF!</definedName>
    <definedName name="_CFC214" localSheetId="1">#REF!</definedName>
    <definedName name="_CFC214" localSheetId="2">#REF!</definedName>
    <definedName name="_CFC214" localSheetId="3">#REF!</definedName>
    <definedName name="_CFC214">#REF!</definedName>
    <definedName name="_CFD258" localSheetId="1">#REF!</definedName>
    <definedName name="_CFD258" localSheetId="2">#REF!</definedName>
    <definedName name="_CFD258" localSheetId="3">#REF!</definedName>
    <definedName name="_CFD258">#REF!</definedName>
    <definedName name="_CFE169">#REF!</definedName>
    <definedName name="_CFE53">#REF!</definedName>
    <definedName name="_CFP105">#REF!</definedName>
    <definedName name="_CFP155" localSheetId="1">'[4]Oct.01 CSM'!#REF!</definedName>
    <definedName name="_CFP155" localSheetId="2">'[4]Oct.01 CSM'!#REF!</definedName>
    <definedName name="_CFP155" localSheetId="3">'[4]Oct.01 CSM'!#REF!</definedName>
    <definedName name="_CFP155">'[4]Oct.01 CSM'!#REF!</definedName>
    <definedName name="_CFU152" localSheetId="1">#REF!</definedName>
    <definedName name="_CFU152" localSheetId="2">#REF!</definedName>
    <definedName name="_CFU152" localSheetId="3">#REF!</definedName>
    <definedName name="_CFU152">#REF!</definedName>
    <definedName name="_CFU204" localSheetId="1">#REF!</definedName>
    <definedName name="_CFU204" localSheetId="2">#REF!</definedName>
    <definedName name="_CFU204" localSheetId="3">#REF!</definedName>
    <definedName name="_CFU204">#REF!</definedName>
    <definedName name="_CFU377" localSheetId="1">#REF!</definedName>
    <definedName name="_CFU377" localSheetId="2">#REF!</definedName>
    <definedName name="_CFU377" localSheetId="3">#REF!</definedName>
    <definedName name="_CFU377">#REF!</definedName>
    <definedName name="_CFU93">#REF!</definedName>
    <definedName name="_CFV102">#REF!</definedName>
    <definedName name="_CFV8" localSheetId="1">'[4]Oct.01 CSM'!#REF!</definedName>
    <definedName name="_CFV8" localSheetId="2">'[4]Oct.01 CSM'!#REF!</definedName>
    <definedName name="_CFV8" localSheetId="3">'[4]Oct.01 CSM'!#REF!</definedName>
    <definedName name="_CFV8">'[4]Oct.01 CSM'!#REF!</definedName>
    <definedName name="_CFV85" localSheetId="1">'[4]Oct.01 CSM'!#REF!</definedName>
    <definedName name="_CFV85" localSheetId="2">'[4]Oct.01 CSM'!#REF!</definedName>
    <definedName name="_CFV85" localSheetId="3">'[4]Oct.01 CSM'!#REF!</definedName>
    <definedName name="_CFV85">'[4]Oct.01 CSM'!#REF!</definedName>
    <definedName name="_CFW126" localSheetId="1">#REF!</definedName>
    <definedName name="_CFW126" localSheetId="2">#REF!</definedName>
    <definedName name="_CFW126" localSheetId="3">#REF!</definedName>
    <definedName name="_CFW126">#REF!</definedName>
    <definedName name="_CFW88" localSheetId="1">'[4]Oct.01 CSM'!#REF!</definedName>
    <definedName name="_CFW88" localSheetId="2">'[4]Oct.01 CSM'!#REF!</definedName>
    <definedName name="_CFW88" localSheetId="3">'[4]Oct.01 CSM'!#REF!</definedName>
    <definedName name="_CFW88">'[4]Oct.01 CSM'!#REF!</definedName>
    <definedName name="_CGC6" localSheetId="1">#REF!</definedName>
    <definedName name="_CGC6" localSheetId="2">#REF!</definedName>
    <definedName name="_CGC6" localSheetId="3">#REF!</definedName>
    <definedName name="_CGC6">#REF!</definedName>
    <definedName name="_CGH2" localSheetId="1">#REF!</definedName>
    <definedName name="_CGH2" localSheetId="2">#REF!</definedName>
    <definedName name="_CGH2" localSheetId="3">#REF!</definedName>
    <definedName name="_CGH2">#REF!</definedName>
    <definedName name="_CGH88" localSheetId="1">'[4]Oct.01 CSM'!#REF!</definedName>
    <definedName name="_CGH88" localSheetId="2">'[4]Oct.01 CSM'!#REF!</definedName>
    <definedName name="_CGH88" localSheetId="3">'[4]Oct.01 CSM'!#REF!</definedName>
    <definedName name="_CGH88">'[4]Oct.01 CSM'!#REF!</definedName>
    <definedName name="_CGJ2" localSheetId="1">#REF!</definedName>
    <definedName name="_CGJ2" localSheetId="2">#REF!</definedName>
    <definedName name="_CGJ2" localSheetId="3">#REF!</definedName>
    <definedName name="_CGJ2">#REF!</definedName>
    <definedName name="_CGJ3" localSheetId="1">#REF!</definedName>
    <definedName name="_CGJ3" localSheetId="2">#REF!</definedName>
    <definedName name="_CGJ3" localSheetId="3">#REF!</definedName>
    <definedName name="_CGJ3">#REF!</definedName>
    <definedName name="_CGJ32" localSheetId="1">#REF!</definedName>
    <definedName name="_CGJ32" localSheetId="2">#REF!</definedName>
    <definedName name="_CGJ32" localSheetId="3">#REF!</definedName>
    <definedName name="_CGJ32">#REF!</definedName>
    <definedName name="_CGP90">#REF!</definedName>
    <definedName name="_CGT315">#REF!</definedName>
    <definedName name="_CGT3152">#REF!</definedName>
    <definedName name="_CGT360">#REF!</definedName>
    <definedName name="_CGT410">#REF!</definedName>
    <definedName name="_CGT800">#REF!</definedName>
    <definedName name="_CGT810">#REF!</definedName>
    <definedName name="_CGW2">#REF!</definedName>
    <definedName name="_CGY2">#REF!</definedName>
    <definedName name="_CGZ2">#REF!</definedName>
    <definedName name="_dtl2" localSheetId="1">'Build 1'!_dtl2</definedName>
    <definedName name="_dtl2" localSheetId="2">'Build 2'!_dtl2</definedName>
    <definedName name="_dtl2" localSheetId="3">'Build 3'!_dtl2</definedName>
    <definedName name="_dtl2" localSheetId="0">'Program Card'!_dtl2</definedName>
    <definedName name="_dtl2">[0]!_dtl2</definedName>
    <definedName name="_Fill" localSheetId="1" hidden="1">#REF!</definedName>
    <definedName name="_Fill" localSheetId="2" hidden="1">#REF!</definedName>
    <definedName name="_Fill" localSheetId="3" hidden="1">#REF!</definedName>
    <definedName name="_Fill" hidden="1">#REF!</definedName>
    <definedName name="_xlnm._FilterDatabase" localSheetId="5" hidden="1">'25706536'!$A$1:$AX$100</definedName>
    <definedName name="_xlnm._FilterDatabase" localSheetId="6" hidden="1">'Bug List'!$A$1:$K$8</definedName>
    <definedName name="_xlnm._FilterDatabase" localSheetId="1" hidden="1">'Build 1'!$A$6:$M$113</definedName>
    <definedName name="_xlnm._FilterDatabase" localSheetId="2" hidden="1">'Build 2'!$A$6:$M$110</definedName>
    <definedName name="_xlnm._FilterDatabase" localSheetId="3" hidden="1">'Build 3'!$A$6:$M$110</definedName>
    <definedName name="_xlnm._FilterDatabase" localSheetId="13" hidden="1">'IT Route'!#REF!</definedName>
    <definedName name="_xlnm._FilterDatabase" localSheetId="9" hidden="1">Layout!$A$11:$AJ$107</definedName>
    <definedName name="_xlnm._FilterDatabase" hidden="1">'[5]MPL 技連:342E BLOCK'!$A$6:$I$6</definedName>
    <definedName name="_Key1" localSheetId="1" hidden="1">#REF!</definedName>
    <definedName name="_Key1" localSheetId="2" hidden="1">#REF!</definedName>
    <definedName name="_Key1" localSheetId="3" hidden="1">#REF!</definedName>
    <definedName name="_Key1" hidden="1">#REF!</definedName>
    <definedName name="_Key2" localSheetId="1" hidden="1">[6]DTDVD!#REF!</definedName>
    <definedName name="_Key2" localSheetId="2" hidden="1">[6]DTDVD!#REF!</definedName>
    <definedName name="_Key2" localSheetId="3" hidden="1">[6]DTDVD!#REF!</definedName>
    <definedName name="_Key2" hidden="1">[6]DTDVD!#REF!</definedName>
    <definedName name="_ONE03" localSheetId="1">#REF!</definedName>
    <definedName name="_ONE03" localSheetId="2">#REF!</definedName>
    <definedName name="_ONE03" localSheetId="3">#REF!</definedName>
    <definedName name="_ONE03">#REF!</definedName>
    <definedName name="_ONE04" localSheetId="1">#REF!</definedName>
    <definedName name="_ONE04" localSheetId="2">#REF!</definedName>
    <definedName name="_ONE04" localSheetId="3">#REF!</definedName>
    <definedName name="_ONE04">#REF!</definedName>
    <definedName name="_ONE05" localSheetId="1">#REF!</definedName>
    <definedName name="_ONE05" localSheetId="2">#REF!</definedName>
    <definedName name="_ONE05" localSheetId="3">#REF!</definedName>
    <definedName name="_ONE05">#REF!</definedName>
    <definedName name="_ONE06">#REF!</definedName>
    <definedName name="_ONE07">#REF!</definedName>
    <definedName name="_ONE08">#REF!</definedName>
    <definedName name="_ONE09">#REF!</definedName>
    <definedName name="_Order1" hidden="1">255</definedName>
    <definedName name="_Order2" hidden="1">255</definedName>
    <definedName name="_PMY02" localSheetId="1">#REF!</definedName>
    <definedName name="_PMY02" localSheetId="2">#REF!</definedName>
    <definedName name="_PMY02" localSheetId="3">#REF!</definedName>
    <definedName name="_PMY02">#REF!</definedName>
    <definedName name="_PMY03" localSheetId="1">#REF!</definedName>
    <definedName name="_PMY03" localSheetId="2">#REF!</definedName>
    <definedName name="_PMY03" localSheetId="3">#REF!</definedName>
    <definedName name="_PMY03">#REF!</definedName>
    <definedName name="_PMY04" localSheetId="1">#REF!</definedName>
    <definedName name="_PMY04" localSheetId="2">#REF!</definedName>
    <definedName name="_PMY04" localSheetId="3">#REF!</definedName>
    <definedName name="_PMY04">#REF!</definedName>
    <definedName name="_PMY05">#REF!</definedName>
    <definedName name="_PMY06">#REF!</definedName>
    <definedName name="_PMY07">#REF!</definedName>
    <definedName name="_PMY08">#REF!</definedName>
    <definedName name="_PMY09">#REF!</definedName>
    <definedName name="_Regression_Int" hidden="1">1</definedName>
    <definedName name="_SMY01">#REF!</definedName>
    <definedName name="_SMY02">#REF!</definedName>
    <definedName name="_SMY03">#REF!</definedName>
    <definedName name="_SMY04">#REF!</definedName>
    <definedName name="_SMY05">#REF!</definedName>
    <definedName name="_SMY06">#REF!</definedName>
    <definedName name="_SMY07">#REF!</definedName>
    <definedName name="_SMY08">#REF!</definedName>
    <definedName name="_SMY09">#REF!</definedName>
    <definedName name="_Sort" hidden="1">#REF!</definedName>
    <definedName name="_TWO03">#REF!</definedName>
    <definedName name="_TWO04">#REF!</definedName>
    <definedName name="_TWO05">#REF!</definedName>
    <definedName name="_TWO06">#REF!</definedName>
    <definedName name="_TWO07">#REF!</definedName>
    <definedName name="_TWO08">#REF!</definedName>
    <definedName name="_TWO09">#REF!</definedName>
    <definedName name="○と×">#REF!</definedName>
    <definedName name="A">#REF!</definedName>
    <definedName name="aa">#REF!</definedName>
    <definedName name="aaa" localSheetId="1">'[7]HD(ﾄﾞﾗｲﾌﾞ内)'!#REF!</definedName>
    <definedName name="aaa" localSheetId="2">'[7]HD(ﾄﾞﾗｲﾌﾞ内)'!#REF!</definedName>
    <definedName name="aaa" localSheetId="3">'[7]HD(ﾄﾞﾗｲﾌﾞ内)'!#REF!</definedName>
    <definedName name="aaa">'[7]HD(ﾄﾞﾗｲﾌﾞ内)'!#REF!</definedName>
    <definedName name="AB" localSheetId="1" hidden="1">#REF!</definedName>
    <definedName name="AB" localSheetId="2" hidden="1">#REF!</definedName>
    <definedName name="AB" localSheetId="3" hidden="1">#REF!</definedName>
    <definedName name="AB" hidden="1">#REF!</definedName>
    <definedName name="accord_msrp">'[8]Nissan Backup'!$E$13</definedName>
    <definedName name="accordv6_msrp">'[8]Nissan Backup'!$B$35</definedName>
    <definedName name="Acq_Fee_Average" localSheetId="1">#REF!</definedName>
    <definedName name="Acq_Fee_Average" localSheetId="2">#REF!</definedName>
    <definedName name="Acq_Fee_Average" localSheetId="3">#REF!</definedName>
    <definedName name="Acq_Fee_Average">#REF!</definedName>
    <definedName name="Action" localSheetId="1">#REF!</definedName>
    <definedName name="Action" localSheetId="2">#REF!</definedName>
    <definedName name="Action" localSheetId="3">#REF!</definedName>
    <definedName name="Action">#REF!</definedName>
    <definedName name="AD" localSheetId="2">[9]!MENU</definedName>
    <definedName name="AD" localSheetId="3">[9]!MENU</definedName>
    <definedName name="AD">[9]!MENU</definedName>
    <definedName name="Adj_CT" localSheetId="1">#REF!</definedName>
    <definedName name="Adj_CT" localSheetId="2">#REF!</definedName>
    <definedName name="Adj_CT" localSheetId="3">#REF!</definedName>
    <definedName name="Adj_CT">#REF!</definedName>
    <definedName name="AF" localSheetId="1">#REF!</definedName>
    <definedName name="AF" localSheetId="2">#REF!</definedName>
    <definedName name="AF" localSheetId="3">#REF!</definedName>
    <definedName name="AF">#REF!</definedName>
    <definedName name="AK" localSheetId="1">'Build 1'!AK</definedName>
    <definedName name="AK" localSheetId="2">'Build 2'!AK</definedName>
    <definedName name="AK" localSheetId="3">'Build 3'!AK</definedName>
    <definedName name="AK" localSheetId="0">'Program Card'!AK</definedName>
    <definedName name="AK">[0]!AK</definedName>
    <definedName name="ALG_24" localSheetId="1">#REF!</definedName>
    <definedName name="ALG_24" localSheetId="2">#REF!</definedName>
    <definedName name="ALG_24" localSheetId="3">#REF!</definedName>
    <definedName name="ALG_24">#REF!</definedName>
    <definedName name="ALG_24_low" localSheetId="1">#REF!</definedName>
    <definedName name="ALG_24_low" localSheetId="2">#REF!</definedName>
    <definedName name="ALG_24_low" localSheetId="3">#REF!</definedName>
    <definedName name="ALG_24_low">#REF!</definedName>
    <definedName name="ALG_24_Std" localSheetId="1">#REF!</definedName>
    <definedName name="ALG_24_Std" localSheetId="2">#REF!</definedName>
    <definedName name="ALG_24_Std" localSheetId="3">#REF!</definedName>
    <definedName name="ALG_24_Std">#REF!</definedName>
    <definedName name="ALG_36">#REF!</definedName>
    <definedName name="ALG_36_low">#REF!</definedName>
    <definedName name="ALG_36_Std">#REF!</definedName>
    <definedName name="alg_uplift">#REF!</definedName>
    <definedName name="altima_msrp">'[8]Nissan Backup'!$E$7</definedName>
    <definedName name="altimav6_msrp">'[8]Nissan Backup'!$B$29</definedName>
    <definedName name="amp_model_table" localSheetId="1">#REF!</definedName>
    <definedName name="amp_model_table" localSheetId="2">#REF!</definedName>
    <definedName name="amp_model_table" localSheetId="3">#REF!</definedName>
    <definedName name="amp_model_table">#REF!</definedName>
    <definedName name="amp_models" localSheetId="1">#REF!</definedName>
    <definedName name="amp_models" localSheetId="2">#REF!</definedName>
    <definedName name="amp_models" localSheetId="3">#REF!</definedName>
    <definedName name="amp_models">#REF!</definedName>
    <definedName name="ampcustno" localSheetId="1">#REF!</definedName>
    <definedName name="ampcustno" localSheetId="2">#REF!</definedName>
    <definedName name="ampcustno" localSheetId="3">#REF!</definedName>
    <definedName name="ampcustno">#REF!</definedName>
    <definedName name="Applicable_Model">#REF!</definedName>
    <definedName name="applicable_model_sales">#REF!</definedName>
    <definedName name="APR">#REF!</definedName>
    <definedName name="Apr_00">#REF!</definedName>
    <definedName name="Apr_01">#REF!</definedName>
    <definedName name="Apr_02">#REF!</definedName>
    <definedName name="Apr_03">#REF!</definedName>
    <definedName name="Apr_04">#REF!</definedName>
    <definedName name="Apr_06" localSheetId="1">'[10]Mth units'!#REF!</definedName>
    <definedName name="Apr_06" localSheetId="2">'[10]Mth units'!#REF!</definedName>
    <definedName name="Apr_06" localSheetId="3">'[10]Mth units'!#REF!</definedName>
    <definedName name="Apr_06">'[10]Mth units'!#REF!</definedName>
    <definedName name="APR_24_Pen" localSheetId="1">#REF!</definedName>
    <definedName name="APR_24_Pen" localSheetId="2">#REF!</definedName>
    <definedName name="APR_24_Pen" localSheetId="3">#REF!</definedName>
    <definedName name="APR_24_Pen">#REF!</definedName>
    <definedName name="APR_24_Rate" localSheetId="1">#REF!</definedName>
    <definedName name="APR_24_Rate" localSheetId="2">#REF!</definedName>
    <definedName name="APR_24_Rate" localSheetId="3">#REF!</definedName>
    <definedName name="APR_24_Rate">#REF!</definedName>
    <definedName name="APR_36_Pen" localSheetId="1">#REF!</definedName>
    <definedName name="APR_36_Pen" localSheetId="2">#REF!</definedName>
    <definedName name="APR_36_Pen" localSheetId="3">#REF!</definedName>
    <definedName name="APR_36_Pen">#REF!</definedName>
    <definedName name="APR_36_Rate">#REF!</definedName>
    <definedName name="apr_48_mf">#REF!</definedName>
    <definedName name="APR_48_Pen">#REF!</definedName>
    <definedName name="APR_48_Rate">#REF!</definedName>
    <definedName name="Apr_98" localSheetId="1">'[4]Oct.01 CSM'!#REF!</definedName>
    <definedName name="Apr_98" localSheetId="2">'[4]Oct.01 CSM'!#REF!</definedName>
    <definedName name="Apr_98" localSheetId="3">'[4]Oct.01 CSM'!#REF!</definedName>
    <definedName name="Apr_98">'[4]Oct.01 CSM'!#REF!</definedName>
    <definedName name="Apr_99" localSheetId="1">#REF!</definedName>
    <definedName name="Apr_99" localSheetId="2">#REF!</definedName>
    <definedName name="Apr_99" localSheetId="3">#REF!</definedName>
    <definedName name="Apr_99">#REF!</definedName>
    <definedName name="APR_cost" localSheetId="1">#REF!</definedName>
    <definedName name="APR_cost" localSheetId="2">#REF!</definedName>
    <definedName name="APR_cost" localSheetId="3">#REF!</definedName>
    <definedName name="APR_cost">#REF!</definedName>
    <definedName name="APR_Eligibility" localSheetId="1">#REF!</definedName>
    <definedName name="APR_Eligibility" localSheetId="2">#REF!</definedName>
    <definedName name="APR_Eligibility" localSheetId="3">#REF!</definedName>
    <definedName name="APR_Eligibility">#REF!</definedName>
    <definedName name="apr_pen">#REF!</definedName>
    <definedName name="apr_pen_in_lieu">#REF!</definedName>
    <definedName name="apr_pen_mf">#REF!</definedName>
    <definedName name="APR_Program_Pen">#REF!</definedName>
    <definedName name="april">#REF!</definedName>
    <definedName name="asd" localSheetId="1">'Build 1'!asd</definedName>
    <definedName name="asd" localSheetId="2">'Build 2'!asd</definedName>
    <definedName name="asd" localSheetId="3">'Build 3'!asd</definedName>
    <definedName name="asd" localSheetId="0">'Program Card'!asd</definedName>
    <definedName name="asd">[0]!asd</definedName>
    <definedName name="asdqwe" localSheetId="1">#REF!</definedName>
    <definedName name="asdqwe" localSheetId="2">#REF!</definedName>
    <definedName name="asdqwe" localSheetId="3">#REF!</definedName>
    <definedName name="asdqwe">#REF!</definedName>
    <definedName name="AUDIOｸﾞﾗﾌ" localSheetId="1" hidden="1">[11]集計ﾘｽﾄ!#REF!</definedName>
    <definedName name="AUDIOｸﾞﾗﾌ" localSheetId="2" hidden="1">[11]集計ﾘｽﾄ!#REF!</definedName>
    <definedName name="AUDIOｸﾞﾗﾌ" localSheetId="3" hidden="1">[11]集計ﾘｽﾄ!#REF!</definedName>
    <definedName name="AUDIOｸﾞﾗﾌ" hidden="1">[11]集計ﾘｽﾄ!#REF!</definedName>
    <definedName name="AUDIOｸﾞﾗﾌ2" localSheetId="1" hidden="1">[11]集計ﾘｽﾄ!#REF!</definedName>
    <definedName name="AUDIOｸﾞﾗﾌ2" localSheetId="2" hidden="1">[11]集計ﾘｽﾄ!#REF!</definedName>
    <definedName name="AUDIOｸﾞﾗﾌ2" localSheetId="3" hidden="1">[11]集計ﾘｽﾄ!#REF!</definedName>
    <definedName name="AUDIOｸﾞﾗﾌ2" hidden="1">[11]集計ﾘｽﾄ!#REF!</definedName>
    <definedName name="Aug_00" localSheetId="1">#REF!</definedName>
    <definedName name="Aug_00" localSheetId="2">#REF!</definedName>
    <definedName name="Aug_00" localSheetId="3">#REF!</definedName>
    <definedName name="Aug_00">#REF!</definedName>
    <definedName name="Aug_01" localSheetId="1">#REF!</definedName>
    <definedName name="Aug_01" localSheetId="2">#REF!</definedName>
    <definedName name="Aug_01" localSheetId="3">#REF!</definedName>
    <definedName name="Aug_01">#REF!</definedName>
    <definedName name="Aug_02" localSheetId="1">#REF!</definedName>
    <definedName name="Aug_02" localSheetId="2">#REF!</definedName>
    <definedName name="Aug_02" localSheetId="3">#REF!</definedName>
    <definedName name="Aug_02">#REF!</definedName>
    <definedName name="Aug_03">#REF!</definedName>
    <definedName name="Aug_04">#REF!</definedName>
    <definedName name="Aug_06" localSheetId="1">'[10]Mth units'!#REF!</definedName>
    <definedName name="Aug_06" localSheetId="2">'[10]Mth units'!#REF!</definedName>
    <definedName name="Aug_06" localSheetId="3">'[10]Mth units'!#REF!</definedName>
    <definedName name="Aug_06">'[10]Mth units'!#REF!</definedName>
    <definedName name="Aug_98" localSheetId="1">'[4]Oct.01 CSM'!#REF!</definedName>
    <definedName name="Aug_98" localSheetId="2">'[4]Oct.01 CSM'!#REF!</definedName>
    <definedName name="Aug_98" localSheetId="3">'[4]Oct.01 CSM'!#REF!</definedName>
    <definedName name="Aug_98">'[4]Oct.01 CSM'!#REF!</definedName>
    <definedName name="Aug_99" localSheetId="1">#REF!</definedName>
    <definedName name="Aug_99" localSheetId="2">#REF!</definedName>
    <definedName name="Aug_99" localSheetId="3">#REF!</definedName>
    <definedName name="Aug_99">#REF!</definedName>
    <definedName name="august" localSheetId="1">#REF!</definedName>
    <definedName name="august" localSheetId="2">#REF!</definedName>
    <definedName name="august" localSheetId="3">#REF!</definedName>
    <definedName name="august">#REF!</definedName>
    <definedName name="avalon_msrp">'[8]Nissan Backup'!$E$42</definedName>
    <definedName name="B">[12]Prm!$C$13</definedName>
    <definedName name="B4YCAR" localSheetId="1">#REF!</definedName>
    <definedName name="B4YCAR" localSheetId="2">#REF!</definedName>
    <definedName name="B4YCAR" localSheetId="3">#REF!</definedName>
    <definedName name="B4YCAR">#REF!</definedName>
    <definedName name="B4YTRK" localSheetId="1">#REF!</definedName>
    <definedName name="B4YTRK" localSheetId="2">#REF!</definedName>
    <definedName name="B4YTRK" localSheetId="3">#REF!</definedName>
    <definedName name="B4YTRK">#REF!</definedName>
    <definedName name="bmw_dh">'[8]Nissan Backup'!$E$67</definedName>
    <definedName name="bmw_msrp">'[8]Nissan Backup'!$E$68</definedName>
    <definedName name="BottomRow" localSheetId="1">#REF!</definedName>
    <definedName name="BottomRow" localSheetId="2">#REF!</definedName>
    <definedName name="BottomRow" localSheetId="3">#REF!</definedName>
    <definedName name="BottomRow">#REF!</definedName>
    <definedName name="boxster_msrp">'[8]Nissan Backup'!$E$60</definedName>
    <definedName name="Breakage" localSheetId="1">#REF!</definedName>
    <definedName name="Breakage" localSheetId="2">#REF!</definedName>
    <definedName name="Breakage" localSheetId="3">#REF!</definedName>
    <definedName name="Breakage">#REF!</definedName>
    <definedName name="Breakage_Discount" localSheetId="1">#REF!</definedName>
    <definedName name="Breakage_Discount" localSheetId="2">#REF!</definedName>
    <definedName name="Breakage_Discount" localSheetId="3">#REF!</definedName>
    <definedName name="Breakage_Discount">#REF!</definedName>
    <definedName name="camry_msrp">'[8]Nissan Backup'!$E$19</definedName>
    <definedName name="camry05flr">'[13]Flooring Calc'!$Y$33</definedName>
    <definedName name="camry05pdl">'[13]01-05 est'!$I$21</definedName>
    <definedName name="camryv6_msrp">'[8]Nissan Backup'!$B$41</definedName>
    <definedName name="CCAN2" localSheetId="1">#REF!</definedName>
    <definedName name="CCAN2" localSheetId="2">#REF!</definedName>
    <definedName name="CCAN2" localSheetId="3">#REF!</definedName>
    <definedName name="CCAN2">#REF!</definedName>
    <definedName name="CCAN2D" localSheetId="1">#REF!</definedName>
    <definedName name="CCAN2D" localSheetId="2">#REF!</definedName>
    <definedName name="CCAN2D" localSheetId="3">#REF!</definedName>
    <definedName name="CCAN2D">#REF!</definedName>
    <definedName name="CCCAR" localSheetId="1">#REF!</definedName>
    <definedName name="CCCAR" localSheetId="2">#REF!</definedName>
    <definedName name="CCCAR" localSheetId="3">#REF!</definedName>
    <definedName name="CCCAR">#REF!</definedName>
    <definedName name="CCCCP">#N/A</definedName>
    <definedName name="CCCPROW" localSheetId="1">#REF!</definedName>
    <definedName name="CCCPROW" localSheetId="2">#REF!</definedName>
    <definedName name="CCCPROW" localSheetId="3">#REF!</definedName>
    <definedName name="CCCPROW">#REF!</definedName>
    <definedName name="CCCTMV" localSheetId="1">'[10]Mth units'!#REF!</definedName>
    <definedName name="CCCTMV" localSheetId="2">'[10]Mth units'!#REF!</definedName>
    <definedName name="CCCTMV" localSheetId="3">'[10]Mth units'!#REF!</definedName>
    <definedName name="CCCTMV">'[10]Mth units'!#REF!</definedName>
    <definedName name="CCCTP">#N/A</definedName>
    <definedName name="CCDCGR" localSheetId="1">#REF!</definedName>
    <definedName name="CCDCGR" localSheetId="2">#REF!</definedName>
    <definedName name="CCDCGR" localSheetId="3">#REF!</definedName>
    <definedName name="CCDCGR">#REF!</definedName>
    <definedName name="CCDCGR2" localSheetId="1">#REF!</definedName>
    <definedName name="CCDCGR2" localSheetId="2">#REF!</definedName>
    <definedName name="CCDCGR2" localSheetId="3">#REF!</definedName>
    <definedName name="CCDCGR2">#REF!</definedName>
    <definedName name="CCDJC" localSheetId="1">#REF!</definedName>
    <definedName name="CCDJC" localSheetId="2">#REF!</definedName>
    <definedName name="CCDJC" localSheetId="3">#REF!</definedName>
    <definedName name="CCDJC">#REF!</definedName>
    <definedName name="CCDJCP">#REF!</definedName>
    <definedName name="CCDJS45">#REF!</definedName>
    <definedName name="CCDJX3LB">#REF!</definedName>
    <definedName name="CCDMIRG">#REF!</definedName>
    <definedName name="CCDN2">#REF!</definedName>
    <definedName name="CCDN2D">#REF!</definedName>
    <definedName name="CCDPS45">#REF!</definedName>
    <definedName name="CCDSCC">#REF!</definedName>
    <definedName name="CCDSCC2">#REF!</definedName>
    <definedName name="CCDSCL2">#REF!</definedName>
    <definedName name="CCDSDD">#REF!</definedName>
    <definedName name="CCDSF" localSheetId="1">'[4]Oct.01 CSM'!#REF!</definedName>
    <definedName name="CCDSF" localSheetId="2">'[4]Oct.01 CSM'!#REF!</definedName>
    <definedName name="CCDSF" localSheetId="3">'[4]Oct.01 CSM'!#REF!</definedName>
    <definedName name="CCDSF">'[4]Oct.01 CSM'!#REF!</definedName>
    <definedName name="CCDSF24" localSheetId="1">#REF!</definedName>
    <definedName name="CCDSF24" localSheetId="2">#REF!</definedName>
    <definedName name="CCDSF24" localSheetId="3">#REF!</definedName>
    <definedName name="CCDSF24">#REF!</definedName>
    <definedName name="CCDSFET" localSheetId="1">'[4]Oct.01 CSM'!#REF!</definedName>
    <definedName name="CCDSFET" localSheetId="2">'[4]Oct.01 CSM'!#REF!</definedName>
    <definedName name="CCDSFET" localSheetId="3">'[4]Oct.01 CSM'!#REF!</definedName>
    <definedName name="CCDSFET">'[4]Oct.01 CSM'!#REF!</definedName>
    <definedName name="CCDSFJ" localSheetId="1">#REF!</definedName>
    <definedName name="CCDSFJ" localSheetId="2">#REF!</definedName>
    <definedName name="CCDSFJ" localSheetId="3">#REF!</definedName>
    <definedName name="CCDSFJ">#REF!</definedName>
    <definedName name="CCDSFJ2D" localSheetId="1">#REF!</definedName>
    <definedName name="CCDSFJ2D" localSheetId="2">#REF!</definedName>
    <definedName name="CCDSFJ2D" localSheetId="3">#REF!</definedName>
    <definedName name="CCDSFJ2D">#REF!</definedName>
    <definedName name="CCDSFME" localSheetId="1">#REF!</definedName>
    <definedName name="CCDSFME" localSheetId="2">#REF!</definedName>
    <definedName name="CCDSFME" localSheetId="3">#REF!</definedName>
    <definedName name="CCDSFME">#REF!</definedName>
    <definedName name="CCDSMECL2">#REF!</definedName>
    <definedName name="CCDSMECL3">#REF!</definedName>
    <definedName name="CCDSMG" localSheetId="1">'[4]Oct.01 CSM'!#REF!</definedName>
    <definedName name="CCDSMG" localSheetId="2">'[4]Oct.01 CSM'!#REF!</definedName>
    <definedName name="CCDSMG" localSheetId="3">'[4]Oct.01 CSM'!#REF!</definedName>
    <definedName name="CCDSMG">'[4]Oct.01 CSM'!#REF!</definedName>
    <definedName name="CCDSMG2" localSheetId="1">#REF!</definedName>
    <definedName name="CCDSMG2" localSheetId="2">#REF!</definedName>
    <definedName name="CCDSMG2" localSheetId="3">#REF!</definedName>
    <definedName name="CCDSMG2">#REF!</definedName>
    <definedName name="CCDSMG3" localSheetId="1">#REF!</definedName>
    <definedName name="CCDSMG3" localSheetId="2">#REF!</definedName>
    <definedName name="CCDSMG3" localSheetId="3">#REF!</definedName>
    <definedName name="CCDSMG3">#REF!</definedName>
    <definedName name="CCDSMG32" localSheetId="1">#REF!</definedName>
    <definedName name="CCDSMG32" localSheetId="2">#REF!</definedName>
    <definedName name="CCDSMG32" localSheetId="3">#REF!</definedName>
    <definedName name="CCDSMG32">#REF!</definedName>
    <definedName name="CCDST">#REF!</definedName>
    <definedName name="CCDVSR2">#REF!</definedName>
    <definedName name="CCFUT3RXL">#REF!</definedName>
    <definedName name="CCJA">#REF!</definedName>
    <definedName name="CCJA2A">#REF!</definedName>
    <definedName name="CCJA2S">#REF!</definedName>
    <definedName name="CCJAA">#REF!</definedName>
    <definedName name="CCJAJSD">#REF!</definedName>
    <definedName name="CCJAL">#REF!</definedName>
    <definedName name="CCJAS">#REF!</definedName>
    <definedName name="CCJAS2">#REF!</definedName>
    <definedName name="CCJAXL">#REF!</definedName>
    <definedName name="CCJAXXL">#REF!</definedName>
    <definedName name="CCJX">#REF!</definedName>
    <definedName name="CCJX2">#REF!</definedName>
    <definedName name="CCJX2LB">#REF!</definedName>
    <definedName name="CCJXS">#REF!</definedName>
    <definedName name="CCJXSXL">#REF!</definedName>
    <definedName name="CCLH2">#REF!</definedName>
    <definedName name="CCLH2CO">#REF!</definedName>
    <definedName name="CCLH2IN">#REF!</definedName>
    <definedName name="CCLH2NY">#REF!</definedName>
    <definedName name="CCLH2VI">#REF!</definedName>
    <definedName name="CCLH3">#REF!</definedName>
    <definedName name="CCLH3CO">#REF!</definedName>
    <definedName name="CCLH3IN">#REF!</definedName>
    <definedName name="CCLH3IN2">#REF!</definedName>
    <definedName name="CCLH3NY">#REF!</definedName>
    <definedName name="CCLH3NY2">#REF!</definedName>
    <definedName name="CCLH3Y">#REF!</definedName>
    <definedName name="CCLLX2">#REF!</definedName>
    <definedName name="CCMBCSXL">#REF!</definedName>
    <definedName name="CCMBEXL">#REF!</definedName>
    <definedName name="CCMBW202">#REF!</definedName>
    <definedName name="CCMBW210">#REF!</definedName>
    <definedName name="CCMCP">#N/A</definedName>
    <definedName name="CCMTP">#N/A</definedName>
    <definedName name="CCNCV2" localSheetId="1">#REF!</definedName>
    <definedName name="CCNCV2" localSheetId="2">#REF!</definedName>
    <definedName name="CCNCV2" localSheetId="3">#REF!</definedName>
    <definedName name="CCNCV2">#REF!</definedName>
    <definedName name="CCNCV3" localSheetId="1">#REF!</definedName>
    <definedName name="CCNCV3" localSheetId="2">#REF!</definedName>
    <definedName name="CCNCV3" localSheetId="3">#REF!</definedName>
    <definedName name="CCNCV3">#REF!</definedName>
    <definedName name="CCPL" localSheetId="1">#REF!</definedName>
    <definedName name="CCPL" localSheetId="2">#REF!</definedName>
    <definedName name="CCPL" localSheetId="3">#REF!</definedName>
    <definedName name="CCPL">#REF!</definedName>
    <definedName name="CCPL2">#REF!</definedName>
    <definedName name="CCPL2SH">#REF!</definedName>
    <definedName name="CCPL2SU">#REF!</definedName>
    <definedName name="CCPL3SH">#REF!</definedName>
    <definedName name="CCPLDMV">#REF!</definedName>
    <definedName name="CCPLDMV2">#REF!</definedName>
    <definedName name="CCPLDMVXL">#REF!</definedName>
    <definedName name="CCPLDSU">#REF!</definedName>
    <definedName name="CCPLSH">#REF!</definedName>
    <definedName name="CCPLSU">#REF!</definedName>
    <definedName name="CCPLXL" localSheetId="1">'[4]Oct.01 CSM'!#REF!</definedName>
    <definedName name="CCPLXL" localSheetId="2">'[4]Oct.01 CSM'!#REF!</definedName>
    <definedName name="CCPLXL" localSheetId="3">'[4]Oct.01 CSM'!#REF!</definedName>
    <definedName name="CCPLXL">'[4]Oct.01 CSM'!#REF!</definedName>
    <definedName name="CCPPROW" localSheetId="1">#REF!</definedName>
    <definedName name="CCPPROW" localSheetId="2">#REF!</definedName>
    <definedName name="CCPPROW" localSheetId="3">#REF!</definedName>
    <definedName name="CCPPROW">#REF!</definedName>
    <definedName name="CCPS2" localSheetId="1">#REF!</definedName>
    <definedName name="CCPS2" localSheetId="2">#REF!</definedName>
    <definedName name="CCPS2" localSheetId="3">#REF!</definedName>
    <definedName name="CCPS2">#REF!</definedName>
    <definedName name="CCT32RM" localSheetId="1">#REF!</definedName>
    <definedName name="CCT32RM" localSheetId="2">#REF!</definedName>
    <definedName name="CCT32RM" localSheetId="3">#REF!</definedName>
    <definedName name="CCT32RM">#REF!</definedName>
    <definedName name="CCT32RMXL">#REF!</definedName>
    <definedName name="CCT32W">#REF!</definedName>
    <definedName name="CCT33RM">#REF!</definedName>
    <definedName name="CCT33W">#REF!</definedName>
    <definedName name="CCTAN">#REF!</definedName>
    <definedName name="CCTAND">#REF!</definedName>
    <definedName name="CCTBV">#REF!</definedName>
    <definedName name="CCTBV2">#REF!</definedName>
    <definedName name="CCTBV3">#REF!</definedName>
    <definedName name="CCTCA3T">#REF!</definedName>
    <definedName name="CCTCSW">#REF!</definedName>
    <definedName name="CCTCSW2">#REF!</definedName>
    <definedName name="CCTD3RM">#REF!</definedName>
    <definedName name="CCTD3RMXL">#REF!</definedName>
    <definedName name="CCTD3W">#REF!</definedName>
    <definedName name="CCTDGHWGN">#REF!</definedName>
    <definedName name="CCTDGHWGN2">#REF!</definedName>
    <definedName name="CCTDM80">#REF!</definedName>
    <definedName name="CCTDN2C" localSheetId="1">'[10]Mth units'!#REF!</definedName>
    <definedName name="CCTDN2C" localSheetId="2">'[10]Mth units'!#REF!</definedName>
    <definedName name="CCTDN2C" localSheetId="3">'[10]Mth units'!#REF!</definedName>
    <definedName name="CCTDN2C">'[10]Mth units'!#REF!</definedName>
    <definedName name="CCTDN2D" localSheetId="1">#REF!</definedName>
    <definedName name="CCTDN2D" localSheetId="2">#REF!</definedName>
    <definedName name="CCTDN2D" localSheetId="3">#REF!</definedName>
    <definedName name="CCTDN2D">#REF!</definedName>
    <definedName name="CCTDN2M" localSheetId="1">#REF!</definedName>
    <definedName name="CCTDN2M" localSheetId="2">#REF!</definedName>
    <definedName name="CCTDN2M" localSheetId="3">#REF!</definedName>
    <definedName name="CCTDN2M">#REF!</definedName>
    <definedName name="CCTDND" localSheetId="1">#REF!</definedName>
    <definedName name="CCTDND" localSheetId="2">#REF!</definedName>
    <definedName name="CCTDND" localSheetId="3">#REF!</definedName>
    <definedName name="CCTDND">#REF!</definedName>
    <definedName name="CCTDPS45">#REF!</definedName>
    <definedName name="CCTDSC">#REF!</definedName>
    <definedName name="CCTDSD">#REF!</definedName>
    <definedName name="CCTDSM">#REF!</definedName>
    <definedName name="CCTFRSPR">#REF!</definedName>
    <definedName name="CCTFV">#REF!</definedName>
    <definedName name="CCTFVIA">#REF!</definedName>
    <definedName name="CCTGSC">#REF!</definedName>
    <definedName name="CCTGST">#REF!</definedName>
    <definedName name="CCTHMSPU">#REF!</definedName>
    <definedName name="CCTJGRCH2">#REF!</definedName>
    <definedName name="CCTJKJW">#REF!</definedName>
    <definedName name="CCTJM49" localSheetId="1">'[10]Mth units'!#REF!</definedName>
    <definedName name="CCTJM49" localSheetId="2">'[10]Mth units'!#REF!</definedName>
    <definedName name="CCTJM49" localSheetId="3">'[10]Mth units'!#REF!</definedName>
    <definedName name="CCTJM49">'[10]Mth units'!#REF!</definedName>
    <definedName name="CCTJPSUV" localSheetId="1">#REF!</definedName>
    <definedName name="CCTJPSUV" localSheetId="2">#REF!</definedName>
    <definedName name="CCTJPSUV" localSheetId="3">#REF!</definedName>
    <definedName name="CCTJPSUV">#REF!</definedName>
    <definedName name="CCTKJTJ" localSheetId="1">'[4]Oct.01 CSM'!#REF!</definedName>
    <definedName name="CCTKJTJ" localSheetId="2">'[4]Oct.01 CSM'!#REF!</definedName>
    <definedName name="CCTKJTJ" localSheetId="3">'[4]Oct.01 CSM'!#REF!</definedName>
    <definedName name="CCTKJTJ">'[4]Oct.01 CSM'!#REF!</definedName>
    <definedName name="CCTLH3" localSheetId="1">#REF!</definedName>
    <definedName name="CCTLH3" localSheetId="2">#REF!</definedName>
    <definedName name="CCTLH3" localSheetId="3">#REF!</definedName>
    <definedName name="CCTLH3">#REF!</definedName>
    <definedName name="CCTLH3Y" localSheetId="1">#REF!</definedName>
    <definedName name="CCTLH3Y" localSheetId="2">#REF!</definedName>
    <definedName name="CCTLH3Y" localSheetId="3">#REF!</definedName>
    <definedName name="CCTLH3Y">#REF!</definedName>
    <definedName name="CCTLX2" localSheetId="1">#REF!</definedName>
    <definedName name="CCTLX2" localSheetId="2">#REF!</definedName>
    <definedName name="CCTLX2" localSheetId="3">#REF!</definedName>
    <definedName name="CCTLX2">#REF!</definedName>
    <definedName name="CCTMBG">#REF!</definedName>
    <definedName name="CCTMBGCL" localSheetId="1">'[10]Mth units'!#REF!</definedName>
    <definedName name="CCTMBGCL" localSheetId="2">'[10]Mth units'!#REF!</definedName>
    <definedName name="CCTMBGCL" localSheetId="3">'[10]Mth units'!#REF!</definedName>
    <definedName name="CCTMBGCL">'[10]Mth units'!#REF!</definedName>
    <definedName name="CCTMBGW" localSheetId="1">#REF!</definedName>
    <definedName name="CCTMBGW" localSheetId="2">#REF!</definedName>
    <definedName name="CCTMBGW" localSheetId="3">#REF!</definedName>
    <definedName name="CCTMBGW">#REF!</definedName>
    <definedName name="CCTMBGW2" localSheetId="1">#REF!</definedName>
    <definedName name="CCTMBGW2" localSheetId="2">#REF!</definedName>
    <definedName name="CCTMBGW2" localSheetId="3">#REF!</definedName>
    <definedName name="CCTMBGW2">#REF!</definedName>
    <definedName name="CCTMBW164" localSheetId="1">#REF!</definedName>
    <definedName name="CCTMBW164" localSheetId="2">#REF!</definedName>
    <definedName name="CCTMBW164" localSheetId="3">#REF!</definedName>
    <definedName name="CCTMBW164">#REF!</definedName>
    <definedName name="CCTMBWGN">#REF!</definedName>
    <definedName name="CCTMCPUNM">#REF!</definedName>
    <definedName name="CCTMSUV">#REF!</definedName>
    <definedName name="CCTN2VOY">#REF!</definedName>
    <definedName name="CCTNCAR">#REF!</definedName>
    <definedName name="CCTNS">#REF!</definedName>
    <definedName name="CCTNSCV">#REF!</definedName>
    <definedName name="CCTNSR">#REF!</definedName>
    <definedName name="CCTNSR2">#REF!</definedName>
    <definedName name="CCTNSRCAR">#REF!</definedName>
    <definedName name="CCTNSRTC">#REF!</definedName>
    <definedName name="CCTNTC">#REF!</definedName>
    <definedName name="CCTNVOY">#REF!</definedName>
    <definedName name="CCTP4">#REF!</definedName>
    <definedName name="CCTPT2">#REF!</definedName>
    <definedName name="CCTRK">#REF!</definedName>
    <definedName name="CCTRSRCAR">#REF!</definedName>
    <definedName name="CCTRSRCRM">#REF!</definedName>
    <definedName name="CCTRSRTC">#REF!</definedName>
    <definedName name="CCTRTNCC">#REF!</definedName>
    <definedName name="CCTRTRCRM">#REF!</definedName>
    <definedName name="CCTRVAN">#REF!</definedName>
    <definedName name="CCTSPRTR">#REF!</definedName>
    <definedName name="CCTT1N">#REF!</definedName>
    <definedName name="CCTTJ2">#REF!</definedName>
    <definedName name="CCTXJ">#REF!</definedName>
    <definedName name="CCTXJ2C">#REF!</definedName>
    <definedName name="CCTXJ3C">#REF!</definedName>
    <definedName name="CCTXJC">#REF!</definedName>
    <definedName name="CCTYJ">#REF!</definedName>
    <definedName name="CCTYJW">#REF!</definedName>
    <definedName name="CCTZJ" localSheetId="1">'[4]Oct.01 CSM'!#REF!</definedName>
    <definedName name="CCTZJ" localSheetId="2">'[4]Oct.01 CSM'!#REF!</definedName>
    <definedName name="CCTZJ" localSheetId="3">'[4]Oct.01 CSM'!#REF!</definedName>
    <definedName name="CCTZJ">'[4]Oct.01 CSM'!#REF!</definedName>
    <definedName name="CCTZJ2" localSheetId="1">#REF!</definedName>
    <definedName name="CCTZJ2" localSheetId="2">#REF!</definedName>
    <definedName name="CCTZJ2" localSheetId="3">#REF!</definedName>
    <definedName name="CCTZJ2">#REF!</definedName>
    <definedName name="CCTZJ2C" localSheetId="1">#REF!</definedName>
    <definedName name="CCTZJ2C" localSheetId="2">#REF!</definedName>
    <definedName name="CCTZJ2C" localSheetId="3">#REF!</definedName>
    <definedName name="CCTZJ2C">#REF!</definedName>
    <definedName name="CCTZJ3" localSheetId="1">#REF!</definedName>
    <definedName name="CCTZJ3" localSheetId="2">#REF!</definedName>
    <definedName name="CCTZJ3" localSheetId="3">#REF!</definedName>
    <definedName name="CCTZJ3">#REF!</definedName>
    <definedName name="CCTZJC" localSheetId="1">'[4]Oct.01 CSM'!#REF!</definedName>
    <definedName name="CCTZJC" localSheetId="2">'[4]Oct.01 CSM'!#REF!</definedName>
    <definedName name="CCTZJC" localSheetId="3">'[4]Oct.01 CSM'!#REF!</definedName>
    <definedName name="CCTZJC">'[4]Oct.01 CSM'!#REF!</definedName>
    <definedName name="CCUSCP">#N/A</definedName>
    <definedName name="CCUSTP">#N/A</definedName>
    <definedName name="CCV" localSheetId="1">#REF!</definedName>
    <definedName name="CCV" localSheetId="2">#REF!</definedName>
    <definedName name="CCV" localSheetId="3">#REF!</definedName>
    <definedName name="CCV">#REF!</definedName>
    <definedName name="CCVGX" localSheetId="1">#REF!</definedName>
    <definedName name="CCVGX" localSheetId="2">#REF!</definedName>
    <definedName name="CCVGX" localSheetId="3">#REF!</definedName>
    <definedName name="CCVGX">#REF!</definedName>
    <definedName name="CCVP" localSheetId="1">#REF!</definedName>
    <definedName name="CCVP" localSheetId="2">#REF!</definedName>
    <definedName name="CCVP" localSheetId="3">#REF!</definedName>
    <definedName name="CCVP">#REF!</definedName>
    <definedName name="CFCAR">#REF!</definedName>
    <definedName name="CFCB153F">#REF!</definedName>
    <definedName name="CFCB153FXL">#REF!</definedName>
    <definedName name="CFCD2C">#REF!</definedName>
    <definedName name="CFCDCAR">#REF!</definedName>
    <definedName name="CFCDMZM">#REF!</definedName>
    <definedName name="CFCDMZM2">#REF!</definedName>
    <definedName name="CFCDW">#REF!</definedName>
    <definedName name="CFCDW2">#REF!</definedName>
    <definedName name="CFCDW32SMFR">#REF!</definedName>
    <definedName name="CFCDWE">#REF!</definedName>
    <definedName name="CFCDWEXL">#REF!</definedName>
    <definedName name="CFCDWMXL">#REF!</definedName>
    <definedName name="CFCDWO">#REF!</definedName>
    <definedName name="CFCFGR1" localSheetId="1">'[10]Mth units'!#REF!</definedName>
    <definedName name="CFCFGR1" localSheetId="2">'[10]Mth units'!#REF!</definedName>
    <definedName name="CFCFGR1" localSheetId="3">'[10]Mth units'!#REF!</definedName>
    <definedName name="CFCFGR1">'[10]Mth units'!#REF!</definedName>
    <definedName name="CFCFGT40" localSheetId="1">#REF!</definedName>
    <definedName name="CFCFGT40" localSheetId="2">#REF!</definedName>
    <definedName name="CFCFGT40" localSheetId="3">#REF!</definedName>
    <definedName name="CFCFGT40">#REF!</definedName>
    <definedName name="CFCGT40" localSheetId="1">#REF!</definedName>
    <definedName name="CFCGT40" localSheetId="2">#REF!</definedName>
    <definedName name="CFCGT40" localSheetId="3">#REF!</definedName>
    <definedName name="CFCGT40">#REF!</definedName>
    <definedName name="CFCOBRA" localSheetId="1">'[10]Mth units'!#REF!</definedName>
    <definedName name="CFCOBRA" localSheetId="2">'[10]Mth units'!#REF!</definedName>
    <definedName name="CFCOBRA" localSheetId="3">'[10]Mth units'!#REF!</definedName>
    <definedName name="CFCOBRA">'[10]Mth units'!#REF!</definedName>
    <definedName name="CFCSW164C" localSheetId="1">#REF!</definedName>
    <definedName name="CFCSW164C" localSheetId="2">#REF!</definedName>
    <definedName name="CFCSW164C" localSheetId="3">#REF!</definedName>
    <definedName name="CFCSW164C">#REF!</definedName>
    <definedName name="CFCT1" localSheetId="1">#REF!</definedName>
    <definedName name="CFCT1" localSheetId="2">#REF!</definedName>
    <definedName name="CFCT1" localSheetId="3">#REF!</definedName>
    <definedName name="CFCT1">#REF!</definedName>
    <definedName name="CFCT1E" localSheetId="1">#REF!</definedName>
    <definedName name="CFCT1E" localSheetId="2">#REF!</definedName>
    <definedName name="CFCT1E" localSheetId="3">#REF!</definedName>
    <definedName name="CFCT1E">#REF!</definedName>
    <definedName name="CFCT1EXL">#REF!</definedName>
    <definedName name="CFCT1T">#REF!</definedName>
    <definedName name="CFCW170">#REF!</definedName>
    <definedName name="CFCW1702">#REF!</definedName>
    <definedName name="CFCW170F">#REF!</definedName>
    <definedName name="CFCW170FXL">#REF!</definedName>
    <definedName name="CFCWFF">#REF!</definedName>
    <definedName name="CFCWFOC2">#REF!</definedName>
    <definedName name="CFCYBCAR">#REF!</definedName>
    <definedName name="CFD141F">#REF!</definedName>
    <definedName name="CFD186F">#REF!</definedName>
    <definedName name="CFD186M">#REF!</definedName>
    <definedName name="CFD258M">#REF!</definedName>
    <definedName name="CFDEW2LS">#REF!</definedName>
    <definedName name="CFDEWFTH">#REF!</definedName>
    <definedName name="CFDEWLF">#REF!</definedName>
    <definedName name="CFDJSAB">#REF!</definedName>
    <definedName name="CFDLCS">#REF!</definedName>
    <definedName name="CFDN1">#REF!</definedName>
    <definedName name="CFDN1S">#REF!</definedName>
    <definedName name="CFDN1T">#REF!</definedName>
    <definedName name="CFE53CV">#REF!</definedName>
    <definedName name="CFE53GM">#REF!</definedName>
    <definedName name="CFEA">#REF!</definedName>
    <definedName name="CFEA2CV">#REF!</definedName>
    <definedName name="CFEA2LTC">#REF!</definedName>
    <definedName name="CFEA2MGM">#REF!</definedName>
    <definedName name="CFEW">#REF!</definedName>
    <definedName name="CFEWCV">#REF!</definedName>
    <definedName name="CFEWMERC" localSheetId="1">'[10]Mth units'!#REF!</definedName>
    <definedName name="CFEWMERC" localSheetId="2">'[10]Mth units'!#REF!</definedName>
    <definedName name="CFEWMERC" localSheetId="3">'[10]Mth units'!#REF!</definedName>
    <definedName name="CFEWMERC">'[10]Mth units'!#REF!</definedName>
    <definedName name="CFFN10" localSheetId="1">'[4]Oct.01 CSM'!#REF!</definedName>
    <definedName name="CFFN10" localSheetId="2">'[4]Oct.01 CSM'!#REF!</definedName>
    <definedName name="CFFN10" localSheetId="3">'[4]Oct.01 CSM'!#REF!</definedName>
    <definedName name="CFFN10">'[4]Oct.01 CSM'!#REF!</definedName>
    <definedName name="CFFN10M" localSheetId="1">'[4]Oct.01 CSM'!#REF!</definedName>
    <definedName name="CFFN10M" localSheetId="2">'[4]Oct.01 CSM'!#REF!</definedName>
    <definedName name="CFFN10M" localSheetId="3">'[4]Oct.01 CSM'!#REF!</definedName>
    <definedName name="CFFN10M">'[4]Oct.01 CSM'!#REF!</definedName>
    <definedName name="CFFN45" localSheetId="1">'[4]Oct.01 CSM'!#REF!</definedName>
    <definedName name="CFFN45" localSheetId="2">'[4]Oct.01 CSM'!#REF!</definedName>
    <definedName name="CFFN45" localSheetId="3">'[4]Oct.01 CSM'!#REF!</definedName>
    <definedName name="CFFN45">'[4]Oct.01 CSM'!#REF!</definedName>
    <definedName name="CFFN45T" localSheetId="1">#REF!</definedName>
    <definedName name="CFFN45T" localSheetId="2">#REF!</definedName>
    <definedName name="CFFN45T" localSheetId="3">#REF!</definedName>
    <definedName name="CFFN45T">#REF!</definedName>
    <definedName name="CFFN74" localSheetId="1">#REF!</definedName>
    <definedName name="CFFN74" localSheetId="2">#REF!</definedName>
    <definedName name="CFFN74" localSheetId="3">#REF!</definedName>
    <definedName name="CFFN74">#REF!</definedName>
    <definedName name="CFFN74C" localSheetId="1">#REF!</definedName>
    <definedName name="CFFN74C" localSheetId="2">#REF!</definedName>
    <definedName name="CFFN74C" localSheetId="3">#REF!</definedName>
    <definedName name="CFFN74C">#REF!</definedName>
    <definedName name="CFLNCP2F">#REF!</definedName>
    <definedName name="CFLNCP2M">#REF!</definedName>
    <definedName name="CFLX">#REF!</definedName>
    <definedName name="CFLX350">#REF!</definedName>
    <definedName name="CFMTS">#REF!</definedName>
    <definedName name="CFMZ65">#REF!</definedName>
    <definedName name="CFMZ65S">#REF!</definedName>
    <definedName name="CFP105T">#REF!</definedName>
    <definedName name="CFP106T">#REF!</definedName>
    <definedName name="CFP155T" localSheetId="1">'[4]Oct.01 CSM'!#REF!</definedName>
    <definedName name="CFP155T" localSheetId="2">'[4]Oct.01 CSM'!#REF!</definedName>
    <definedName name="CFP155T" localSheetId="3">'[4]Oct.01 CSM'!#REF!</definedName>
    <definedName name="CFP155T">'[4]Oct.01 CSM'!#REF!</definedName>
    <definedName name="CFP93TR" localSheetId="1">#REF!</definedName>
    <definedName name="CFP93TR" localSheetId="2">#REF!</definedName>
    <definedName name="CFP93TR" localSheetId="3">#REF!</definedName>
    <definedName name="CFP93TR">#REF!</definedName>
    <definedName name="CFPUP357" localSheetId="1">#REF!</definedName>
    <definedName name="CFPUP357" localSheetId="2">#REF!</definedName>
    <definedName name="CFPUP357" localSheetId="3">#REF!</definedName>
    <definedName name="CFPUP357">#REF!</definedName>
    <definedName name="CFSN144M" localSheetId="1">#REF!</definedName>
    <definedName name="CFSN144M" localSheetId="2">#REF!</definedName>
    <definedName name="CFSN144M" localSheetId="3">#REF!</definedName>
    <definedName name="CFSN144M">#REF!</definedName>
    <definedName name="CFSN95">#REF!</definedName>
    <definedName name="CFSN95M">#REF!</definedName>
    <definedName name="CFTCDTRK">#REF!</definedName>
    <definedName name="CFTCRS">#REF!</definedName>
    <definedName name="CFTD258">#REF!</definedName>
    <definedName name="CFTD258M">#REF!</definedName>
    <definedName name="CFTE169">#REF!</definedName>
    <definedName name="CFTEXNV">#REF!</definedName>
    <definedName name="CFTEXP">#REF!</definedName>
    <definedName name="CFTEXP2">#REF!</definedName>
    <definedName name="CFTFCMAV">#REF!</definedName>
    <definedName name="CFTFCSUV">#REF!</definedName>
    <definedName name="CFTFSDUTY2">#REF!</definedName>
    <definedName name="CFTFUCAB">#REF!</definedName>
    <definedName name="CFTLINMCV8">#REF!</definedName>
    <definedName name="CFTMCSUV">#REF!</definedName>
    <definedName name="CFTMU204">#REF!</definedName>
    <definedName name="CFTP357F">#REF!</definedName>
    <definedName name="CFTP357M">#REF!</definedName>
    <definedName name="CFTP93TR2">#REF!</definedName>
    <definedName name="CFTPHN">#REF!</definedName>
    <definedName name="CFTPHN2">#REF!</definedName>
    <definedName name="CFTPHNCW">#REF!</definedName>
    <definedName name="CFTPHNF">#REF!</definedName>
    <definedName name="CFTPHNFXL">#REF!</definedName>
    <definedName name="CFTPN">#REF!</definedName>
    <definedName name="CFTPN2">#REF!</definedName>
    <definedName name="CFTPN2F">#REF!</definedName>
    <definedName name="CFTPN2L">#REF!</definedName>
    <definedName name="CFTPNF">#REF!</definedName>
    <definedName name="CFTPNFXL">#REF!</definedName>
    <definedName name="CFTPNL">#REF!</definedName>
    <definedName name="CFTRK">#REF!</definedName>
    <definedName name="CFTSUBF">#REF!</definedName>
    <definedName name="CFTU207F">#REF!</definedName>
    <definedName name="CFTU251E">#REF!</definedName>
    <definedName name="CFTU251L">#REF!</definedName>
    <definedName name="CFTU93AL2">#REF!</definedName>
    <definedName name="CFTU93AL2EX">#REF!</definedName>
    <definedName name="CFTV2">#REF!</definedName>
    <definedName name="CFTV2E">#REF!</definedName>
    <definedName name="CFTYBTRK">#REF!</definedName>
    <definedName name="CFU152EX">#REF!</definedName>
    <definedName name="CFU152L">#REF!</definedName>
    <definedName name="CFU152MT">#REF!</definedName>
    <definedName name="CFU204F">#REF!</definedName>
    <definedName name="CFU204M">#REF!</definedName>
    <definedName name="CFU377F">#REF!</definedName>
    <definedName name="CFU377M">#REF!</definedName>
    <definedName name="CFU377MZ">#REF!</definedName>
    <definedName name="CFU93A">#REF!</definedName>
    <definedName name="CFU93AF">#REF!</definedName>
    <definedName name="CFU93AF2">#REF!</definedName>
    <definedName name="CFU93AF2EX">#REF!</definedName>
    <definedName name="CFU93AL">#REF!</definedName>
    <definedName name="CFU93F">#REF!</definedName>
    <definedName name="CFU93L">#REF!</definedName>
    <definedName name="CFUN1">#REF!</definedName>
    <definedName name="CFUN1EX">#REF!</definedName>
    <definedName name="CFUN1MT">#REF!</definedName>
    <definedName name="CFV102E">#REF!</definedName>
    <definedName name="CFVX149">#REF!</definedName>
    <definedName name="CFVX149MV">#REF!</definedName>
    <definedName name="CFVX149NQ">#REF!</definedName>
    <definedName name="CFVX54" localSheetId="1">'[4]Oct.01 CSM'!#REF!</definedName>
    <definedName name="CFVX54" localSheetId="2">'[4]Oct.01 CSM'!#REF!</definedName>
    <definedName name="CFVX54" localSheetId="3">'[4]Oct.01 CSM'!#REF!</definedName>
    <definedName name="CFVX54">'[4]Oct.01 CSM'!#REF!</definedName>
    <definedName name="CFVXMVIL" localSheetId="1">'[4]Oct.01 CSM'!#REF!</definedName>
    <definedName name="CFVXMVIL" localSheetId="2">'[4]Oct.01 CSM'!#REF!</definedName>
    <definedName name="CFVXMVIL" localSheetId="3">'[4]Oct.01 CSM'!#REF!</definedName>
    <definedName name="CFVXMVIL">'[4]Oct.01 CSM'!#REF!</definedName>
    <definedName name="CFVXNQU" localSheetId="1">'[4]Oct.01 CSM'!#REF!</definedName>
    <definedName name="CFVXNQU" localSheetId="2">'[4]Oct.01 CSM'!#REF!</definedName>
    <definedName name="CFVXNQU" localSheetId="3">'[4]Oct.01 CSM'!#REF!</definedName>
    <definedName name="CFVXNQU">'[4]Oct.01 CSM'!#REF!</definedName>
    <definedName name="CFW126A" localSheetId="1">#REF!</definedName>
    <definedName name="CFW126A" localSheetId="2">#REF!</definedName>
    <definedName name="CFW126A" localSheetId="3">#REF!</definedName>
    <definedName name="CFW126A">#REF!</definedName>
    <definedName name="CFW126AF" localSheetId="1">#REF!</definedName>
    <definedName name="CFW126AF" localSheetId="2">#REF!</definedName>
    <definedName name="CFW126AF" localSheetId="3">#REF!</definedName>
    <definedName name="CFW126AF">#REF!</definedName>
    <definedName name="CFW126AM" localSheetId="1">#REF!</definedName>
    <definedName name="CFW126AM" localSheetId="2">#REF!</definedName>
    <definedName name="CFW126AM" localSheetId="3">#REF!</definedName>
    <definedName name="CFW126AM">#REF!</definedName>
    <definedName name="CFW126F">#REF!</definedName>
    <definedName name="CFW88F" localSheetId="1">'[4]Oct.01 CSM'!#REF!</definedName>
    <definedName name="CFW88F" localSheetId="2">'[4]Oct.01 CSM'!#REF!</definedName>
    <definedName name="CFW88F" localSheetId="3">'[4]Oct.01 CSM'!#REF!</definedName>
    <definedName name="CFW88F">'[4]Oct.01 CSM'!#REF!</definedName>
    <definedName name="CFWD379SP" localSheetId="1">#REF!</definedName>
    <definedName name="CFWD379SP" localSheetId="2">#REF!</definedName>
    <definedName name="CFWD379SP" localSheetId="3">#REF!</definedName>
    <definedName name="CFWD379SP">#REF!</definedName>
    <definedName name="CFWMD380" localSheetId="1">#REF!</definedName>
    <definedName name="CFWMD380" localSheetId="2">#REF!</definedName>
    <definedName name="CFWMD380" localSheetId="3">#REF!</definedName>
    <definedName name="CFWMD380">#REF!</definedName>
    <definedName name="CG130AC" localSheetId="1">#REF!</definedName>
    <definedName name="CG130AC" localSheetId="2">#REF!</definedName>
    <definedName name="CG130AC" localSheetId="3">#REF!</definedName>
    <definedName name="CG130AC">#REF!</definedName>
    <definedName name="CG130GA">#REF!</definedName>
    <definedName name="CGAPV2L">#REF!</definedName>
    <definedName name="CGAPV2O">#REF!</definedName>
    <definedName name="CGAPV2S">#REF!</definedName>
    <definedName name="CGAPV2T">#REF!</definedName>
    <definedName name="CGBEPTSN">#REF!</definedName>
    <definedName name="CGBKVE">#REF!</definedName>
    <definedName name="CGBKVEC">#REF!</definedName>
    <definedName name="CGBLML">#REF!</definedName>
    <definedName name="CGBUISC">#REF!</definedName>
    <definedName name="CGC5CV">#REF!</definedName>
    <definedName name="CGC5CV2">#REF!</definedName>
    <definedName name="CGCAR">#REF!</definedName>
    <definedName name="CGCCAM">#REF!</definedName>
    <definedName name="CGCDSIG">#REF!</definedName>
    <definedName name="CGCDVK">#REF!</definedName>
    <definedName name="CGCEVOQ">#REF!</definedName>
    <definedName name="CGCK">#REF!</definedName>
    <definedName name="CGCOR">#REF!</definedName>
    <definedName name="CGCORM">#REF!</definedName>
    <definedName name="CGCORMXL">#REF!</definedName>
    <definedName name="CGCORS">#REF!</definedName>
    <definedName name="CGCORSXL">#REF!</definedName>
    <definedName name="CGCRS">#REF!</definedName>
    <definedName name="CGCSSBK">#REF!</definedName>
    <definedName name="CGDELBENG">#REF!</definedName>
    <definedName name="CGEPLM">#REF!</definedName>
    <definedName name="CGEPLP">#REF!</definedName>
    <definedName name="CGEPLP2">#REF!</definedName>
    <definedName name="CGEPMALI">#REF!</definedName>
    <definedName name="CGEPS">#REF!</definedName>
    <definedName name="CGEPS2">#REF!</definedName>
    <definedName name="CGEV">#REF!</definedName>
    <definedName name="CGEV1">#REF!</definedName>
    <definedName name="CGFCF">#REF!</definedName>
    <definedName name="CGFCF4">#REF!</definedName>
    <definedName name="CGFFF">#REF!</definedName>
    <definedName name="CGGAM">#REF!</definedName>
    <definedName name="CGGAM1CCM">#REF!</definedName>
    <definedName name="CGGAM1CM">#REF!</definedName>
    <definedName name="CGGAM1CS">#REF!</definedName>
    <definedName name="CGGBR" localSheetId="1">'[4]Oct.01 CSM'!#REF!</definedName>
    <definedName name="CGGBR" localSheetId="2">'[4]Oct.01 CSM'!#REF!</definedName>
    <definedName name="CGGBR" localSheetId="3">'[4]Oct.01 CSM'!#REF!</definedName>
    <definedName name="CGGBR">'[4]Oct.01 CSM'!#REF!</definedName>
    <definedName name="CGGDV" localSheetId="1">#REF!</definedName>
    <definedName name="CGGDV" localSheetId="2">#REF!</definedName>
    <definedName name="CGGDV" localSheetId="3">#REF!</definedName>
    <definedName name="CGGDV">#REF!</definedName>
    <definedName name="CGGHAN" localSheetId="1">#REF!</definedName>
    <definedName name="CGGHAN" localSheetId="2">#REF!</definedName>
    <definedName name="CGGHAN" localSheetId="3">#REF!</definedName>
    <definedName name="CGGHAN">#REF!</definedName>
    <definedName name="CGGHBV" localSheetId="1">#REF!</definedName>
    <definedName name="CGGHBV" localSheetId="2">#REF!</definedName>
    <definedName name="CGGHBV" localSheetId="3">#REF!</definedName>
    <definedName name="CGGHBV">#REF!</definedName>
    <definedName name="CGGHLS">#REF!</definedName>
    <definedName name="CGGOR">#REF!</definedName>
    <definedName name="CGGPA">#REF!</definedName>
    <definedName name="CGGS">#REF!</definedName>
    <definedName name="CGGSV">#REF!</definedName>
    <definedName name="CGH">#REF!</definedName>
    <definedName name="CGHBV">#REF!</definedName>
    <definedName name="CGHLS">#REF!</definedName>
    <definedName name="CGJ2CV">#REF!</definedName>
    <definedName name="CGJ2CVXL">#REF!</definedName>
    <definedName name="CGJ2SB">#REF!</definedName>
    <definedName name="CGJ2SBRAXL">#REF!</definedName>
    <definedName name="CGJ2TC">#REF!</definedName>
    <definedName name="CGJ3CV">#REF!</definedName>
    <definedName name="CGKEL">#REF!</definedName>
    <definedName name="CGKPPA">#REF!</definedName>
    <definedName name="CGKPPAS" localSheetId="1">'[10]Mth units'!#REF!</definedName>
    <definedName name="CGKPPAS" localSheetId="2">'[10]Mth units'!#REF!</definedName>
    <definedName name="CGKPPAS" localSheetId="3">'[10]Mth units'!#REF!</definedName>
    <definedName name="CGKPPAS">'[10]Mth units'!#REF!</definedName>
    <definedName name="CGML" localSheetId="1">'[4]Oct.01 CSM'!#REF!</definedName>
    <definedName name="CGML" localSheetId="2">'[4]Oct.01 CSM'!#REF!</definedName>
    <definedName name="CGML" localSheetId="3">'[4]Oct.01 CSM'!#REF!</definedName>
    <definedName name="CGML">'[4]Oct.01 CSM'!#REF!</definedName>
    <definedName name="CGMS2000" localSheetId="1">#REF!</definedName>
    <definedName name="CGMS2000" localSheetId="2">#REF!</definedName>
    <definedName name="CGMS2000" localSheetId="3">#REF!</definedName>
    <definedName name="CGMS2000">#REF!</definedName>
    <definedName name="CGN2L" localSheetId="1">'[4]Oct.01 CSM'!#REF!</definedName>
    <definedName name="CGN2L" localSheetId="2">'[4]Oct.01 CSM'!#REF!</definedName>
    <definedName name="CGN2L" localSheetId="3">'[4]Oct.01 CSM'!#REF!</definedName>
    <definedName name="CGN2L">'[4]Oct.01 CSM'!#REF!</definedName>
    <definedName name="CGP90CUT" localSheetId="1">#REF!</definedName>
    <definedName name="CGP90CUT" localSheetId="2">#REF!</definedName>
    <definedName name="CGP90CUT" localSheetId="3">#REF!</definedName>
    <definedName name="CGP90CUT">#REF!</definedName>
    <definedName name="CGP90MA" localSheetId="1">#REF!</definedName>
    <definedName name="CGP90MA" localSheetId="2">#REF!</definedName>
    <definedName name="CGP90MA" localSheetId="3">#REF!</definedName>
    <definedName name="CGP90MA">#REF!</definedName>
    <definedName name="CGPSOLS" localSheetId="1">#REF!</definedName>
    <definedName name="CGPSOLS" localSheetId="2">#REF!</definedName>
    <definedName name="CGPSOLS" localSheetId="3">#REF!</definedName>
    <definedName name="CGPSOLS">#REF!</definedName>
    <definedName name="CGRDCA">#REF!</definedName>
    <definedName name="CGRDCA2">#REF!</definedName>
    <definedName name="CGRDCS">#REF!</definedName>
    <definedName name="CGRDCS2">#REF!</definedName>
    <definedName name="CGRDMAV">#REF!</definedName>
    <definedName name="CGRDMAV2">#REF!</definedName>
    <definedName name="CGSAASC">#REF!</definedName>
    <definedName name="CGSATION">#REF!</definedName>
    <definedName name="CGSATION2">#REF!</definedName>
    <definedName name="CGSATM">#REF!</definedName>
    <definedName name="CGSATMS">#REF!</definedName>
    <definedName name="CGSATSC">#REF!</definedName>
    <definedName name="CGSCSKY">#REF!</definedName>
    <definedName name="CGSIG">#REF!</definedName>
    <definedName name="CGSIG2">#REF!</definedName>
    <definedName name="CGSIGMAM">#REF!</definedName>
    <definedName name="CGSIGMGP">#REF!</definedName>
    <definedName name="CGSMGTO">#REF!</definedName>
    <definedName name="CGSMGTOM">#REF!</definedName>
    <definedName name="CGT305GJS">#REF!</definedName>
    <definedName name="CGT306GJS">#REF!</definedName>
    <definedName name="CGT315__2">#REF!</definedName>
    <definedName name="CGT315_2">#REF!</definedName>
    <definedName name="CGT360B">#REF!</definedName>
    <definedName name="CGT360B98">#REF!</definedName>
    <definedName name="CGT360J">#REF!</definedName>
    <definedName name="CGT360O">#REF!</definedName>
    <definedName name="CGT361B">#REF!</definedName>
    <definedName name="CGT361B98">#REF!</definedName>
    <definedName name="CGT361J">#REF!</definedName>
    <definedName name="CGT370CB">#REF!</definedName>
    <definedName name="CGT370GE">#REF!</definedName>
    <definedName name="CGT371CB">#REF!</definedName>
    <definedName name="CGT371GE">#REF!</definedName>
    <definedName name="CGT610CV">#REF!</definedName>
    <definedName name="CGT610GS">#REF!</definedName>
    <definedName name="CGT800C">#REF!</definedName>
    <definedName name="CGT800CXL">#REF!</definedName>
    <definedName name="CGT800G">#REF!</definedName>
    <definedName name="CGT805CW">#REF!</definedName>
    <definedName name="CGT805CXL">#REF!</definedName>
    <definedName name="CGT810B">#REF!</definedName>
    <definedName name="CGT810CS">#REF!</definedName>
    <definedName name="CGT810CSXL">#REF!</definedName>
    <definedName name="CGT810GS">#REF!</definedName>
    <definedName name="CGT810Y">#REF!</definedName>
    <definedName name="CGT880C">#REF!</definedName>
    <definedName name="CGT880G">#REF!</definedName>
    <definedName name="CGT900C">#REF!</definedName>
    <definedName name="CGT900G">#REF!</definedName>
    <definedName name="CGT905CW">#REF!</definedName>
    <definedName name="CGT990C">#REF!</definedName>
    <definedName name="CGT990G">#REF!</definedName>
    <definedName name="CGTAPV">#REF!</definedName>
    <definedName name="CGTAPV2">#REF!</definedName>
    <definedName name="CGTAPV201">#REF!</definedName>
    <definedName name="CGTAPV3">#REF!</definedName>
    <definedName name="CGTAPV3B">#REF!</definedName>
    <definedName name="CGTAPV3L">#REF!</definedName>
    <definedName name="CGTAPV3T">#REF!</definedName>
    <definedName name="CGTAPV3TXL">#REF!</definedName>
    <definedName name="CGTBCSUV">#REF!</definedName>
    <definedName name="CGTBCSUV2">#REF!</definedName>
    <definedName name="CGTBKLVAN">#REF!</definedName>
    <definedName name="CGTBKVAN">#REF!</definedName>
    <definedName name="CGTCADFSUV">#REF!</definedName>
    <definedName name="CGTCADPU">#REF!</definedName>
    <definedName name="CGTCADPU2">#REF!</definedName>
    <definedName name="CGTCESC">#REF!</definedName>
    <definedName name="CGTCHSUB2">#REF!</definedName>
    <definedName name="CGTCHTAH2">#REF!</definedName>
    <definedName name="CGTCK">#REF!</definedName>
    <definedName name="CGTCKC">#REF!</definedName>
    <definedName name="CGTCKG">#REF!</definedName>
    <definedName name="CGTCKKC">#REF!</definedName>
    <definedName name="CGTCKKG">#REF!</definedName>
    <definedName name="CGTCKXL">#REF!</definedName>
    <definedName name="CGTCOR">#REF!</definedName>
    <definedName name="CGTCORPU">#REF!</definedName>
    <definedName name="CGTCORPUXL">#REF!</definedName>
    <definedName name="CGTCPU">#REF!</definedName>
    <definedName name="CGTCTDEL">#REF!</definedName>
    <definedName name="CGTCTDEL2">#REF!</definedName>
    <definedName name="CGTCTPPT">#REF!</definedName>
    <definedName name="CGTCTW">#REF!</definedName>
    <definedName name="CGTDLS">#REF!</definedName>
    <definedName name="CGTDLS2">#REF!</definedName>
    <definedName name="CGTESCXL">#REF!</definedName>
    <definedName name="CGTESCXL2">#REF!</definedName>
    <definedName name="CGTFCS">#REF!</definedName>
    <definedName name="CGTFCSXL">#REF!</definedName>
    <definedName name="CGTFCTXL">#REF!</definedName>
    <definedName name="CGTFGP">#REF!</definedName>
    <definedName name="CGTFGS">#REF!</definedName>
    <definedName name="CGTFSUV">#REF!</definedName>
    <definedName name="CGTFUA">#REF!</definedName>
    <definedName name="CGTFUB">#REF!</definedName>
    <definedName name="CGTFUW">#REF!</definedName>
    <definedName name="CGTFUY">#REF!</definedName>
    <definedName name="CGTG6">#REF!</definedName>
    <definedName name="CGTG6R">#REF!</definedName>
    <definedName name="CGTG6V">#REF!</definedName>
    <definedName name="CGTGAM">#REF!</definedName>
    <definedName name="CGTGMT425CD">#REF!</definedName>
    <definedName name="CGTGSUB2">#REF!</definedName>
    <definedName name="CGTGYUK2">#REF!</definedName>
    <definedName name="CGTHAPV3B">#REF!</definedName>
    <definedName name="CGTHUMH2">#REF!</definedName>
    <definedName name="CGTHUMH22">#REF!</definedName>
    <definedName name="CGTHUMH3">#REF!</definedName>
    <definedName name="CGTHUMHX">#REF!</definedName>
    <definedName name="CGTJ3">#REF!</definedName>
    <definedName name="CGTLAM">#REF!</definedName>
    <definedName name="CGTLAMGES">#REF!</definedName>
    <definedName name="CGTM">#REF!</definedName>
    <definedName name="CGTM900">#REF!</definedName>
    <definedName name="CGTMA">#REF!</definedName>
    <definedName name="CGTMS">#REF!</definedName>
    <definedName name="CGTPMONT">#REF!</definedName>
    <definedName name="CGTPSCUV">#REF!</definedName>
    <definedName name="CGTRK">#REF!</definedName>
    <definedName name="CGTS3">#REF!</definedName>
    <definedName name="CGTS310">#REF!</definedName>
    <definedName name="CGTS3IZ">#REF!</definedName>
    <definedName name="CGTS3SO">#REF!</definedName>
    <definedName name="CGTS4">#REF!</definedName>
    <definedName name="CGTS410">#REF!</definedName>
    <definedName name="CGTS4SO">#REF!</definedName>
    <definedName name="CGTSATVAN">#REF!</definedName>
    <definedName name="CGTSCVAN">#REF!</definedName>
    <definedName name="CGTSIG">#REF!</definedName>
    <definedName name="CGTSIG2">#REF!</definedName>
    <definedName name="CGTSSCUV">#REF!</definedName>
    <definedName name="CGTSSRT">#REF!</definedName>
    <definedName name="CGTSSRTPV">#REF!</definedName>
    <definedName name="CGTSU3">#REF!</definedName>
    <definedName name="CGTSU3B">#REF!</definedName>
    <definedName name="CGTSU3J">#REF!</definedName>
    <definedName name="CGTSU3O">#REF!</definedName>
    <definedName name="CGTTDLSX">#REF!</definedName>
    <definedName name="CGTTHTA">#REF!</definedName>
    <definedName name="CGW">#REF!</definedName>
    <definedName name="CGW210L">#REF!</definedName>
    <definedName name="CGW210L2">#REF!</definedName>
    <definedName name="CGW230MC">#REF!</definedName>
    <definedName name="CGW231MC">#REF!</definedName>
    <definedName name="CGW2CE">#REF!</definedName>
    <definedName name="CGW2CS">#REF!</definedName>
    <definedName name="CGW2GP">#REF!</definedName>
    <definedName name="CGW2LU">#REF!</definedName>
    <definedName name="CGW2MC">#REF!</definedName>
    <definedName name="CGW2RE">#REF!</definedName>
    <definedName name="CGW2RG">#REF!</definedName>
    <definedName name="CGW2RGAL">#REF!</definedName>
    <definedName name="CGZ2SC">#REF!</definedName>
    <definedName name="CGZ2SL">#REF!</definedName>
    <definedName name="CGZ3SC">#REF!</definedName>
    <definedName name="CGZ3SL">#REF!</definedName>
    <definedName name="Chart1">[14]FMEA!$A$11:$AD$73</definedName>
    <definedName name="civic_msrp">'[8]Nissan Backup'!$B$13</definedName>
    <definedName name="ClearData" localSheetId="1">'Build 1'!ClearData</definedName>
    <definedName name="ClearData" localSheetId="2">'Build 2'!ClearData</definedName>
    <definedName name="ClearData" localSheetId="3">'Build 3'!ClearData</definedName>
    <definedName name="ClearData" localSheetId="0">'Program Card'!ClearData</definedName>
    <definedName name="ClearData">[0]!ClearData</definedName>
    <definedName name="CN_TH" localSheetId="1">#REF!</definedName>
    <definedName name="CN_TH" localSheetId="2">#REF!</definedName>
    <definedName name="CN_TH" localSheetId="3">#REF!</definedName>
    <definedName name="CN_TH">#REF!</definedName>
    <definedName name="CNTRYLIST" localSheetId="1">#REF!</definedName>
    <definedName name="CNTRYLIST" localSheetId="2">#REF!</definedName>
    <definedName name="CNTRYLIST" localSheetId="3">#REF!</definedName>
    <definedName name="CNTRYLIST">#REF!</definedName>
    <definedName name="CO_Dur" localSheetId="1">#REF!</definedName>
    <definedName name="CO_Dur" localSheetId="2">#REF!</definedName>
    <definedName name="CO_Dur" localSheetId="3">#REF!</definedName>
    <definedName name="CO_Dur">#REF!</definedName>
    <definedName name="CO_Freq">#REF!</definedName>
    <definedName name="CO_Percent">#REF!</definedName>
    <definedName name="CO_Time_per_Cycle">#REF!</definedName>
    <definedName name="Cons_Dur">#REF!</definedName>
    <definedName name="Cons_Freq">#REF!</definedName>
    <definedName name="Cons_Percent">#REF!</definedName>
    <definedName name="Cons_Time_per_Cycle">#REF!</definedName>
    <definedName name="corolla_msrp">'[8]Nissan Backup'!$B$20</definedName>
    <definedName name="Cost_of_Capital" localSheetId="1">#REF!</definedName>
    <definedName name="Cost_of_Capital" localSheetId="2">#REF!</definedName>
    <definedName name="Cost_of_Capital" localSheetId="3">#REF!</definedName>
    <definedName name="Cost_of_Capital">#REF!</definedName>
    <definedName name="Cost_per_Machine" localSheetId="1">#REF!</definedName>
    <definedName name="Cost_per_Machine" localSheetId="2">#REF!</definedName>
    <definedName name="Cost_per_Machine" localSheetId="3">#REF!</definedName>
    <definedName name="Cost_per_Machine">#REF!</definedName>
    <definedName name="Cres_24" localSheetId="1">#REF!</definedName>
    <definedName name="Cres_24" localSheetId="2">#REF!</definedName>
    <definedName name="Cres_24" localSheetId="3">#REF!</definedName>
    <definedName name="Cres_24">#REF!</definedName>
    <definedName name="Cres_36">#REF!</definedName>
    <definedName name="_xlnm.Criteria" localSheetId="1">[15]ﾀｽｸ!#REF!</definedName>
    <definedName name="_xlnm.Criteria" localSheetId="2">[15]ﾀｽｸ!#REF!</definedName>
    <definedName name="_xlnm.Criteria" localSheetId="3">[15]ﾀｽｸ!#REF!</definedName>
    <definedName name="_xlnm.Criteria">[15]ﾀｽｸ!#REF!</definedName>
    <definedName name="CTBMW5SXL" localSheetId="1">#REF!</definedName>
    <definedName name="CTBMW5SXL" localSheetId="2">#REF!</definedName>
    <definedName name="CTBMW5SXL" localSheetId="3">#REF!</definedName>
    <definedName name="CTBMW5SXL">#REF!</definedName>
    <definedName name="CTBMWE36" localSheetId="1">#REF!</definedName>
    <definedName name="CTBMWE36" localSheetId="2">#REF!</definedName>
    <definedName name="CTBMWE36" localSheetId="3">#REF!</definedName>
    <definedName name="CTBMWE36">#REF!</definedName>
    <definedName name="CTBMWE36TXL" localSheetId="1">'[4]Oct.01 CSM'!#REF!</definedName>
    <definedName name="CTBMWE36TXL" localSheetId="2">'[4]Oct.01 CSM'!#REF!</definedName>
    <definedName name="CTBMWE36TXL" localSheetId="3">'[4]Oct.01 CSM'!#REF!</definedName>
    <definedName name="CTBMWE36TXL">'[4]Oct.01 CSM'!#REF!</definedName>
    <definedName name="CTBMWE38" localSheetId="1">'[4]Oct.01 CSM'!#REF!</definedName>
    <definedName name="CTBMWE38" localSheetId="2">'[4]Oct.01 CSM'!#REF!</definedName>
    <definedName name="CTBMWE38" localSheetId="3">'[4]Oct.01 CSM'!#REF!</definedName>
    <definedName name="CTBMWE38">'[4]Oct.01 CSM'!#REF!</definedName>
    <definedName name="CTBMWE38TXL" localSheetId="1">'[4]Oct.01 CSM'!#REF!</definedName>
    <definedName name="CTBMWE38TXL" localSheetId="2">'[4]Oct.01 CSM'!#REF!</definedName>
    <definedName name="CTBMWE38TXL" localSheetId="3">'[4]Oct.01 CSM'!#REF!</definedName>
    <definedName name="CTBMWE38TXL">'[4]Oct.01 CSM'!#REF!</definedName>
    <definedName name="CTBMWE39" localSheetId="1">#REF!</definedName>
    <definedName name="CTBMWE39" localSheetId="2">#REF!</definedName>
    <definedName name="CTBMWE39" localSheetId="3">#REF!</definedName>
    <definedName name="CTBMWE39">#REF!</definedName>
    <definedName name="CTBMWE3XL" localSheetId="1">#REF!</definedName>
    <definedName name="CTBMWE3XL" localSheetId="2">#REF!</definedName>
    <definedName name="CTBMWE3XL" localSheetId="3">#REF!</definedName>
    <definedName name="CTBMWE3XL">#REF!</definedName>
    <definedName name="CTBMWE46" localSheetId="1">#REF!</definedName>
    <definedName name="CTBMWE46" localSheetId="2">#REF!</definedName>
    <definedName name="CTBMWE46" localSheetId="3">#REF!</definedName>
    <definedName name="CTBMWE46">#REF!</definedName>
    <definedName name="CTBMWE46R">#REF!</definedName>
    <definedName name="CTBMWE46TXL">#REF!</definedName>
    <definedName name="CTBMWE5XL">#REF!</definedName>
    <definedName name="CTBMWE90">#REF!</definedName>
    <definedName name="CTBMWE90Z">#REF!</definedName>
    <definedName name="CTBMWER">#REF!</definedName>
    <definedName name="CTCAM2">#REF!</definedName>
    <definedName name="CTCAM2CGM">#REF!</definedName>
    <definedName name="CTCAM2SS">#REF!</definedName>
    <definedName name="CTCBMWE34">#REF!</definedName>
    <definedName name="CTCCP">#N/A</definedName>
    <definedName name="CTCSBB" localSheetId="1">#REF!</definedName>
    <definedName name="CTCSBB" localSheetId="2">#REF!</definedName>
    <definedName name="CTCSBB" localSheetId="3">#REF!</definedName>
    <definedName name="CTCSBB">#REF!</definedName>
    <definedName name="CTCTP">#N/A</definedName>
    <definedName name="CTEBMWE7MAV" localSheetId="1">#REF!</definedName>
    <definedName name="CTEBMWE7MAV" localSheetId="2">#REF!</definedName>
    <definedName name="CTEBMWE7MAV" localSheetId="3">#REF!</definedName>
    <definedName name="CTEBMWE7MAV">#REF!</definedName>
    <definedName name="CTEBMWSU" localSheetId="1">#REF!</definedName>
    <definedName name="CTEBMWSU" localSheetId="2">#REF!</definedName>
    <definedName name="CTEBMWSU" localSheetId="3">#REF!</definedName>
    <definedName name="CTEBMWSU">#REF!</definedName>
    <definedName name="CTEBMWSUV" localSheetId="1">#REF!</definedName>
    <definedName name="CTEBMWSUV" localSheetId="2">#REF!</definedName>
    <definedName name="CTEBMWSUV" localSheetId="3">#REF!</definedName>
    <definedName name="CTEBMWSUV">#REF!</definedName>
    <definedName name="CTEBMWX32">#REF!</definedName>
    <definedName name="CTHA7C">#REF!</definedName>
    <definedName name="CTHA8">#REF!</definedName>
    <definedName name="CTHA8C">#REF!</definedName>
    <definedName name="CTHA8CXL">#REF!</definedName>
    <definedName name="CTHA9C">#REF!</definedName>
    <definedName name="CTHC6">#REF!</definedName>
    <definedName name="CTHC6AC">#REF!</definedName>
    <definedName name="CTHC6C">#REF!</definedName>
    <definedName name="CTHC7AC">#REF!</definedName>
    <definedName name="CTHC7C">#REF!</definedName>
    <definedName name="CTHFIT">#REF!</definedName>
    <definedName name="CTHH">#REF!</definedName>
    <definedName name="CTHH2">#REF!</definedName>
    <definedName name="CTHLC">#REF!</definedName>
    <definedName name="CTHLC2">#REF!</definedName>
    <definedName name="CTHNA7">#REF!</definedName>
    <definedName name="CTHNLC">#REF!</definedName>
    <definedName name="CTHNLC2">#REF!</definedName>
    <definedName name="CTHTKA8" localSheetId="1">'[10]Mth units'!#REF!</definedName>
    <definedName name="CTHTKA8" localSheetId="2">'[10]Mth units'!#REF!</definedName>
    <definedName name="CTHTKA8" localSheetId="3">'[10]Mth units'!#REF!</definedName>
    <definedName name="CTHTKA8">'[10]Mth units'!#REF!</definedName>
    <definedName name="CTHTL1A" localSheetId="1">#REF!</definedName>
    <definedName name="CTHTL1A" localSheetId="2">#REF!</definedName>
    <definedName name="CTHTL1A" localSheetId="3">#REF!</definedName>
    <definedName name="CTHTL1A">#REF!</definedName>
    <definedName name="CTHTL1A3" localSheetId="1">#REF!</definedName>
    <definedName name="CTHTL1A3" localSheetId="2">#REF!</definedName>
    <definedName name="CTHTL1A3" localSheetId="3">#REF!</definedName>
    <definedName name="CTHTL1A3">#REF!</definedName>
    <definedName name="CTHTL1A4" localSheetId="1">#REF!</definedName>
    <definedName name="CTHTL1A4" localSheetId="2">#REF!</definedName>
    <definedName name="CTHTL1A4" localSheetId="3">#REF!</definedName>
    <definedName name="CTHTL1A4">#REF!</definedName>
    <definedName name="CTHUQ2">#REF!</definedName>
    <definedName name="CTHVC2">#REF!</definedName>
    <definedName name="CTHVC3">#REF!</definedName>
    <definedName name="CTHVC3EL">#REF!</definedName>
    <definedName name="CTHVC3HC">#REF!</definedName>
    <definedName name="CTHVC5" localSheetId="1">'[10]Mth units'!#REF!</definedName>
    <definedName name="CTHVC5" localSheetId="2">'[10]Mth units'!#REF!</definedName>
    <definedName name="CTHVC5" localSheetId="3">'[10]Mth units'!#REF!</definedName>
    <definedName name="CTHVC5">'[10]Mth units'!#REF!</definedName>
    <definedName name="CTHVCRV" localSheetId="1">'[10]Mth units'!#REF!</definedName>
    <definedName name="CTHVCRV" localSheetId="2">'[10]Mth units'!#REF!</definedName>
    <definedName name="CTHVCRV" localSheetId="3">'[10]Mth units'!#REF!</definedName>
    <definedName name="CTHVCRV">'[10]Mth units'!#REF!</definedName>
    <definedName name="CTHYSAN" localSheetId="1">#REF!</definedName>
    <definedName name="CTHYSAN" localSheetId="2">#REF!</definedName>
    <definedName name="CTHYSAN" localSheetId="3">#REF!</definedName>
    <definedName name="CTHYSAN">#REF!</definedName>
    <definedName name="CTHYSED" localSheetId="1">#REF!</definedName>
    <definedName name="CTHYSED" localSheetId="2">#REF!</definedName>
    <definedName name="CTHYSED" localSheetId="3">#REF!</definedName>
    <definedName name="CTHYSED">#REF!</definedName>
    <definedName name="CTHYSN" localSheetId="1">#REF!</definedName>
    <definedName name="CTHYSN" localSheetId="2">#REF!</definedName>
    <definedName name="CTHYSN" localSheetId="3">#REF!</definedName>
    <definedName name="CTHYSN">#REF!</definedName>
    <definedName name="CTHYSON">#REF!</definedName>
    <definedName name="CTMCP">#N/A</definedName>
    <definedName name="CTMTP">#N/A</definedName>
    <definedName name="CTNCLIOXL" localSheetId="1">#REF!</definedName>
    <definedName name="CTNCLIOXL" localSheetId="2">#REF!</definedName>
    <definedName name="CTNCLIOXL" localSheetId="3">#REF!</definedName>
    <definedName name="CTNCLIOXL">#REF!</definedName>
    <definedName name="CTNCLX65XL" localSheetId="1">#REF!</definedName>
    <definedName name="CTNCLX65XL" localSheetId="2">#REF!</definedName>
    <definedName name="CTNCLX65XL" localSheetId="3">#REF!</definedName>
    <definedName name="CTNCLX65XL">#REF!</definedName>
    <definedName name="CTNMS2NS" localSheetId="1">#REF!</definedName>
    <definedName name="CTNMS2NS" localSheetId="2">#REF!</definedName>
    <definedName name="CTNMS2NS" localSheetId="3">#REF!</definedName>
    <definedName name="CTNMS2NS">#REF!</definedName>
    <definedName name="CTNRCLBXL">#REF!</definedName>
    <definedName name="CTNRSC3XL">#REF!</definedName>
    <definedName name="CTNSCW84">#REF!</definedName>
    <definedName name="CTNSCW84XL">#REF!</definedName>
    <definedName name="CTNSCX64XL">#REF!</definedName>
    <definedName name="CTNSFH2">#REF!</definedName>
    <definedName name="CTNSS">#REF!</definedName>
    <definedName name="CTNSS2">#REF!</definedName>
    <definedName name="CTNSS2E">#REF!</definedName>
    <definedName name="CTNSS2EXL">#REF!</definedName>
    <definedName name="CTNSS2SX" localSheetId="1">'[4]Oct.01 CSM'!#REF!</definedName>
    <definedName name="CTNSS2SX" localSheetId="2">'[4]Oct.01 CSM'!#REF!</definedName>
    <definedName name="CTNSS2SX" localSheetId="3">'[4]Oct.01 CSM'!#REF!</definedName>
    <definedName name="CTNSS2SX">'[4]Oct.01 CSM'!#REF!</definedName>
    <definedName name="CTNSS3E" localSheetId="1">#REF!</definedName>
    <definedName name="CTNSS3E" localSheetId="2">#REF!</definedName>
    <definedName name="CTNSS3E" localSheetId="3">#REF!</definedName>
    <definedName name="CTNSS3E">#REF!</definedName>
    <definedName name="CTNSSEXL" localSheetId="1">#REF!</definedName>
    <definedName name="CTNSSEXL" localSheetId="2">#REF!</definedName>
    <definedName name="CTNSSEXL" localSheetId="3">#REF!</definedName>
    <definedName name="CTNSSEXL">#REF!</definedName>
    <definedName name="CTNSSTXL" localSheetId="1">#REF!</definedName>
    <definedName name="CTNSSTXL" localSheetId="2">#REF!</definedName>
    <definedName name="CTNSSTXL" localSheetId="3">#REF!</definedName>
    <definedName name="CTNSSTXL">#REF!</definedName>
    <definedName name="CTNST2">#REF!</definedName>
    <definedName name="CTNST3">#REF!</definedName>
    <definedName name="CTNST3I">#REF!</definedName>
    <definedName name="CTNST3I2">#REF!</definedName>
    <definedName name="CTNST3N">#REF!</definedName>
    <definedName name="CTNST3N2">#REF!</definedName>
    <definedName name="CTNST3N2CP">#REF!</definedName>
    <definedName name="CTNST3Q">#REF!</definedName>
    <definedName name="CTNST3Q2">#REF!</definedName>
    <definedName name="CTNSTSB">#REF!</definedName>
    <definedName name="CTNSTSU">#REF!</definedName>
    <definedName name="CTNSTZ2">#REF!</definedName>
    <definedName name="CTNSUBBXL">#REF!</definedName>
    <definedName name="CTNSZW">#REF!</definedName>
    <definedName name="CTNSZW2">#REF!</definedName>
    <definedName name="CTNSZWP">#REF!</definedName>
    <definedName name="CTNSZWP2">#REF!</definedName>
    <definedName name="CTNSZWS">#REF!</definedName>
    <definedName name="CTNSZWS2">#REF!</definedName>
    <definedName name="CTNSZWSI">#REF!</definedName>
    <definedName name="CTNSZWSI2">#REF!</definedName>
    <definedName name="CTNTBTRK" localSheetId="1">'[10]Mth units'!#REF!</definedName>
    <definedName name="CTNTBTRK" localSheetId="2">'[10]Mth units'!#REF!</definedName>
    <definedName name="CTNTBTRK" localSheetId="3">'[10]Mth units'!#REF!</definedName>
    <definedName name="CTNTBTRK">'[10]Mth units'!#REF!</definedName>
    <definedName name="CTNTK2" localSheetId="1">#REF!</definedName>
    <definedName name="CTNTK2" localSheetId="2">#REF!</definedName>
    <definedName name="CTNTK2" localSheetId="3">#REF!</definedName>
    <definedName name="CTNTK2">#REF!</definedName>
    <definedName name="CTNTSUBXL" localSheetId="1">#REF!</definedName>
    <definedName name="CTNTSUBXL" localSheetId="2">#REF!</definedName>
    <definedName name="CTNTSUBXL" localSheetId="3">#REF!</definedName>
    <definedName name="CTNTSUBXL">#REF!</definedName>
    <definedName name="CTNUWGP3" localSheetId="1">#REF!</definedName>
    <definedName name="CTNUWGP3" localSheetId="2">#REF!</definedName>
    <definedName name="CTNUWGP3" localSheetId="3">#REF!</definedName>
    <definedName name="CTNUWGP3">#REF!</definedName>
    <definedName name="CTRCAR">#REF!</definedName>
    <definedName name="CTRTRK">#REF!</definedName>
    <definedName name="CTRX65">#REF!</definedName>
    <definedName name="CTSLEG3">#REF!</definedName>
    <definedName name="CTSU2">#REF!</definedName>
    <definedName name="CTSU2L">#REF!</definedName>
    <definedName name="CTSU2LG">#REF!</definedName>
    <definedName name="CTSU2LG2">#REF!</definedName>
    <definedName name="CTSU55A">#REF!</definedName>
    <definedName name="CTSUIMP">#REF!</definedName>
    <definedName name="CTSUSA92">#REF!</definedName>
    <definedName name="CTSUZL2">#REF!</definedName>
    <definedName name="CTT330N2">#REF!</definedName>
    <definedName name="CTT330N2TC">#REF!</definedName>
    <definedName name="CTT4RN">#REF!</definedName>
    <definedName name="CTT4RNX">#REF!</definedName>
    <definedName name="CTT4RUN">#REF!</definedName>
    <definedName name="CTTBMWE532">#REF!</definedName>
    <definedName name="CTTBMWSUV2">#REF!</definedName>
    <definedName name="CTTCA2GT" localSheetId="1">'[4]Oct.01 CSM'!#REF!</definedName>
    <definedName name="CTTCA2GT" localSheetId="2">'[4]Oct.01 CSM'!#REF!</definedName>
    <definedName name="CTTCA2GT" localSheetId="3">'[4]Oct.01 CSM'!#REF!</definedName>
    <definedName name="CTTCA2GT">'[4]Oct.01 CSM'!#REF!</definedName>
    <definedName name="CTTCA2SS" localSheetId="1">'[4]Oct.01 CSM'!#REF!</definedName>
    <definedName name="CTTCA2SS" localSheetId="2">'[4]Oct.01 CSM'!#REF!</definedName>
    <definedName name="CTTCA2SS" localSheetId="3">'[4]Oct.01 CSM'!#REF!</definedName>
    <definedName name="CTTCA2SS">'[4]Oct.01 CSM'!#REF!</definedName>
    <definedName name="CTTCA2T" localSheetId="1">'[4]Oct.01 CSM'!#REF!</definedName>
    <definedName name="CTTCA2T" localSheetId="2">'[4]Oct.01 CSM'!#REF!</definedName>
    <definedName name="CTTCA2T" localSheetId="3">'[4]Oct.01 CSM'!#REF!</definedName>
    <definedName name="CTTCA2T">'[4]Oct.01 CSM'!#REF!</definedName>
    <definedName name="CTTCA3GT" localSheetId="1">#REF!</definedName>
    <definedName name="CTTCA3GT" localSheetId="2">#REF!</definedName>
    <definedName name="CTTCA3GT" localSheetId="3">#REF!</definedName>
    <definedName name="CTTCA3GT">#REF!</definedName>
    <definedName name="CTTCA3SS" localSheetId="1">#REF!</definedName>
    <definedName name="CTTCA3SS" localSheetId="2">#REF!</definedName>
    <definedName name="CTTCA3SS" localSheetId="3">#REF!</definedName>
    <definedName name="CTTCA3SS">#REF!</definedName>
    <definedName name="CTTCA3T" localSheetId="1">'[4]Oct.01 CSM'!#REF!</definedName>
    <definedName name="CTTCA3T" localSheetId="2">'[4]Oct.01 CSM'!#REF!</definedName>
    <definedName name="CTTCA3T" localSheetId="3">'[4]Oct.01 CSM'!#REF!</definedName>
    <definedName name="CTTCA3T">'[4]Oct.01 CSM'!#REF!</definedName>
    <definedName name="CTTCAM" localSheetId="1">#REF!</definedName>
    <definedName name="CTTCAM" localSheetId="2">#REF!</definedName>
    <definedName name="CTTCAM" localSheetId="3">#REF!</definedName>
    <definedName name="CTTCAM">#REF!</definedName>
    <definedName name="CTTCMC" localSheetId="1">#REF!</definedName>
    <definedName name="CTTCMC" localSheetId="2">#REF!</definedName>
    <definedName name="CTTCMC" localSheetId="3">#REF!</definedName>
    <definedName name="CTTCMC">#REF!</definedName>
    <definedName name="CTTCTWGN" localSheetId="1">#REF!</definedName>
    <definedName name="CTTCTWGN" localSheetId="2">#REF!</definedName>
    <definedName name="CTTCTWGN" localSheetId="3">#REF!</definedName>
    <definedName name="CTTCTWGN">#REF!</definedName>
    <definedName name="CTTECH">#REF!</definedName>
    <definedName name="CTTECHO">#REF!</definedName>
    <definedName name="CTTHCPTZYW">#REF!</definedName>
    <definedName name="CTTHCSUT">#REF!</definedName>
    <definedName name="CTTHEC5" localSheetId="1">'[10]Mth units'!#REF!</definedName>
    <definedName name="CTTHEC5" localSheetId="2">'[10]Mth units'!#REF!</definedName>
    <definedName name="CTTHEC5" localSheetId="3">'[10]Mth units'!#REF!</definedName>
    <definedName name="CTTHEC5">'[10]Mth units'!#REF!</definedName>
    <definedName name="CTTHEX2" localSheetId="1">#REF!</definedName>
    <definedName name="CTTHEX2" localSheetId="2">#REF!</definedName>
    <definedName name="CTTHEX2" localSheetId="3">#REF!</definedName>
    <definedName name="CTTHEX2">#REF!</definedName>
    <definedName name="CTTHHAARD" localSheetId="1">#REF!</definedName>
    <definedName name="CTTHHAARD" localSheetId="2">#REF!</definedName>
    <definedName name="CTTHHAARD" localSheetId="3">#REF!</definedName>
    <definedName name="CTTHHAARD">#REF!</definedName>
    <definedName name="CTTHHAAVA" localSheetId="1">#REF!</definedName>
    <definedName name="CTTHHAAVA" localSheetId="2">#REF!</definedName>
    <definedName name="CTTHHAAVA" localSheetId="3">#REF!</definedName>
    <definedName name="CTTHHAAVA">#REF!</definedName>
    <definedName name="CTTHHAAVA2">#REF!</definedName>
    <definedName name="CTTHPUM2">#REF!</definedName>
    <definedName name="CTTHPV">#REF!</definedName>
    <definedName name="CTTHPV2">#REF!</definedName>
    <definedName name="CTTHSUT">#REF!</definedName>
    <definedName name="CTTHSUT2">#REF!</definedName>
    <definedName name="CTTHSUV">#REF!</definedName>
    <definedName name="CTTHSUV2">#REF!</definedName>
    <definedName name="CTTHVC2">#REF!</definedName>
    <definedName name="CTTHYSAN">#REF!</definedName>
    <definedName name="CTTHYSF">#REF!</definedName>
    <definedName name="CTTIZ2">#REF!</definedName>
    <definedName name="CTTIZ2HSU">#REF!</definedName>
    <definedName name="CTTIZ2RD">#REF!</definedName>
    <definedName name="CTTIZ2RDP">#REF!</definedName>
    <definedName name="CTTIZAM">#REF!</definedName>
    <definedName name="CTTIZSUT">#REF!</definedName>
    <definedName name="CTTIZSUTT">#REF!</definedName>
    <definedName name="CTTLAMSSUV">#REF!</definedName>
    <definedName name="CTTLX470">#REF!</definedName>
    <definedName name="CTTNCC">#REF!</definedName>
    <definedName name="CTTNMS2NX">#REF!</definedName>
    <definedName name="CTTNS2P">#REF!</definedName>
    <definedName name="CTTNS3P">#REF!</definedName>
    <definedName name="CTTNSMPF">#REF!</definedName>
    <definedName name="CTTNSP">#REF!</definedName>
    <definedName name="CTTNSPXL">#REF!</definedName>
    <definedName name="CTTNST">#REF!</definedName>
    <definedName name="CTTNST2T">#REF!</definedName>
    <definedName name="CTTNST3">#REF!</definedName>
    <definedName name="CTTNST3CXL">#REF!</definedName>
    <definedName name="CTTNSTCXL">#REF!</definedName>
    <definedName name="CTTNSWQW2">#REF!</definedName>
    <definedName name="CTTNXTRA2">#REF!</definedName>
    <definedName name="CTTPATHF">#REF!</definedName>
    <definedName name="CTTRJ64">#REF!</definedName>
    <definedName name="CTTRX64" localSheetId="1">'[4]Oct.01 CSM'!#REF!</definedName>
    <definedName name="CTTRX64" localSheetId="2">'[4]Oct.01 CSM'!#REF!</definedName>
    <definedName name="CTTRX64" localSheetId="3">'[4]Oct.01 CSM'!#REF!</definedName>
    <definedName name="CTTRX64">'[4]Oct.01 CSM'!#REF!</definedName>
    <definedName name="CTTSEQA" localSheetId="1">#REF!</definedName>
    <definedName name="CTTSEQA" localSheetId="2">#REF!</definedName>
    <definedName name="CTTSEQA" localSheetId="3">#REF!</definedName>
    <definedName name="CTTSEQA">#REF!</definedName>
    <definedName name="CTTSSTX" localSheetId="1">#REF!</definedName>
    <definedName name="CTTSSTX" localSheetId="2">#REF!</definedName>
    <definedName name="CTTSSTX" localSheetId="3">#REF!</definedName>
    <definedName name="CTTSSTX">#REF!</definedName>
    <definedName name="CTTSTW" localSheetId="1">#REF!</definedName>
    <definedName name="CTTSTW" localSheetId="2">#REF!</definedName>
    <definedName name="CTTSTW" localSheetId="3">#REF!</definedName>
    <definedName name="CTTSTW">#REF!</definedName>
    <definedName name="CTTSTW2">#REF!</definedName>
    <definedName name="CTTSU2L">#REF!</definedName>
    <definedName name="CTTSU96X" localSheetId="1">'[10]Mth units'!#REF!</definedName>
    <definedName name="CTTSU96X" localSheetId="2">'[10]Mth units'!#REF!</definedName>
    <definedName name="CTTSU96X" localSheetId="3">'[10]Mth units'!#REF!</definedName>
    <definedName name="CTTSU96X">'[10]Mth units'!#REF!</definedName>
    <definedName name="CTTSUTW" localSheetId="1">#REF!</definedName>
    <definedName name="CTTSUTW" localSheetId="2">#REF!</definedName>
    <definedName name="CTTSUTW" localSheetId="3">#REF!</definedName>
    <definedName name="CTTSUTW">#REF!</definedName>
    <definedName name="CTTSUZL2" localSheetId="1">#REF!</definedName>
    <definedName name="CTTSUZL2" localSheetId="2">#REF!</definedName>
    <definedName name="CTTSUZL2" localSheetId="3">#REF!</definedName>
    <definedName name="CTTSUZL2">#REF!</definedName>
    <definedName name="CTTT4RUN" localSheetId="1">#REF!</definedName>
    <definedName name="CTTT4RUN" localSheetId="2">#REF!</definedName>
    <definedName name="CTTT4RUN" localSheetId="3">#REF!</definedName>
    <definedName name="CTTT4RUN">#REF!</definedName>
    <definedName name="CTTT4RUNX">#REF!</definedName>
    <definedName name="CTTTMA">#REF!</definedName>
    <definedName name="CTTTMC">#REF!</definedName>
    <definedName name="CTTTNCC">#REF!</definedName>
    <definedName name="CTTTPMAV">#REF!</definedName>
    <definedName name="CTTTPMAV3">#REF!</definedName>
    <definedName name="CTTTSBB">#REF!</definedName>
    <definedName name="CTTTYC3">#REF!</definedName>
    <definedName name="CTTTYC3TH">#REF!</definedName>
    <definedName name="CTTTYC4">#REF!</definedName>
    <definedName name="CTTTYCP2">#REF!</definedName>
    <definedName name="CTTTYCP2XL">#REF!</definedName>
    <definedName name="CTTTYCP3">#REF!</definedName>
    <definedName name="CTTTYF">#REF!</definedName>
    <definedName name="CTTTYF2">#REF!</definedName>
    <definedName name="CTTTYFP">#REF!</definedName>
    <definedName name="CTTTYFP2">#REF!</definedName>
    <definedName name="CTTTYP2">#REF!</definedName>
    <definedName name="CTTTYPRV">#REF!</definedName>
    <definedName name="CTTTYPRV2">#REF!</definedName>
    <definedName name="CTTTYPRV3">#REF!</definedName>
    <definedName name="CTTTYPV">#REF!</definedName>
    <definedName name="CTTTYRAV4">#REF!</definedName>
    <definedName name="CTTTYRAVT">#REF!</definedName>
    <definedName name="CTTTYRAVT2">#REF!</definedName>
    <definedName name="CTTTYRX3">#REF!</definedName>
    <definedName name="CTTTYS4">#REF!</definedName>
    <definedName name="CTTTYS5">#REF!</definedName>
    <definedName name="CTTVW350">#REF!</definedName>
    <definedName name="CTTYA">#REF!</definedName>
    <definedName name="CTTYA2">#REF!</definedName>
    <definedName name="CTTYA2V">#REF!</definedName>
    <definedName name="CTTYA3V">#REF!</definedName>
    <definedName name="CTTYAV">#REF!</definedName>
    <definedName name="CTTYC">#REF!</definedName>
    <definedName name="CTTYC2">#REF!</definedName>
    <definedName name="CTTYC2A">#REF!</definedName>
    <definedName name="CTTYC2C">#REF!</definedName>
    <definedName name="CTTYC3">#REF!</definedName>
    <definedName name="CTTYC3A">#REF!</definedName>
    <definedName name="CTTYC3C">#REF!</definedName>
    <definedName name="CTTYC3C2">#REF!</definedName>
    <definedName name="CTTYC4">#REF!</definedName>
    <definedName name="CTTYC4A">#REF!</definedName>
    <definedName name="CTTYS3C">#REF!</definedName>
    <definedName name="CTTYS3W">#REF!</definedName>
    <definedName name="CTTYS4">#REF!</definedName>
    <definedName name="CTTYS4C">#REF!</definedName>
    <definedName name="CTUSCP">#N/A</definedName>
    <definedName name="CTUSTP">#N/A</definedName>
    <definedName name="CTVW240" localSheetId="1">#REF!</definedName>
    <definedName name="CTVW240" localSheetId="2">#REF!</definedName>
    <definedName name="CTVW240" localSheetId="3">#REF!</definedName>
    <definedName name="CTVW240">#REF!</definedName>
    <definedName name="CTVW330" localSheetId="1">#REF!</definedName>
    <definedName name="CTVW330" localSheetId="2">#REF!</definedName>
    <definedName name="CTVW330" localSheetId="3">#REF!</definedName>
    <definedName name="CTVW330">#REF!</definedName>
    <definedName name="CTVW340" localSheetId="1">#REF!</definedName>
    <definedName name="CTVW340" localSheetId="2">#REF!</definedName>
    <definedName name="CTVW340" localSheetId="3">#REF!</definedName>
    <definedName name="CTVW340">#REF!</definedName>
    <definedName name="CTVW350">#REF!</definedName>
    <definedName name="CTVWA3CAB">#REF!</definedName>
    <definedName name="CTVWA4CAB">#REF!</definedName>
    <definedName name="CTVWA4CABXL">#REF!</definedName>
    <definedName name="CTVWA5GLF">#REF!</definedName>
    <definedName name="CTVWA5JET">#REF!</definedName>
    <definedName name="CTVWB">#REF!</definedName>
    <definedName name="CTVWBB">#REF!</definedName>
    <definedName name="CTVWBXL">#REF!</definedName>
    <definedName name="CTVWG3" localSheetId="1">'[4]Oct.01 CSM'!#REF!</definedName>
    <definedName name="CTVWG3" localSheetId="2">'[4]Oct.01 CSM'!#REF!</definedName>
    <definedName name="CTVWG3" localSheetId="3">'[4]Oct.01 CSM'!#REF!</definedName>
    <definedName name="CTVWG3">'[4]Oct.01 CSM'!#REF!</definedName>
    <definedName name="CTVWG3XL" localSheetId="1">#REF!</definedName>
    <definedName name="CTVWG3XL" localSheetId="2">#REF!</definedName>
    <definedName name="CTVWG3XL" localSheetId="3">#REF!</definedName>
    <definedName name="CTVWG3XL">#REF!</definedName>
    <definedName name="CTVWGMPV" localSheetId="1">#REF!</definedName>
    <definedName name="CTVWGMPV" localSheetId="2">#REF!</definedName>
    <definedName name="CTVWGMPV" localSheetId="3">#REF!</definedName>
    <definedName name="CTVWGMPV">#REF!</definedName>
    <definedName name="CTVWGOL" localSheetId="1">#REF!</definedName>
    <definedName name="CTVWGOL" localSheetId="2">#REF!</definedName>
    <definedName name="CTVWGOL" localSheetId="3">#REF!</definedName>
    <definedName name="CTVWGOL">#REF!</definedName>
    <definedName name="CTVWJ3">#REF!</definedName>
    <definedName name="CTVWJ3XL">#REF!</definedName>
    <definedName name="CTVWPL">#REF!</definedName>
    <definedName name="CTVWPLXL">#REF!</definedName>
    <definedName name="CTVWV3" localSheetId="1">'[4]Oct.01 CSM'!#REF!</definedName>
    <definedName name="CTVWV3" localSheetId="2">'[4]Oct.01 CSM'!#REF!</definedName>
    <definedName name="CTVWV3" localSheetId="3">'[4]Oct.01 CSM'!#REF!</definedName>
    <definedName name="CTVWV3">'[4]Oct.01 CSM'!#REF!</definedName>
    <definedName name="CTVWV3XL" localSheetId="1">'[4]Oct.01 CSM'!#REF!</definedName>
    <definedName name="CTVWV3XL" localSheetId="2">'[4]Oct.01 CSM'!#REF!</definedName>
    <definedName name="CTVWV3XL" localSheetId="3">'[4]Oct.01 CSM'!#REF!</definedName>
    <definedName name="CTVWV3XL">'[4]Oct.01 CSM'!#REF!</definedName>
    <definedName name="Cum_FTQ_Loss" localSheetId="1">#REF!</definedName>
    <definedName name="Cum_FTQ_Loss" localSheetId="2">#REF!</definedName>
    <definedName name="Cum_FTQ_Loss" localSheetId="3">#REF!</definedName>
    <definedName name="Cum_FTQ_Loss">#REF!</definedName>
    <definedName name="CUST">[16]Codes!$L$2:$L$23</definedName>
    <definedName name="cust_trans_price_lease" localSheetId="1">#REF!</definedName>
    <definedName name="cust_trans_price_lease" localSheetId="2">#REF!</definedName>
    <definedName name="cust_trans_price_lease" localSheetId="3">#REF!</definedName>
    <definedName name="cust_trans_price_lease">#REF!</definedName>
    <definedName name="cust_trans_price_retail" localSheetId="1">#REF!</definedName>
    <definedName name="cust_trans_price_retail" localSheetId="2">#REF!</definedName>
    <definedName name="cust_trans_price_retail" localSheetId="3">#REF!</definedName>
    <definedName name="cust_trans_price_retail">#REF!</definedName>
    <definedName name="CY_BH" localSheetId="1">#REF!</definedName>
    <definedName name="CY_BH" localSheetId="2">#REF!</definedName>
    <definedName name="CY_BH" localSheetId="3">#REF!</definedName>
    <definedName name="CY_BH">#REF!</definedName>
    <definedName name="Cycle_Time">#REF!</definedName>
    <definedName name="d" localSheetId="1" hidden="1">{"EXPORT",#N/A,FALSE,"A8CONTENT"}</definedName>
    <definedName name="d" localSheetId="2" hidden="1">{"EXPORT",#N/A,FALSE,"A8CONTENT"}</definedName>
    <definedName name="d" localSheetId="3" hidden="1">{"EXPORT",#N/A,FALSE,"A8CONTENT"}</definedName>
    <definedName name="d" hidden="1">{"EXPORT",#N/A,FALSE,"A8CONTENT"}</definedName>
    <definedName name="data" localSheetId="1">#REF!</definedName>
    <definedName name="data" localSheetId="2">#REF!</definedName>
    <definedName name="data" localSheetId="3">#REF!</definedName>
    <definedName name="data">#REF!</definedName>
    <definedName name="_xlnm.Database" localSheetId="1">#REF!</definedName>
    <definedName name="_xlnm.Database" localSheetId="2">#REF!</definedName>
    <definedName name="_xlnm.Database" localSheetId="3">#REF!</definedName>
    <definedName name="_xlnm.Database">#REF!</definedName>
    <definedName name="Days_per_Year">[17]Sheet1!$H$6</definedName>
    <definedName name="Dealer_Gross_Lease" localSheetId="1">#REF!</definedName>
    <definedName name="Dealer_Gross_Lease" localSheetId="2">#REF!</definedName>
    <definedName name="Dealer_Gross_Lease" localSheetId="3">#REF!</definedName>
    <definedName name="Dealer_Gross_Lease">#REF!</definedName>
    <definedName name="Dealer_Gross_Retail" localSheetId="1">#REF!</definedName>
    <definedName name="Dealer_Gross_Retail" localSheetId="2">#REF!</definedName>
    <definedName name="Dealer_Gross_Retail" localSheetId="3">#REF!</definedName>
    <definedName name="Dealer_Gross_Retail">#REF!</definedName>
    <definedName name="Dec_00" localSheetId="1">#REF!</definedName>
    <definedName name="Dec_00" localSheetId="2">#REF!</definedName>
    <definedName name="Dec_00" localSheetId="3">#REF!</definedName>
    <definedName name="Dec_00">#REF!</definedName>
    <definedName name="Dec_01">#REF!</definedName>
    <definedName name="Dec_02">#REF!</definedName>
    <definedName name="Dec_03">#REF!</definedName>
    <definedName name="Dec_04">#REF!</definedName>
    <definedName name="Dec_06" localSheetId="1">'[10]Mth units'!#REF!</definedName>
    <definedName name="Dec_06" localSheetId="2">'[10]Mth units'!#REF!</definedName>
    <definedName name="Dec_06" localSheetId="3">'[10]Mth units'!#REF!</definedName>
    <definedName name="Dec_06">'[10]Mth units'!#REF!</definedName>
    <definedName name="Dec_98" localSheetId="1">'[4]Oct.01 CSM'!#REF!</definedName>
    <definedName name="Dec_98" localSheetId="2">'[4]Oct.01 CSM'!#REF!</definedName>
    <definedName name="Dec_98" localSheetId="3">'[4]Oct.01 CSM'!#REF!</definedName>
    <definedName name="Dec_98">'[4]Oct.01 CSM'!#REF!</definedName>
    <definedName name="Dec_99" localSheetId="1">#REF!</definedName>
    <definedName name="Dec_99" localSheetId="2">#REF!</definedName>
    <definedName name="Dec_99" localSheetId="3">#REF!</definedName>
    <definedName name="Dec_99">#REF!</definedName>
    <definedName name="december" localSheetId="1">#REF!</definedName>
    <definedName name="december" localSheetId="2">#REF!</definedName>
    <definedName name="december" localSheetId="3">#REF!</definedName>
    <definedName name="december">#REF!</definedName>
    <definedName name="DeleteRows" localSheetId="1">'Build 1'!DeleteRows</definedName>
    <definedName name="DeleteRows" localSheetId="2">'Build 2'!DeleteRows</definedName>
    <definedName name="DeleteRows" localSheetId="3">'Build 3'!DeleteRows</definedName>
    <definedName name="DeleteRows" localSheetId="0">'Program Card'!DeleteRows</definedName>
    <definedName name="DeleteRows">[0]!DeleteRows</definedName>
    <definedName name="DeleteTaktLine" localSheetId="1">'Build 1'!DeleteTaktLine</definedName>
    <definedName name="DeleteTaktLine" localSheetId="2">'Build 2'!DeleteTaktLine</definedName>
    <definedName name="DeleteTaktLine" localSheetId="3">'Build 3'!DeleteTaktLine</definedName>
    <definedName name="DeleteTaktLine" localSheetId="0">'Program Card'!DeleteTaktLine</definedName>
    <definedName name="DeleteTaktLine">[0]!DeleteTaktLine</definedName>
    <definedName name="Demand">'[18]Takt Time'!$E$2</definedName>
    <definedName name="Desc" localSheetId="1">#REF!</definedName>
    <definedName name="Desc" localSheetId="2">#REF!</definedName>
    <definedName name="Desc" localSheetId="3">#REF!</definedName>
    <definedName name="Desc">#REF!</definedName>
    <definedName name="df">[19]Codes!$D$2:$D$50</definedName>
    <definedName name="dflt1">[20]ﾕｰｻﾞｰ設定!$G$21</definedName>
    <definedName name="digit_18">"テキスト 21"</definedName>
    <definedName name="Dlr_Net" localSheetId="1">#REF!</definedName>
    <definedName name="Dlr_Net" localSheetId="2">#REF!</definedName>
    <definedName name="Dlr_Net" localSheetId="3">#REF!</definedName>
    <definedName name="Dlr_Net">#REF!</definedName>
    <definedName name="dma_cluster" localSheetId="1">#REF!</definedName>
    <definedName name="dma_cluster" localSheetId="2">#REF!</definedName>
    <definedName name="dma_cluster" localSheetId="3">#REF!</definedName>
    <definedName name="dma_cluster">#REF!</definedName>
    <definedName name="dr" localSheetId="1">'Build 1'!dr</definedName>
    <definedName name="dr" localSheetId="2">'Build 2'!dr</definedName>
    <definedName name="dr" localSheetId="3">'Build 3'!dr</definedName>
    <definedName name="dr" localSheetId="0">'Program Card'!dr</definedName>
    <definedName name="dr">[0]!dr</definedName>
    <definedName name="dtl" localSheetId="1">'Build 1'!dtl</definedName>
    <definedName name="dtl" localSheetId="2">'Build 2'!dtl</definedName>
    <definedName name="dtl" localSheetId="3">'Build 3'!dtl</definedName>
    <definedName name="dtl" localSheetId="0">'Program Card'!dtl</definedName>
    <definedName name="dtl">[0]!dtl</definedName>
    <definedName name="e">[3]!e</definedName>
    <definedName name="ECUソフトウェア検査仕様" localSheetId="1">#REF!</definedName>
    <definedName name="ECUソフトウェア検査仕様" localSheetId="2">#REF!</definedName>
    <definedName name="ECUソフトウェア検査仕様" localSheetId="3">#REF!</definedName>
    <definedName name="ECUソフトウェア検査仕様">#REF!</definedName>
    <definedName name="Eff_Mach_CT" localSheetId="1">#REF!</definedName>
    <definedName name="Eff_Mach_CT" localSheetId="2">#REF!</definedName>
    <definedName name="Eff_Mach_CT" localSheetId="3">#REF!</definedName>
    <definedName name="Eff_Mach_CT">#REF!</definedName>
    <definedName name="EraseUserInputLF" localSheetId="1">'Build 1'!EraseUserInputLF</definedName>
    <definedName name="EraseUserInputLF" localSheetId="2">'Build 2'!EraseUserInputLF</definedName>
    <definedName name="EraseUserInputLF" localSheetId="3">'Build 3'!EraseUserInputLF</definedName>
    <definedName name="EraseUserInputLF" localSheetId="0">'Program Card'!EraseUserInputLF</definedName>
    <definedName name="EraseUserInputLF">[0]!EraseUserInputLF</definedName>
    <definedName name="EraseUserInputSF" localSheetId="1">'Build 1'!EraseUserInputSF</definedName>
    <definedName name="EraseUserInputSF" localSheetId="2">'Build 2'!EraseUserInputSF</definedName>
    <definedName name="EraseUserInputSF" localSheetId="3">'Build 3'!EraseUserInputSF</definedName>
    <definedName name="EraseUserInputSF" localSheetId="0">'Program Card'!EraseUserInputSF</definedName>
    <definedName name="EraseUserInputSF">[0]!EraseUserInputSF</definedName>
    <definedName name="ergf">[3]!ergf</definedName>
    <definedName name="ESCPCB2">[21]MAIN!$B$8:$L$35</definedName>
    <definedName name="euilf" localSheetId="1">'Build 1'!euilf</definedName>
    <definedName name="euilf" localSheetId="2">'Build 2'!euilf</definedName>
    <definedName name="euilf" localSheetId="3">'Build 3'!euilf</definedName>
    <definedName name="euilf" localSheetId="0">'Program Card'!euilf</definedName>
    <definedName name="euilf">[0]!euilf</definedName>
    <definedName name="euisf" localSheetId="1">'Build 1'!euisf</definedName>
    <definedName name="euisf" localSheetId="2">'Build 2'!euisf</definedName>
    <definedName name="euisf" localSheetId="3">'Build 3'!euisf</definedName>
    <definedName name="euisf" localSheetId="0">'Program Card'!euisf</definedName>
    <definedName name="euisf">[0]!euisf</definedName>
    <definedName name="ExtendArea1" localSheetId="1">#REF!</definedName>
    <definedName name="ExtendArea1" localSheetId="2">#REF!</definedName>
    <definedName name="ExtendArea1" localSheetId="3">#REF!</definedName>
    <definedName name="ExtendArea1">#REF!</definedName>
    <definedName name="ExtendArea10" localSheetId="1">#REF!</definedName>
    <definedName name="ExtendArea10" localSheetId="2">#REF!</definedName>
    <definedName name="ExtendArea10" localSheetId="3">#REF!</definedName>
    <definedName name="ExtendArea10">#REF!</definedName>
    <definedName name="ExtendArea11" localSheetId="1">#REF!</definedName>
    <definedName name="ExtendArea11" localSheetId="2">#REF!</definedName>
    <definedName name="ExtendArea11" localSheetId="3">#REF!</definedName>
    <definedName name="ExtendArea11">#REF!</definedName>
    <definedName name="ExtendArea12">#REF!</definedName>
    <definedName name="ExtendArea13">#REF!</definedName>
    <definedName name="ExtendArea14">#REF!</definedName>
    <definedName name="ExtendArea15">#REF!</definedName>
    <definedName name="ExtendArea16">#REF!</definedName>
    <definedName name="ExtendArea17">#REF!</definedName>
    <definedName name="ExtendArea18">#REF!</definedName>
    <definedName name="ExtendArea19">#REF!</definedName>
    <definedName name="ExtendArea2">#REF!</definedName>
    <definedName name="ExtendArea20">#REF!</definedName>
    <definedName name="ExtendArea21">#REF!</definedName>
    <definedName name="ExtendArea22">#REF!</definedName>
    <definedName name="ExtendArea23">#REF!</definedName>
    <definedName name="ExtendArea24">#REF!</definedName>
    <definedName name="ExtendArea25">#REF!</definedName>
    <definedName name="ExtendArea26">#REF!</definedName>
    <definedName name="ExtendArea27">#REF!</definedName>
    <definedName name="ExtendArea28">#REF!</definedName>
    <definedName name="ExtendArea29">#REF!</definedName>
    <definedName name="ExtendArea3">#REF!</definedName>
    <definedName name="ExtendArea30">#REF!</definedName>
    <definedName name="ExtendArea31">#REF!</definedName>
    <definedName name="ExtendArea32">#REF!</definedName>
    <definedName name="ExtendArea33">#REF!</definedName>
    <definedName name="ExtendArea34">#REF!</definedName>
    <definedName name="ExtendArea35">#REF!</definedName>
    <definedName name="ExtendArea36">#REF!</definedName>
    <definedName name="ExtendArea37">#REF!</definedName>
    <definedName name="ExtendArea38">#REF!</definedName>
    <definedName name="ExtendArea39">#REF!</definedName>
    <definedName name="ExtendArea4">#REF!</definedName>
    <definedName name="ExtendArea40">#REF!</definedName>
    <definedName name="ExtendArea41">#REF!</definedName>
    <definedName name="ExtendArea42">#REF!</definedName>
    <definedName name="ExtendArea43">#REF!</definedName>
    <definedName name="ExtendArea44" localSheetId="1">[22]ETRS!#REF!</definedName>
    <definedName name="ExtendArea44" localSheetId="2">[22]ETRS!#REF!</definedName>
    <definedName name="ExtendArea44" localSheetId="3">[22]ETRS!#REF!</definedName>
    <definedName name="ExtendArea44">[22]ETRS!#REF!</definedName>
    <definedName name="ExtendArea45" localSheetId="1">[22]ETRS!#REF!</definedName>
    <definedName name="ExtendArea45" localSheetId="2">[22]ETRS!#REF!</definedName>
    <definedName name="ExtendArea45" localSheetId="3">[22]ETRS!#REF!</definedName>
    <definedName name="ExtendArea45">[22]ETRS!#REF!</definedName>
    <definedName name="ExtendArea46" localSheetId="1">[22]ETRS!#REF!</definedName>
    <definedName name="ExtendArea46" localSheetId="2">[22]ETRS!#REF!</definedName>
    <definedName name="ExtendArea46" localSheetId="3">[22]ETRS!#REF!</definedName>
    <definedName name="ExtendArea46">[22]ETRS!#REF!</definedName>
    <definedName name="ExtendArea47" localSheetId="1">[22]ETRS!#REF!</definedName>
    <definedName name="ExtendArea47" localSheetId="2">[22]ETRS!#REF!</definedName>
    <definedName name="ExtendArea47" localSheetId="3">[22]ETRS!#REF!</definedName>
    <definedName name="ExtendArea47">[22]ETRS!#REF!</definedName>
    <definedName name="ExtendArea48">[22]ETRS!#REF!</definedName>
    <definedName name="ExtendArea49">[22]ETRS!#REF!</definedName>
    <definedName name="ExtendArea5" localSheetId="1">#REF!</definedName>
    <definedName name="ExtendArea5" localSheetId="2">#REF!</definedName>
    <definedName name="ExtendArea5" localSheetId="3">#REF!</definedName>
    <definedName name="ExtendArea5">#REF!</definedName>
    <definedName name="ExtendArea50" localSheetId="1">[22]ETRS!#REF!</definedName>
    <definedName name="ExtendArea50" localSheetId="2">[22]ETRS!#REF!</definedName>
    <definedName name="ExtendArea50" localSheetId="3">[22]ETRS!#REF!</definedName>
    <definedName name="ExtendArea50">[22]ETRS!#REF!</definedName>
    <definedName name="ExtendArea51" localSheetId="1">[22]ETRS!#REF!</definedName>
    <definedName name="ExtendArea51" localSheetId="2">[22]ETRS!#REF!</definedName>
    <definedName name="ExtendArea51" localSheetId="3">[22]ETRS!#REF!</definedName>
    <definedName name="ExtendArea51">[22]ETRS!#REF!</definedName>
    <definedName name="ExtendArea52">[22]ETRS!#REF!</definedName>
    <definedName name="ExtendArea53">[22]ETRS!#REF!</definedName>
    <definedName name="ExtendArea54">[22]ETRS!#REF!</definedName>
    <definedName name="ExtendArea55">[22]ETRS!#REF!</definedName>
    <definedName name="ExtendArea56">[22]ETRS!#REF!</definedName>
    <definedName name="ExtendArea6" localSheetId="1">#REF!</definedName>
    <definedName name="ExtendArea6" localSheetId="2">#REF!</definedName>
    <definedName name="ExtendArea6" localSheetId="3">#REF!</definedName>
    <definedName name="ExtendArea6">#REF!</definedName>
    <definedName name="ExtendArea7" localSheetId="1">#REF!</definedName>
    <definedName name="ExtendArea7" localSheetId="2">#REF!</definedName>
    <definedName name="ExtendArea7" localSheetId="3">#REF!</definedName>
    <definedName name="ExtendArea7">#REF!</definedName>
    <definedName name="ExtendArea8" localSheetId="1">#REF!</definedName>
    <definedName name="ExtendArea8" localSheetId="2">#REF!</definedName>
    <definedName name="ExtendArea8" localSheetId="3">#REF!</definedName>
    <definedName name="ExtendArea8">#REF!</definedName>
    <definedName name="ExtendArea9">#REF!</definedName>
    <definedName name="_xlnm.Extract">#REF!</definedName>
    <definedName name="Feb_00">#REF!</definedName>
    <definedName name="Feb_01">#REF!</definedName>
    <definedName name="Feb_02">#REF!</definedName>
    <definedName name="Feb_03">#REF!</definedName>
    <definedName name="Feb_04">#REF!</definedName>
    <definedName name="Feb_05" localSheetId="1">'[10]Mth units'!#REF!</definedName>
    <definedName name="Feb_05" localSheetId="2">'[10]Mth units'!#REF!</definedName>
    <definedName name="Feb_05" localSheetId="3">'[10]Mth units'!#REF!</definedName>
    <definedName name="Feb_05">'[10]Mth units'!#REF!</definedName>
    <definedName name="Feb_98" localSheetId="1">'[4]Oct.01 CSM'!#REF!</definedName>
    <definedName name="Feb_98" localSheetId="2">'[4]Oct.01 CSM'!#REF!</definedName>
    <definedName name="Feb_98" localSheetId="3">'[4]Oct.01 CSM'!#REF!</definedName>
    <definedName name="Feb_98">'[4]Oct.01 CSM'!#REF!</definedName>
    <definedName name="Feb_99" localSheetId="1">#REF!</definedName>
    <definedName name="Feb_99" localSheetId="2">#REF!</definedName>
    <definedName name="Feb_99" localSheetId="3">#REF!</definedName>
    <definedName name="Feb_99">#REF!</definedName>
    <definedName name="february" localSheetId="1">#REF!</definedName>
    <definedName name="february" localSheetId="2">#REF!</definedName>
    <definedName name="february" localSheetId="3">#REF!</definedName>
    <definedName name="february">#REF!</definedName>
    <definedName name="Finance_Type" localSheetId="1">#REF!</definedName>
    <definedName name="Finance_Type" localSheetId="2">#REF!</definedName>
    <definedName name="Finance_Type" localSheetId="3">#REF!</definedName>
    <definedName name="Finance_Type">#REF!</definedName>
    <definedName name="Find_Coupes_MSRP_Volumes">#REF!</definedName>
    <definedName name="Find_Coupes_With_All_Options">#REF!</definedName>
    <definedName name="fiscal_year">#REF!</definedName>
    <definedName name="FMCCP">#N/A</definedName>
    <definedName name="FMCTP">#N/A</definedName>
    <definedName name="FMMCP">#N/A</definedName>
    <definedName name="FMMTP">#N/A</definedName>
    <definedName name="FMUSCP">#N/A</definedName>
    <definedName name="FMUSTP">#N/A</definedName>
    <definedName name="FOUR02" localSheetId="1">#REF!</definedName>
    <definedName name="FOUR02" localSheetId="2">#REF!</definedName>
    <definedName name="FOUR02" localSheetId="3">#REF!</definedName>
    <definedName name="FOUR02">#REF!</definedName>
    <definedName name="FOUR03" localSheetId="1">#REF!</definedName>
    <definedName name="FOUR03" localSheetId="2">#REF!</definedName>
    <definedName name="FOUR03" localSheetId="3">#REF!</definedName>
    <definedName name="FOUR03">#REF!</definedName>
    <definedName name="FOUR04" localSheetId="1">#REF!</definedName>
    <definedName name="FOUR04" localSheetId="2">#REF!</definedName>
    <definedName name="FOUR04" localSheetId="3">#REF!</definedName>
    <definedName name="FOUR04">#REF!</definedName>
    <definedName name="FOUR05">#REF!</definedName>
    <definedName name="FOUR06">#REF!</definedName>
    <definedName name="FOUR07">#REF!</definedName>
    <definedName name="FOUR08">#REF!</definedName>
    <definedName name="FOUR09">#REF!</definedName>
    <definedName name="FTQ_Loss">#REF!</definedName>
    <definedName name="FTQ_per_Cycle">#REF!</definedName>
    <definedName name="GM_Models">#REF!</definedName>
    <definedName name="GMCCP">#N/A</definedName>
    <definedName name="GMCTP">#N/A</definedName>
    <definedName name="GMMCP">#N/A</definedName>
    <definedName name="GMMTP">#N/A</definedName>
    <definedName name="GMUSCP">#N/A</definedName>
    <definedName name="GMUSTP">#N/A</definedName>
    <definedName name="h">[19]Codes!$H$2:$H$4</definedName>
    <definedName name="honda_dh">'[8]Nissan Backup'!$B$12</definedName>
    <definedName name="HondaMXinvdays" localSheetId="1">#REF!</definedName>
    <definedName name="HondaMXinvdays" localSheetId="2">#REF!</definedName>
    <definedName name="HondaMXinvdays" localSheetId="3">#REF!</definedName>
    <definedName name="HondaMXinvdays">#REF!</definedName>
    <definedName name="hours_per_shift" localSheetId="1">#REF!</definedName>
    <definedName name="hours_per_shift" localSheetId="2">#REF!</definedName>
    <definedName name="hours_per_shift" localSheetId="3">#REF!</definedName>
    <definedName name="hours_per_shift">#REF!</definedName>
    <definedName name="HP" localSheetId="1">[23]Codes!#REF!</definedName>
    <definedName name="HP" localSheetId="2">[23]Codes!#REF!</definedName>
    <definedName name="HP" localSheetId="3">[23]Codes!#REF!</definedName>
    <definedName name="HP">[23]Codes!#REF!</definedName>
    <definedName name="INITDsh">[24]!INITDsh</definedName>
    <definedName name="InsertRows" localSheetId="1">'Build 1'!InsertRows</definedName>
    <definedName name="InsertRows" localSheetId="2">'Build 2'!InsertRows</definedName>
    <definedName name="InsertRows" localSheetId="3">'Build 3'!InsertRows</definedName>
    <definedName name="InsertRows" localSheetId="0">'Program Card'!InsertRows</definedName>
    <definedName name="InsertRows">[0]!InsertRows</definedName>
    <definedName name="InsertTaktLineSF" localSheetId="1">'Build 1'!InsertTaktLineSF</definedName>
    <definedName name="InsertTaktLineSF" localSheetId="2">'Build 2'!InsertTaktLineSF</definedName>
    <definedName name="InsertTaktLineSF" localSheetId="3">'Build 3'!InsertTaktLineSF</definedName>
    <definedName name="InsertTaktLineSF" localSheetId="0">'Program Card'!InsertTaktLineSF</definedName>
    <definedName name="InsertTaktLineSF">[0]!InsertTaktLineSF</definedName>
    <definedName name="ir" localSheetId="1">'Build 1'!ir</definedName>
    <definedName name="ir" localSheetId="2">'Build 2'!ir</definedName>
    <definedName name="ir" localSheetId="3">'Build 3'!ir</definedName>
    <definedName name="ir" localSheetId="0">'Program Card'!ir</definedName>
    <definedName name="ir">[0]!ir</definedName>
    <definedName name="J" localSheetId="1">#REF!</definedName>
    <definedName name="J" localSheetId="2">#REF!</definedName>
    <definedName name="J" localSheetId="3">#REF!</definedName>
    <definedName name="J">#REF!</definedName>
    <definedName name="Jan_00" localSheetId="1">#REF!</definedName>
    <definedName name="Jan_00" localSheetId="2">#REF!</definedName>
    <definedName name="Jan_00" localSheetId="3">#REF!</definedName>
    <definedName name="Jan_00">#REF!</definedName>
    <definedName name="Jan_01" localSheetId="1">#REF!</definedName>
    <definedName name="Jan_01" localSheetId="2">#REF!</definedName>
    <definedName name="Jan_01" localSheetId="3">#REF!</definedName>
    <definedName name="Jan_01">#REF!</definedName>
    <definedName name="Jan_02">#REF!</definedName>
    <definedName name="Jan_03">#REF!</definedName>
    <definedName name="Jan_04">#REF!</definedName>
    <definedName name="Jan_05" localSheetId="1">'[10]Mth units'!#REF!</definedName>
    <definedName name="Jan_05" localSheetId="2">'[10]Mth units'!#REF!</definedName>
    <definedName name="Jan_05" localSheetId="3">'[10]Mth units'!#REF!</definedName>
    <definedName name="Jan_05">'[10]Mth units'!#REF!</definedName>
    <definedName name="Jan_98" localSheetId="1">'[4]Oct.01 CSM'!#REF!</definedName>
    <definedName name="Jan_98" localSheetId="2">'[4]Oct.01 CSM'!#REF!</definedName>
    <definedName name="Jan_98" localSheetId="3">'[4]Oct.01 CSM'!#REF!</definedName>
    <definedName name="Jan_98">'[4]Oct.01 CSM'!#REF!</definedName>
    <definedName name="Jan_99" localSheetId="1">#REF!</definedName>
    <definedName name="Jan_99" localSheetId="2">#REF!</definedName>
    <definedName name="Jan_99" localSheetId="3">#REF!</definedName>
    <definedName name="Jan_99">#REF!</definedName>
    <definedName name="january" localSheetId="1">#REF!</definedName>
    <definedName name="january" localSheetId="2">#REF!</definedName>
    <definedName name="january" localSheetId="3">#REF!</definedName>
    <definedName name="january">#REF!</definedName>
    <definedName name="Jul_00" localSheetId="1">#REF!</definedName>
    <definedName name="Jul_00" localSheetId="2">#REF!</definedName>
    <definedName name="Jul_00" localSheetId="3">#REF!</definedName>
    <definedName name="Jul_00">#REF!</definedName>
    <definedName name="Jul_01">#REF!</definedName>
    <definedName name="Jul_02">#REF!</definedName>
    <definedName name="Jul_03">#REF!</definedName>
    <definedName name="Jul_04">#REF!</definedName>
    <definedName name="Jul_06" localSheetId="1">'[10]Mth units'!#REF!</definedName>
    <definedName name="Jul_06" localSheetId="2">'[10]Mth units'!#REF!</definedName>
    <definedName name="Jul_06" localSheetId="3">'[10]Mth units'!#REF!</definedName>
    <definedName name="Jul_06">'[10]Mth units'!#REF!</definedName>
    <definedName name="Jul_98" localSheetId="1">'[4]Oct.01 CSM'!#REF!</definedName>
    <definedName name="Jul_98" localSheetId="2">'[4]Oct.01 CSM'!#REF!</definedName>
    <definedName name="Jul_98" localSheetId="3">'[4]Oct.01 CSM'!#REF!</definedName>
    <definedName name="Jul_98">'[4]Oct.01 CSM'!#REF!</definedName>
    <definedName name="Jul_99" localSheetId="1">#REF!</definedName>
    <definedName name="Jul_99" localSheetId="2">#REF!</definedName>
    <definedName name="Jul_99" localSheetId="3">#REF!</definedName>
    <definedName name="Jul_99">#REF!</definedName>
    <definedName name="july" localSheetId="1">#REF!</definedName>
    <definedName name="july" localSheetId="2">#REF!</definedName>
    <definedName name="july" localSheetId="3">#REF!</definedName>
    <definedName name="july">#REF!</definedName>
    <definedName name="Jun_00" localSheetId="1">#REF!</definedName>
    <definedName name="Jun_00" localSheetId="2">#REF!</definedName>
    <definedName name="Jun_00" localSheetId="3">#REF!</definedName>
    <definedName name="Jun_00">#REF!</definedName>
    <definedName name="Jun_01">#REF!</definedName>
    <definedName name="Jun_02">#REF!</definedName>
    <definedName name="Jun_03">#REF!</definedName>
    <definedName name="Jun_04">#REF!</definedName>
    <definedName name="Jun_06" localSheetId="1">'[10]Mth units'!#REF!</definedName>
    <definedName name="Jun_06" localSheetId="2">'[10]Mth units'!#REF!</definedName>
    <definedName name="Jun_06" localSheetId="3">'[10]Mth units'!#REF!</definedName>
    <definedName name="Jun_06">'[10]Mth units'!#REF!</definedName>
    <definedName name="Jun_98" localSheetId="1">'[4]Oct.01 CSM'!#REF!</definedName>
    <definedName name="Jun_98" localSheetId="2">'[4]Oct.01 CSM'!#REF!</definedName>
    <definedName name="Jun_98" localSheetId="3">'[4]Oct.01 CSM'!#REF!</definedName>
    <definedName name="Jun_98">'[4]Oct.01 CSM'!#REF!</definedName>
    <definedName name="Jun_99" localSheetId="1">#REF!</definedName>
    <definedName name="Jun_99" localSheetId="2">#REF!</definedName>
    <definedName name="Jun_99" localSheetId="3">#REF!</definedName>
    <definedName name="Jun_99">#REF!</definedName>
    <definedName name="june" localSheetId="1">#REF!</definedName>
    <definedName name="june" localSheetId="2">#REF!</definedName>
    <definedName name="june" localSheetId="3">#REF!</definedName>
    <definedName name="june">#REF!</definedName>
    <definedName name="kitbeforedate" localSheetId="1">#REF!</definedName>
    <definedName name="kitbeforedate" localSheetId="2">#REF!</definedName>
    <definedName name="kitbeforedate" localSheetId="3">#REF!</definedName>
    <definedName name="kitbeforedate">#REF!</definedName>
    <definedName name="L">#REF!</definedName>
    <definedName name="LeadTime" localSheetId="1">'Build 1'!LeadTime</definedName>
    <definedName name="LeadTime" localSheetId="2">'Build 2'!LeadTime</definedName>
    <definedName name="LeadTime" localSheetId="3">'Build 3'!LeadTime</definedName>
    <definedName name="LeadTime" localSheetId="0">'Program Card'!LeadTime</definedName>
    <definedName name="LeadTime">[0]!LeadTime</definedName>
    <definedName name="Lean" localSheetId="1">#REF!</definedName>
    <definedName name="Lean" localSheetId="2">#REF!</definedName>
    <definedName name="Lean" localSheetId="3">#REF!</definedName>
    <definedName name="Lean">#REF!</definedName>
    <definedName name="Lease_Cap_Cost_24" localSheetId="1">#REF!</definedName>
    <definedName name="Lease_Cap_Cost_24" localSheetId="2">#REF!</definedName>
    <definedName name="Lease_Cap_Cost_24" localSheetId="3">#REF!</definedName>
    <definedName name="Lease_Cap_Cost_24">#REF!</definedName>
    <definedName name="Lease_Cap_Cost_36" localSheetId="1">#REF!</definedName>
    <definedName name="Lease_Cap_Cost_36" localSheetId="2">#REF!</definedName>
    <definedName name="Lease_Cap_Cost_36" localSheetId="3">#REF!</definedName>
    <definedName name="Lease_Cap_Cost_36">#REF!</definedName>
    <definedName name="Lease_Cap_Cost_Average">#REF!</definedName>
    <definedName name="Lease_Cust_Cash_Average">#REF!</definedName>
    <definedName name="Lease_Customer_Cash_24">#REF!</definedName>
    <definedName name="Lease_Customer_Cash_36">#REF!</definedName>
    <definedName name="Lease_Dealer_Cash_24">#REF!</definedName>
    <definedName name="Lease_Dealer_Cash_36">#REF!</definedName>
    <definedName name="Lease_Dealer_Cash_Average">#REF!</definedName>
    <definedName name="Lease_Finance_Source">#REF!</definedName>
    <definedName name="lease_jan">#REF!</definedName>
    <definedName name="Lease_Penetration">#REF!</definedName>
    <definedName name="lease_q195">#REF!</definedName>
    <definedName name="Lease_Term_Factor___36">#REF!</definedName>
    <definedName name="Lease_Term_Factor_36">#REF!</definedName>
    <definedName name="Lease_Volume_Bonus">#REF!</definedName>
    <definedName name="Lease_Volume_Bonus_Eligibility">#REF!</definedName>
    <definedName name="lease1">#REF!</definedName>
    <definedName name="lease10">#REF!</definedName>
    <definedName name="lease11">#REF!</definedName>
    <definedName name="lease12">#REF!</definedName>
    <definedName name="lease1q">#REF!</definedName>
    <definedName name="lease2">#REF!</definedName>
    <definedName name="lease2q">#REF!</definedName>
    <definedName name="lease3">#REF!</definedName>
    <definedName name="lease3q">#REF!</definedName>
    <definedName name="lease4">#REF!</definedName>
    <definedName name="lease4q">#REF!</definedName>
    <definedName name="lease5">#REF!</definedName>
    <definedName name="lease6">#REF!</definedName>
    <definedName name="lease7">#REF!</definedName>
    <definedName name="lease8">#REF!</definedName>
    <definedName name="lease9">#REF!</definedName>
    <definedName name="Lines">#REF!</definedName>
    <definedName name="LinkedArea1">#REF!</definedName>
    <definedName name="LinkedArea10">#REF!</definedName>
    <definedName name="LinkedArea11">#REF!</definedName>
    <definedName name="LinkedArea12">#REF!</definedName>
    <definedName name="LinkedArea13">#REF!</definedName>
    <definedName name="LinkedArea14">#REF!</definedName>
    <definedName name="LinkedArea15">#REF!</definedName>
    <definedName name="LinkedArea16">#REF!</definedName>
    <definedName name="LinkedArea17">#REF!</definedName>
    <definedName name="LinkedArea18">#REF!</definedName>
    <definedName name="LinkedArea19">#REF!</definedName>
    <definedName name="LinkedArea2">#REF!</definedName>
    <definedName name="LinkedArea20">#REF!</definedName>
    <definedName name="LinkedArea21">#REF!</definedName>
    <definedName name="LinkedArea22">#REF!</definedName>
    <definedName name="LinkedArea23">#REF!</definedName>
    <definedName name="LinkedArea24">#REF!</definedName>
    <definedName name="LinkedArea25">#REF!</definedName>
    <definedName name="LinkedArea26">#REF!</definedName>
    <definedName name="LinkedArea27">#REF!</definedName>
    <definedName name="LinkedArea28">#REF!</definedName>
    <definedName name="LinkedArea29">#REF!</definedName>
    <definedName name="LinkedArea3">#REF!</definedName>
    <definedName name="LinkedArea30">#REF!</definedName>
    <definedName name="LinkedArea31">#REF!</definedName>
    <definedName name="LinkedArea32">#REF!</definedName>
    <definedName name="LinkedArea33">#REF!</definedName>
    <definedName name="LinkedArea34">#REF!</definedName>
    <definedName name="LinkedArea35">#REF!</definedName>
    <definedName name="LinkedArea36">#REF!</definedName>
    <definedName name="LinkedArea4">#REF!</definedName>
    <definedName name="LinkedArea5">#REF!</definedName>
    <definedName name="LinkedArea6">#REF!</definedName>
    <definedName name="LinkedArea7">#REF!</definedName>
    <definedName name="LinkedArea8">#REF!</definedName>
    <definedName name="LinkedArea9">#REF!</definedName>
    <definedName name="Mach_DT_per_Cycle">#REF!</definedName>
    <definedName name="Mach_Qty">#REF!</definedName>
    <definedName name="Machine">#REF!</definedName>
    <definedName name="Machine_CT">#REF!</definedName>
    <definedName name="Machine_DT">#REF!</definedName>
    <definedName name="MANUFACTURER_PROGRAM">#REF!</definedName>
    <definedName name="Mar_00">#REF!</definedName>
    <definedName name="Mar_01">#REF!</definedName>
    <definedName name="Mar_02">#REF!</definedName>
    <definedName name="Mar_03">#REF!</definedName>
    <definedName name="Mar_04">#REF!</definedName>
    <definedName name="Mar_05" localSheetId="1">'[10]Mth units'!#REF!</definedName>
    <definedName name="Mar_05" localSheetId="2">'[10]Mth units'!#REF!</definedName>
    <definedName name="Mar_05" localSheetId="3">'[10]Mth units'!#REF!</definedName>
    <definedName name="Mar_05">'[10]Mth units'!#REF!</definedName>
    <definedName name="Mar_98" localSheetId="1">'[4]Oct.01 CSM'!#REF!</definedName>
    <definedName name="Mar_98" localSheetId="2">'[4]Oct.01 CSM'!#REF!</definedName>
    <definedName name="Mar_98" localSheetId="3">'[4]Oct.01 CSM'!#REF!</definedName>
    <definedName name="Mar_98">'[4]Oct.01 CSM'!#REF!</definedName>
    <definedName name="Mar_99" localSheetId="1">#REF!</definedName>
    <definedName name="Mar_99" localSheetId="2">#REF!</definedName>
    <definedName name="Mar_99" localSheetId="3">#REF!</definedName>
    <definedName name="Mar_99">#REF!</definedName>
    <definedName name="march" localSheetId="1">#REF!</definedName>
    <definedName name="march" localSheetId="2">#REF!</definedName>
    <definedName name="march" localSheetId="3">#REF!</definedName>
    <definedName name="march">#REF!</definedName>
    <definedName name="maxima_msrp">'[8]Nissan Backup'!$E$26</definedName>
    <definedName name="maxima_sensorypkg">'[8]Nissan Backup'!$E$27</definedName>
    <definedName name="maxima_sunroof">'[8]Nissan Backup'!$E$28</definedName>
    <definedName name="may" localSheetId="1">#REF!</definedName>
    <definedName name="may" localSheetId="2">#REF!</definedName>
    <definedName name="may" localSheetId="3">#REF!</definedName>
    <definedName name="may">#REF!</definedName>
    <definedName name="May_00" localSheetId="1">#REF!</definedName>
    <definedName name="May_00" localSheetId="2">#REF!</definedName>
    <definedName name="May_00" localSheetId="3">#REF!</definedName>
    <definedName name="May_00">#REF!</definedName>
    <definedName name="May_01" localSheetId="1">#REF!</definedName>
    <definedName name="May_01" localSheetId="2">#REF!</definedName>
    <definedName name="May_01" localSheetId="3">#REF!</definedName>
    <definedName name="May_01">#REF!</definedName>
    <definedName name="May_02">#REF!</definedName>
    <definedName name="May_03">#REF!</definedName>
    <definedName name="May_04">#REF!</definedName>
    <definedName name="May_06" localSheetId="1">'[10]Mth units'!#REF!</definedName>
    <definedName name="May_06" localSheetId="2">'[10]Mth units'!#REF!</definedName>
    <definedName name="May_06" localSheetId="3">'[10]Mth units'!#REF!</definedName>
    <definedName name="May_06">'[10]Mth units'!#REF!</definedName>
    <definedName name="May_98" localSheetId="1">'[4]Oct.01 CSM'!#REF!</definedName>
    <definedName name="May_98" localSheetId="2">'[4]Oct.01 CSM'!#REF!</definedName>
    <definedName name="May_98" localSheetId="3">'[4]Oct.01 CSM'!#REF!</definedName>
    <definedName name="May_98">'[4]Oct.01 CSM'!#REF!</definedName>
    <definedName name="May_99" localSheetId="1">#REF!</definedName>
    <definedName name="May_99" localSheetId="2">#REF!</definedName>
    <definedName name="May_99" localSheetId="3">#REF!</definedName>
    <definedName name="May_99">#REF!</definedName>
    <definedName name="MENU" localSheetId="2">[9]!MENU</definedName>
    <definedName name="MENU" localSheetId="3">[9]!MENU</definedName>
    <definedName name="MENU">[9]!MENU</definedName>
    <definedName name="Metrics" localSheetId="1">#REF!</definedName>
    <definedName name="Metrics" localSheetId="2">#REF!</definedName>
    <definedName name="Metrics" localSheetId="3">#REF!</definedName>
    <definedName name="Metrics">#REF!</definedName>
    <definedName name="MF__24" localSheetId="1">#REF!</definedName>
    <definedName name="MF__24" localSheetId="2">#REF!</definedName>
    <definedName name="MF__24" localSheetId="3">#REF!</definedName>
    <definedName name="MF__24">#REF!</definedName>
    <definedName name="MF__36" localSheetId="1">#REF!</definedName>
    <definedName name="MF__36" localSheetId="2">#REF!</definedName>
    <definedName name="MF__36" localSheetId="3">#REF!</definedName>
    <definedName name="MF__36">#REF!</definedName>
    <definedName name="MFG">#REF!</definedName>
    <definedName name="mfg_trans_price_average">#REF!</definedName>
    <definedName name="Mfg_Trans_Price_Lease">#REF!</definedName>
    <definedName name="Mfg_Trans_Price_Retail">#REF!</definedName>
    <definedName name="Mileage">#REF!</definedName>
    <definedName name="Mins_Per_Day">#REF!</definedName>
    <definedName name="mkt_trans_price_average">#REF!</definedName>
    <definedName name="Mkt_Trans_Price_Lease">#REF!</definedName>
    <definedName name="Mkt_Trans_Price_Retail">#REF!</definedName>
    <definedName name="MNEMONIC">#REF!</definedName>
    <definedName name="model">#REF!</definedName>
    <definedName name="model_year">#REF!</definedName>
    <definedName name="Model_Year_Model_Sales">#REF!</definedName>
    <definedName name="model_year_sales">#REF!</definedName>
    <definedName name="Module_Takt_Time">#REF!</definedName>
    <definedName name="Module2.承認処理" localSheetId="2">[25]!Module2.承認処理</definedName>
    <definedName name="Module2.承認処理" localSheetId="3">[25]!Module2.承認処理</definedName>
    <definedName name="Module2.承認処理">[25]!Module2.承認処理</definedName>
    <definedName name="Money_Factor_Support" localSheetId="1">#REF!</definedName>
    <definedName name="Money_Factor_Support" localSheetId="2">#REF!</definedName>
    <definedName name="Money_Factor_Support" localSheetId="3">#REF!</definedName>
    <definedName name="Money_Factor_Support">#REF!</definedName>
    <definedName name="month1" localSheetId="1">#REF!</definedName>
    <definedName name="month1" localSheetId="2">#REF!</definedName>
    <definedName name="month1" localSheetId="3">#REF!</definedName>
    <definedName name="month1">#REF!</definedName>
    <definedName name="month1_direct" localSheetId="1">#REF!</definedName>
    <definedName name="month1_direct" localSheetId="2">#REF!</definedName>
    <definedName name="month1_direct" localSheetId="3">#REF!</definedName>
    <definedName name="month1_direct">#REF!</definedName>
    <definedName name="month1_lease">#REF!</definedName>
    <definedName name="month2">#REF!</definedName>
    <definedName name="month2_direct">#REF!</definedName>
    <definedName name="month2_lease">#REF!</definedName>
    <definedName name="month3">#REF!</definedName>
    <definedName name="month3_direct">#REF!</definedName>
    <definedName name="month3_lease">#REF!</definedName>
    <definedName name="MR3部品ｺｽﾄ">#REF!</definedName>
    <definedName name="MSRP">#REF!</definedName>
    <definedName name="MSRP95">#REF!</definedName>
    <definedName name="MSRP96">#REF!</definedName>
    <definedName name="nissan_dh">'[8]05 350Z R'!$G$12</definedName>
    <definedName name="NISSAN_Money_Factor24" localSheetId="1">#REF!</definedName>
    <definedName name="NISSAN_Money_Factor24" localSheetId="2">#REF!</definedName>
    <definedName name="NISSAN_Money_Factor24" localSheetId="3">#REF!</definedName>
    <definedName name="NISSAN_Money_Factor24">#REF!</definedName>
    <definedName name="NISSAN_Money_Factor36" localSheetId="1">#REF!</definedName>
    <definedName name="NISSAN_Money_Factor36" localSheetId="2">#REF!</definedName>
    <definedName name="NISSAN_Money_Factor36" localSheetId="3">#REF!</definedName>
    <definedName name="NISSAN_Money_Factor36">#REF!</definedName>
    <definedName name="NOMO" localSheetId="1">'[26]ローン 返済表1970'!#REF!</definedName>
    <definedName name="NOMO" localSheetId="2">'[26]ローン 返済表1970'!#REF!</definedName>
    <definedName name="NOMO" localSheetId="3">'[26]ローン 返済表1970'!#REF!</definedName>
    <definedName name="NOMO">'[26]ローン 返済表1970'!#REF!</definedName>
    <definedName name="Nov_00" localSheetId="1">#REF!</definedName>
    <definedName name="Nov_00" localSheetId="2">#REF!</definedName>
    <definedName name="Nov_00" localSheetId="3">#REF!</definedName>
    <definedName name="Nov_00">#REF!</definedName>
    <definedName name="Nov_01" localSheetId="1">#REF!</definedName>
    <definedName name="Nov_01" localSheetId="2">#REF!</definedName>
    <definedName name="Nov_01" localSheetId="3">#REF!</definedName>
    <definedName name="Nov_01">#REF!</definedName>
    <definedName name="Nov_02" localSheetId="1">#REF!</definedName>
    <definedName name="Nov_02" localSheetId="2">#REF!</definedName>
    <definedName name="Nov_02" localSheetId="3">#REF!</definedName>
    <definedName name="Nov_02">#REF!</definedName>
    <definedName name="Nov_03">#REF!</definedName>
    <definedName name="Nov_04">#REF!</definedName>
    <definedName name="Nov_06" localSheetId="1">'[10]Mth units'!#REF!</definedName>
    <definedName name="Nov_06" localSheetId="2">'[10]Mth units'!#REF!</definedName>
    <definedName name="Nov_06" localSheetId="3">'[10]Mth units'!#REF!</definedName>
    <definedName name="Nov_06">'[10]Mth units'!#REF!</definedName>
    <definedName name="Nov_98" localSheetId="1">'[4]Oct.01 CSM'!#REF!</definedName>
    <definedName name="Nov_98" localSheetId="2">'[4]Oct.01 CSM'!#REF!</definedName>
    <definedName name="Nov_98" localSheetId="3">'[4]Oct.01 CSM'!#REF!</definedName>
    <definedName name="Nov_98">'[4]Oct.01 CSM'!#REF!</definedName>
    <definedName name="Nov_99" localSheetId="1">#REF!</definedName>
    <definedName name="Nov_99" localSheetId="2">#REF!</definedName>
    <definedName name="Nov_99" localSheetId="3">#REF!</definedName>
    <definedName name="Nov_99">#REF!</definedName>
    <definedName name="november" localSheetId="1">#REF!</definedName>
    <definedName name="november" localSheetId="2">#REF!</definedName>
    <definedName name="november" localSheetId="3">#REF!</definedName>
    <definedName name="november">#REF!</definedName>
    <definedName name="Oct_00" localSheetId="1">#REF!</definedName>
    <definedName name="Oct_00" localSheetId="2">#REF!</definedName>
    <definedName name="Oct_00" localSheetId="3">#REF!</definedName>
    <definedName name="Oct_00">#REF!</definedName>
    <definedName name="Oct_01">#REF!</definedName>
    <definedName name="Oct_02">#REF!</definedName>
    <definedName name="Oct_03">#REF!</definedName>
    <definedName name="Oct_04">#REF!</definedName>
    <definedName name="Oct_06" localSheetId="1">'[10]Mth units'!#REF!</definedName>
    <definedName name="Oct_06" localSheetId="2">'[10]Mth units'!#REF!</definedName>
    <definedName name="Oct_06" localSheetId="3">'[10]Mth units'!#REF!</definedName>
    <definedName name="Oct_06">'[10]Mth units'!#REF!</definedName>
    <definedName name="Oct_98" localSheetId="1">'[4]Oct.01 CSM'!#REF!</definedName>
    <definedName name="Oct_98" localSheetId="2">'[4]Oct.01 CSM'!#REF!</definedName>
    <definedName name="Oct_98" localSheetId="3">'[4]Oct.01 CSM'!#REF!</definedName>
    <definedName name="Oct_98">'[4]Oct.01 CSM'!#REF!</definedName>
    <definedName name="Oct_99" localSheetId="1">#REF!</definedName>
    <definedName name="Oct_99" localSheetId="2">#REF!</definedName>
    <definedName name="Oct_99" localSheetId="3">#REF!</definedName>
    <definedName name="Oct_99">#REF!</definedName>
    <definedName name="october" localSheetId="1">#REF!</definedName>
    <definedName name="october" localSheetId="2">#REF!</definedName>
    <definedName name="october" localSheetId="3">#REF!</definedName>
    <definedName name="october">#REF!</definedName>
    <definedName name="OEM_PROGRAM" localSheetId="1">#REF!</definedName>
    <definedName name="OEM_PROGRAM" localSheetId="2">#REF!</definedName>
    <definedName name="OEM_PROGRAM" localSheetId="3">#REF!</definedName>
    <definedName name="OEM_PROGRAM">#REF!</definedName>
    <definedName name="Ohne_Titel">#REF!</definedName>
    <definedName name="Op_L_Un">#REF!</definedName>
    <definedName name="Op_Name">#REF!</definedName>
    <definedName name="OperBal">#REF!</definedName>
    <definedName name="Ops_per_Day">#REF!</definedName>
    <definedName name="ORGCHART" localSheetId="1">#REF!</definedName>
    <definedName name="ORGCHART" localSheetId="2">#REF!</definedName>
    <definedName name="ORGCHART" localSheetId="3">#REF!</definedName>
    <definedName name="ORGCHART">#REF!</definedName>
    <definedName name="Other">#REF!</definedName>
    <definedName name="Output">#REF!</definedName>
    <definedName name="OutputCell">#REF!</definedName>
    <definedName name="PartPlan">#REF!</definedName>
    <definedName name="pasaa" localSheetId="1">'Build 1'!pasaa</definedName>
    <definedName name="pasaa" localSheetId="2">'Build 2'!pasaa</definedName>
    <definedName name="pasaa" localSheetId="3">'Build 3'!pasaa</definedName>
    <definedName name="pasaa" localSheetId="0">'Program Card'!pasaa</definedName>
    <definedName name="pasaa">[0]!pasaa</definedName>
    <definedName name="PASAinvdays" localSheetId="1">#REF!</definedName>
    <definedName name="PASAinvdays" localSheetId="2">#REF!</definedName>
    <definedName name="PASAinvdays" localSheetId="3">#REF!</definedName>
    <definedName name="PASAinvdays">#REF!</definedName>
    <definedName name="Payment_24" localSheetId="1">#REF!</definedName>
    <definedName name="Payment_24" localSheetId="2">#REF!</definedName>
    <definedName name="Payment_24" localSheetId="3">#REF!</definedName>
    <definedName name="Payment_24">#REF!</definedName>
    <definedName name="Payment_36" localSheetId="1">#REF!</definedName>
    <definedName name="Payment_36" localSheetId="2">#REF!</definedName>
    <definedName name="Payment_36" localSheetId="3">#REF!</definedName>
    <definedName name="Payment_36">#REF!</definedName>
    <definedName name="Pays">[12]Prm!$C$12</definedName>
    <definedName name="Percent_Retail" localSheetId="1">#REF!</definedName>
    <definedName name="Percent_Retail" localSheetId="2">#REF!</definedName>
    <definedName name="Percent_Retail" localSheetId="3">#REF!</definedName>
    <definedName name="Percent_Retail">#REF!</definedName>
    <definedName name="pilot_odyssey_pp1_table" localSheetId="1">#REF!</definedName>
    <definedName name="pilot_odyssey_pp1_table" localSheetId="2">#REF!</definedName>
    <definedName name="pilot_odyssey_pp1_table" localSheetId="3">#REF!</definedName>
    <definedName name="pilot_odyssey_pp1_table">#REF!</definedName>
    <definedName name="Plan" localSheetId="1">#REF!</definedName>
    <definedName name="Plan" localSheetId="2">#REF!</definedName>
    <definedName name="Plan" localSheetId="3">#REF!</definedName>
    <definedName name="Plan">#REF!</definedName>
    <definedName name="Plant_Layout">[17]Sheet1!$K$12:$K$13</definedName>
    <definedName name="PM" localSheetId="1">#REF!</definedName>
    <definedName name="PM" localSheetId="2">#REF!</definedName>
    <definedName name="PM" localSheetId="3">#REF!</definedName>
    <definedName name="PM">#REF!</definedName>
    <definedName name="PMF_24" localSheetId="1">#REF!</definedName>
    <definedName name="PMF_24" localSheetId="2">#REF!</definedName>
    <definedName name="PMF_24" localSheetId="3">#REF!</definedName>
    <definedName name="PMF_24">#REF!</definedName>
    <definedName name="PMF_36" localSheetId="1">#REF!</definedName>
    <definedName name="PMF_36" localSheetId="2">#REF!</definedName>
    <definedName name="PMF_36" localSheetId="3">#REF!</definedName>
    <definedName name="PMF_36">#REF!</definedName>
    <definedName name="porsche_dh">'[8]Nissan Backup'!$E$59</definedName>
    <definedName name="POS">"テキスト 22"</definedName>
    <definedName name="PRE" localSheetId="1">#REF!</definedName>
    <definedName name="PRE" localSheetId="2">#REF!</definedName>
    <definedName name="PRE" localSheetId="3">#REF!</definedName>
    <definedName name="PRE">#REF!</definedName>
    <definedName name="Precedence" localSheetId="1">#REF!</definedName>
    <definedName name="Precedence" localSheetId="2">#REF!</definedName>
    <definedName name="Precedence" localSheetId="3">#REF!</definedName>
    <definedName name="Precedence">#REF!</definedName>
    <definedName name="prevWBS" localSheetId="12">'BOM Comparisson'!#REF!</definedName>
    <definedName name="prevWBS" localSheetId="1">'Build 1'!$A1048576</definedName>
    <definedName name="prevWBS" localSheetId="2">'Build 2'!$A1048576</definedName>
    <definedName name="prevWBS" localSheetId="3">'Build 3'!$A1048576</definedName>
    <definedName name="print" localSheetId="1">#REF!</definedName>
    <definedName name="print" localSheetId="2">#REF!</definedName>
    <definedName name="print" localSheetId="3">#REF!</definedName>
    <definedName name="print">#REF!</definedName>
    <definedName name="print_" localSheetId="1">#REF!</definedName>
    <definedName name="print_" localSheetId="2">#REF!</definedName>
    <definedName name="print_" localSheetId="3">#REF!</definedName>
    <definedName name="print_">#REF!</definedName>
    <definedName name="_xlnm.Print_Area" localSheetId="12">'BOM Comparisson'!#REF!</definedName>
    <definedName name="_xlnm.Print_Area" localSheetId="1">'Build 1'!$A$1:$N$8</definedName>
    <definedName name="_xlnm.Print_Area" localSheetId="2">'Build 2'!$A$1:$N$8</definedName>
    <definedName name="_xlnm.Print_Area" localSheetId="3">'Build 3'!$A$1:$N$8</definedName>
    <definedName name="_xlnm.Print_Area">#REF!</definedName>
    <definedName name="Print_Area_a" localSheetId="1">#REF!</definedName>
    <definedName name="Print_Area_a" localSheetId="2">#REF!</definedName>
    <definedName name="Print_Area_a" localSheetId="3">#REF!</definedName>
    <definedName name="Print_Area_a">#REF!</definedName>
    <definedName name="Print_Area_MI" localSheetId="1">[1]SCH!#REF!</definedName>
    <definedName name="Print_Area_MI" localSheetId="2">[1]SCH!#REF!</definedName>
    <definedName name="Print_Area_MI" localSheetId="3">[1]SCH!#REF!</definedName>
    <definedName name="Print_Area_MI">[1]SCH!#REF!</definedName>
    <definedName name="Print_Area2" localSheetId="1">#REF!</definedName>
    <definedName name="Print_Area2" localSheetId="2">#REF!</definedName>
    <definedName name="Print_Area2" localSheetId="3">#REF!</definedName>
    <definedName name="Print_Area2">#REF!</definedName>
    <definedName name="_xlnm.Print_Titles" localSheetId="12">'BOM Comparisson'!#REF!</definedName>
    <definedName name="_xlnm.Print_Titles" localSheetId="1">'Build 1'!$4:$8</definedName>
    <definedName name="_xlnm.Print_Titles" localSheetId="2">'Build 2'!$4:$8</definedName>
    <definedName name="_xlnm.Print_Titles" localSheetId="3">'Build 3'!$4:$8</definedName>
    <definedName name="_xlnm.Print_Titles">'[27]Europe PU-1'!$1:$11</definedName>
    <definedName name="Print_Titles_MI">[1]SCH!$3:$10</definedName>
    <definedName name="PRODLIST" localSheetId="1">#REF!</definedName>
    <definedName name="PRODLIST" localSheetId="2">#REF!</definedName>
    <definedName name="PRODLIST" localSheetId="3">#REF!</definedName>
    <definedName name="PRODLIST">#REF!</definedName>
    <definedName name="Project" localSheetId="1">#REF!</definedName>
    <definedName name="Project" localSheetId="2">#REF!</definedName>
    <definedName name="Project" localSheetId="3">#REF!</definedName>
    <definedName name="Project">#REF!</definedName>
    <definedName name="PROJECT情報入力_CANCEL" localSheetId="1">'Build 1'!PROJECT情報入力_CANCEL</definedName>
    <definedName name="PROJECT情報入力_CANCEL" localSheetId="2">'Build 2'!PROJECT情報入力_CANCEL</definedName>
    <definedName name="PROJECT情報入力_CANCEL" localSheetId="3">'Build 3'!PROJECT情報入力_CANCEL</definedName>
    <definedName name="PROJECT情報入力_CANCEL" localSheetId="0">'Program Card'!PROJECT情報入力_CANCEL</definedName>
    <definedName name="PROJECT情報入力_CANCEL">[0]!PROJECT情報入力_CANCEL</definedName>
    <definedName name="PROJECT情報入力_OK" localSheetId="1">'Build 1'!PROJECT情報入力_OK</definedName>
    <definedName name="PROJECT情報入力_OK" localSheetId="2">'Build 2'!PROJECT情報入力_OK</definedName>
    <definedName name="PROJECT情報入力_OK" localSheetId="3">'Build 3'!PROJECT情報入力_OK</definedName>
    <definedName name="PROJECT情報入力_OK" localSheetId="0">'Program Card'!PROJECT情報入力_OK</definedName>
    <definedName name="PROJECT情報入力_OK">[0]!PROJECT情報入力_OK</definedName>
    <definedName name="pure_retail_sales" localSheetId="1">#REF!</definedName>
    <definedName name="pure_retail_sales" localSheetId="2">#REF!</definedName>
    <definedName name="pure_retail_sales" localSheetId="3">#REF!</definedName>
    <definedName name="pure_retail_sales">#REF!</definedName>
    <definedName name="pure_retail_sales_lease" localSheetId="1">#REF!</definedName>
    <definedName name="pure_retail_sales_lease" localSheetId="2">#REF!</definedName>
    <definedName name="pure_retail_sales_lease" localSheetId="3">#REF!</definedName>
    <definedName name="pure_retail_sales_lease">#REF!</definedName>
    <definedName name="pure_retail_sales_retail" localSheetId="1">#REF!</definedName>
    <definedName name="pure_retail_sales_retail" localSheetId="2">#REF!</definedName>
    <definedName name="pure_retail_sales_retail" localSheetId="3">#REF!</definedName>
    <definedName name="pure_retail_sales_retail">#REF!</definedName>
    <definedName name="q">#REF!</definedName>
    <definedName name="quarter1">#REF!</definedName>
    <definedName name="quarter2">#REF!</definedName>
    <definedName name="quarter3">#REF!</definedName>
    <definedName name="quarter4">#REF!</definedName>
    <definedName name="radio">#REF!</definedName>
    <definedName name="Record1">[28]!Record1</definedName>
    <definedName name="Record2">[28]!Record2</definedName>
    <definedName name="_xlnm.Recorder" localSheetId="1">#REF!</definedName>
    <definedName name="_xlnm.Recorder" localSheetId="2">#REF!</definedName>
    <definedName name="_xlnm.Recorder" localSheetId="3">#REF!</definedName>
    <definedName name="_xlnm.Recorder">#REF!</definedName>
    <definedName name="Region" localSheetId="1">#REF!</definedName>
    <definedName name="Region" localSheetId="2">#REF!</definedName>
    <definedName name="Region" localSheetId="3">#REF!</definedName>
    <definedName name="Region">#REF!</definedName>
    <definedName name="RES__24" localSheetId="1">#REF!</definedName>
    <definedName name="RES__24" localSheetId="2">#REF!</definedName>
    <definedName name="RES__24" localSheetId="3">#REF!</definedName>
    <definedName name="RES__24">#REF!</definedName>
    <definedName name="RES__36">#REF!</definedName>
    <definedName name="residual_support">#REF!</definedName>
    <definedName name="retail_1q">#REF!</definedName>
    <definedName name="Retail_Cash">#REF!</definedName>
    <definedName name="Retail_Cash_Cost">#REF!</definedName>
    <definedName name="Retail_Customer_Cash">#REF!</definedName>
    <definedName name="Retail_Dealer_Cash">#REF!</definedName>
    <definedName name="retail_feb">#REF!</definedName>
    <definedName name="retail_jan">#REF!</definedName>
    <definedName name="retail1">#REF!</definedName>
    <definedName name="retail10">#REF!</definedName>
    <definedName name="retail11">#REF!</definedName>
    <definedName name="retail12">#REF!</definedName>
    <definedName name="retail1q">#REF!</definedName>
    <definedName name="retail2">#REF!</definedName>
    <definedName name="retail2q">#REF!</definedName>
    <definedName name="retail3">#REF!</definedName>
    <definedName name="retail3q">#REF!</definedName>
    <definedName name="retail4">#REF!</definedName>
    <definedName name="retail4q">#REF!</definedName>
    <definedName name="retail5">#REF!</definedName>
    <definedName name="retail6">#REF!</definedName>
    <definedName name="retail7">#REF!</definedName>
    <definedName name="retail8">#REF!</definedName>
    <definedName name="retail9">#REF!</definedName>
    <definedName name="rmcAccount">999900</definedName>
    <definedName name="rmcCategory">"NXYBUD"</definedName>
    <definedName name="rmcFrequency">"YTD"</definedName>
    <definedName name="rmcName">"P6AC"</definedName>
    <definedName name="RMCOptions">"*000000000000000"</definedName>
    <definedName name="rmcPeriod">9401</definedName>
    <definedName name="row_hieght" localSheetId="1">'Build 1'!row_hieght</definedName>
    <definedName name="row_hieght" localSheetId="2">'Build 2'!row_hieght</definedName>
    <definedName name="row_hieght" localSheetId="3">'Build 3'!row_hieght</definedName>
    <definedName name="row_hieght" localSheetId="0">'Program Card'!row_hieght</definedName>
    <definedName name="row_hieght">[0]!row_hieght</definedName>
    <definedName name="rtyutryer">[3]!rtyutryer</definedName>
    <definedName name="s" localSheetId="1">'Build 1'!s</definedName>
    <definedName name="s" localSheetId="2">'Build 2'!s</definedName>
    <definedName name="s" localSheetId="3">'Build 3'!s</definedName>
    <definedName name="s" localSheetId="0">'Program Card'!s</definedName>
    <definedName name="s">[0]!s</definedName>
    <definedName name="s2000_msrp">'[8]Nissan Backup'!$B$59</definedName>
    <definedName name="sa" localSheetId="1">'Build 1'!sa</definedName>
    <definedName name="sa" localSheetId="2">'Build 2'!sa</definedName>
    <definedName name="sa" localSheetId="3">'Build 3'!sa</definedName>
    <definedName name="sa" localSheetId="0">'Program Card'!sa</definedName>
    <definedName name="sa">[0]!sa</definedName>
    <definedName name="Sales_Manager" localSheetId="1">#REF!</definedName>
    <definedName name="Sales_Manager" localSheetId="2">#REF!</definedName>
    <definedName name="Sales_Manager" localSheetId="3">#REF!</definedName>
    <definedName name="Sales_Manager">#REF!</definedName>
    <definedName name="Sales_Person" localSheetId="1">#REF!</definedName>
    <definedName name="Sales_Person" localSheetId="2">#REF!</definedName>
    <definedName name="Sales_Person" localSheetId="3">#REF!</definedName>
    <definedName name="Sales_Person">#REF!</definedName>
    <definedName name="sas">[3]!sas</definedName>
    <definedName name="SAT_RADIO" localSheetId="1">#REF!</definedName>
    <definedName name="SAT_RADIO" localSheetId="2">#REF!</definedName>
    <definedName name="SAT_RADIO" localSheetId="3">#REF!</definedName>
    <definedName name="SAT_RADIO">#REF!</definedName>
    <definedName name="SaveForm" localSheetId="1">'Build 1'!SaveForm</definedName>
    <definedName name="SaveForm" localSheetId="2">'Build 2'!SaveForm</definedName>
    <definedName name="SaveForm" localSheetId="3">'Build 3'!SaveForm</definedName>
    <definedName name="SaveForm" localSheetId="0">'Program Card'!SaveForm</definedName>
    <definedName name="SaveForm">[0]!SaveForm</definedName>
    <definedName name="SBX_totals" localSheetId="1" hidden="1">{"EXPORT",#N/A,FALSE,"A8CONTENT"}</definedName>
    <definedName name="SBX_totals" localSheetId="2" hidden="1">{"EXPORT",#N/A,FALSE,"A8CONTENT"}</definedName>
    <definedName name="SBX_totals" localSheetId="3" hidden="1">{"EXPORT",#N/A,FALSE,"A8CONTENT"}</definedName>
    <definedName name="SBX_totals" hidden="1">{"EXPORT",#N/A,FALSE,"A8CONTENT"}</definedName>
    <definedName name="Sch_Run_Time" localSheetId="1">#REF!</definedName>
    <definedName name="Sch_Run_Time" localSheetId="2">#REF!</definedName>
    <definedName name="Sch_Run_Time" localSheetId="3">#REF!</definedName>
    <definedName name="Sch_Run_Time">#REF!</definedName>
    <definedName name="sddf">[3]!sddf</definedName>
    <definedName name="sdfg">[3]!sdfg</definedName>
    <definedName name="Secs_per_Hour">[17]Sheet1!$H$5</definedName>
    <definedName name="Segment_Sales" localSheetId="1">#REF!</definedName>
    <definedName name="Segment_Sales" localSheetId="2">#REF!</definedName>
    <definedName name="Segment_Sales" localSheetId="3">#REF!</definedName>
    <definedName name="Segment_Sales">#REF!</definedName>
    <definedName name="segment_share" localSheetId="1">#REF!</definedName>
    <definedName name="segment_share" localSheetId="2">#REF!</definedName>
    <definedName name="segment_share" localSheetId="3">#REF!</definedName>
    <definedName name="segment_share">#REF!</definedName>
    <definedName name="SelectFlag">"テキスト 23"</definedName>
    <definedName name="sentra_msrp">'[8]Nissan Backup'!$B$7</definedName>
    <definedName name="sep" localSheetId="1">'Build 1'!sep</definedName>
    <definedName name="sep" localSheetId="2">'Build 2'!sep</definedName>
    <definedName name="sep" localSheetId="3">'Build 3'!sep</definedName>
    <definedName name="sep" localSheetId="0">'Program Card'!sep</definedName>
    <definedName name="sep">[0]!sep</definedName>
    <definedName name="Sep_00" localSheetId="1">#REF!</definedName>
    <definedName name="Sep_00" localSheetId="2">#REF!</definedName>
    <definedName name="Sep_00" localSheetId="3">#REF!</definedName>
    <definedName name="Sep_00">#REF!</definedName>
    <definedName name="Sep_01" localSheetId="1">#REF!</definedName>
    <definedName name="Sep_01" localSheetId="2">#REF!</definedName>
    <definedName name="Sep_01" localSheetId="3">#REF!</definedName>
    <definedName name="Sep_01">#REF!</definedName>
    <definedName name="Sep_02" localSheetId="1">#REF!</definedName>
    <definedName name="Sep_02" localSheetId="2">#REF!</definedName>
    <definedName name="Sep_02" localSheetId="3">#REF!</definedName>
    <definedName name="Sep_02">#REF!</definedName>
    <definedName name="Sep_03">#REF!</definedName>
    <definedName name="Sep_04">#REF!</definedName>
    <definedName name="Sep_06" localSheetId="1">'[10]Mth units'!#REF!</definedName>
    <definedName name="Sep_06" localSheetId="2">'[10]Mth units'!#REF!</definedName>
    <definedName name="Sep_06" localSheetId="3">'[10]Mth units'!#REF!</definedName>
    <definedName name="Sep_06">'[10]Mth units'!#REF!</definedName>
    <definedName name="Sep_98" localSheetId="1">'[4]Oct.01 CSM'!#REF!</definedName>
    <definedName name="Sep_98" localSheetId="2">'[4]Oct.01 CSM'!#REF!</definedName>
    <definedName name="Sep_98" localSheetId="3">'[4]Oct.01 CSM'!#REF!</definedName>
    <definedName name="Sep_98">'[4]Oct.01 CSM'!#REF!</definedName>
    <definedName name="Sep_99" localSheetId="1">#REF!</definedName>
    <definedName name="Sep_99" localSheetId="2">#REF!</definedName>
    <definedName name="Sep_99" localSheetId="3">#REF!</definedName>
    <definedName name="Sep_99">#REF!</definedName>
    <definedName name="september" localSheetId="1">#REF!</definedName>
    <definedName name="september" localSheetId="2">#REF!</definedName>
    <definedName name="september" localSheetId="3">#REF!</definedName>
    <definedName name="september">#REF!</definedName>
    <definedName name="Shifts" localSheetId="1">#REF!</definedName>
    <definedName name="Shifts" localSheetId="2">#REF!</definedName>
    <definedName name="Shifts" localSheetId="3">#REF!</definedName>
    <definedName name="Shifts">#REF!</definedName>
    <definedName name="sss">#REF!</definedName>
    <definedName name="sumk" localSheetId="1">SUMIF(#REF!,#REF!&amp;"["&amp;#REF!&amp;"]",#REF!)</definedName>
    <definedName name="sumk" localSheetId="2">SUMIF(#REF!,#REF!&amp;"["&amp;#REF!&amp;"]",#REF!)</definedName>
    <definedName name="sumk" localSheetId="3">SUMIF(#REF!,#REF!&amp;"["&amp;#REF!&amp;"]",#REF!)</definedName>
    <definedName name="sumk">SUMIF(#REF!,#REF!&amp;"["&amp;#REF!&amp;"]",#REF!)</definedName>
    <definedName name="summ" localSheetId="1">SUMIF(#REF!,#REF!&amp;"["&amp;#REF!&amp;"]",#REF!)</definedName>
    <definedName name="summ" localSheetId="2">SUMIF(#REF!,#REF!&amp;"["&amp;#REF!&amp;"]",#REF!)</definedName>
    <definedName name="summ" localSheetId="3">SUMIF(#REF!,#REF!&amp;"["&amp;#REF!&amp;"]",#REF!)</definedName>
    <definedName name="summ">SUMIF(#REF!,#REF!&amp;"["&amp;#REF!&amp;"]",#REF!)</definedName>
    <definedName name="Summary">[18]Roster!$H$3</definedName>
    <definedName name="Takt_Time" localSheetId="1">#REF!</definedName>
    <definedName name="Takt_Time" localSheetId="2">#REF!</definedName>
    <definedName name="Takt_Time" localSheetId="3">#REF!</definedName>
    <definedName name="Takt_Time">#REF!</definedName>
    <definedName name="TCACP">#N/A</definedName>
    <definedName name="TCAP">#N/A</definedName>
    <definedName name="TCATP">#N/A</definedName>
    <definedName name="TCRP" localSheetId="1">#REF!</definedName>
    <definedName name="TCRP" localSheetId="2">#REF!</definedName>
    <definedName name="TCRP" localSheetId="3">#REF!</definedName>
    <definedName name="TCRP">#REF!</definedName>
    <definedName name="test">'[29]TITLE BLOCK:HISTORY BLOCK'!$1:$4</definedName>
    <definedName name="TFMP" localSheetId="1">#REF!</definedName>
    <definedName name="TFMP" localSheetId="2">#REF!</definedName>
    <definedName name="TFMP" localSheetId="3">#REF!</definedName>
    <definedName name="TFMP">#REF!</definedName>
    <definedName name="TGMP" localSheetId="1">#REF!</definedName>
    <definedName name="TGMP" localSheetId="2">#REF!</definedName>
    <definedName name="TGMP" localSheetId="3">#REF!</definedName>
    <definedName name="TGMP">#REF!</definedName>
    <definedName name="third" localSheetId="1">'Build 1'!third</definedName>
    <definedName name="third" localSheetId="2">'Build 2'!third</definedName>
    <definedName name="third" localSheetId="3">'Build 3'!third</definedName>
    <definedName name="third" localSheetId="0">'Program Card'!third</definedName>
    <definedName name="third">[0]!third</definedName>
    <definedName name="THREE02" localSheetId="1">#REF!</definedName>
    <definedName name="THREE02" localSheetId="2">#REF!</definedName>
    <definedName name="THREE02" localSheetId="3">#REF!</definedName>
    <definedName name="THREE02">#REF!</definedName>
    <definedName name="THREE03" localSheetId="1">#REF!</definedName>
    <definedName name="THREE03" localSheetId="2">#REF!</definedName>
    <definedName name="THREE03" localSheetId="3">#REF!</definedName>
    <definedName name="THREE03">#REF!</definedName>
    <definedName name="THREE04" localSheetId="1">#REF!</definedName>
    <definedName name="THREE04" localSheetId="2">#REF!</definedName>
    <definedName name="THREE04" localSheetId="3">#REF!</definedName>
    <definedName name="THREE04">#REF!</definedName>
    <definedName name="THREE05">#REF!</definedName>
    <definedName name="THREE06">#REF!</definedName>
    <definedName name="THREE07">#REF!</definedName>
    <definedName name="THREE08">#REF!</definedName>
    <definedName name="THREE09">#REF!</definedName>
    <definedName name="TMEXCP">#REF!</definedName>
    <definedName name="TMEXTP">#REF!</definedName>
    <definedName name="TMXCP">#N/A</definedName>
    <definedName name="TMXLCP">#N/A</definedName>
    <definedName name="TMXLP">#N/A</definedName>
    <definedName name="TMXLTP">#N/A</definedName>
    <definedName name="TMXP">#N/A</definedName>
    <definedName name="TMXTP">#N/A</definedName>
    <definedName name="TNACP" localSheetId="1">#REF!</definedName>
    <definedName name="TNACP" localSheetId="2">#REF!</definedName>
    <definedName name="TNACP" localSheetId="3">#REF!</definedName>
    <definedName name="TNACP">#REF!</definedName>
    <definedName name="TNAP" localSheetId="1">#REF!</definedName>
    <definedName name="TNAP" localSheetId="2">#REF!</definedName>
    <definedName name="TNAP" localSheetId="3">#REF!</definedName>
    <definedName name="TNAP">#REF!</definedName>
    <definedName name="TNATP" localSheetId="1">#REF!</definedName>
    <definedName name="TNATP" localSheetId="2">#REF!</definedName>
    <definedName name="TNATP" localSheetId="3">#REF!</definedName>
    <definedName name="TNATP">#REF!</definedName>
    <definedName name="Tool" localSheetId="1" hidden="1">{"EXPORT",#N/A,FALSE,"A8CONTENT"}</definedName>
    <definedName name="Tool" localSheetId="2" hidden="1">{"EXPORT",#N/A,FALSE,"A8CONTENT"}</definedName>
    <definedName name="Tool" localSheetId="3" hidden="1">{"EXPORT",#N/A,FALSE,"A8CONTENT"}</definedName>
    <definedName name="Tool" hidden="1">{"EXPORT",#N/A,FALSE,"A8CONTENT"}</definedName>
    <definedName name="Tools" localSheetId="1" hidden="1">{"EXPORT",#N/A,FALSE,"A8CONTENT"}</definedName>
    <definedName name="Tools" localSheetId="2" hidden="1">{"EXPORT",#N/A,FALSE,"A8CONTENT"}</definedName>
    <definedName name="Tools" localSheetId="3" hidden="1">{"EXPORT",#N/A,FALSE,"A8CONTENT"}</definedName>
    <definedName name="Tools" hidden="1">{"EXPORT",#N/A,FALSE,"A8CONTENT"}</definedName>
    <definedName name="TopRow" localSheetId="1">#REF!</definedName>
    <definedName name="TopRow" localSheetId="2">#REF!</definedName>
    <definedName name="TopRow" localSheetId="3">#REF!</definedName>
    <definedName name="TopRow">#REF!</definedName>
    <definedName name="Total_Available_Minutes_Day" localSheetId="1">#REF!</definedName>
    <definedName name="Total_Available_Minutes_Day" localSheetId="2">#REF!</definedName>
    <definedName name="Total_Available_Minutes_Day" localSheetId="3">#REF!</definedName>
    <definedName name="Total_Available_Minutes_Day">#REF!</definedName>
    <definedName name="Total_Equip_Invest" localSheetId="1">#REF!</definedName>
    <definedName name="Total_Equip_Invest" localSheetId="2">#REF!</definedName>
    <definedName name="Total_Equip_Invest" localSheetId="3">#REF!</definedName>
    <definedName name="Total_Equip_Invest">#REF!</definedName>
    <definedName name="total_jan">#REF!</definedName>
    <definedName name="Total_Model_Sales">#REF!</definedName>
    <definedName name="Total_North_American_Production">#REF!</definedName>
    <definedName name="total_other">#REF!</definedName>
    <definedName name="total1">#REF!</definedName>
    <definedName name="total10">#REF!</definedName>
    <definedName name="total11">#REF!</definedName>
    <definedName name="total12">#REF!</definedName>
    <definedName name="total1q">#REF!</definedName>
    <definedName name="total2">#REF!</definedName>
    <definedName name="total2q">#REF!</definedName>
    <definedName name="total3">#REF!</definedName>
    <definedName name="total3q">#REF!</definedName>
    <definedName name="total4">#REF!</definedName>
    <definedName name="total4q">#REF!</definedName>
    <definedName name="total5">#REF!</definedName>
    <definedName name="total6">#REF!</definedName>
    <definedName name="total7">#REF!</definedName>
    <definedName name="total8">#REF!</definedName>
    <definedName name="total9">#REF!</definedName>
    <definedName name="TOYOTA">#REF!</definedName>
    <definedName name="toyota_dh">'[8]Nissan Backup'!$B$19</definedName>
    <definedName name="tryrtyr">[3]!tryrtyr</definedName>
    <definedName name="tryrtyrtyr" localSheetId="1" hidden="1">{"DOM",#N/A,FALSE,"A8CONTENT"}</definedName>
    <definedName name="tryrtyrtyr" localSheetId="2" hidden="1">{"DOM",#N/A,FALSE,"A8CONTENT"}</definedName>
    <definedName name="tryrtyrtyr" localSheetId="3" hidden="1">{"DOM",#N/A,FALSE,"A8CONTENT"}</definedName>
    <definedName name="tryrtyrtyr" hidden="1">{"DOM",#N/A,FALSE,"A8CONTENT"}</definedName>
    <definedName name="TTPP" localSheetId="1">#REF!</definedName>
    <definedName name="TTPP" localSheetId="2">#REF!</definedName>
    <definedName name="TTPP" localSheetId="3">#REF!</definedName>
    <definedName name="TTPP">#REF!</definedName>
    <definedName name="TUSCP">#N/A</definedName>
    <definedName name="TUSP">#N/A</definedName>
    <definedName name="TUSTP">#N/A</definedName>
    <definedName name="txtChargeTel" localSheetId="1">#REF!</definedName>
    <definedName name="txtChargeTel" localSheetId="2">#REF!</definedName>
    <definedName name="txtChargeTel" localSheetId="3">#REF!</definedName>
    <definedName name="txtChargeTel">#REF!</definedName>
    <definedName name="txtNumSheets" localSheetId="1">#REF!</definedName>
    <definedName name="txtNumSheets" localSheetId="2">#REF!</definedName>
    <definedName name="txtNumSheets" localSheetId="3">#REF!</definedName>
    <definedName name="txtNumSheets">#REF!</definedName>
    <definedName name="txtReceDate" localSheetId="1">#REF!</definedName>
    <definedName name="txtReceDate" localSheetId="2">#REF!</definedName>
    <definedName name="txtReceDate" localSheetId="3">#REF!</definedName>
    <definedName name="txtReceDate">#REF!</definedName>
    <definedName name="txtSameProtoNo">#REF!</definedName>
    <definedName name="UPDATE_SCALE" localSheetId="1">'Build 1'!UPDATE_SCALE</definedName>
    <definedName name="UPDATE_SCALE" localSheetId="2">'Build 2'!UPDATE_SCALE</definedName>
    <definedName name="UPDATE_SCALE" localSheetId="3">'Build 3'!UPDATE_SCALE</definedName>
    <definedName name="UPDATE_SCALE" localSheetId="0">'Program Card'!UPDATE_SCALE</definedName>
    <definedName name="UPDATE_SCALE">[0]!UPDATE_SCALE</definedName>
    <definedName name="v" localSheetId="1">#REF!</definedName>
    <definedName name="v" localSheetId="2">#REF!</definedName>
    <definedName name="v" localSheetId="3">#REF!</definedName>
    <definedName name="v">#REF!</definedName>
    <definedName name="valuevx">42.314159</definedName>
    <definedName name="vertex42_copyright" hidden="1">"© 2006-2018 Vertex42 LLC"</definedName>
    <definedName name="vertex42_id" hidden="1">"gantt-chart_L.xlsx"</definedName>
    <definedName name="vertex42_title" hidden="1">"Gantt Chart Template"</definedName>
    <definedName name="VICS・RDS_TMC受信性能" localSheetId="1">#REF!</definedName>
    <definedName name="VICS・RDS_TMC受信性能" localSheetId="2">#REF!</definedName>
    <definedName name="VICS・RDS_TMC受信性能" localSheetId="3">#REF!</definedName>
    <definedName name="VICS・RDS_TMC受信性能">#REF!</definedName>
    <definedName name="VIEWMK_VTB61DUA_UD" localSheetId="1">#REF!</definedName>
    <definedName name="VIEWMK_VTB61DUA_UD" localSheetId="2">#REF!</definedName>
    <definedName name="VIEWMK_VTB61DUA_UD" localSheetId="3">#REF!</definedName>
    <definedName name="VIEWMK_VTB61DUA_UD">#REF!</definedName>
    <definedName name="VIEWMK_VTB61DUA_UD1" localSheetId="1">#REF!</definedName>
    <definedName name="VIEWMK_VTB61DUA_UD1" localSheetId="2">#REF!</definedName>
    <definedName name="VIEWMK_VTB61DUA_UD1" localSheetId="3">#REF!</definedName>
    <definedName name="VIEWMK_VTB61DUA_UD1">#REF!</definedName>
    <definedName name="Vol_Achieved">#REF!</definedName>
    <definedName name="Vol_Bonus_Non_Retro">#REF!</definedName>
    <definedName name="Vol_Bonus_Retro">#REF!</definedName>
    <definedName name="Volume_Bonus">#REF!</definedName>
    <definedName name="Volume_Bonus_Lease_Eligible">#REF!</definedName>
    <definedName name="VSM">#REF!</definedName>
    <definedName name="w">[3]!w</definedName>
    <definedName name="wer">[3]!wer</definedName>
    <definedName name="werwetwe">[3]!werwetwe</definedName>
    <definedName name="wrn.devis." localSheetId="1" hidden="1">{#N/A,#N/A,FALSE,"CCxxxx P1";#N/A,#N/A,FALSE,"CCxxxx P2";#N/A,#N/A,FALSE,"CCxxxx NOM";#N/A,#N/A,FALSE,"CCxxxx Ligne";#N/A,#N/A,FALSE,"indus"}</definedName>
    <definedName name="wrn.devis." localSheetId="2" hidden="1">{#N/A,#N/A,FALSE,"CCxxxx P1";#N/A,#N/A,FALSE,"CCxxxx P2";#N/A,#N/A,FALSE,"CCxxxx NOM";#N/A,#N/A,FALSE,"CCxxxx Ligne";#N/A,#N/A,FALSE,"indus"}</definedName>
    <definedName name="wrn.devis." localSheetId="3" hidden="1">{#N/A,#N/A,FALSE,"CCxxxx P1";#N/A,#N/A,FALSE,"CCxxxx P2";#N/A,#N/A,FALSE,"CCxxxx NOM";#N/A,#N/A,FALSE,"CCxxxx Ligne";#N/A,#N/A,FALSE,"indus"}</definedName>
    <definedName name="wrn.devis." hidden="1">{#N/A,#N/A,FALSE,"CCxxxx P1";#N/A,#N/A,FALSE,"CCxxxx P2";#N/A,#N/A,FALSE,"CCxxxx NOM";#N/A,#N/A,FALSE,"CCxxxx Ligne";#N/A,#N/A,FALSE,"indus"}</definedName>
    <definedName name="wrn.devis.2" localSheetId="1" hidden="1">{#N/A,#N/A,FALSE,"CCxxxx P1";#N/A,#N/A,FALSE,"CCxxxx P2";#N/A,#N/A,FALSE,"CCxxxx NOM";#N/A,#N/A,FALSE,"CCxxxx Ligne";#N/A,#N/A,FALSE,"indus"}</definedName>
    <definedName name="wrn.devis.2" localSheetId="2" hidden="1">{#N/A,#N/A,FALSE,"CCxxxx P1";#N/A,#N/A,FALSE,"CCxxxx P2";#N/A,#N/A,FALSE,"CCxxxx NOM";#N/A,#N/A,FALSE,"CCxxxx Ligne";#N/A,#N/A,FALSE,"indus"}</definedName>
    <definedName name="wrn.devis.2" localSheetId="3" hidden="1">{#N/A,#N/A,FALSE,"CCxxxx P1";#N/A,#N/A,FALSE,"CCxxxx P2";#N/A,#N/A,FALSE,"CCxxxx NOM";#N/A,#N/A,FALSE,"CCxxxx Ligne";#N/A,#N/A,FALSE,"indus"}</definedName>
    <definedName name="wrn.devis.2" hidden="1">{#N/A,#N/A,FALSE,"CCxxxx P1";#N/A,#N/A,FALSE,"CCxxxx P2";#N/A,#N/A,FALSE,"CCxxxx NOM";#N/A,#N/A,FALSE,"CCxxxx Ligne";#N/A,#N/A,FALSE,"indus"}</definedName>
    <definedName name="wrn.DOM." localSheetId="1" hidden="1">{"DOM",#N/A,FALSE,"A8CONTENT"}</definedName>
    <definedName name="wrn.DOM." localSheetId="2" hidden="1">{"DOM",#N/A,FALSE,"A8CONTENT"}</definedName>
    <definedName name="wrn.DOM." localSheetId="3" hidden="1">{"DOM",#N/A,FALSE,"A8CONTENT"}</definedName>
    <definedName name="wrn.DOM." hidden="1">{"DOM",#N/A,FALSE,"A8CONTENT"}</definedName>
    <definedName name="wrn.EXPORT." localSheetId="1" hidden="1">{"EXPORT",#N/A,FALSE,"A8CONTENT"}</definedName>
    <definedName name="wrn.EXPORT." localSheetId="2" hidden="1">{"EXPORT",#N/A,FALSE,"A8CONTENT"}</definedName>
    <definedName name="wrn.EXPORT." localSheetId="3" hidden="1">{"EXPORT",#N/A,FALSE,"A8CONTENT"}</definedName>
    <definedName name="wrn.EXPORT." hidden="1">{"EXPORT",#N/A,FALSE,"A8CONTENT"}</definedName>
    <definedName name="wrn.habitac2A." localSheetId="1" hidden="1">{#N/A,#N/A,FALSE,"ligne";#N/A,#N/A,FALSE,"SERZ8GL";#N/A,#N/A,FALSE,"SERZ8L";#N/A,#N/A,FALSE,"SERZ8B";#N/A,#N/A,FALSE,"UW04794N1base";#N/A,#N/A,FALSE,"UW04795T5N1base";#N/A,#N/A,FALSE,"UW04796N3";#N/A,#N/A,FALSE,"UW04N3µC167";#N/A,#N/A,FALSE,"INDUS"}</definedName>
    <definedName name="wrn.habitac2A." localSheetId="2" hidden="1">{#N/A,#N/A,FALSE,"ligne";#N/A,#N/A,FALSE,"SERZ8GL";#N/A,#N/A,FALSE,"SERZ8L";#N/A,#N/A,FALSE,"SERZ8B";#N/A,#N/A,FALSE,"UW04794N1base";#N/A,#N/A,FALSE,"UW04795T5N1base";#N/A,#N/A,FALSE,"UW04796N3";#N/A,#N/A,FALSE,"UW04N3µC167";#N/A,#N/A,FALSE,"INDUS"}</definedName>
    <definedName name="wrn.habitac2A." localSheetId="3" hidden="1">{#N/A,#N/A,FALSE,"ligne";#N/A,#N/A,FALSE,"SERZ8GL";#N/A,#N/A,FALSE,"SERZ8L";#N/A,#N/A,FALSE,"SERZ8B";#N/A,#N/A,FALSE,"UW04794N1base";#N/A,#N/A,FALSE,"UW04795T5N1base";#N/A,#N/A,FALSE,"UW04796N3";#N/A,#N/A,FALSE,"UW04N3µC167";#N/A,#N/A,FALSE,"INDUS"}</definedName>
    <definedName name="wrn.habitac2A." hidden="1">{#N/A,#N/A,FALSE,"ligne";#N/A,#N/A,FALSE,"SERZ8GL";#N/A,#N/A,FALSE,"SERZ8L";#N/A,#N/A,FALSE,"SERZ8B";#N/A,#N/A,FALSE,"UW04794N1base";#N/A,#N/A,FALSE,"UW04795T5N1base";#N/A,#N/A,FALSE,"UW04796N3";#N/A,#N/A,FALSE,"UW04N3µC167";#N/A,#N/A,FALSE,"INDUS"}</definedName>
    <definedName name="wrn.habitac2A.2" localSheetId="1" hidden="1">{#N/A,#N/A,FALSE,"ligne";#N/A,#N/A,FALSE,"SERZ8GL";#N/A,#N/A,FALSE,"SERZ8L";#N/A,#N/A,FALSE,"SERZ8B";#N/A,#N/A,FALSE,"UW04794N1base";#N/A,#N/A,FALSE,"UW04795T5N1base";#N/A,#N/A,FALSE,"UW04796N3";#N/A,#N/A,FALSE,"UW04N3µC167";#N/A,#N/A,FALSE,"INDUS"}</definedName>
    <definedName name="wrn.habitac2A.2" localSheetId="2" hidden="1">{#N/A,#N/A,FALSE,"ligne";#N/A,#N/A,FALSE,"SERZ8GL";#N/A,#N/A,FALSE,"SERZ8L";#N/A,#N/A,FALSE,"SERZ8B";#N/A,#N/A,FALSE,"UW04794N1base";#N/A,#N/A,FALSE,"UW04795T5N1base";#N/A,#N/A,FALSE,"UW04796N3";#N/A,#N/A,FALSE,"UW04N3µC167";#N/A,#N/A,FALSE,"INDUS"}</definedName>
    <definedName name="wrn.habitac2A.2" localSheetId="3" hidden="1">{#N/A,#N/A,FALSE,"ligne";#N/A,#N/A,FALSE,"SERZ8GL";#N/A,#N/A,FALSE,"SERZ8L";#N/A,#N/A,FALSE,"SERZ8B";#N/A,#N/A,FALSE,"UW04794N1base";#N/A,#N/A,FALSE,"UW04795T5N1base";#N/A,#N/A,FALSE,"UW04796N3";#N/A,#N/A,FALSE,"UW04N3µC167";#N/A,#N/A,FALSE,"INDUS"}</definedName>
    <definedName name="wrn.habitac2A.2" hidden="1">{#N/A,#N/A,FALSE,"ligne";#N/A,#N/A,FALSE,"SERZ8GL";#N/A,#N/A,FALSE,"SERZ8L";#N/A,#N/A,FALSE,"SERZ8B";#N/A,#N/A,FALSE,"UW04794N1base";#N/A,#N/A,FALSE,"UW04795T5N1base";#N/A,#N/A,FALSE,"UW04796N3";#N/A,#N/A,FALSE,"UW04N3µC167";#N/A,#N/A,FALSE,"INDUS"}</definedName>
    <definedName name="wrn.規格書ＤＡＴＡ." localSheetId="1" hidden="1">{#N/A,#N/A,TRUE,"ＡＭ";#N/A,#N/A,TRUE,"共通部";#N/A,#N/A,TRUE,"ＦＭ"}</definedName>
    <definedName name="wrn.規格書ＤＡＴＡ." localSheetId="2" hidden="1">{#N/A,#N/A,TRUE,"ＡＭ";#N/A,#N/A,TRUE,"共通部";#N/A,#N/A,TRUE,"ＦＭ"}</definedName>
    <definedName name="wrn.規格書ＤＡＴＡ." localSheetId="3" hidden="1">{#N/A,#N/A,TRUE,"ＡＭ";#N/A,#N/A,TRUE,"共通部";#N/A,#N/A,TRUE,"ＦＭ"}</definedName>
    <definedName name="wrn.規格書ＤＡＴＡ." hidden="1">{#N/A,#N/A,TRUE,"ＡＭ";#N/A,#N/A,TRUE,"共通部";#N/A,#N/A,TRUE,"ＦＭ"}</definedName>
    <definedName name="x">[3]!x</definedName>
    <definedName name="xxxx" localSheetId="1">'Build 1'!xxxx</definedName>
    <definedName name="xxxx" localSheetId="2">'Build 2'!xxxx</definedName>
    <definedName name="xxxx" localSheetId="3">'Build 3'!xxxx</definedName>
    <definedName name="xxxx" localSheetId="0">'Program Card'!xxxx</definedName>
    <definedName name="xxxx">[0]!xxxx</definedName>
    <definedName name="Yearly_Demand" localSheetId="1">#REF!</definedName>
    <definedName name="Yearly_Demand" localSheetId="2">#REF!</definedName>
    <definedName name="Yearly_Demand" localSheetId="3">#REF!</definedName>
    <definedName name="Yearly_Demand">#REF!</definedName>
    <definedName name="Yearly_Demand_1_2" localSheetId="1">#REF!</definedName>
    <definedName name="Yearly_Demand_1_2" localSheetId="2">#REF!</definedName>
    <definedName name="Yearly_Demand_1_2" localSheetId="3">#REF!</definedName>
    <definedName name="Yearly_Demand_1_2">#REF!</definedName>
    <definedName name="YEPOPT9093A0_2">[21]MAIN!$B$8:$L$35</definedName>
    <definedName name="Yes_No">[17]Sheet1!$K$10:$K$11</definedName>
    <definedName name="z">[3]!z</definedName>
    <definedName name="zcoupe_msrp">'[8]Nissan Backup'!$B$53</definedName>
    <definedName name="zroad_msrp">'[8]Nissan Backup'!$E$52</definedName>
    <definedName name="ｚｚｚ" localSheetId="1" hidden="1">[30]集計ﾘｽﾄ!#REF!</definedName>
    <definedName name="ｚｚｚ" localSheetId="2" hidden="1">[30]集計ﾘｽﾄ!#REF!</definedName>
    <definedName name="ｚｚｚ" localSheetId="3" hidden="1">[30]集計ﾘｽﾄ!#REF!</definedName>
    <definedName name="ｚｚｚ" hidden="1">[30]集計ﾘｽﾄ!#REF!</definedName>
    <definedName name="ｚｚｚ２" localSheetId="1" hidden="1">[30]集計ﾘｽﾄ!#REF!</definedName>
    <definedName name="ｚｚｚ２" localSheetId="2" hidden="1">[30]集計ﾘｽﾄ!#REF!</definedName>
    <definedName name="ｚｚｚ２" localSheetId="3" hidden="1">[30]集計ﾘｽﾄ!#REF!</definedName>
    <definedName name="ｚｚｚ２" hidden="1">[30]集計ﾘｽﾄ!#REF!</definedName>
    <definedName name="おいおい" localSheetId="1">'Build 1'!おいおい</definedName>
    <definedName name="おいおい" localSheetId="2">'Build 2'!おいおい</definedName>
    <definedName name="おいおい" localSheetId="3">'Build 3'!おいおい</definedName>
    <definedName name="おいおい" localSheetId="0">'Program Card'!おいおい</definedName>
    <definedName name="おいおい">[0]!おいおい</definedName>
    <definedName name="オーディオ性能" localSheetId="1">#REF!</definedName>
    <definedName name="オーディオ性能" localSheetId="2">#REF!</definedName>
    <definedName name="オーディオ性能" localSheetId="3">#REF!</definedName>
    <definedName name="オーディオ性能">#REF!</definedName>
    <definedName name="グループ分類" localSheetId="1">#REF!</definedName>
    <definedName name="グループ分類" localSheetId="2">#REF!</definedName>
    <definedName name="グループ分類" localSheetId="3">#REF!</definedName>
    <definedName name="グループ分類">#REF!</definedName>
    <definedName name="グループ名" localSheetId="1">#REF!</definedName>
    <definedName name="グループ名" localSheetId="2">#REF!</definedName>
    <definedName name="グループ名" localSheetId="3">#REF!</definedName>
    <definedName name="グループ名">#REF!</definedName>
    <definedName name="その他一般環境性">#REF!</definedName>
    <definedName name="その他適合性">#REF!</definedName>
    <definedName name="て" localSheetId="1">'Build 1'!て</definedName>
    <definedName name="て" localSheetId="2">'Build 2'!て</definedName>
    <definedName name="て" localSheetId="3">'Build 3'!て</definedName>
    <definedName name="て" localSheetId="0">'Program Card'!て</definedName>
    <definedName name="て">[0]!て</definedName>
    <definedName name="ディスプレイ性能" localSheetId="1">#REF!</definedName>
    <definedName name="ディスプレイ性能" localSheetId="2">#REF!</definedName>
    <definedName name="ディスプレイ性能" localSheetId="3">#REF!</definedName>
    <definedName name="ディスプレイ性能">#REF!</definedName>
    <definedName name="ディスプレイ特性" localSheetId="1">#REF!</definedName>
    <definedName name="ディスプレイ特性" localSheetId="2">#REF!</definedName>
    <definedName name="ディスプレイ特性" localSheetId="3">#REF!</definedName>
    <definedName name="ディスプレイ特性">#REF!</definedName>
    <definedName name="デザインレビュー_ハードウェア" localSheetId="1">#REF!</definedName>
    <definedName name="デザインレビュー_ハードウェア" localSheetId="2">#REF!</definedName>
    <definedName name="デザインレビュー_ハードウェア" localSheetId="3">#REF!</definedName>
    <definedName name="デザインレビュー_ハードウェア">#REF!</definedName>
    <definedName name="トヨタ車種別差異" localSheetId="1">'Build 1'!トヨタ車種別差異</definedName>
    <definedName name="トヨタ車種別差異" localSheetId="2">'Build 2'!トヨタ車種別差異</definedName>
    <definedName name="トヨタ車種別差異" localSheetId="3">'Build 3'!トヨタ車種別差異</definedName>
    <definedName name="トヨタ車種別差異" localSheetId="0">'Program Card'!トヨタ車種別差異</definedName>
    <definedName name="トヨタ車種別差異">[0]!トヨタ車種別差異</definedName>
    <definedName name="ﾅﾋﾞ形態" localSheetId="1">#REF!</definedName>
    <definedName name="ﾅﾋﾞ形態" localSheetId="2">#REF!</definedName>
    <definedName name="ﾅﾋﾞ形態" localSheetId="3">#REF!</definedName>
    <definedName name="ﾅﾋﾞ形態">#REF!</definedName>
    <definedName name="ﾅﾋﾞ形態分類" localSheetId="1">#REF!</definedName>
    <definedName name="ﾅﾋﾞ形態分類" localSheetId="2">#REF!</definedName>
    <definedName name="ﾅﾋﾞ形態分類" localSheetId="3">#REF!</definedName>
    <definedName name="ﾅﾋﾞ形態分類">#REF!</definedName>
    <definedName name="ふぁｆ" localSheetId="1">'Build 1'!ふぁｆ</definedName>
    <definedName name="ふぁｆ" localSheetId="2">'Build 2'!ふぁｆ</definedName>
    <definedName name="ふぁｆ" localSheetId="3">'Build 3'!ふぁｆ</definedName>
    <definedName name="ふぁｆ" localSheetId="0">'Program Card'!ふぁｆ</definedName>
    <definedName name="ふぁｆ">[0]!ふぁｆ</definedName>
    <definedName name="ふぁふぁ" localSheetId="1">'Build 1'!ふぁふぁ</definedName>
    <definedName name="ふぁふぁ" localSheetId="2">'Build 2'!ふぁふぁ</definedName>
    <definedName name="ふぁふぁ" localSheetId="3">'Build 3'!ふぁふぁ</definedName>
    <definedName name="ふぁふぁ" localSheetId="0">'Program Card'!ふぁふぁ</definedName>
    <definedName name="ふぁふぁ">[0]!ふぁふぁ</definedName>
    <definedName name="ﾌｧﾙﾀﾞID" localSheetId="1">#REF!</definedName>
    <definedName name="ﾌｧﾙﾀﾞID" localSheetId="2">#REF!</definedName>
    <definedName name="ﾌｧﾙﾀﾞID" localSheetId="3">#REF!</definedName>
    <definedName name="ﾌｧﾙﾀﾞID">#REF!</definedName>
    <definedName name="プロジェクト分類" localSheetId="1">#REF!</definedName>
    <definedName name="プロジェクト分類" localSheetId="2">#REF!</definedName>
    <definedName name="プロジェクト分類" localSheetId="3">#REF!</definedName>
    <definedName name="プロジェクト分類">#REF!</definedName>
    <definedName name="ﾏｼﾝﾚｰﾄﾀｲﾄﾙ">[31]原価ﾏｽﾀ!$N$114:$S$114</definedName>
    <definedName name="ﾏｼﾝﾚｰﾄﾏｽﾀｰ">[31]原価ﾏｽﾀ!$N$115:$S$177</definedName>
    <definedName name="まとめ２" localSheetId="1">'Build 1'!まとめ２</definedName>
    <definedName name="まとめ２" localSheetId="2">'Build 2'!まとめ２</definedName>
    <definedName name="まとめ２" localSheetId="3">'Build 3'!まとめ２</definedName>
    <definedName name="まとめ２" localSheetId="0">'Program Card'!まとめ２</definedName>
    <definedName name="まとめ２">[0]!まとめ２</definedName>
    <definedName name="ﾏﾝﾚｰﾄﾀｲﾄﾙ">[31]原価ﾏｽﾀ!$A$114:$L$114</definedName>
    <definedName name="ﾏﾝﾚｰﾄﾏｽﾀｰ">[31]原価ﾏｽﾀ!$A$115:$L$143</definedName>
    <definedName name="ﾒﾃﾞｨｱ" localSheetId="1">#REF!</definedName>
    <definedName name="ﾒﾃﾞｨｱ" localSheetId="2">#REF!</definedName>
    <definedName name="ﾒﾃﾞｨｱ" localSheetId="3">#REF!</definedName>
    <definedName name="ﾒﾃﾞｨｱ">#REF!</definedName>
    <definedName name="メディア分類" localSheetId="1">#REF!</definedName>
    <definedName name="メディア分類" localSheetId="2">#REF!</definedName>
    <definedName name="メディア分類" localSheetId="3">#REF!</definedName>
    <definedName name="メディア分類">#REF!</definedName>
    <definedName name="ﾒﾆｭｰ">[1]SCH!$EW:$IV</definedName>
    <definedName name="ﾓﾃﾞﾙ" localSheetId="1">#REF!</definedName>
    <definedName name="ﾓﾃﾞﾙ" localSheetId="2">#REF!</definedName>
    <definedName name="ﾓﾃﾞﾙ" localSheetId="3">#REF!</definedName>
    <definedName name="ﾓﾃﾞﾙ">#REF!</definedName>
    <definedName name="ﾓﾃﾞﾙｺｰﾄﾞ" localSheetId="1">#REF!</definedName>
    <definedName name="ﾓﾃﾞﾙｺｰﾄﾞ" localSheetId="2">#REF!</definedName>
    <definedName name="ﾓﾃﾞﾙｺｰﾄﾞ" localSheetId="3">#REF!</definedName>
    <definedName name="ﾓﾃﾞﾙｺｰﾄﾞ">#REF!</definedName>
    <definedName name="モデル分類" localSheetId="1">#REF!</definedName>
    <definedName name="モデル分類" localSheetId="2">#REF!</definedName>
    <definedName name="モデル分類" localSheetId="3">#REF!</definedName>
    <definedName name="モデル分類">#REF!</definedName>
    <definedName name="ﾙｰﾄ名">[32]原価ﾏｽﾀｰ!$I$6:$K$12</definedName>
    <definedName name="ﾙｰﾄ名ﾀｲﾄﾙ">[32]原価ﾏｽﾀｰ!$I$5:$K$5</definedName>
    <definedName name="ﾚｰﾄ年度ﾏｽﾀｰ">[32]原価ﾏｽﾀｰ!$A$6:$C$8</definedName>
    <definedName name="上5桁" localSheetId="1">#REF!</definedName>
    <definedName name="上5桁" localSheetId="2">#REF!</definedName>
    <definedName name="上5桁" localSheetId="3">#REF!</definedName>
    <definedName name="上5桁">#REF!</definedName>
    <definedName name="予算単位マスタ" localSheetId="1">#REF!</definedName>
    <definedName name="予算単位マスタ" localSheetId="2">#REF!</definedName>
    <definedName name="予算単位マスタ" localSheetId="3">#REF!</definedName>
    <definedName name="予算単位マスタ">#REF!</definedName>
    <definedName name="事業税ﾏｽﾀｰ">[32]原価ﾏｽﾀｰ!$A$13:$B$15</definedName>
    <definedName name="仕向け" localSheetId="1">#REF!</definedName>
    <definedName name="仕向け" localSheetId="2">#REF!</definedName>
    <definedName name="仕向け" localSheetId="3">#REF!</definedName>
    <definedName name="仕向け">#REF!</definedName>
    <definedName name="仕向け分類" localSheetId="1">#REF!</definedName>
    <definedName name="仕向け分類" localSheetId="2">#REF!</definedName>
    <definedName name="仕向け分類" localSheetId="3">#REF!</definedName>
    <definedName name="仕向け分類">#REF!</definedName>
    <definedName name="代表課">[33]候補リスト!$G$3:$G$12</definedName>
    <definedName name="印刷">'[34]99･00'!$D$4:$AF$83,'[34]99･00'!$D$86:$AF$159,'[34]99･00'!$D$163:$AF$231,'[34]99･00'!$D$234:$AF$255</definedName>
    <definedName name="印刷性" localSheetId="1">#REF!</definedName>
    <definedName name="印刷性" localSheetId="2">#REF!</definedName>
    <definedName name="印刷性" localSheetId="3">#REF!</definedName>
    <definedName name="印刷性">#REF!</definedName>
    <definedName name="印刷領域" localSheetId="1">#REF!</definedName>
    <definedName name="印刷領域" localSheetId="2">#REF!</definedName>
    <definedName name="印刷領域" localSheetId="3">#REF!</definedName>
    <definedName name="印刷領域">#REF!</definedName>
    <definedName name="印字範囲" localSheetId="1">#REF!</definedName>
    <definedName name="印字範囲" localSheetId="2">#REF!</definedName>
    <definedName name="印字範囲" localSheetId="3">#REF!</definedName>
    <definedName name="印字範囲">#REF!</definedName>
    <definedName name="印範1">#N/A</definedName>
    <definedName name="印範2">#N/A</definedName>
    <definedName name="印範3">#N/A</definedName>
    <definedName name="印範4">#N/A</definedName>
    <definedName name="印範7">#N/A</definedName>
    <definedName name="原企担当情報入力_OK" localSheetId="1">'Build 1'!原企担当情報入力_OK</definedName>
    <definedName name="原企担当情報入力_OK" localSheetId="2">'Build 2'!原企担当情報入力_OK</definedName>
    <definedName name="原企担当情報入力_OK" localSheetId="3">'Build 3'!原企担当情報入力_OK</definedName>
    <definedName name="原企担当情報入力_OK" localSheetId="0">'Program Card'!原企担当情報入力_OK</definedName>
    <definedName name="原企担当情報入力_OK">[0]!原企担当情報入力_OK</definedName>
    <definedName name="原価ｺｰﾄﾞﾀｲﾄﾙ">[31]原価ｺｰﾄﾞM!$A$4:$E$4</definedName>
    <definedName name="原価ｺｰﾄﾞﾏｽﾀｰ">[31]原価ｺｰﾄﾞM!$A$4:$E$146</definedName>
    <definedName name="原価レベル">[31]原価ﾏｽﾀ!$E$6:$G$16</definedName>
    <definedName name="参照範囲" localSheetId="1">#REF!</definedName>
    <definedName name="参照範囲" localSheetId="2">#REF!</definedName>
    <definedName name="参照範囲" localSheetId="3">#REF!</definedName>
    <definedName name="参照範囲">#REF!</definedName>
    <definedName name="取締役会資料" localSheetId="1">'Build 1'!取締役会資料</definedName>
    <definedName name="取締役会資料" localSheetId="2">'Build 2'!取締役会資料</definedName>
    <definedName name="取締役会資料" localSheetId="3">'Build 3'!取締役会資料</definedName>
    <definedName name="取締役会資料" localSheetId="0">'Program Card'!取締役会資料</definedName>
    <definedName name="取締役会資料">[0]!取締役会資料</definedName>
    <definedName name="品目コード">[33]候補リスト!$E$3:$E$13</definedName>
    <definedName name="品種区分_CLICK" localSheetId="1">'Build 1'!品種区分_CLICK</definedName>
    <definedName name="品種区分_CLICK" localSheetId="2">'Build 2'!品種区分_CLICK</definedName>
    <definedName name="品種区分_CLICK" localSheetId="3">'Build 3'!品種区分_CLICK</definedName>
    <definedName name="品種区分_CLICK" localSheetId="0">'Program Card'!品種区分_CLICK</definedName>
    <definedName name="品種区分_CLICK">[0]!品種区分_CLICK</definedName>
    <definedName name="品種区分_OK" localSheetId="1">'Build 1'!品種区分_OK</definedName>
    <definedName name="品種区分_OK" localSheetId="2">'Build 2'!品種区分_OK</definedName>
    <definedName name="品種区分_OK" localSheetId="3">'Build 3'!品種区分_OK</definedName>
    <definedName name="品種区分_OK" localSheetId="0">'Program Card'!品種区分_OK</definedName>
    <definedName name="品種区分_OK">[0]!品種区分_OK</definedName>
    <definedName name="営業実績">[28]!'[ライン別マクロ].NN反映'</definedName>
    <definedName name="営業実績2">[28]!'[ライン別マクロ].SS反映'</definedName>
    <definedName name="固有共通" localSheetId="1">#REF!</definedName>
    <definedName name="固有共通" localSheetId="2">#REF!</definedName>
    <definedName name="固有共通" localSheetId="3">#REF!</definedName>
    <definedName name="固有共通">#REF!</definedName>
    <definedName name="固有共通分類" localSheetId="1">#REF!</definedName>
    <definedName name="固有共通分類" localSheetId="2">#REF!</definedName>
    <definedName name="固有共通分類" localSheetId="3">#REF!</definedName>
    <definedName name="固有共通分類">#REF!</definedName>
    <definedName name="国内向け内蔵ｱﾝﾃﾅｷｰﾚｽ" localSheetId="1">#REF!</definedName>
    <definedName name="国内向け内蔵ｱﾝﾃﾅｷｰﾚｽ" localSheetId="2">#REF!</definedName>
    <definedName name="国内向け内蔵ｱﾝﾃﾅｷｰﾚｽ" localSheetId="3">#REF!</definedName>
    <definedName name="国内向け内蔵ｱﾝﾃﾅｷｰﾚｽ">#REF!</definedName>
    <definedName name="基本要求性能">#REF!</definedName>
    <definedName name="外観商品性">#REF!</definedName>
    <definedName name="大中分類">[33]候補リスト!$C$3:$C$6</definedName>
    <definedName name="大分類SEL_CHANGE" localSheetId="1">'Build 1'!大分類SEL_CHANGE</definedName>
    <definedName name="大分類SEL_CHANGE" localSheetId="2">'Build 2'!大分類SEL_CHANGE</definedName>
    <definedName name="大分類SEL_CHANGE" localSheetId="3">'Build 3'!大分類SEL_CHANGE</definedName>
    <definedName name="大分類SEL_CHANGE" localSheetId="0">'Program Card'!大分類SEL_CHANGE</definedName>
    <definedName name="大分類SEL_CHANGE">[0]!大分類SEL_CHANGE</definedName>
    <definedName name="実行1" localSheetId="1">[35]WJ素材費!#REF!</definedName>
    <definedName name="実行1" localSheetId="2">[35]WJ素材費!#REF!</definedName>
    <definedName name="実行1" localSheetId="3">[35]WJ素材費!#REF!</definedName>
    <definedName name="実行1">[35]WJ素材費!#REF!</definedName>
    <definedName name="室名" localSheetId="1">#REF!</definedName>
    <definedName name="室名" localSheetId="2">#REF!</definedName>
    <definedName name="室名" localSheetId="3">#REF!</definedName>
    <definedName name="室名">#REF!</definedName>
    <definedName name="小分類">[33]候補リスト!$D$3:$D$15</definedName>
    <definedName name="小分類SEL_CHANGE" localSheetId="1">'Build 1'!小分類SEL_CHANGE</definedName>
    <definedName name="小分類SEL_CHANGE" localSheetId="2">'Build 2'!小分類SEL_CHANGE</definedName>
    <definedName name="小分類SEL_CHANGE" localSheetId="3">'Build 3'!小分類SEL_CHANGE</definedName>
    <definedName name="小分類SEL_CHANGE" localSheetId="0">'Program Card'!小分類SEL_CHANGE</definedName>
    <definedName name="小分類SEL_CHANGE">[0]!小分類SEL_CHANGE</definedName>
    <definedName name="岸上" localSheetId="1">'Build 1'!岸上</definedName>
    <definedName name="岸上" localSheetId="2">'Build 2'!岸上</definedName>
    <definedName name="岸上" localSheetId="3">'Build 3'!岸上</definedName>
    <definedName name="岸上" localSheetId="0">'Program Card'!岸上</definedName>
    <definedName name="岸上">[0]!岸上</definedName>
    <definedName name="差異グラフ" localSheetId="1">'Build 1'!差異グラフ</definedName>
    <definedName name="差異グラフ" localSheetId="2">'Build 2'!差異グラフ</definedName>
    <definedName name="差異グラフ" localSheetId="3">'Build 3'!差異グラフ</definedName>
    <definedName name="差異グラフ" localSheetId="0">'Program Card'!差異グラフ</definedName>
    <definedName name="差異グラフ">[0]!差異グラフ</definedName>
    <definedName name="引込ﾏｽﾀｰ">[31]原価ﾏｽﾀ!$M$6:$P$15</definedName>
    <definedName name="引込ﾏｽﾀｰﾀｲﾄﾙ">[31]原価ﾏｽﾀ!$M$5:$P$5</definedName>
    <definedName name="情報入力_CANCEL" localSheetId="1">'Build 1'!情報入力_CANCEL</definedName>
    <definedName name="情報入力_CANCEL" localSheetId="2">'Build 2'!情報入力_CANCEL</definedName>
    <definedName name="情報入力_CANCEL" localSheetId="3">'Build 3'!情報入力_CANCEL</definedName>
    <definedName name="情報入力_CANCEL" localSheetId="0">'Program Card'!情報入力_CANCEL</definedName>
    <definedName name="情報入力_CANCEL">[0]!情報入力_CANCEL</definedName>
    <definedName name="情報入力_OK" localSheetId="1">'Build 1'!情報入力_OK</definedName>
    <definedName name="情報入力_OK" localSheetId="2">'Build 2'!情報入力_OK</definedName>
    <definedName name="情報入力_OK" localSheetId="3">'Build 3'!情報入力_OK</definedName>
    <definedName name="情報入力_OK" localSheetId="0">'Program Card'!情報入力_OK</definedName>
    <definedName name="情報入力_OK">[0]!情報入力_OK</definedName>
    <definedName name="所属室名" localSheetId="1">#REF!</definedName>
    <definedName name="所属室名" localSheetId="2">#REF!</definedName>
    <definedName name="所属室名" localSheetId="3">#REF!</definedName>
    <definedName name="所属室名">#REF!</definedName>
    <definedName name="手配" localSheetId="1">#REF!</definedName>
    <definedName name="手配" localSheetId="2">#REF!</definedName>
    <definedName name="手配" localSheetId="3">#REF!</definedName>
    <definedName name="手配">#REF!</definedName>
    <definedName name="担当者">"テキスト 15"</definedName>
    <definedName name="採用" localSheetId="1">#REF!</definedName>
    <definedName name="採用" localSheetId="2">#REF!</definedName>
    <definedName name="採用" localSheetId="3">#REF!</definedName>
    <definedName name="採用">#REF!</definedName>
    <definedName name="提出" localSheetId="1">'Build 1'!提出</definedName>
    <definedName name="提出" localSheetId="2">'Build 2'!提出</definedName>
    <definedName name="提出" localSheetId="3">'Build 3'!提出</definedName>
    <definedName name="提出" localSheetId="0">'Program Card'!提出</definedName>
    <definedName name="提出">[0]!提出</definedName>
    <definedName name="提出する" localSheetId="1">'Build 1'!提出する</definedName>
    <definedName name="提出する" localSheetId="2">'Build 2'!提出する</definedName>
    <definedName name="提出する" localSheetId="3">'Build 3'!提出する</definedName>
    <definedName name="提出する" localSheetId="0">'Program Card'!提出する</definedName>
    <definedName name="提出する">[0]!提出する</definedName>
    <definedName name="操作性" localSheetId="1">#REF!</definedName>
    <definedName name="操作性" localSheetId="2">#REF!</definedName>
    <definedName name="操作性" localSheetId="3">#REF!</definedName>
    <definedName name="操作性">#REF!</definedName>
    <definedName name="新規･変更">[36]Sheet1!$B$2:$B$3</definedName>
    <definedName name="方策" localSheetId="1">#REF!</definedName>
    <definedName name="方策" localSheetId="2">#REF!</definedName>
    <definedName name="方策" localSheetId="3">#REF!</definedName>
    <definedName name="方策">#REF!</definedName>
    <definedName name="明細読み込み" localSheetId="2">[25]!明細読み込み</definedName>
    <definedName name="明細読み込み" localSheetId="3">[25]!明細読み込み</definedName>
    <definedName name="明細読み込み">[25]!明細読み込み</definedName>
    <definedName name="材料費計_1">'[37]材料費明細(M)'!$E$2</definedName>
    <definedName name="機械的環境性" localSheetId="1">#REF!</definedName>
    <definedName name="機械的環境性" localSheetId="2">#REF!</definedName>
    <definedName name="機械的環境性" localSheetId="3">#REF!</definedName>
    <definedName name="機械的環境性">#REF!</definedName>
    <definedName name="段階">"エディット 27"</definedName>
    <definedName name="法規適合性" localSheetId="1">#REF!</definedName>
    <definedName name="法規適合性" localSheetId="2">#REF!</definedName>
    <definedName name="法規適合性" localSheetId="3">#REF!</definedName>
    <definedName name="法規適合性">#REF!</definedName>
    <definedName name="温湿度環境性" localSheetId="1">#REF!</definedName>
    <definedName name="温湿度環境性" localSheetId="2">#REF!</definedName>
    <definedName name="温湿度環境性" localSheetId="3">#REF!</definedName>
    <definedName name="温湿度環境性">#REF!</definedName>
    <definedName name="照明" localSheetId="1">#REF!</definedName>
    <definedName name="照明" localSheetId="2">#REF!</definedName>
    <definedName name="照明" localSheetId="3">#REF!</definedName>
    <definedName name="照明">#REF!</definedName>
    <definedName name="生産マスター">[32]原価ﾏｽﾀｰ!$A$96:$Y$110</definedName>
    <definedName name="生産ﾏｽﾀｰﾀｲﾄﾙ">[32]原価ﾏｽﾀｰ!$A$95:$Y$95</definedName>
    <definedName name="目次" localSheetId="1">'Build 1'!目次</definedName>
    <definedName name="目次" localSheetId="2">'Build 2'!目次</definedName>
    <definedName name="目次" localSheetId="3">'Build 3'!目次</definedName>
    <definedName name="目次" localSheetId="0">'Program Card'!目次</definedName>
    <definedName name="目次">[0]!目次</definedName>
    <definedName name="目次1" localSheetId="1">[35]WJ素材費!#REF!</definedName>
    <definedName name="目次1" localSheetId="2">[35]WJ素材費!#REF!</definedName>
    <definedName name="目次1" localSheetId="3">[35]WJ素材費!#REF!</definedName>
    <definedName name="目次1">[35]WJ素材費!#REF!</definedName>
    <definedName name="納入先" localSheetId="1">#REF!</definedName>
    <definedName name="納入先" localSheetId="2">#REF!</definedName>
    <definedName name="納入先" localSheetId="3">#REF!</definedName>
    <definedName name="納入先">#REF!</definedName>
    <definedName name="納入先ｺｰﾄﾞ" localSheetId="1">#REF!</definedName>
    <definedName name="納入先ｺｰﾄﾞ" localSheetId="2">#REF!</definedName>
    <definedName name="納入先ｺｰﾄﾞ" localSheetId="3">#REF!</definedName>
    <definedName name="納入先ｺｰﾄﾞ">#REF!</definedName>
    <definedName name="納入先分類" localSheetId="1">#REF!</definedName>
    <definedName name="納入先分類" localSheetId="2">#REF!</definedName>
    <definedName name="納入先分類" localSheetId="3">#REF!</definedName>
    <definedName name="納入先分類">#REF!</definedName>
    <definedName name="納入形態">#REF!</definedName>
    <definedName name="納入形態分類">#REF!</definedName>
    <definedName name="素材に関する規定">#REF!</definedName>
    <definedName name="累計見直し_機種別" localSheetId="1">'Build 1'!累計見直し_機種別</definedName>
    <definedName name="累計見直し_機種別" localSheetId="2">'Build 2'!累計見直し_機種別</definedName>
    <definedName name="累計見直し_機種別" localSheetId="3">'Build 3'!累計見直し_機種別</definedName>
    <definedName name="累計見直し_機種別" localSheetId="0">'Program Card'!累計見直し_機種別</definedName>
    <definedName name="累計見直し_機種別">[0]!累計見直し_機種別</definedName>
    <definedName name="累計見直し_車種別_機種別_トヨタ" localSheetId="1">'Build 1'!累計見直し_車種別_機種別_トヨタ</definedName>
    <definedName name="累計見直し_車種別_機種別_トヨタ" localSheetId="2">'Build 2'!累計見直し_車種別_機種別_トヨタ</definedName>
    <definedName name="累計見直し_車種別_機種別_トヨタ" localSheetId="3">'Build 3'!累計見直し_車種別_機種別_トヨタ</definedName>
    <definedName name="累計見直し_車種別_機種別_トヨタ" localSheetId="0">'Program Card'!累計見直し_車種別_機種別_トヨタ</definedName>
    <definedName name="累計見直し_車種別_機種別_トヨタ">[0]!累計見直し_車種別_機種別_トヨタ</definedName>
    <definedName name="累計見直し_顧客別_機種別" localSheetId="1">'Build 1'!累計見直し_顧客別_機種別</definedName>
    <definedName name="累計見直し_顧客別_機種別" localSheetId="2">'Build 2'!累計見直し_顧客別_機種別</definedName>
    <definedName name="累計見直し_顧客別_機種別" localSheetId="3">'Build 3'!累計見直し_顧客別_機種別</definedName>
    <definedName name="累計見直し_顧客別_機種別" localSheetId="0">'Program Card'!累計見直し_顧客別_機種別</definedName>
    <definedName name="累計見直し_顧客別_機種別">[0]!累計見直し_顧客別_機種別</definedName>
    <definedName name="耐久性" localSheetId="1">#REF!</definedName>
    <definedName name="耐久性" localSheetId="2">#REF!</definedName>
    <definedName name="耐久性" localSheetId="3">#REF!</definedName>
    <definedName name="耐久性">#REF!</definedName>
    <definedName name="耐電気的環境性" localSheetId="1">#REF!</definedName>
    <definedName name="耐電気的環境性" localSheetId="2">#REF!</definedName>
    <definedName name="耐電気的環境性" localSheetId="3">#REF!</definedName>
    <definedName name="耐電気的環境性">#REF!</definedName>
    <definedName name="自部門名">[32]原価ﾏｽﾀｰ!$C$295</definedName>
    <definedName name="製品" localSheetId="1">#REF!</definedName>
    <definedName name="製品" localSheetId="2">#REF!</definedName>
    <definedName name="製品" localSheetId="3">#REF!</definedName>
    <definedName name="製品">#REF!</definedName>
    <definedName name="製品分類" localSheetId="1">#REF!</definedName>
    <definedName name="製品分類" localSheetId="2">#REF!</definedName>
    <definedName name="製品分類" localSheetId="3">#REF!</definedName>
    <definedName name="製品分類">#REF!</definedName>
    <definedName name="製品構成" localSheetId="1">#REF!</definedName>
    <definedName name="製品構成" localSheetId="2">#REF!</definedName>
    <definedName name="製品構成" localSheetId="3">#REF!</definedName>
    <definedName name="製品構成">#REF!</definedName>
    <definedName name="製品構成分類">#REF!</definedName>
    <definedName name="視認性">#REF!</definedName>
    <definedName name="計画と実績1から6月" localSheetId="1">#REF!,#REF!</definedName>
    <definedName name="計画と実績1から6月" localSheetId="2">#REF!,#REF!</definedName>
    <definedName name="計画と実績1から6月" localSheetId="3">#REF!,#REF!</definedName>
    <definedName name="計画と実績1から6月">#REF!,#REF!</definedName>
    <definedName name="計画と実績7から12月" localSheetId="1">#REF!,#REF!</definedName>
    <definedName name="計画と実績7から12月" localSheetId="2">#REF!,#REF!</definedName>
    <definedName name="計画と実績7から12月" localSheetId="3">#REF!,#REF!</definedName>
    <definedName name="計画と実績7から12月">#REF!,#REF!</definedName>
    <definedName name="課名" localSheetId="1">#REF!</definedName>
    <definedName name="課名" localSheetId="2">#REF!</definedName>
    <definedName name="課名" localSheetId="3">#REF!</definedName>
    <definedName name="課名">#REF!</definedName>
    <definedName name="販路マスター">[32]原価ﾏｽﾀｰ!$A$46:$W$91</definedName>
    <definedName name="販路ﾏｽﾀｰﾀｲﾄﾙ">[32]原価ﾏｽﾀｰ!$A$45:$W$45</definedName>
    <definedName name="費目" localSheetId="1">#REF!</definedName>
    <definedName name="費目" localSheetId="2">#REF!</definedName>
    <definedName name="費目" localSheetId="3">#REF!</definedName>
    <definedName name="費目">#REF!</definedName>
    <definedName name="費目コード">[33]候補リスト!$A$3:$A$20</definedName>
    <definedName name="購入品">[38]購入品!$A$5:$AG$27</definedName>
    <definedName name="部品単価ﾃﾞｰﾀ" localSheetId="1">#REF!</definedName>
    <definedName name="部品単価ﾃﾞｰﾀ" localSheetId="2">#REF!</definedName>
    <definedName name="部品単価ﾃﾞｰﾀ" localSheetId="3">#REF!</definedName>
    <definedName name="部品単価ﾃﾞｰﾀ">#REF!</definedName>
    <definedName name="部門No" localSheetId="1">#REF!</definedName>
    <definedName name="部門No" localSheetId="2">#REF!</definedName>
    <definedName name="部門No" localSheetId="3">#REF!</definedName>
    <definedName name="部門No">#REF!</definedName>
    <definedName name="部門名" localSheetId="1">#REF!</definedName>
    <definedName name="部門名" localSheetId="2">#REF!</definedName>
    <definedName name="部門名" localSheetId="3">#REF!</definedName>
    <definedName name="部門名">#REF!</definedName>
    <definedName name="金型代計_1">'[37]材料費明細(M)'!$H$2</definedName>
    <definedName name="金型共用化率" localSheetId="1">#REF!</definedName>
    <definedName name="金型共用化率" localSheetId="2">#REF!</definedName>
    <definedName name="金型共用化率" localSheetId="3">#REF!</definedName>
    <definedName name="金型共用化率">#REF!</definedName>
    <definedName name="金型明細" localSheetId="1">'[39]カガミ入力(2)'!#REF!</definedName>
    <definedName name="金型明細" localSheetId="2">'[39]カガミ入力(2)'!#REF!</definedName>
    <definedName name="金型明細" localSheetId="3">'[39]カガミ入力(2)'!#REF!</definedName>
    <definedName name="金型明細">'[39]カガミ入力(2)'!#REF!</definedName>
    <definedName name="開発マスター1">[32]原価ﾏｽﾀｰ!$A$167:$U$206</definedName>
    <definedName name="開発マスター2">[32]原価ﾏｽﾀｰ!$A$210:$U$249</definedName>
    <definedName name="開発マスター3">[32]原価ﾏｽﾀｰ!$A$253:$U$292</definedName>
    <definedName name="開発ﾏｽﾀｰﾀｲﾄﾙ1">[32]原価ﾏｽﾀｰ!$A$166:$U$166</definedName>
    <definedName name="集約機種選択_CANCEL" localSheetId="1">'Build 1'!集約機種選択_CANCEL</definedName>
    <definedName name="集約機種選択_CANCEL" localSheetId="2">'Build 2'!集約機種選択_CANCEL</definedName>
    <definedName name="集約機種選択_CANCEL" localSheetId="3">'Build 3'!集約機種選択_CANCEL</definedName>
    <definedName name="集約機種選択_CANCEL" localSheetId="0">'Program Card'!集約機種選択_CANCEL</definedName>
    <definedName name="集約機種選択_CANCEL">[0]!集約機種選択_CANCEL</definedName>
    <definedName name="集約機種選択_OK" localSheetId="1">'Build 1'!集約機種選択_OK</definedName>
    <definedName name="集約機種選択_OK" localSheetId="2">'Build 2'!集約機種選択_OK</definedName>
    <definedName name="集約機種選択_OK" localSheetId="3">'Build 3'!集約機種選択_OK</definedName>
    <definedName name="集約機種選択_OK" localSheetId="0">'Program Card'!集約機種選択_OK</definedName>
    <definedName name="集約機種選択_OK">[0]!集約機種選択_OK</definedName>
    <definedName name="集約機種選択_SORTCHANGE" localSheetId="1">'Build 1'!集約機種選択_SORTCHANGE</definedName>
    <definedName name="集約機種選択_SORTCHANGE" localSheetId="2">'Build 2'!集約機種選択_SORTCHANGE</definedName>
    <definedName name="集約機種選択_SORTCHANGE" localSheetId="3">'Build 3'!集約機種選択_SORTCHANGE</definedName>
    <definedName name="集約機種選択_SORTCHANGE" localSheetId="0">'Program Card'!集約機種選択_SORTCHANGE</definedName>
    <definedName name="集約機種選択_SORTCHANGE">[0]!集約機種選択_SORTCHANGE</definedName>
    <definedName name="音声出力特性" localSheetId="1">#REF!</definedName>
    <definedName name="音声出力特性" localSheetId="2">#REF!</definedName>
    <definedName name="音声出力特性" localSheetId="3">#REF!</definedName>
    <definedName name="音声出力特性">#REF!</definedName>
    <definedName name="顧客別差異" localSheetId="1">'Build 1'!顧客別差異</definedName>
    <definedName name="顧客別差異" localSheetId="2">'Build 2'!顧客別差異</definedName>
    <definedName name="顧客別差異" localSheetId="3">'Build 3'!顧客別差異</definedName>
    <definedName name="顧客別差異" localSheetId="0">'Program Card'!顧客別差異</definedName>
    <definedName name="顧客別差異">[0]!顧客別差異</definedName>
  </definedNames>
  <calcPr calcId="191028"/>
  <pivotCaches>
    <pivotCache cacheId="12" r:id="rId5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14" i="44" l="1"/>
  <c r="H111" i="66"/>
  <c r="I71" i="65"/>
  <c r="H70" i="65"/>
  <c r="C23" i="5" l="1"/>
  <c r="I86" i="44"/>
  <c r="J63" i="44"/>
  <c r="J76" i="66"/>
  <c r="I77" i="66"/>
  <c r="H76" i="66" s="1"/>
  <c r="I78" i="66"/>
  <c r="H28" i="5"/>
  <c r="H76" i="65"/>
  <c r="J76" i="65"/>
  <c r="I77" i="65"/>
  <c r="I78" i="65"/>
  <c r="I28" i="5"/>
  <c r="C28" i="5"/>
  <c r="J80" i="44"/>
  <c r="G28" i="5" s="1"/>
  <c r="I82" i="44"/>
  <c r="I81" i="44"/>
  <c r="J98" i="44"/>
  <c r="I75" i="44"/>
  <c r="H74" i="44" s="1"/>
  <c r="I69" i="44"/>
  <c r="H80" i="44" l="1"/>
  <c r="J13" i="44"/>
  <c r="I34" i="5" l="1"/>
  <c r="I33" i="5"/>
  <c r="I32" i="5"/>
  <c r="I26" i="5"/>
  <c r="I24" i="5"/>
  <c r="I21" i="5"/>
  <c r="H21" i="5"/>
  <c r="I19" i="5"/>
  <c r="I113" i="66"/>
  <c r="I112" i="66"/>
  <c r="A112" i="66"/>
  <c r="A113" i="66" s="1"/>
  <c r="J111" i="66"/>
  <c r="I38" i="5" s="1"/>
  <c r="I110" i="66"/>
  <c r="I109" i="66"/>
  <c r="A109" i="66"/>
  <c r="A110" i="66" s="1"/>
  <c r="J108" i="66"/>
  <c r="I37" i="5" s="1"/>
  <c r="H108" i="66"/>
  <c r="I107" i="66"/>
  <c r="I106" i="66"/>
  <c r="I105" i="66"/>
  <c r="H104" i="66" s="1"/>
  <c r="J104" i="66"/>
  <c r="I36" i="5" s="1"/>
  <c r="I103" i="66"/>
  <c r="I102" i="66"/>
  <c r="H101" i="66" s="1"/>
  <c r="J101" i="66"/>
  <c r="I35" i="5" s="1"/>
  <c r="I100" i="66"/>
  <c r="I99" i="66"/>
  <c r="J98" i="66"/>
  <c r="H98" i="66"/>
  <c r="I97" i="66"/>
  <c r="I96" i="66"/>
  <c r="H95" i="66" s="1"/>
  <c r="J95" i="66"/>
  <c r="I94" i="66"/>
  <c r="I92" i="66"/>
  <c r="A92" i="66"/>
  <c r="A93" i="66" s="1"/>
  <c r="A94" i="66" s="1"/>
  <c r="A95" i="66" s="1"/>
  <c r="A96" i="66" s="1"/>
  <c r="A97" i="66" s="1"/>
  <c r="J91" i="66"/>
  <c r="H91" i="66"/>
  <c r="I90" i="66"/>
  <c r="I89" i="66"/>
  <c r="I88" i="66"/>
  <c r="A88" i="66"/>
  <c r="A89" i="66" s="1"/>
  <c r="A90" i="66" s="1"/>
  <c r="J87" i="66"/>
  <c r="I31" i="5" s="1"/>
  <c r="I86" i="66"/>
  <c r="I85" i="66"/>
  <c r="I84" i="66"/>
  <c r="J83" i="66"/>
  <c r="I30" i="5" s="1"/>
  <c r="H83" i="66"/>
  <c r="I81" i="66"/>
  <c r="I80" i="66"/>
  <c r="J79" i="66"/>
  <c r="I29" i="5" s="1"/>
  <c r="I75" i="66"/>
  <c r="I74" i="66"/>
  <c r="I73" i="66"/>
  <c r="H72" i="66" s="1"/>
  <c r="J72" i="66"/>
  <c r="I27" i="5" s="1"/>
  <c r="J70" i="66"/>
  <c r="I69" i="66"/>
  <c r="I68" i="66"/>
  <c r="J67" i="66"/>
  <c r="H67" i="66"/>
  <c r="I66" i="66"/>
  <c r="I64" i="66"/>
  <c r="A64" i="66"/>
  <c r="A65" i="66" s="1"/>
  <c r="A66" i="66" s="1"/>
  <c r="A67" i="66" s="1"/>
  <c r="A68" i="66" s="1"/>
  <c r="A69" i="66" s="1"/>
  <c r="A70" i="66" s="1"/>
  <c r="A71" i="66" s="1"/>
  <c r="A72" i="66" s="1"/>
  <c r="A73" i="66" s="1"/>
  <c r="A74" i="66" s="1"/>
  <c r="A75" i="66" s="1"/>
  <c r="J63" i="66"/>
  <c r="I25" i="5" s="1"/>
  <c r="I62" i="66"/>
  <c r="I61" i="66"/>
  <c r="I60" i="66"/>
  <c r="H59" i="66" s="1"/>
  <c r="J59" i="66"/>
  <c r="I58" i="66"/>
  <c r="A58" i="66"/>
  <c r="I57" i="66"/>
  <c r="I56" i="66"/>
  <c r="H55" i="66" s="1"/>
  <c r="A56" i="66"/>
  <c r="J55" i="66"/>
  <c r="I23" i="5" s="1"/>
  <c r="I54" i="66"/>
  <c r="I53" i="66"/>
  <c r="I52" i="66"/>
  <c r="A52" i="66"/>
  <c r="A53" i="66" s="1"/>
  <c r="A54" i="66" s="1"/>
  <c r="J51" i="66"/>
  <c r="I22" i="5" s="1"/>
  <c r="H51" i="66"/>
  <c r="I50" i="66"/>
  <c r="I49" i="66"/>
  <c r="J48" i="66"/>
  <c r="H48" i="66"/>
  <c r="I47" i="66"/>
  <c r="I46" i="66"/>
  <c r="I45" i="66"/>
  <c r="J44" i="66"/>
  <c r="I20" i="5" s="1"/>
  <c r="H44" i="66"/>
  <c r="I43" i="66"/>
  <c r="I42" i="66"/>
  <c r="I41" i="66"/>
  <c r="I40" i="66"/>
  <c r="I39" i="66"/>
  <c r="H37" i="66" s="1"/>
  <c r="A39" i="66"/>
  <c r="A40" i="66" s="1"/>
  <c r="A41" i="66" s="1"/>
  <c r="A42" i="66" s="1"/>
  <c r="A43" i="66" s="1"/>
  <c r="A44" i="66" s="1"/>
  <c r="A45" i="66" s="1"/>
  <c r="A46" i="66" s="1"/>
  <c r="A47" i="66" s="1"/>
  <c r="I38" i="66"/>
  <c r="J37" i="66"/>
  <c r="I35" i="66"/>
  <c r="I33" i="66"/>
  <c r="I29" i="66"/>
  <c r="I28" i="66"/>
  <c r="I27" i="66"/>
  <c r="I26" i="66"/>
  <c r="I25" i="66"/>
  <c r="I24" i="66"/>
  <c r="I23" i="66"/>
  <c r="I22" i="66"/>
  <c r="I21" i="66"/>
  <c r="I20" i="66"/>
  <c r="I19" i="66"/>
  <c r="I16" i="66"/>
  <c r="I15" i="66"/>
  <c r="I14" i="66"/>
  <c r="J13" i="66"/>
  <c r="I17" i="5" s="1"/>
  <c r="H13" i="66"/>
  <c r="J9" i="66"/>
  <c r="A9" i="66"/>
  <c r="A10" i="66" s="1"/>
  <c r="A11" i="66" s="1"/>
  <c r="A12" i="66" s="1"/>
  <c r="A13" i="66" s="1"/>
  <c r="A14" i="66" s="1"/>
  <c r="A15" i="66" s="1"/>
  <c r="A16" i="66" s="1"/>
  <c r="A17" i="66" s="1"/>
  <c r="A18" i="66" s="1"/>
  <c r="A19" i="66" s="1"/>
  <c r="A20" i="66" s="1"/>
  <c r="A21" i="66" s="1"/>
  <c r="A22" i="66" s="1"/>
  <c r="A23" i="66" s="1"/>
  <c r="A24" i="66" s="1"/>
  <c r="A25" i="66" s="1"/>
  <c r="A26" i="66" s="1"/>
  <c r="A27" i="66" s="1"/>
  <c r="A28" i="66" s="1"/>
  <c r="A29" i="66" s="1"/>
  <c r="A30" i="66" s="1"/>
  <c r="A31" i="66" s="1"/>
  <c r="A32" i="66" s="1"/>
  <c r="A33" i="66" s="1"/>
  <c r="A34" i="66" s="1"/>
  <c r="A35" i="66" s="1"/>
  <c r="A36" i="66" s="1"/>
  <c r="A37" i="66" s="1"/>
  <c r="I3" i="66"/>
  <c r="E3" i="66"/>
  <c r="D3" i="66"/>
  <c r="C3" i="66"/>
  <c r="A3" i="66"/>
  <c r="I113" i="65"/>
  <c r="I112" i="65"/>
  <c r="A112" i="65"/>
  <c r="A113" i="65" s="1"/>
  <c r="J111" i="65"/>
  <c r="H38" i="5" s="1"/>
  <c r="I110" i="65"/>
  <c r="I109" i="65"/>
  <c r="A109" i="65"/>
  <c r="A110" i="65" s="1"/>
  <c r="J108" i="65"/>
  <c r="H37" i="5" s="1"/>
  <c r="H108" i="65"/>
  <c r="I107" i="65"/>
  <c r="I106" i="65"/>
  <c r="I105" i="65"/>
  <c r="J104" i="65"/>
  <c r="H36" i="5" s="1"/>
  <c r="I103" i="65"/>
  <c r="I102" i="65"/>
  <c r="J101" i="65"/>
  <c r="H35" i="5" s="1"/>
  <c r="I100" i="65"/>
  <c r="I99" i="65"/>
  <c r="J98" i="65"/>
  <c r="H34" i="5" s="1"/>
  <c r="H98" i="65"/>
  <c r="I97" i="65"/>
  <c r="I96" i="65"/>
  <c r="H95" i="65" s="1"/>
  <c r="J95" i="65"/>
  <c r="H33" i="5" s="1"/>
  <c r="I94" i="65"/>
  <c r="I92" i="65"/>
  <c r="A92" i="65"/>
  <c r="A93" i="65" s="1"/>
  <c r="A94" i="65" s="1"/>
  <c r="A95" i="65" s="1"/>
  <c r="A96" i="65" s="1"/>
  <c r="A97" i="65" s="1"/>
  <c r="J91" i="65"/>
  <c r="H32" i="5" s="1"/>
  <c r="I90" i="65"/>
  <c r="I89" i="65"/>
  <c r="I88" i="65"/>
  <c r="A88" i="65"/>
  <c r="A89" i="65" s="1"/>
  <c r="A90" i="65" s="1"/>
  <c r="J87" i="65"/>
  <c r="H31" i="5" s="1"/>
  <c r="I86" i="65"/>
  <c r="I85" i="65"/>
  <c r="I84" i="65"/>
  <c r="J83" i="65"/>
  <c r="H30" i="5" s="1"/>
  <c r="H83" i="65"/>
  <c r="I81" i="65"/>
  <c r="I80" i="65"/>
  <c r="H79" i="65" s="1"/>
  <c r="J79" i="65"/>
  <c r="H29" i="5" s="1"/>
  <c r="I75" i="65"/>
  <c r="I74" i="65"/>
  <c r="I73" i="65"/>
  <c r="J72" i="65"/>
  <c r="H27" i="5" s="1"/>
  <c r="J70" i="65"/>
  <c r="I69" i="65"/>
  <c r="I68" i="65"/>
  <c r="J67" i="65"/>
  <c r="H26" i="5" s="1"/>
  <c r="H67" i="65"/>
  <c r="I66" i="65"/>
  <c r="I64" i="65"/>
  <c r="A64" i="65"/>
  <c r="A65" i="65" s="1"/>
  <c r="A66" i="65" s="1"/>
  <c r="A67" i="65" s="1"/>
  <c r="A68" i="65" s="1"/>
  <c r="A69" i="65" s="1"/>
  <c r="A70" i="65" s="1"/>
  <c r="A71" i="65" s="1"/>
  <c r="A72" i="65" s="1"/>
  <c r="A73" i="65" s="1"/>
  <c r="A74" i="65" s="1"/>
  <c r="A75" i="65" s="1"/>
  <c r="J63" i="65"/>
  <c r="H25" i="5" s="1"/>
  <c r="I62" i="65"/>
  <c r="I61" i="65"/>
  <c r="I60" i="65"/>
  <c r="J59" i="65"/>
  <c r="H24" i="5" s="1"/>
  <c r="I58" i="65"/>
  <c r="A58" i="65"/>
  <c r="I57" i="65"/>
  <c r="I56" i="65"/>
  <c r="A56" i="65"/>
  <c r="J55" i="65"/>
  <c r="H23" i="5" s="1"/>
  <c r="I54" i="65"/>
  <c r="I53" i="65"/>
  <c r="I52" i="65"/>
  <c r="H51" i="65" s="1"/>
  <c r="A52" i="65"/>
  <c r="A53" i="65" s="1"/>
  <c r="A54" i="65" s="1"/>
  <c r="J51" i="65"/>
  <c r="H22" i="5" s="1"/>
  <c r="I50" i="65"/>
  <c r="I49" i="65"/>
  <c r="J48" i="65"/>
  <c r="I47" i="65"/>
  <c r="I46" i="65"/>
  <c r="I45" i="65"/>
  <c r="J44" i="65"/>
  <c r="H20" i="5" s="1"/>
  <c r="I43" i="65"/>
  <c r="I42" i="65"/>
  <c r="I41" i="65"/>
  <c r="I40" i="65"/>
  <c r="I39" i="65"/>
  <c r="A39" i="65"/>
  <c r="A40" i="65" s="1"/>
  <c r="A41" i="65" s="1"/>
  <c r="A42" i="65" s="1"/>
  <c r="A43" i="65" s="1"/>
  <c r="A44" i="65" s="1"/>
  <c r="A45" i="65" s="1"/>
  <c r="A46" i="65" s="1"/>
  <c r="A47" i="65" s="1"/>
  <c r="I38" i="65"/>
  <c r="J37" i="65"/>
  <c r="H19" i="5" s="1"/>
  <c r="I35" i="65"/>
  <c r="I33" i="65"/>
  <c r="I29" i="65"/>
  <c r="I28" i="65"/>
  <c r="I27" i="65"/>
  <c r="I26" i="65"/>
  <c r="I25" i="65"/>
  <c r="I24" i="65"/>
  <c r="I23" i="65"/>
  <c r="I22" i="65"/>
  <c r="I21" i="65"/>
  <c r="I20" i="65"/>
  <c r="I19" i="65"/>
  <c r="I16" i="65"/>
  <c r="I15" i="65"/>
  <c r="I14" i="65"/>
  <c r="J13" i="65"/>
  <c r="H17" i="5" s="1"/>
  <c r="H13" i="65"/>
  <c r="J9" i="65"/>
  <c r="A9" i="65"/>
  <c r="A10" i="65" s="1"/>
  <c r="A11" i="65" s="1"/>
  <c r="A12" i="65" s="1"/>
  <c r="A13" i="65" s="1"/>
  <c r="A14" i="65" s="1"/>
  <c r="A15" i="65" s="1"/>
  <c r="A16" i="65" s="1"/>
  <c r="A17" i="65" s="1"/>
  <c r="A18" i="65" s="1"/>
  <c r="A19" i="65" s="1"/>
  <c r="A20" i="65" s="1"/>
  <c r="A21" i="65" s="1"/>
  <c r="A22" i="65" s="1"/>
  <c r="A23" i="65" s="1"/>
  <c r="A24" i="65" s="1"/>
  <c r="A25" i="65" s="1"/>
  <c r="A26" i="65" s="1"/>
  <c r="A27" i="65" s="1"/>
  <c r="A28" i="65" s="1"/>
  <c r="A29" i="65" s="1"/>
  <c r="A30" i="65" s="1"/>
  <c r="A31" i="65" s="1"/>
  <c r="A32" i="65" s="1"/>
  <c r="A33" i="65" s="1"/>
  <c r="A34" i="65" s="1"/>
  <c r="A35" i="65" s="1"/>
  <c r="A36" i="65" s="1"/>
  <c r="A37" i="65" s="1"/>
  <c r="I3" i="65"/>
  <c r="E3" i="65"/>
  <c r="D3" i="65"/>
  <c r="C3" i="65"/>
  <c r="A3" i="65"/>
  <c r="C38" i="5"/>
  <c r="C37" i="5"/>
  <c r="C36" i="5"/>
  <c r="C35" i="5"/>
  <c r="A115" i="44"/>
  <c r="A116" i="44" s="1"/>
  <c r="J104" i="44"/>
  <c r="G35" i="5" s="1"/>
  <c r="A92" i="44"/>
  <c r="A93" i="44" s="1"/>
  <c r="A94" i="44" s="1"/>
  <c r="I106" i="44"/>
  <c r="I105" i="44"/>
  <c r="J107" i="44"/>
  <c r="G36" i="5" s="1"/>
  <c r="I116" i="44"/>
  <c r="I115" i="44"/>
  <c r="G38" i="5"/>
  <c r="J74" i="44"/>
  <c r="H37" i="65" l="1"/>
  <c r="H44" i="65"/>
  <c r="H55" i="65"/>
  <c r="H59" i="65"/>
  <c r="H48" i="65"/>
  <c r="H101" i="65"/>
  <c r="H104" i="65"/>
  <c r="H114" i="44"/>
  <c r="J7" i="66"/>
  <c r="A76" i="65"/>
  <c r="A77" i="65" s="1"/>
  <c r="A78" i="65" s="1"/>
  <c r="A79" i="65" s="1"/>
  <c r="A80" i="65" s="1"/>
  <c r="A81" i="65" s="1"/>
  <c r="A82" i="65" s="1"/>
  <c r="A83" i="65" s="1"/>
  <c r="A84" i="65" s="1"/>
  <c r="A85" i="65" s="1"/>
  <c r="A86" i="65" s="1"/>
  <c r="H91" i="65"/>
  <c r="H63" i="65"/>
  <c r="A76" i="66"/>
  <c r="A77" i="66" s="1"/>
  <c r="A78" i="66" s="1"/>
  <c r="A79" i="66" s="1"/>
  <c r="A80" i="66" s="1"/>
  <c r="A81" i="66" s="1"/>
  <c r="A82" i="66" s="1"/>
  <c r="A83" i="66" s="1"/>
  <c r="A84" i="66" s="1"/>
  <c r="A85" i="66" s="1"/>
  <c r="A86" i="66" s="1"/>
  <c r="H63" i="66"/>
  <c r="H72" i="65"/>
  <c r="H87" i="65"/>
  <c r="H79" i="66"/>
  <c r="J7" i="65"/>
  <c r="H87" i="66"/>
  <c r="H104" i="44"/>
  <c r="I100" i="44"/>
  <c r="I99" i="44"/>
  <c r="I110" i="44"/>
  <c r="H98" i="44" l="1"/>
  <c r="I113" i="44"/>
  <c r="I112" i="44"/>
  <c r="I103" i="44"/>
  <c r="I102" i="44"/>
  <c r="I109" i="44"/>
  <c r="I108" i="44"/>
  <c r="I90" i="44"/>
  <c r="I97" i="44"/>
  <c r="I93" i="44"/>
  <c r="I94" i="44"/>
  <c r="I85" i="44"/>
  <c r="I79" i="44"/>
  <c r="J95" i="44"/>
  <c r="I96" i="44"/>
  <c r="I88" i="44"/>
  <c r="I84" i="44"/>
  <c r="I92" i="44"/>
  <c r="I78" i="44"/>
  <c r="I77" i="44"/>
  <c r="I89" i="44"/>
  <c r="I58" i="44"/>
  <c r="I70" i="44"/>
  <c r="I73" i="44"/>
  <c r="J71" i="44"/>
  <c r="I72" i="44"/>
  <c r="J41" i="44"/>
  <c r="G19" i="5" s="1"/>
  <c r="I47" i="44"/>
  <c r="I62" i="44"/>
  <c r="I65" i="44"/>
  <c r="I66" i="44"/>
  <c r="I68" i="44"/>
  <c r="J67" i="44"/>
  <c r="I64" i="44"/>
  <c r="I53" i="44"/>
  <c r="I56" i="44"/>
  <c r="I57" i="44"/>
  <c r="I49" i="44"/>
  <c r="I51" i="44"/>
  <c r="I46" i="44"/>
  <c r="I45" i="44"/>
  <c r="I44" i="44"/>
  <c r="I54" i="44"/>
  <c r="I43" i="44"/>
  <c r="I42" i="44"/>
  <c r="I50" i="44"/>
  <c r="I60" i="44"/>
  <c r="I61" i="44"/>
  <c r="H101" i="44" l="1"/>
  <c r="H107" i="44"/>
  <c r="H83" i="44"/>
  <c r="H87" i="44"/>
  <c r="H76" i="44"/>
  <c r="H111" i="44"/>
  <c r="H95" i="44"/>
  <c r="H91" i="44"/>
  <c r="H52" i="44"/>
  <c r="H63" i="44"/>
  <c r="H71" i="44"/>
  <c r="H41" i="44"/>
  <c r="H55" i="44"/>
  <c r="H59" i="44"/>
  <c r="H48" i="44"/>
  <c r="H67" i="44"/>
  <c r="J91" i="44" l="1"/>
  <c r="I3" i="44"/>
  <c r="C3" i="44"/>
  <c r="A3" i="44"/>
  <c r="E3" i="44"/>
  <c r="D3" i="44"/>
  <c r="C34" i="5"/>
  <c r="J48" i="44"/>
  <c r="J101" i="44"/>
  <c r="G34" i="5" s="1"/>
  <c r="J111" i="44"/>
  <c r="G37" i="5" s="1"/>
  <c r="J52" i="44"/>
  <c r="C33" i="5"/>
  <c r="C32" i="5"/>
  <c r="C31" i="5"/>
  <c r="C26" i="5"/>
  <c r="C25" i="5"/>
  <c r="C24" i="5"/>
  <c r="C22" i="5"/>
  <c r="C21" i="5"/>
  <c r="G33" i="5" l="1"/>
  <c r="J87" i="44"/>
  <c r="J83" i="44"/>
  <c r="J76" i="44"/>
  <c r="G26" i="5"/>
  <c r="J59" i="44"/>
  <c r="G23" i="5" s="1"/>
  <c r="J55" i="44"/>
  <c r="G20" i="5"/>
  <c r="J9" i="44"/>
  <c r="J7" i="44" l="1"/>
  <c r="G31" i="5"/>
  <c r="G32" i="5"/>
  <c r="G21" i="5"/>
  <c r="G22" i="5"/>
  <c r="G24" i="5"/>
  <c r="G25" i="5"/>
  <c r="C30" i="5"/>
  <c r="C29" i="5"/>
  <c r="C27" i="5"/>
  <c r="C20" i="5"/>
  <c r="C19" i="5"/>
  <c r="C17" i="5"/>
  <c r="H13" i="44"/>
  <c r="G17" i="5" l="1"/>
  <c r="G30" i="5" l="1"/>
  <c r="G27" i="5"/>
  <c r="G29" i="5"/>
  <c r="A9" i="44" l="1"/>
  <c r="A10" i="44" s="1"/>
  <c r="A11" i="44" s="1"/>
  <c r="A12" i="44" s="1"/>
  <c r="A13" i="44" l="1"/>
  <c r="N90" i="42" l="1"/>
  <c r="M90" i="42"/>
  <c r="L90" i="42"/>
  <c r="J90" i="42"/>
  <c r="I90" i="42"/>
  <c r="E89" i="42"/>
  <c r="E88" i="42"/>
  <c r="E87" i="42"/>
  <c r="E86" i="42"/>
  <c r="K85" i="42"/>
  <c r="K84" i="42"/>
  <c r="K83" i="42"/>
  <c r="K82" i="42"/>
  <c r="K81" i="42"/>
  <c r="K80" i="42"/>
  <c r="K79" i="42"/>
  <c r="K78" i="42"/>
  <c r="K77" i="42"/>
  <c r="K76" i="42"/>
  <c r="E76" i="42"/>
  <c r="K75" i="42"/>
  <c r="K74" i="42"/>
  <c r="K73" i="42"/>
  <c r="E73" i="42"/>
  <c r="E71" i="42"/>
  <c r="E69" i="42"/>
  <c r="E66" i="42"/>
  <c r="E59" i="42"/>
  <c r="E51" i="42"/>
  <c r="E47" i="42"/>
  <c r="E45" i="42"/>
  <c r="E43" i="42"/>
  <c r="E38" i="42"/>
  <c r="E31" i="42"/>
  <c r="E23" i="42"/>
  <c r="E19" i="42"/>
  <c r="E17" i="42"/>
  <c r="E16" i="42"/>
  <c r="E14" i="42"/>
  <c r="P12" i="42" a="1"/>
  <c r="P12" i="42" s="1"/>
  <c r="E12" i="42"/>
  <c r="M6" i="42"/>
  <c r="M7" i="42" s="1"/>
  <c r="K90" i="42" l="1"/>
  <c r="S12" i="42"/>
  <c r="L96" i="42"/>
  <c r="K96" i="42"/>
  <c r="J96" i="42"/>
  <c r="P13" i="42" a="1"/>
  <c r="P13" i="42" s="1"/>
  <c r="P14" i="42" s="1" a="1"/>
  <c r="P14" i="42" s="1"/>
  <c r="Q12" i="42"/>
  <c r="R12" i="42"/>
  <c r="P15" i="42" l="1" a="1"/>
  <c r="P15" i="42" s="1"/>
  <c r="P16" i="42" s="1" a="1"/>
  <c r="P16" i="42" s="1"/>
  <c r="S13" i="42"/>
  <c r="R13" i="42"/>
  <c r="Q13" i="42"/>
  <c r="S14" i="42"/>
  <c r="R14" i="42"/>
  <c r="Q14" i="42"/>
  <c r="Q15" i="42" l="1"/>
  <c r="R15" i="42"/>
  <c r="S15" i="42"/>
  <c r="P17" i="42" a="1"/>
  <c r="P17" i="42" s="1"/>
  <c r="R16" i="42"/>
  <c r="S16" i="42"/>
  <c r="Q16" i="42"/>
  <c r="Q17" i="42" l="1"/>
  <c r="S17" i="42"/>
  <c r="R17" i="42"/>
  <c r="P18" i="42" a="1"/>
  <c r="P18" i="42" s="1"/>
  <c r="S18" i="42" l="1"/>
  <c r="R18" i="42"/>
  <c r="Q18" i="42"/>
  <c r="P19" i="42" a="1"/>
  <c r="P19" i="42" s="1"/>
  <c r="S19" i="42" l="1"/>
  <c r="R19" i="42"/>
  <c r="Q19" i="42"/>
  <c r="P20" i="42" a="1"/>
  <c r="P20" i="42" s="1"/>
  <c r="S20" i="42" l="1"/>
  <c r="R20" i="42"/>
  <c r="Q20" i="42"/>
  <c r="P21" i="42" a="1"/>
  <c r="P21" i="42" s="1"/>
  <c r="R21" i="42" l="1"/>
  <c r="S21" i="42"/>
  <c r="Q21" i="42"/>
  <c r="P22" i="42" a="1"/>
  <c r="P22" i="42" s="1"/>
  <c r="R22" i="42" l="1"/>
  <c r="S22" i="42"/>
  <c r="Q22" i="42"/>
  <c r="P23" i="42" a="1"/>
  <c r="P23" i="42" s="1"/>
  <c r="S23" i="42" l="1"/>
  <c r="Q23" i="42"/>
  <c r="R23" i="42"/>
  <c r="P24" i="42" a="1"/>
  <c r="P24" i="42" s="1"/>
  <c r="S24" i="42" l="1"/>
  <c r="R24" i="42"/>
  <c r="Q24" i="42"/>
  <c r="P25" i="42" a="1"/>
  <c r="P25" i="42" s="1"/>
  <c r="S25" i="42" l="1"/>
  <c r="R25" i="42"/>
  <c r="Q25" i="42"/>
  <c r="P26" i="42" a="1"/>
  <c r="P26" i="42" s="1"/>
  <c r="Q26" i="42" l="1"/>
  <c r="R26" i="42"/>
  <c r="S26" i="42"/>
  <c r="P27" i="42" a="1"/>
  <c r="P27" i="42" s="1"/>
  <c r="S27" i="42" l="1"/>
  <c r="Q27" i="42"/>
  <c r="R27" i="42"/>
  <c r="P28" i="42" a="1"/>
  <c r="P28" i="42" s="1"/>
  <c r="S28" i="42" l="1"/>
  <c r="R28" i="42"/>
  <c r="Q28" i="42"/>
  <c r="P29" i="42" a="1"/>
  <c r="P29" i="42" s="1"/>
  <c r="Q29" i="42" l="1"/>
  <c r="S29" i="42"/>
  <c r="R29" i="42"/>
  <c r="P30" i="42" a="1"/>
  <c r="P30" i="42" s="1"/>
  <c r="Q30" i="42" l="1"/>
  <c r="S30" i="42"/>
  <c r="R30" i="42"/>
  <c r="P31" i="42" a="1"/>
  <c r="P31" i="42" s="1"/>
  <c r="R31" i="42" l="1"/>
  <c r="Q31" i="42"/>
  <c r="S31" i="42"/>
  <c r="P32" i="42" a="1"/>
  <c r="P32" i="42" s="1"/>
  <c r="R32" i="42" l="1"/>
  <c r="S32" i="42"/>
  <c r="Q32" i="42"/>
  <c r="P33" i="42" a="1"/>
  <c r="P33" i="42" s="1"/>
  <c r="S33" i="42" l="1"/>
  <c r="R33" i="42"/>
  <c r="Q33" i="42"/>
  <c r="P34" i="42" a="1"/>
  <c r="P34" i="42" s="1"/>
  <c r="R34" i="42" l="1"/>
  <c r="Q34" i="42"/>
  <c r="S34" i="42"/>
  <c r="P35" i="42" a="1"/>
  <c r="P35" i="42" s="1"/>
  <c r="R35" i="42" l="1"/>
  <c r="Q35" i="42"/>
  <c r="S35" i="42"/>
  <c r="P36" i="42" a="1"/>
  <c r="P36" i="42" s="1"/>
  <c r="S36" i="42" l="1"/>
  <c r="R36" i="42"/>
  <c r="Q36" i="42"/>
  <c r="P37" i="42" a="1"/>
  <c r="P37" i="42" s="1"/>
  <c r="S37" i="42" l="1"/>
  <c r="R37" i="42"/>
  <c r="Q37" i="42"/>
  <c r="P38" i="42" a="1"/>
  <c r="P38" i="42" s="1"/>
  <c r="S38" i="42" l="1"/>
  <c r="Q38" i="42"/>
  <c r="R38" i="42"/>
  <c r="P39" i="42" a="1"/>
  <c r="P39" i="42" s="1"/>
  <c r="Q39" i="42" l="1"/>
  <c r="S39" i="42"/>
  <c r="R39" i="42"/>
  <c r="P40" i="42" a="1"/>
  <c r="P40" i="42" s="1"/>
  <c r="S40" i="42" l="1"/>
  <c r="Q40" i="42"/>
  <c r="R40" i="42"/>
  <c r="P41" i="42" a="1"/>
  <c r="P41" i="42" s="1"/>
  <c r="S41" i="42" l="1"/>
  <c r="R41" i="42"/>
  <c r="Q41" i="42"/>
  <c r="P42" i="42" a="1"/>
  <c r="P42" i="42" s="1"/>
  <c r="S42" i="42" l="1"/>
  <c r="R42" i="42"/>
  <c r="Q42" i="42"/>
  <c r="P45" i="42" a="1"/>
  <c r="P45" i="42" s="1"/>
  <c r="S45" i="42" l="1"/>
  <c r="R45" i="42"/>
  <c r="Q45" i="42"/>
  <c r="P46" i="42" a="1"/>
  <c r="P46" i="42" s="1"/>
  <c r="S46" i="42" l="1"/>
  <c r="R46" i="42"/>
  <c r="Q46" i="42"/>
  <c r="P49" i="42" a="1"/>
  <c r="P49" i="42" s="1"/>
  <c r="S49" i="42" l="1"/>
  <c r="R49" i="42"/>
  <c r="Q49" i="42"/>
  <c r="P50" i="42" a="1"/>
  <c r="P50" i="42" s="1"/>
  <c r="Q50" i="42" l="1"/>
  <c r="S50" i="42"/>
  <c r="R50" i="42"/>
  <c r="P51" i="42" a="1"/>
  <c r="P51" i="42" s="1"/>
  <c r="Q51" i="42" l="1"/>
  <c r="R51" i="42"/>
  <c r="S51" i="42"/>
  <c r="P56" i="42" a="1"/>
  <c r="P56" i="42" s="1"/>
  <c r="S56" i="42" l="1"/>
  <c r="R56" i="42"/>
  <c r="Q56" i="42"/>
  <c r="P57" i="42" a="1"/>
  <c r="P57" i="42" s="1"/>
  <c r="Q57" i="42" l="1"/>
  <c r="R57" i="42"/>
  <c r="S57" i="42"/>
  <c r="P58" i="42" a="1"/>
  <c r="P58" i="42" s="1"/>
  <c r="S58" i="42" l="1"/>
  <c r="Q58" i="42"/>
  <c r="R58" i="42"/>
  <c r="P59" i="42" a="1"/>
  <c r="P59" i="42" s="1"/>
  <c r="R59" i="42" l="1"/>
  <c r="S59" i="42"/>
  <c r="Q59" i="42"/>
  <c r="P60" i="42" a="1"/>
  <c r="P60" i="42" s="1"/>
  <c r="S60" i="42" l="1"/>
  <c r="R60" i="42"/>
  <c r="Q60" i="42"/>
  <c r="P61" i="42" a="1"/>
  <c r="P61" i="42" s="1"/>
  <c r="Q61" i="42" l="1"/>
  <c r="S61" i="42"/>
  <c r="R61" i="42"/>
  <c r="P62" i="42" a="1"/>
  <c r="P62" i="42" s="1"/>
  <c r="R62" i="42" l="1"/>
  <c r="Q62" i="42"/>
  <c r="S62" i="42"/>
  <c r="P63" i="42" a="1"/>
  <c r="P63" i="42" s="1"/>
  <c r="S63" i="42" l="1"/>
  <c r="R63" i="42"/>
  <c r="Q63" i="42"/>
  <c r="P64" i="42" a="1"/>
  <c r="P64" i="42" s="1"/>
  <c r="S64" i="42" l="1"/>
  <c r="R64" i="42"/>
  <c r="Q64" i="42"/>
  <c r="P65" i="42" a="1"/>
  <c r="P65" i="42" s="1"/>
  <c r="S65" i="42" l="1"/>
  <c r="R65" i="42"/>
  <c r="Q65" i="42"/>
  <c r="P66" i="42" a="1"/>
  <c r="P66" i="42" s="1"/>
  <c r="Q66" i="42" l="1"/>
  <c r="S66" i="42"/>
  <c r="R66" i="42"/>
  <c r="P67" i="42" a="1"/>
  <c r="P67" i="42" s="1"/>
  <c r="S67" i="42" l="1"/>
  <c r="Q67" i="42"/>
  <c r="R67" i="42"/>
  <c r="P68" i="42" a="1"/>
  <c r="P68" i="42" s="1"/>
  <c r="S68" i="42" l="1"/>
  <c r="R68" i="42"/>
  <c r="Q68" i="42"/>
  <c r="P69" i="42" a="1"/>
  <c r="P69" i="42" s="1"/>
  <c r="S69" i="42" l="1"/>
  <c r="R69" i="42"/>
  <c r="Q69" i="42"/>
  <c r="P72" i="42" a="1"/>
  <c r="P72" i="42" s="1"/>
  <c r="S72" i="42" l="1"/>
  <c r="R72" i="42"/>
  <c r="Q72" i="42"/>
  <c r="P73" i="42" a="1"/>
  <c r="P73" i="42" s="1"/>
  <c r="S73" i="42" l="1"/>
  <c r="R73" i="42"/>
  <c r="Q73" i="42"/>
  <c r="P74" i="42" a="1"/>
  <c r="P74" i="42" s="1"/>
  <c r="Q74" i="42" l="1"/>
  <c r="S74" i="42"/>
  <c r="R74" i="42"/>
  <c r="P75" i="42" a="1"/>
  <c r="P75" i="42" s="1"/>
  <c r="R75" i="42" l="1"/>
  <c r="Q75" i="42"/>
  <c r="S75" i="42"/>
  <c r="P76" i="42" a="1"/>
  <c r="P76" i="42" s="1"/>
  <c r="S76" i="42" l="1"/>
  <c r="R76" i="42"/>
  <c r="Q76" i="42"/>
  <c r="P77" i="42" a="1"/>
  <c r="P77" i="42" s="1"/>
  <c r="S77" i="42" l="1"/>
  <c r="R77" i="42"/>
  <c r="Q77" i="42"/>
  <c r="P78" i="42" a="1"/>
  <c r="P78" i="42" s="1"/>
  <c r="S78" i="42" l="1"/>
  <c r="R78" i="42"/>
  <c r="Q78" i="42"/>
  <c r="P79" i="42" a="1"/>
  <c r="P79" i="42" s="1"/>
  <c r="S79" i="42" l="1"/>
  <c r="P80" i="42" a="1"/>
  <c r="P80" i="42" s="1"/>
  <c r="S80" i="42" l="1"/>
  <c r="R80" i="42"/>
  <c r="Q80" i="42"/>
  <c r="P81" i="42" a="1"/>
  <c r="P81" i="42" s="1"/>
  <c r="S81" i="42" l="1"/>
  <c r="P82" i="42" a="1"/>
  <c r="P82" i="42" s="1"/>
  <c r="S82" i="42" l="1"/>
  <c r="R82" i="42"/>
  <c r="Q82" i="42"/>
  <c r="P83" i="42" a="1"/>
  <c r="P83" i="42" s="1"/>
  <c r="S83" i="42" l="1"/>
  <c r="P84" i="42" a="1"/>
  <c r="P84" i="42" s="1"/>
  <c r="Q84" i="42" l="1"/>
  <c r="R84" i="42"/>
  <c r="S84" i="42"/>
  <c r="P85" i="42" a="1"/>
  <c r="P85" i="42" s="1"/>
  <c r="S85" i="42" l="1"/>
  <c r="P86" i="42" a="1"/>
  <c r="P86" i="42" s="1"/>
  <c r="S86" i="42" l="1"/>
  <c r="R86" i="42"/>
  <c r="Q86" i="42"/>
  <c r="P87" i="42" a="1"/>
  <c r="P87" i="42" s="1"/>
  <c r="S87" i="42" l="1"/>
  <c r="P88" i="42" a="1"/>
  <c r="P88" i="42" s="1"/>
  <c r="P89" i="42" l="1" a="1"/>
  <c r="P89" i="42" s="1"/>
  <c r="P90" i="42" a="1"/>
  <c r="P90" i="42" s="1"/>
  <c r="S90" i="42" l="1"/>
  <c r="S8" i="42" s="1"/>
  <c r="R90" i="42"/>
  <c r="R8" i="42" s="1"/>
  <c r="Q90" i="42"/>
  <c r="Q8" i="42" s="1"/>
  <c r="A14" i="44" l="1"/>
  <c r="A15" i="44" s="1"/>
  <c r="A16" i="44" l="1"/>
  <c r="A17" i="44" s="1"/>
  <c r="A18" i="44" s="1"/>
  <c r="A19" i="44" s="1"/>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l="1"/>
  <c r="A43" i="44" s="1"/>
  <c r="A44" i="44" s="1"/>
  <c r="A45" i="44" s="1"/>
  <c r="A46" i="44" s="1"/>
  <c r="A47" i="44" l="1"/>
  <c r="A48" i="44" s="1"/>
  <c r="A49" i="44" s="1"/>
  <c r="A50" i="44" s="1"/>
  <c r="A51" i="44" s="1"/>
  <c r="A56" i="44" s="1"/>
  <c r="A57" i="44" s="1"/>
  <c r="A58" i="44" s="1"/>
  <c r="A60" i="44" s="1"/>
  <c r="A62" i="44" s="1"/>
  <c r="A68" i="44" s="1"/>
  <c r="A69" i="44" s="1"/>
  <c r="A70" i="44" s="1"/>
  <c r="A71" i="44" s="1"/>
  <c r="A72" i="44" s="1"/>
  <c r="A112" i="44"/>
  <c r="A113" i="44" s="1"/>
  <c r="A73" i="44" l="1"/>
  <c r="A74" i="44" l="1"/>
  <c r="A75" i="44" s="1"/>
  <c r="A76" i="44" s="1"/>
  <c r="A77" i="44" s="1"/>
  <c r="A78" i="44" s="1"/>
  <c r="A79" i="44" s="1"/>
  <c r="A80" i="44" l="1"/>
  <c r="A81" i="44" s="1"/>
  <c r="A82" i="44" s="1"/>
  <c r="A83" i="44" s="1"/>
  <c r="A84" i="44" s="1"/>
  <c r="A85" i="44" s="1"/>
  <c r="A86" i="44" s="1"/>
  <c r="A87" i="44" s="1"/>
  <c r="A88" i="44" s="1"/>
  <c r="A89" i="44" s="1"/>
  <c r="A90" i="44" s="1"/>
  <c r="A96" i="44" s="1"/>
  <c r="A97" i="44" s="1"/>
  <c r="A98" i="44" s="1"/>
  <c r="A99" i="44" s="1"/>
  <c r="A100" i="4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Vertex42</author>
    <author>Alfredo Anguiano</author>
    <author>Vertex42.com Templates</author>
  </authors>
  <commentList>
    <comment ref="A8" authorId="0" shapeId="0" xr:uid="{00000000-0006-0000-0100-000001000000}">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8" authorId="1" shapeId="0" xr:uid="{00000000-0006-0000-0100-000002000000}">
      <text>
        <r>
          <rPr>
            <sz val="9"/>
            <color indexed="81"/>
            <rFont val="Tahoma"/>
            <family val="2"/>
          </rPr>
          <t>R=Readiness
IN=In process Validation
PB=Post Build</t>
        </r>
      </text>
    </comment>
    <comment ref="C8" authorId="0" shapeId="0" xr:uid="{00000000-0006-0000-0100-000003000000}">
      <text>
        <r>
          <rPr>
            <b/>
            <sz val="9"/>
            <color indexed="81"/>
            <rFont val="Tahoma"/>
            <family val="2"/>
          </rPr>
          <t>Task Description</t>
        </r>
        <r>
          <rPr>
            <sz val="9"/>
            <color indexed="81"/>
            <rFont val="Tahoma"/>
            <family val="2"/>
          </rPr>
          <t xml:space="preserve">
Enter the name of each task and sub-task. Use indents for sub-tasks.</t>
        </r>
      </text>
    </comment>
    <comment ref="G8" authorId="0" shapeId="0" xr:uid="{00000000-0006-0000-0100-000004000000}">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H8" authorId="2" shapeId="0" xr:uid="{00000000-0006-0000-0100-000005000000}">
      <text>
        <r>
          <rPr>
            <b/>
            <sz val="9"/>
            <color indexed="81"/>
            <rFont val="Tahoma"/>
            <family val="2"/>
          </rPr>
          <t>End Date:</t>
        </r>
        <r>
          <rPr>
            <sz val="9"/>
            <color indexed="81"/>
            <rFont val="Tahoma"/>
            <family val="2"/>
          </rPr>
          <t xml:space="preserve">
The End Date is calculated based on the Start Date and the Calendar Days columns.</t>
        </r>
      </text>
    </comment>
    <comment ref="I8" authorId="0" shapeId="0" xr:uid="{00000000-0006-0000-0100-000006000000}">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Vertex42</author>
    <author>Alfredo Anguiano</author>
    <author>Vertex42.com Templates</author>
  </authors>
  <commentList>
    <comment ref="A8" authorId="0" shapeId="0" xr:uid="{A38258BA-09DB-4895-8CC5-77E0FBABDDF8}">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8" authorId="1" shapeId="0" xr:uid="{480B748C-B667-4E0C-9313-ECA6DFD2784C}">
      <text>
        <r>
          <rPr>
            <sz val="9"/>
            <color indexed="81"/>
            <rFont val="Tahoma"/>
            <family val="2"/>
          </rPr>
          <t>R=Readiness
IN=In process Validation
PB=Post Build</t>
        </r>
      </text>
    </comment>
    <comment ref="C8" authorId="0" shapeId="0" xr:uid="{B16B0F71-1FC7-4D3A-AF6E-3D49D5112D58}">
      <text>
        <r>
          <rPr>
            <b/>
            <sz val="9"/>
            <color indexed="81"/>
            <rFont val="Tahoma"/>
            <family val="2"/>
          </rPr>
          <t>Task Description</t>
        </r>
        <r>
          <rPr>
            <sz val="9"/>
            <color indexed="81"/>
            <rFont val="Tahoma"/>
            <family val="2"/>
          </rPr>
          <t xml:space="preserve">
Enter the name of each task and sub-task. Use indents for sub-tasks.</t>
        </r>
      </text>
    </comment>
    <comment ref="G8" authorId="0" shapeId="0" xr:uid="{7F27648E-D991-4DA5-9491-55B445C7E31E}">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H8" authorId="2" shapeId="0" xr:uid="{8540BBD1-B434-46E3-AA16-00362F2A5917}">
      <text>
        <r>
          <rPr>
            <b/>
            <sz val="9"/>
            <color indexed="81"/>
            <rFont val="Tahoma"/>
            <family val="2"/>
          </rPr>
          <t>End Date:</t>
        </r>
        <r>
          <rPr>
            <sz val="9"/>
            <color indexed="81"/>
            <rFont val="Tahoma"/>
            <family val="2"/>
          </rPr>
          <t xml:space="preserve">
The End Date is calculated based on the Start Date and the Calendar Days columns.</t>
        </r>
      </text>
    </comment>
    <comment ref="I8" authorId="0" shapeId="0" xr:uid="{AE75CB50-8D17-4DE3-9B12-1B122619B468}">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Vertex42</author>
    <author>Alfredo Anguiano</author>
    <author>Vertex42.com Templates</author>
  </authors>
  <commentList>
    <comment ref="A8" authorId="0" shapeId="0" xr:uid="{56DA9F5F-64F4-4FB8-8864-339340EABEE6}">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8" authorId="1" shapeId="0" xr:uid="{32946533-FBFF-4A19-B24C-8E89331E71F3}">
      <text>
        <r>
          <rPr>
            <sz val="9"/>
            <color indexed="81"/>
            <rFont val="Tahoma"/>
            <family val="2"/>
          </rPr>
          <t>R=Readiness
IN=In process Validation
PB=Post Build</t>
        </r>
      </text>
    </comment>
    <comment ref="C8" authorId="0" shapeId="0" xr:uid="{59FB193A-B5CC-488A-9592-89873ECC01B1}">
      <text>
        <r>
          <rPr>
            <b/>
            <sz val="9"/>
            <color indexed="81"/>
            <rFont val="Tahoma"/>
            <family val="2"/>
          </rPr>
          <t>Task Description</t>
        </r>
        <r>
          <rPr>
            <sz val="9"/>
            <color indexed="81"/>
            <rFont val="Tahoma"/>
            <family val="2"/>
          </rPr>
          <t xml:space="preserve">
Enter the name of each task and sub-task. Use indents for sub-tasks.</t>
        </r>
      </text>
    </comment>
    <comment ref="G8" authorId="0" shapeId="0" xr:uid="{27FA54CE-0AFB-4C03-8F60-90049546CC29}">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H8" authorId="2" shapeId="0" xr:uid="{6025E673-17C1-4D16-A14F-AAEB55E24882}">
      <text>
        <r>
          <rPr>
            <b/>
            <sz val="9"/>
            <color indexed="81"/>
            <rFont val="Tahoma"/>
            <family val="2"/>
          </rPr>
          <t>End Date:</t>
        </r>
        <r>
          <rPr>
            <sz val="9"/>
            <color indexed="81"/>
            <rFont val="Tahoma"/>
            <family val="2"/>
          </rPr>
          <t xml:space="preserve">
The End Date is calculated based on the Start Date and the Calendar Days columns.</t>
        </r>
      </text>
    </comment>
    <comment ref="I8" authorId="0" shapeId="0" xr:uid="{6246AEF0-A717-42D3-9B58-061CBA97F44B}">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futureMetadata>
  <valueMetadata count="15">
    <bk>
      <rc t="1" v="0"/>
    </bk>
    <bk>
      <rc t="1" v="1"/>
    </bk>
    <bk>
      <rc t="1" v="2"/>
    </bk>
    <bk>
      <rc t="1" v="3"/>
    </bk>
    <bk>
      <rc t="1" v="4"/>
    </bk>
    <bk>
      <rc t="1" v="5"/>
    </bk>
    <bk>
      <rc t="1" v="6"/>
    </bk>
    <bk>
      <rc t="1" v="7"/>
    </bk>
    <bk>
      <rc t="1" v="8"/>
    </bk>
    <bk>
      <rc t="1" v="9"/>
    </bk>
    <bk>
      <rc t="1" v="10"/>
    </bk>
    <bk>
      <rc t="1" v="11"/>
    </bk>
    <bk>
      <rc t="1" v="12"/>
    </bk>
    <bk>
      <rc t="1" v="13"/>
    </bk>
    <bk>
      <rc t="1" v="14"/>
    </bk>
  </valueMetadata>
</metadata>
</file>

<file path=xl/sharedStrings.xml><?xml version="1.0" encoding="utf-8"?>
<sst xmlns="http://schemas.openxmlformats.org/spreadsheetml/2006/main" count="7918" uniqueCount="1770">
  <si>
    <t>PROGRAM CARD / READINESS</t>
  </si>
  <si>
    <t>MODEL</t>
  </si>
  <si>
    <t>TPN</t>
  </si>
  <si>
    <t>PegaPN</t>
  </si>
  <si>
    <t>DESCRIPTION</t>
  </si>
  <si>
    <t>PCB</t>
  </si>
  <si>
    <t>ENG004</t>
  </si>
  <si>
    <t>69-2G125212P04</t>
  </si>
  <si>
    <t>ENG004/MB/EPCS2/TL</t>
  </si>
  <si>
    <t>FACTORY PROJECT MANAGER</t>
  </si>
  <si>
    <t>BRENDA VARGAS/ISAID AMAYA</t>
  </si>
  <si>
    <t>MANAGER</t>
  </si>
  <si>
    <t>CHRIS KO</t>
  </si>
  <si>
    <t>EPM</t>
  </si>
  <si>
    <t>LEVI CHANG</t>
  </si>
  <si>
    <t>COORDINATOR</t>
  </si>
  <si>
    <t>SERGIO SILVA</t>
  </si>
  <si>
    <t>OVERALL SCHEDULE</t>
  </si>
  <si>
    <t>Build Details</t>
  </si>
  <si>
    <t>Build 1</t>
  </si>
  <si>
    <t>Build 2</t>
  </si>
  <si>
    <t>Build 3</t>
  </si>
  <si>
    <t>Build 4</t>
  </si>
  <si>
    <t>Build 5</t>
  </si>
  <si>
    <t>SMT</t>
  </si>
  <si>
    <t>RUN DATE</t>
  </si>
  <si>
    <t>3/6/2025
03/12/25</t>
  </si>
  <si>
    <t>MO</t>
  </si>
  <si>
    <t>25706536 x 49
25706537 x 50</t>
  </si>
  <si>
    <t>QTY</t>
  </si>
  <si>
    <t>TLA</t>
  </si>
  <si>
    <t>Progress:</t>
  </si>
  <si>
    <t>SMT INFO</t>
  </si>
  <si>
    <t>PHASE 2 - PROCESS READINESS</t>
  </si>
  <si>
    <t>PHASE</t>
  </si>
  <si>
    <t>Bottom</t>
  </si>
  <si>
    <t>TOP</t>
  </si>
  <si>
    <t>TEST</t>
  </si>
  <si>
    <t xml:space="preserve">Week </t>
  </si>
  <si>
    <t>WEEK</t>
  </si>
  <si>
    <t>SMT - EVP035 Line</t>
  </si>
  <si>
    <t>Average:</t>
  </si>
  <si>
    <t>#</t>
  </si>
  <si>
    <t>TYPE
(R/IN/PB)</t>
  </si>
  <si>
    <t>Task Description</t>
  </si>
  <si>
    <t>Deparment</t>
  </si>
  <si>
    <t>PIC</t>
  </si>
  <si>
    <t>Manager</t>
  </si>
  <si>
    <t>Start Date</t>
  </si>
  <si>
    <t>End Date</t>
  </si>
  <si>
    <t>Duration</t>
  </si>
  <si>
    <t>Progress
(R/IN/PB)</t>
  </si>
  <si>
    <t>Comments</t>
  </si>
  <si>
    <t>[Engineering Readiness]</t>
  </si>
  <si>
    <t>R</t>
  </si>
  <si>
    <t>Kick-off Meeting</t>
  </si>
  <si>
    <t>PM</t>
  </si>
  <si>
    <t>Cain Shen</t>
  </si>
  <si>
    <t>Milestones definition</t>
  </si>
  <si>
    <t>CFT</t>
  </si>
  <si>
    <t>Indentify risk and delays</t>
  </si>
  <si>
    <t>Initials Preparations</t>
  </si>
  <si>
    <t>Load BOM in SAP</t>
  </si>
  <si>
    <t>Laura6 Hung</t>
  </si>
  <si>
    <t>Poching Hsu</t>
  </si>
  <si>
    <t>Load BOM in Product Structure Report (PLM)</t>
  </si>
  <si>
    <t>IN</t>
  </si>
  <si>
    <t>Serialization rules</t>
  </si>
  <si>
    <t>APT</t>
  </si>
  <si>
    <t>Miguel Sanchez</t>
  </si>
  <si>
    <t>Luis2 Garcia</t>
  </si>
  <si>
    <t>Provide Shipping Information to SA</t>
  </si>
  <si>
    <t>Levi Chang</t>
  </si>
  <si>
    <t>Share MO and PNs to WH</t>
  </si>
  <si>
    <t>PC</t>
  </si>
  <si>
    <t>Claudia Navarro</t>
  </si>
  <si>
    <t>Casper Yu</t>
  </si>
  <si>
    <t>Deliver raw PCB samples</t>
  </si>
  <si>
    <t>FPM</t>
  </si>
  <si>
    <t>Brenda Vargas</t>
  </si>
  <si>
    <t>Sergio Silva</t>
  </si>
  <si>
    <t>Provide layout booking</t>
  </si>
  <si>
    <t>Carrier Design review (Bot/Top)</t>
  </si>
  <si>
    <t>Carrier Design review (Xray)</t>
  </si>
  <si>
    <t>Lorenzo Moreno</t>
  </si>
  <si>
    <t>Jose Herrera</t>
  </si>
  <si>
    <t>Trays Design review (Juki)</t>
  </si>
  <si>
    <t>IE</t>
  </si>
  <si>
    <t>Luke Hsu</t>
  </si>
  <si>
    <t>Gloria Chiu</t>
  </si>
  <si>
    <t>Loading lists creation (PANACIM [BOT/TOP] and FUZION)</t>
  </si>
  <si>
    <t>Programming Team</t>
  </si>
  <si>
    <t>John Tan</t>
  </si>
  <si>
    <t>Mario Meza</t>
  </si>
  <si>
    <t>Line Route Creation</t>
  </si>
  <si>
    <t>Pedro Gonzalez</t>
  </si>
  <si>
    <t>Hector Arellano</t>
  </si>
  <si>
    <t>Enable Auto GR Process</t>
  </si>
  <si>
    <t>FVT</t>
  </si>
  <si>
    <t>PE</t>
  </si>
  <si>
    <t>Wei-Xiang Liao</t>
  </si>
  <si>
    <t>Inductance</t>
  </si>
  <si>
    <t>Flipper</t>
  </si>
  <si>
    <t>BU43</t>
  </si>
  <si>
    <t>Yati Lui</t>
  </si>
  <si>
    <t>Stencil Design (BOT/TOP)</t>
  </si>
  <si>
    <t>Stencil Revision (BOT/TOP)</t>
  </si>
  <si>
    <t>Stencil Validation (Stencil Machine)</t>
  </si>
  <si>
    <t>Mainteinance</t>
  </si>
  <si>
    <t>Datamatrix location comparisson</t>
  </si>
  <si>
    <t>Generate SMT SO</t>
  </si>
  <si>
    <t>Howard Chen</t>
  </si>
  <si>
    <t>Material Release</t>
  </si>
  <si>
    <t>IQC/SQE</t>
  </si>
  <si>
    <t>Esteban Reyna</t>
  </si>
  <si>
    <t>Max Chen</t>
  </si>
  <si>
    <t>GBA/FPA ticket to waive IQC inspection for No AML (IF)</t>
  </si>
  <si>
    <t>Upload the Program onto the Fuji Flexa</t>
  </si>
  <si>
    <t>Material Confirmation System</t>
  </si>
  <si>
    <t>MC</t>
  </si>
  <si>
    <t>Aggie Lin</t>
  </si>
  <si>
    <t>Stone Dong</t>
  </si>
  <si>
    <t>Material Kitting</t>
  </si>
  <si>
    <t>MM</t>
  </si>
  <si>
    <t>Alma Lara</t>
  </si>
  <si>
    <t>Eli Shen</t>
  </si>
  <si>
    <t>Material Confirmation Physical</t>
  </si>
  <si>
    <t>Elbert Cacho</t>
  </si>
  <si>
    <t>Hsiang-Hung Hsieh</t>
  </si>
  <si>
    <t>[Laser Marker DMC]</t>
  </si>
  <si>
    <t>AVG RUN TIME</t>
  </si>
  <si>
    <t>BOTTOM</t>
  </si>
  <si>
    <t>R/IN</t>
  </si>
  <si>
    <t>Line Setup [Conveyor]</t>
  </si>
  <si>
    <t>Equipment</t>
  </si>
  <si>
    <t>Rafael Perez</t>
  </si>
  <si>
    <t>Machine program set up</t>
  </si>
  <si>
    <t>PCB serial number marking</t>
  </si>
  <si>
    <t>Datamatrix grade A validation sheet</t>
  </si>
  <si>
    <t>Quality</t>
  </si>
  <si>
    <t>Mayra Chavez</t>
  </si>
  <si>
    <t>Datamatrix illumination set up [Conveyor]</t>
  </si>
  <si>
    <t>Laser Marker validation</t>
  </si>
  <si>
    <t xml:space="preserve">[Solder Paste Printer] Bottom* </t>
  </si>
  <si>
    <t>Stencil Validation (Printer)</t>
  </si>
  <si>
    <t>Machine program set-up</t>
  </si>
  <si>
    <t>FAI Validation</t>
  </si>
  <si>
    <t>AXXON Dispensing Glue Bottom*</t>
  </si>
  <si>
    <t>3.1\</t>
  </si>
  <si>
    <t>Glue Points Validation</t>
  </si>
  <si>
    <t>[Solder Paste Inspection] Bottom*</t>
  </si>
  <si>
    <t>SPI Machine Debug</t>
  </si>
  <si>
    <t>[NPM] Bottom</t>
  </si>
  <si>
    <t>Material Carts preparation</t>
  </si>
  <si>
    <t>Spare Line</t>
  </si>
  <si>
    <t>Hsiang-hung Hsieh</t>
  </si>
  <si>
    <t>Component Placement Validation/Modification</t>
  </si>
  <si>
    <t>[PRE AOI 3D] Bottom*</t>
  </si>
  <si>
    <t>Program set-up</t>
  </si>
  <si>
    <t>AOI Engineering</t>
  </si>
  <si>
    <t>Victoria Ramirez</t>
  </si>
  <si>
    <t>Valeria Jimenez</t>
  </si>
  <si>
    <t>Polarity Verification and location</t>
  </si>
  <si>
    <t>APT/Programming/AOI</t>
  </si>
  <si>
    <t>Miguel/John/Victoria</t>
  </si>
  <si>
    <t>Program Validation</t>
  </si>
  <si>
    <t>[Reflow Oven] Bottom*</t>
  </si>
  <si>
    <t>Oven Recipe Setup</t>
  </si>
  <si>
    <t>PB</t>
  </si>
  <si>
    <t>Create Profile Board</t>
  </si>
  <si>
    <t>FAI validation (Profile board)</t>
  </si>
  <si>
    <t>[POST AOI 3D] Bottom*</t>
  </si>
  <si>
    <t>Machine Setup an validation</t>
  </si>
  <si>
    <t>[Solder Paste Printer] Top*</t>
  </si>
  <si>
    <t>AXXON Dispensing Glue Top*</t>
  </si>
  <si>
    <t>[Solder Paste Inspection] Top*</t>
  </si>
  <si>
    <t>[NPM] Top</t>
  </si>
  <si>
    <t>[PRE AOI 3D] Top*</t>
  </si>
  <si>
    <t>Polarity Verification</t>
  </si>
  <si>
    <t>[Reflow Oven] Top*</t>
  </si>
  <si>
    <t>JUKI Insertion</t>
  </si>
  <si>
    <t>Rogelio Respicio</t>
  </si>
  <si>
    <t>Luis Garcia</t>
  </si>
  <si>
    <t>Selective Solder</t>
  </si>
  <si>
    <t>Machine Setup</t>
  </si>
  <si>
    <t>[POST AOI 3D] TOP*</t>
  </si>
  <si>
    <t>Marina Ponce</t>
  </si>
  <si>
    <t>Inductance Test</t>
  </si>
  <si>
    <t>Change Carrier</t>
  </si>
  <si>
    <t>PD</t>
  </si>
  <si>
    <t>Leya</t>
  </si>
  <si>
    <t>Jeysson Mercado</t>
  </si>
  <si>
    <t>Eduardo Lopez</t>
  </si>
  <si>
    <t>Erik Martinez</t>
  </si>
  <si>
    <t>[X-RAY] *</t>
  </si>
  <si>
    <t>FCT</t>
  </si>
  <si>
    <t>Row Labels</t>
  </si>
  <si>
    <t>Count of ISN</t>
  </si>
  <si>
    <t>25706536</t>
  </si>
  <si>
    <t>ERROR</t>
  </si>
  <si>
    <t>NO ERROR</t>
  </si>
  <si>
    <t>Grand Total</t>
  </si>
  <si>
    <t>ISN</t>
  </si>
  <si>
    <t>SHOP</t>
  </si>
  <si>
    <t>LINE</t>
  </si>
  <si>
    <t>GRPNM</t>
  </si>
  <si>
    <t>DEVICENM</t>
  </si>
  <si>
    <t>STEPNM</t>
  </si>
  <si>
    <t>NSTEP</t>
  </si>
  <si>
    <t>NGRP</t>
  </si>
  <si>
    <t>OP</t>
  </si>
  <si>
    <t>OPNM</t>
  </si>
  <si>
    <t>STATUS_EN</t>
  </si>
  <si>
    <t>STATUS_TW</t>
  </si>
  <si>
    <t>ROUTE</t>
  </si>
  <si>
    <t>TZ</t>
  </si>
  <si>
    <t>INTIME</t>
  </si>
  <si>
    <t>PREMO</t>
  </si>
  <si>
    <t>DEVICE</t>
  </si>
  <si>
    <t>STEP</t>
  </si>
  <si>
    <t>SECTION</t>
  </si>
  <si>
    <t>GRP</t>
  </si>
  <si>
    <t>PCBA</t>
  </si>
  <si>
    <t>BIOS</t>
  </si>
  <si>
    <t>MFMODEL</t>
  </si>
  <si>
    <t>ITEM</t>
  </si>
  <si>
    <t>MCE</t>
  </si>
  <si>
    <t>SECFLAG</t>
  </si>
  <si>
    <t>PRESECTION</t>
  </si>
  <si>
    <t>PREGRP</t>
  </si>
  <si>
    <t>NSECTION</t>
  </si>
  <si>
    <t>CONTRACT</t>
  </si>
  <si>
    <t>MOFLAG</t>
  </si>
  <si>
    <t>LASTUPD</t>
  </si>
  <si>
    <t>PASTAMP</t>
  </si>
  <si>
    <t>UPDFROM</t>
  </si>
  <si>
    <t>IOSTATUS</t>
  </si>
  <si>
    <t>SIDX</t>
  </si>
  <si>
    <t>ROP</t>
  </si>
  <si>
    <t>RTIME</t>
  </si>
  <si>
    <t>DNSTATUS</t>
  </si>
  <si>
    <t>DNCNT</t>
  </si>
  <si>
    <t>NGQTY</t>
  </si>
  <si>
    <t>OKQTY</t>
  </si>
  <si>
    <t>PREISN</t>
  </si>
  <si>
    <t>WHD_RS</t>
  </si>
  <si>
    <t>PREGRPLINE</t>
  </si>
  <si>
    <t>SO</t>
  </si>
  <si>
    <t>SOLINE</t>
  </si>
  <si>
    <t>P1999990-36-K:SEYU25065000465</t>
  </si>
  <si>
    <t>M</t>
  </si>
  <si>
    <t>ASMT10</t>
  </si>
  <si>
    <t>T83</t>
  </si>
  <si>
    <t>0</t>
  </si>
  <si>
    <t>T84</t>
  </si>
  <si>
    <t>TSP_MXT1</t>
  </si>
  <si>
    <t>Mexico Factory-Manufacturing Sec.</t>
  </si>
  <si>
    <t>T1_EVP030_MB</t>
  </si>
  <si>
    <t>11</t>
  </si>
  <si>
    <t>310005</t>
  </si>
  <si>
    <t>TX30TT83</t>
  </si>
  <si>
    <t>DIP</t>
  </si>
  <si>
    <t>DF0</t>
  </si>
  <si>
    <t>1</t>
  </si>
  <si>
    <t>P1999990-36-K:SEYU25065000466</t>
  </si>
  <si>
    <t>TB2</t>
  </si>
  <si>
    <t>02</t>
  </si>
  <si>
    <t>310010</t>
  </si>
  <si>
    <t>2</t>
  </si>
  <si>
    <t>P1999990-36-K:SEYU25065000467</t>
  </si>
  <si>
    <t>09</t>
  </si>
  <si>
    <t>P1999990-36-K:SEYU25065000468</t>
  </si>
  <si>
    <t>AOFFLINE01</t>
  </si>
  <si>
    <t>P1999990-36-K:SEYU25065000469</t>
  </si>
  <si>
    <t>10</t>
  </si>
  <si>
    <t>P1999990-36-K:SEYU25065000470</t>
  </si>
  <si>
    <t>04</t>
  </si>
  <si>
    <t>P1999990-36-K:SEYU25065000471</t>
  </si>
  <si>
    <t>P1999990-36-K:SEYU25065000472</t>
  </si>
  <si>
    <t>03</t>
  </si>
  <si>
    <t>3/11/2025 3:23:41 AM</t>
  </si>
  <si>
    <t>P1999990-36-K:SEYU25065000473</t>
  </si>
  <si>
    <t>16</t>
  </si>
  <si>
    <t>P1999990-36-K:SEYU25065000474</t>
  </si>
  <si>
    <t>P1999990-36-K:SEYU25065000475</t>
  </si>
  <si>
    <t>P1999990-36-K:SEYU25065000476</t>
  </si>
  <si>
    <t>P1999990-36-K:SEYU25065000477</t>
  </si>
  <si>
    <t>P1999990-36-K:SEYU25065000478</t>
  </si>
  <si>
    <t>15</t>
  </si>
  <si>
    <t>P1999990-36-K:SEYU25065000479</t>
  </si>
  <si>
    <t>P1999990-36-K:SEYU25065000480</t>
  </si>
  <si>
    <t>P1999990-36-K:SEYU25065000481</t>
  </si>
  <si>
    <t>P1999990-36-K:SEYU25065000482</t>
  </si>
  <si>
    <t>P1999990-36-K:SEYU25065000483</t>
  </si>
  <si>
    <t>P1999990-36-K:SEYU25065000484</t>
  </si>
  <si>
    <t>REPAIR(Scrap)</t>
  </si>
  <si>
    <t>NONE</t>
  </si>
  <si>
    <t>OM2201310</t>
  </si>
  <si>
    <t>MONTEVIRGEN,DIVA,MAY</t>
  </si>
  <si>
    <t>810006</t>
  </si>
  <si>
    <t>OUT</t>
  </si>
  <si>
    <t>WAF</t>
  </si>
  <si>
    <t>P1999990-36-K:SEYU25065000485</t>
  </si>
  <si>
    <t>P1999990-36-K:SEYU25065000486</t>
  </si>
  <si>
    <t>P1999990-36-K:SEYU25065000487</t>
  </si>
  <si>
    <t>P1999990-36-K:SEYU25065000488</t>
  </si>
  <si>
    <t>P1999990-36-K:SEYU25065000489</t>
  </si>
  <si>
    <t>P1999990-36-K:SEYU25065000490</t>
  </si>
  <si>
    <t>P1999990-36-K:SEYU25065000491</t>
  </si>
  <si>
    <t>P1999990-36-K:SEYU25065000492</t>
  </si>
  <si>
    <t>P1999990-36-K:SEYU25065000493</t>
  </si>
  <si>
    <t>P1999990-36-K:SEYU25065000494</t>
  </si>
  <si>
    <t>P1999990-36-K:SEYU25065000495</t>
  </si>
  <si>
    <t>P1999990-36-K:SEYU25065000496</t>
  </si>
  <si>
    <t>P1999990-36-K:SEYU25065000497</t>
  </si>
  <si>
    <t>P1999990-36-K:SEYU25065000498</t>
  </si>
  <si>
    <t>P1999990-36-K:SEYU25065000499</t>
  </si>
  <si>
    <t>3/11/2025 2:32:53 AM</t>
  </si>
  <si>
    <t>P1999990-36-K:SEYU25065000500</t>
  </si>
  <si>
    <t>P1999990-36-K:SEYU25065000501</t>
  </si>
  <si>
    <t>05</t>
  </si>
  <si>
    <t>P1999990-36-K:SEYU25065000502</t>
  </si>
  <si>
    <t>P1999990-36-K:SEYU25065000503</t>
  </si>
  <si>
    <t>P1999990-36-K:SEYU25065000504</t>
  </si>
  <si>
    <t>3/11/2025 2:26:30 AM</t>
  </si>
  <si>
    <t>P1999990-36-K:SEYU25065000505</t>
  </si>
  <si>
    <t>14</t>
  </si>
  <si>
    <t>P1999990-36-K:SEYU25065000506</t>
  </si>
  <si>
    <t>P1999990-36-K:SEYU25065000507</t>
  </si>
  <si>
    <t>P1999990-36-K:SEYU25065000508</t>
  </si>
  <si>
    <t>P1999990-36-K:SEYU25065000509</t>
  </si>
  <si>
    <t>P1999990-36-K:SEYU25065000510</t>
  </si>
  <si>
    <t>3/11/2025 5:29:37 AM</t>
  </si>
  <si>
    <t>P1999990-36-K:SEYU25065000511</t>
  </si>
  <si>
    <t>P1999990-36-K:SEYU25065000512</t>
  </si>
  <si>
    <t>P1999990-36-K:SEYU25065000513</t>
  </si>
  <si>
    <t>Merlene Tsai</t>
  </si>
  <si>
    <t>Brenda</t>
  </si>
  <si>
    <t>QA</t>
  </si>
  <si>
    <t>GBA ticket to waive IQC inspection for No AML (IF)</t>
  </si>
  <si>
    <t>AXXON Dispensing Glue</t>
  </si>
  <si>
    <t>PROBLEM</t>
  </si>
  <si>
    <t>SEVERITY</t>
  </si>
  <si>
    <t>VARIANT</t>
  </si>
  <si>
    <t>ISSUE</t>
  </si>
  <si>
    <t>ACTION</t>
  </si>
  <si>
    <t>TEAM</t>
  </si>
  <si>
    <t>STATUS</t>
  </si>
  <si>
    <t>EVP035</t>
  </si>
  <si>
    <t>Boquillas</t>
  </si>
  <si>
    <t>Boquillas equivocadas en las NPM corrida de NPI EVPO35</t>
  </si>
  <si>
    <t>se cambiaron las boquillas de acuerdo al modelo</t>
  </si>
  <si>
    <t>CLOSED</t>
  </si>
  <si>
    <t>OPEN</t>
  </si>
  <si>
    <t>axxon</t>
  </si>
  <si>
    <t>Colocacion de glue con pasta en inductor (13-21 0903-0cj30zy)</t>
  </si>
  <si>
    <t>propuesta de colocacion de glue en medio de los dos inductores  el peso del glue sera de 0.766</t>
  </si>
  <si>
    <t>Adriana Galvez</t>
  </si>
  <si>
    <t>Route</t>
  </si>
  <si>
    <t>Traceability Route not match with MO</t>
  </si>
  <si>
    <t>MO Released and extended by WH Team</t>
  </si>
  <si>
    <t>WH</t>
  </si>
  <si>
    <t>Angeles Villa</t>
  </si>
  <si>
    <t>Zoe</t>
  </si>
  <si>
    <t>ONGOING</t>
  </si>
  <si>
    <t>SFIS</t>
  </si>
  <si>
    <t>44 pz were serialized</t>
  </si>
  <si>
    <t>6pz left will be used in the MO 25551204</t>
  </si>
  <si>
    <t>Isaid Amaya</t>
  </si>
  <si>
    <t>Chris Ko</t>
  </si>
  <si>
    <t>Only 30pz appears in system</t>
  </si>
  <si>
    <t>MO Extended and ISNs were bypassed input</t>
  </si>
  <si>
    <t>No DIP route setup for EVP035</t>
  </si>
  <si>
    <t>DIP Process bypassed</t>
  </si>
  <si>
    <t>Emmanuel Olivas</t>
  </si>
  <si>
    <t>Jose Contreras</t>
  </si>
  <si>
    <t>1999990-36-K</t>
  </si>
  <si>
    <t>HIGH</t>
  </si>
  <si>
    <t>Wrong Polarity: 1302-04XM000</t>
  </si>
  <si>
    <t>Tesla Approved continue the build with the same orientation of Rev J</t>
  </si>
  <si>
    <t>LOW</t>
  </si>
  <si>
    <t>Wrong Marking: 0704-06RD0VD</t>
  </si>
  <si>
    <t>Both Markings approves 28159MM (Samples)
75A021M1  (Correct)</t>
  </si>
  <si>
    <t>Levi</t>
  </si>
  <si>
    <t>Howard</t>
  </si>
  <si>
    <t>2 Boards scrapped due NPM Machine problems.
P1999990-36-K:SEYU25065000502 (PCB Bent)
P1999990-36-K:SEYU25065000484 (PCB Bent)</t>
  </si>
  <si>
    <t>Conveyor aligned, NPMs Machines aligned</t>
  </si>
  <si>
    <t xml:space="preserve">Jaziel </t>
  </si>
  <si>
    <t>Oseas Cortez</t>
  </si>
  <si>
    <t>MO was changed at the last minute</t>
  </si>
  <si>
    <t>MOs were released the same day of the build.</t>
  </si>
  <si>
    <t>Busbar Insufficient Solder &lt; 53%</t>
  </si>
  <si>
    <t>Approved by customer. Internal Deviation created</t>
  </si>
  <si>
    <t>MATERIAL PREPARATION</t>
  </si>
  <si>
    <t>Missing Component: 0700-01E0000</t>
  </si>
  <si>
    <t>We receive more material</t>
  </si>
  <si>
    <t>HV/PD</t>
  </si>
  <si>
    <t>Erick Jasso/Jayson Mercado</t>
  </si>
  <si>
    <t>JinLin Wu/Juan Flores</t>
  </si>
  <si>
    <t>NO.</t>
  </si>
  <si>
    <t>Date</t>
  </si>
  <si>
    <t>Station</t>
  </si>
  <si>
    <t>Fail state</t>
  </si>
  <si>
    <t>Photo</t>
  </si>
  <si>
    <t>PLACE</t>
  </si>
  <si>
    <t>Root Cause</t>
  </si>
  <si>
    <t>Action</t>
  </si>
  <si>
    <t>Owner</t>
  </si>
  <si>
    <t>Due date</t>
  </si>
  <si>
    <t>Estatus</t>
  </si>
  <si>
    <t>Laser marking</t>
  </si>
  <si>
    <t>P1999990-36-K:SEYU25065000416</t>
  </si>
  <si>
    <t>Not available</t>
  </si>
  <si>
    <t>Laser marking machine fail when updated ISN infomation.</t>
  </si>
  <si>
    <t>Marking</t>
  </si>
  <si>
    <t>MO close was not notify in time. PCBA Physcal was sent to SCRAP.</t>
  </si>
  <si>
    <t>Was notify to PC and FPM, and share us the new MO
Old 25705696
New 25706536</t>
  </si>
  <si>
    <t>PC Claudia N/ FPM Isaid, Brenda V</t>
  </si>
  <si>
    <t>close</t>
  </si>
  <si>
    <t>Laser marking machine fail when updated ISN information.</t>
  </si>
  <si>
    <t>MO close.</t>
  </si>
  <si>
    <t>Request action: Notify in time this changes for avoid Scrap units.</t>
  </si>
  <si>
    <t>Dispensing bottom side</t>
  </si>
  <si>
    <t>SOP for glue inspection not available.
Was used SOP model EVP030 Version J because are similar but is not the same.
Was reviewed only size of glue points, the SOP version J is not the same locations.</t>
  </si>
  <si>
    <t>Glue points in PCBA</t>
  </si>
  <si>
    <t>SOP is not make yet.</t>
  </si>
  <si>
    <t>Create SOP</t>
  </si>
  <si>
    <t>APT Miguel S</t>
  </si>
  <si>
    <t>AOI BOTTOM SIDE</t>
  </si>
  <si>
    <t>Was detected these locations with glue points, but references are not populated accordign drawing and BOM.</t>
  </si>
  <si>
    <t>Q1729, Q1629, Q1229, Q1329 and 4 more.</t>
  </si>
  <si>
    <t>SOP glue isnpection  is not make yet.</t>
  </si>
  <si>
    <t>ALL</t>
  </si>
  <si>
    <t>BOM in system is for old MO's, new MO's had not load the BOM.</t>
  </si>
  <si>
    <t>MO change was in last moment</t>
  </si>
  <si>
    <t>Load BOM of new MO</t>
  </si>
  <si>
    <t>Programming John Tan</t>
  </si>
  <si>
    <t>Marking 25189MM is not load in BOM, but was check by APT and this component is approve for use.
BOM only show marking 75021MI, physical component is 5189MM.</t>
  </si>
  <si>
    <t>Q1821, Q1829, Q1921, Q2021, Q2029, Q2121, Q2129</t>
  </si>
  <si>
    <t>Under FA</t>
  </si>
  <si>
    <t>Update BOM</t>
  </si>
  <si>
    <t>NPM</t>
  </si>
  <si>
    <t>Component 13G1-4GN0101 were manual placed.</t>
  </si>
  <si>
    <t>BB71, BB68</t>
  </si>
  <si>
    <t>Component arrive on bulk presentation.
Lack of feeder</t>
  </si>
  <si>
    <t>Request actions: 
Check with supplier.
Movev glue points for avoid busbar out of glue (risk of drop on top side oven).</t>
  </si>
  <si>
    <t>FPM Isaid , Brenda V
APT Miguel S</t>
  </si>
  <si>
    <t>AOI 1 TOP SIDE</t>
  </si>
  <si>
    <t xml:space="preserve">Incorrectly positioned component SH15 
missing component,
and muved componenet
</t>
  </si>
  <si>
    <t xml:space="preserve">SH-4  SH-5  SH-6   SH-7
U1089
BB8 R4819
</t>
  </si>
  <si>
    <t>The NPM program was wrong</t>
  </si>
  <si>
    <t>Team made the adjustment in the NPM in the program and placement of the component</t>
  </si>
  <si>
    <t>Cesar Moreno</t>
  </si>
  <si>
    <t>open</t>
  </si>
  <si>
    <t xml:space="preserve">SH-4  SH-5  SH-6  SH-7
BB8
R4819-1
</t>
  </si>
  <si>
    <t>NPM BOTTOM SIDE</t>
  </si>
  <si>
    <t>P1999990-36-K:SEYU25065000465 
P1999990-36-K:SEYU25065000470
P1999990-36-K:SEYU25065000471
P1999990-36-K:SEYU25065000469
P1999990-36-K:SEYU25065000472
P1999990-36-K:SEYU25065000476
P1999990-36-K:SEYU25065000475
P1999990-36-K:SEYU25065000478
P1999990-36-K:SEYU25065000474
P1999990-36-K:SEYU25065000467
P1999990-36-K:SEYU25065000479
P1999990-36-K:SEYU25065000488
P1999990-36-K:SEYU25065000470
P1999990-36-K:SEYU25065000475</t>
  </si>
  <si>
    <t xml:space="preserve">Incorrectly positioned component SH15 
and missing component
</t>
  </si>
  <si>
    <t>SH-4 SH-5 SH-6
BB-8</t>
  </si>
  <si>
    <t>DCAC2 DC Tank Inductance failure
Value : -2223856</t>
  </si>
  <si>
    <t>Carrer</t>
  </si>
  <si>
    <t>This values is consider NDF, after 2nd re test this unit passed the test.</t>
  </si>
  <si>
    <t>Change carrier.
Request action: change carriers x ray desing, remove springs.</t>
  </si>
  <si>
    <t>Open</t>
  </si>
  <si>
    <t>P1999990-36-K:SEYU25065000485
P1999990-36-K:SEYU25065000466</t>
  </si>
  <si>
    <t>real failures</t>
  </si>
  <si>
    <t>PRE AOI TOP</t>
  </si>
  <si>
    <t>Shifted components</t>
  </si>
  <si>
    <t>FERRITE 11
R158
SH6, SH7
U21</t>
  </si>
  <si>
    <t>NPM
Under FA</t>
  </si>
  <si>
    <t>Wrong component</t>
  </si>
  <si>
    <t>Z1</t>
  </si>
  <si>
    <t>This version have populated reference Z1 not Z1509.
Component load in juki machine is for Z1509 version J part number 0718-03XK0VD, the last information was that this new model is similar to last version J.
Bartector is not ready on juki machines. BOM pshycal is not available on juki machines.
The correct part number 0718-044D0VD was not delivery in MO for Energy, BOM in PLM show correct part number.</t>
  </si>
  <si>
    <t>Containment: Search correct part number and load in NPM.
Sent to CTS PCBA for replace wrong component.
Request actions:
Bartector in juki's.
FPM need to ensure materials complete on the line before start.</t>
  </si>
  <si>
    <t>FPM Isaid , Brenda V
EQ Jose H
Spare line Elber C</t>
  </si>
  <si>
    <t>Wrong orientation</t>
  </si>
  <si>
    <t>BB8</t>
  </si>
  <si>
    <t xml:space="preserve">Drawing is not clearly for programming Eng.
</t>
  </si>
  <si>
    <t>APT Miguel reviewed drawing and gerber.
Modify NPM parameters.</t>
  </si>
  <si>
    <t>APT Miguel S
Prog John Tan</t>
  </si>
  <si>
    <t>Close</t>
  </si>
  <si>
    <t>Shifted component affected other reference.</t>
  </si>
  <si>
    <t>Q1319
R4819</t>
  </si>
  <si>
    <t xml:space="preserve">Ferrite 11 &amp; 12
C25, C23
</t>
  </si>
  <si>
    <t>Shifted component</t>
  </si>
  <si>
    <t xml:space="preserve">Juki parameters.
</t>
  </si>
  <si>
    <t>Is not defect accorgin IPC, but was modify for better position.</t>
  </si>
  <si>
    <t>Erick</t>
  </si>
  <si>
    <t>Blue connector J1009 on C6949</t>
  </si>
  <si>
    <t>C6949</t>
  </si>
  <si>
    <t>Desing, customer issue.</t>
  </si>
  <si>
    <t>D1879</t>
  </si>
  <si>
    <t>NPM parameters.</t>
  </si>
  <si>
    <t>Modify NPM parameters.</t>
  </si>
  <si>
    <t xml:space="preserve">Wrong component
Correct part number 0686-003G0ZY and marking Si8662BD
Found part number 0686-003A0ZY marking Si8660BD populated in this reference. Only one PCBA.
</t>
  </si>
  <si>
    <t>U1749</t>
  </si>
  <si>
    <r>
      <t>Correct part number 0686-003G0ZY and marking Si866</t>
    </r>
    <r>
      <rPr>
        <b/>
        <sz val="10"/>
        <rFont val="微軟正黑體"/>
        <family val="2"/>
        <charset val="136"/>
      </rPr>
      <t>2</t>
    </r>
    <r>
      <rPr>
        <sz val="10"/>
        <color indexed="8"/>
        <rFont val="微軟正黑體"/>
        <family val="2"/>
        <charset val="136"/>
      </rPr>
      <t>BD
Found part number 0686-003A0ZY marking Si866</t>
    </r>
    <r>
      <rPr>
        <b/>
        <sz val="10"/>
        <color indexed="8"/>
        <rFont val="微軟正黑體"/>
        <family val="2"/>
        <charset val="136"/>
      </rPr>
      <t>0</t>
    </r>
    <r>
      <rPr>
        <sz val="10"/>
        <color indexed="8"/>
        <rFont val="微軟正黑體"/>
        <family val="2"/>
        <charset val="136"/>
      </rPr>
      <t xml:space="preserve">BD populated in this reference. 
</t>
    </r>
    <r>
      <rPr>
        <b/>
        <sz val="10"/>
        <color indexed="8"/>
        <rFont val="微軟正黑體"/>
        <family val="2"/>
        <charset val="136"/>
      </rPr>
      <t xml:space="preserve">Only one PCBA.
</t>
    </r>
    <r>
      <rPr>
        <sz val="10"/>
        <color indexed="8"/>
        <rFont val="微軟正黑體"/>
        <family val="2"/>
        <charset val="136"/>
      </rPr>
      <t>PCBA's before this, were with correct marking in component.</t>
    </r>
  </si>
  <si>
    <t>PD Jayson M</t>
  </si>
  <si>
    <t>P1999990-36-K:SEYU25065000498
P1999990-36-K:SEYU25065000509</t>
  </si>
  <si>
    <t>Shifted component, will be affect TLA assembly connector.</t>
  </si>
  <si>
    <t>SH4, SH5, SH6</t>
  </si>
  <si>
    <t>Metal nozzle caused this failue mode, and parameters.</t>
  </si>
  <si>
    <t>Buy a nozzle for this kind of components.
Adjustments parameters.</t>
  </si>
  <si>
    <t>PRINTER TOP SIDE</t>
  </si>
  <si>
    <t>Lack of solder on pad's.</t>
  </si>
  <si>
    <t>Solder not print in all Z1 pad's according stencil design.</t>
  </si>
  <si>
    <t>Monitoring result aafter oven reflow, no missing or solder insuficiency.</t>
  </si>
  <si>
    <t>APT Miguel S
PQA Mayra C</t>
  </si>
  <si>
    <t>PRINTER BOT SIDE</t>
  </si>
  <si>
    <t>P1999990-36-K:SEYU25065000468
P1999990-36-K:SEYU25065000469
P1999990-36-K:SEYU25065000470
P1999990-36-K:SEYU25065000471
P1999990-36-K:SEYU25065000472
P1999990-36-K:SEYU25065000473</t>
  </si>
  <si>
    <t>Solder insufficiency</t>
  </si>
  <si>
    <t>J1109</t>
  </si>
  <si>
    <t>Only one stencil was used on NPI run.
Was not sent to wash.</t>
  </si>
  <si>
    <t>Two stencils for energy version.</t>
  </si>
  <si>
    <t>NPM #5</t>
  </si>
  <si>
    <t>P1999990-36-K:SEYU25065000484
P1999990-36-K:SEYU25065000502</t>
  </si>
  <si>
    <t>Many shifted components.</t>
  </si>
  <si>
    <t>Different</t>
  </si>
  <si>
    <t>Fiducial recognition, PCBA issue.
These PCBA were wash twice and were changed carriers 3 times but problems remain.</t>
  </si>
  <si>
    <t>APT Miguel S
EQ Rafael T
FPM Isaid, Brenda</t>
  </si>
  <si>
    <t>Lifted component</t>
  </si>
  <si>
    <t>APT Miguel S
Juki Erick</t>
  </si>
  <si>
    <t>JUKI</t>
  </si>
  <si>
    <t>When machine put J1 caused L166 shifted.</t>
  </si>
  <si>
    <t>J1
L166</t>
  </si>
  <si>
    <t>Parameters program juki machine</t>
  </si>
  <si>
    <t>Adjustments of parameters</t>
  </si>
  <si>
    <t>EQ David L, Erick</t>
  </si>
  <si>
    <t>X RAY</t>
  </si>
  <si>
    <t>L1 false alarmas by solder insuficiency on body component</t>
  </si>
  <si>
    <t>L1</t>
  </si>
  <si>
    <t>Under FA false alarms, machine debbuging.</t>
  </si>
  <si>
    <t>Marina P</t>
  </si>
  <si>
    <t>Machine not start the test with this new version.</t>
  </si>
  <si>
    <t>Power supply machine issue for this version.</t>
  </si>
  <si>
    <t>PE Erik M, Jose L</t>
  </si>
  <si>
    <t>Selective
X ray</t>
  </si>
  <si>
    <t>TDK pin with solder insuficiency appearance.</t>
  </si>
  <si>
    <t>TDK</t>
  </si>
  <si>
    <t>Selective</t>
  </si>
  <si>
    <t>P1999990-36-K:SEYU25065000490
P1999990-36-K:SEYU25065000504
P1999990-36-K:SEYU25065000492
P1999990-36-K:SEYU25065000489
P1999990-36-K:SEYU25065000473
P1999990-36-K:SEYU25065000505</t>
  </si>
  <si>
    <t>Excess solder on bottom side near to TDK area, similar issue that version J.</t>
  </si>
  <si>
    <t>APT JR</t>
  </si>
  <si>
    <t xml:space="preserve">1 st Shift Support </t>
  </si>
  <si>
    <t xml:space="preserve">2 st Shift Support </t>
  </si>
  <si>
    <t>-</t>
  </si>
  <si>
    <t>Maintenance</t>
  </si>
  <si>
    <t>SA</t>
  </si>
  <si>
    <t>Maria Ortega</t>
  </si>
  <si>
    <t>Chloe6</t>
  </si>
  <si>
    <t>Gloria Liu</t>
  </si>
  <si>
    <t>Jay</t>
  </si>
  <si>
    <t>Lea Abarrondo/Gumaro Leal</t>
  </si>
  <si>
    <t>Christine Rumalay</t>
  </si>
  <si>
    <t>Juan Luis Flores</t>
  </si>
  <si>
    <t>Process Eng</t>
  </si>
  <si>
    <t>Jazziel Arellano</t>
  </si>
  <si>
    <t>Jose Herrera/Oseas Cortez</t>
  </si>
  <si>
    <t>AOI</t>
  </si>
  <si>
    <t>X Ray</t>
  </si>
  <si>
    <t>Scrap</t>
  </si>
  <si>
    <t>May Montevirgen</t>
  </si>
  <si>
    <t>Annie Chen</t>
  </si>
  <si>
    <t>HV</t>
  </si>
  <si>
    <t>Erick Jasso</t>
  </si>
  <si>
    <t>Mariana Cano</t>
  </si>
  <si>
    <t>Calculated</t>
  </si>
  <si>
    <t>Manual Required</t>
  </si>
  <si>
    <t>Drop down List</t>
  </si>
  <si>
    <t>Duplicated</t>
  </si>
  <si>
    <t>Part Number:</t>
  </si>
  <si>
    <t>1819321-00-A</t>
    <phoneticPr fontId="14" type="noConversion"/>
  </si>
  <si>
    <t>Revision:</t>
  </si>
  <si>
    <t>Date:</t>
  </si>
  <si>
    <t>Description:</t>
  </si>
  <si>
    <t>Interior Camera,IR,RHD</t>
    <phoneticPr fontId="14" type="noConversion"/>
  </si>
  <si>
    <t>Days per week:</t>
  </si>
  <si>
    <t>SIE:</t>
  </si>
  <si>
    <t>Francisco Zuloaga Mendez</t>
    <phoneticPr fontId="14" type="noConversion"/>
  </si>
  <si>
    <t>Units/Week</t>
  </si>
  <si>
    <t>Hours per day:</t>
  </si>
  <si>
    <t>Supplier:</t>
  </si>
  <si>
    <t>Foxconn</t>
    <phoneticPr fontId="14" type="noConversion"/>
  </si>
  <si>
    <t>Location:</t>
  </si>
  <si>
    <t>Ciudad Juárez, Mexico</t>
    <phoneticPr fontId="14" type="noConversion"/>
  </si>
  <si>
    <t>Takt time:</t>
  </si>
  <si>
    <t>Operator indicator                 or</t>
  </si>
  <si>
    <t>ID</t>
  </si>
  <si>
    <t>Process
Type</t>
  </si>
  <si>
    <t>Machine , Station 
or 
Working Area</t>
  </si>
  <si>
    <t>Equipment
Manufacturer</t>
  </si>
  <si>
    <t>Model</t>
  </si>
  <si>
    <t>Equipment
Cost
(USD)</t>
  </si>
  <si>
    <t>Machine
Leadtime
(weeks)</t>
  </si>
  <si>
    <t>Manual 
Time
(w/o walk)
(sec)</t>
  </si>
  <si>
    <t>Walk
 Time
(sec)</t>
  </si>
  <si>
    <t>Machine
Time
(sec)</t>
  </si>
  <si>
    <t xml:space="preserve">Operator
Qty
</t>
  </si>
  <si>
    <t>Process Type</t>
  </si>
  <si>
    <t>Qty</t>
  </si>
  <si>
    <t>Equipment Cost</t>
  </si>
  <si>
    <t>HC</t>
  </si>
  <si>
    <t>A5_L6_S</t>
  </si>
  <si>
    <t>a</t>
  </si>
  <si>
    <t>Automatic PCB loading/unloading 1</t>
  </si>
  <si>
    <t>Non-standard</t>
  </si>
  <si>
    <t>/</t>
  </si>
  <si>
    <t>Transport</t>
  </si>
  <si>
    <t>Conveyor --- Single 1</t>
    <phoneticPr fontId="14" type="noConversion"/>
  </si>
  <si>
    <t>Labeling</t>
  </si>
  <si>
    <t>Laser Marker --- PCB 1</t>
    <phoneticPr fontId="14" type="noConversion"/>
  </si>
  <si>
    <t>HYM</t>
  </si>
  <si>
    <t>HYM-P7A-MLL</t>
  </si>
  <si>
    <t>Conveyor --- Single 2</t>
    <phoneticPr fontId="14" type="noConversion"/>
  </si>
  <si>
    <t>Cleaning PCB</t>
  </si>
  <si>
    <t>PCB Cleaning 1</t>
    <phoneticPr fontId="14" type="noConversion"/>
  </si>
  <si>
    <t>TEKNEK</t>
  </si>
  <si>
    <t>SMT-II 600</t>
  </si>
  <si>
    <t>Screen Printing</t>
  </si>
  <si>
    <t>Solder Paste Printer 1</t>
    <phoneticPr fontId="14" type="noConversion"/>
  </si>
  <si>
    <t>MPM</t>
  </si>
  <si>
    <t>Momentum II 100</t>
  </si>
  <si>
    <t>18-24</t>
    <phoneticPr fontId="14" type="noConversion"/>
  </si>
  <si>
    <t>Conveyor --- Single 3</t>
  </si>
  <si>
    <t>Automatic Solder Paste Inspection</t>
  </si>
  <si>
    <t>SPI 3D 1</t>
  </si>
  <si>
    <t>TRI</t>
  </si>
  <si>
    <t>TR7007D Plus</t>
  </si>
  <si>
    <t>20-28</t>
    <phoneticPr fontId="14" type="noConversion"/>
  </si>
  <si>
    <t>PCBA Buffer FIFO 1</t>
    <phoneticPr fontId="14" type="noConversion"/>
  </si>
  <si>
    <t>PCBA reject buffer</t>
    <phoneticPr fontId="14" type="noConversion"/>
  </si>
  <si>
    <t>Conveyor --- Shuttle 1</t>
  </si>
  <si>
    <t>Conveyor --- Dual 1</t>
  </si>
  <si>
    <t>Automatic Placement --- SMT</t>
  </si>
  <si>
    <t>SMT P&amp;P 1</t>
  </si>
  <si>
    <t>Panasonic</t>
  </si>
  <si>
    <t>NPM-DX</t>
  </si>
  <si>
    <t>Conveyor --- Dual 2</t>
  </si>
  <si>
    <t>Conveyor --- Shuttle 2</t>
  </si>
  <si>
    <t>Conveyor --- Gate 1</t>
  </si>
  <si>
    <t>Conveyor --- Single 4</t>
    <phoneticPr fontId="14" type="noConversion"/>
  </si>
  <si>
    <t>Conveyor --- Single 5</t>
    <phoneticPr fontId="14" type="noConversion"/>
  </si>
  <si>
    <t>loading pallet</t>
    <phoneticPr fontId="14" type="noConversion"/>
  </si>
  <si>
    <t>Conveyor --- Shuttle 3</t>
  </si>
  <si>
    <t>Conveyor --- Dual 3</t>
  </si>
  <si>
    <t>SMT Reflow</t>
  </si>
  <si>
    <t>Reflow Oven w/ Vacuum 1</t>
    <phoneticPr fontId="14" type="noConversion"/>
  </si>
  <si>
    <t>Ersa</t>
  </si>
  <si>
    <t>EXOS 10/26</t>
  </si>
  <si>
    <t>28-34</t>
    <phoneticPr fontId="14" type="noConversion"/>
  </si>
  <si>
    <t>Conveyor --- Dual 4</t>
  </si>
  <si>
    <t>Conveyor --- Shuttle 4</t>
  </si>
  <si>
    <t>Conveyor --- Single 6</t>
    <phoneticPr fontId="14" type="noConversion"/>
  </si>
  <si>
    <t>Conveyor --- Single 7</t>
    <phoneticPr fontId="14" type="noConversion"/>
  </si>
  <si>
    <t>remove pallet</t>
    <phoneticPr fontId="14" type="noConversion"/>
  </si>
  <si>
    <t>PCBA Buffer FIFO 2</t>
    <phoneticPr fontId="14" type="noConversion"/>
  </si>
  <si>
    <t>Conveyor --- Single 8</t>
    <phoneticPr fontId="14" type="noConversion"/>
  </si>
  <si>
    <t>Automatic Optical Inspection --- SMD</t>
  </si>
  <si>
    <t>AOI --- SMD 3D 1</t>
  </si>
  <si>
    <t>TR7700Q SII</t>
  </si>
  <si>
    <t>PCBA Buffer FIFO 3</t>
    <phoneticPr fontId="14" type="noConversion"/>
  </si>
  <si>
    <t>Conveyor --- Single 9</t>
    <phoneticPr fontId="14" type="noConversion"/>
  </si>
  <si>
    <r>
      <t>Conveyor --- Flipper 180</t>
    </r>
    <r>
      <rPr>
        <sz val="10"/>
        <color theme="1"/>
        <rFont val="細明體"/>
        <family val="3"/>
        <charset val="136"/>
      </rPr>
      <t>˚</t>
    </r>
    <r>
      <rPr>
        <sz val="10"/>
        <color theme="1"/>
        <rFont val="Arial"/>
        <family val="2"/>
      </rPr>
      <t xml:space="preserve"> 1</t>
    </r>
  </si>
  <si>
    <t>Conveyor --- Turn Table 90° 1</t>
    <phoneticPr fontId="14" type="noConversion"/>
  </si>
  <si>
    <t>Solder Paste Printer 2</t>
  </si>
  <si>
    <t>Conveyor --- Single 10</t>
    <phoneticPr fontId="14" type="noConversion"/>
  </si>
  <si>
    <t>Dispensing</t>
  </si>
  <si>
    <t>Dispensing Glue 1</t>
    <phoneticPr fontId="14" type="noConversion"/>
  </si>
  <si>
    <t>AXXON</t>
  </si>
  <si>
    <t>AU99L</t>
  </si>
  <si>
    <t>Conveyor --- Single 11</t>
    <phoneticPr fontId="14" type="noConversion"/>
  </si>
  <si>
    <t>SPI 3D 2</t>
  </si>
  <si>
    <t>PCBA Buffer FIFO 5</t>
    <phoneticPr fontId="14" type="noConversion"/>
  </si>
  <si>
    <t>Conveyor --- Shuttle 5</t>
  </si>
  <si>
    <t>SMT P&amp;P 3</t>
    <phoneticPr fontId="14" type="noConversion"/>
  </si>
  <si>
    <t>Conveyor --- Gate 2</t>
  </si>
  <si>
    <t>Conveyor --- Single 12</t>
    <phoneticPr fontId="14" type="noConversion"/>
  </si>
  <si>
    <t>Conveyor --- Single 13</t>
    <phoneticPr fontId="14" type="noConversion"/>
  </si>
  <si>
    <t>Conveyor --- Shuttle 7</t>
    <phoneticPr fontId="14" type="noConversion"/>
  </si>
  <si>
    <t>Conveyor --- Dual 7</t>
  </si>
  <si>
    <t>Reflow Oven w/ Vacuum 2</t>
    <phoneticPr fontId="14" type="noConversion"/>
  </si>
  <si>
    <t>Conveyor --- Dual 8</t>
  </si>
  <si>
    <t>Conveyor --- Shuttle 8</t>
  </si>
  <si>
    <t>Conveyor --- Single 14</t>
    <phoneticPr fontId="14" type="noConversion"/>
  </si>
  <si>
    <t>Conveyor --- Single 15</t>
    <phoneticPr fontId="14" type="noConversion"/>
  </si>
  <si>
    <t>PCBA Buffer FIFO 6</t>
    <phoneticPr fontId="14" type="noConversion"/>
  </si>
  <si>
    <t>Conveyor --- Single 16</t>
    <phoneticPr fontId="14" type="noConversion"/>
  </si>
  <si>
    <t>AOI --- SMD 3D 2</t>
  </si>
  <si>
    <t>PCBA Buffer FIFO 7</t>
    <phoneticPr fontId="14" type="noConversion"/>
  </si>
  <si>
    <t>Conveyor --- Single 17</t>
    <phoneticPr fontId="14" type="noConversion"/>
  </si>
  <si>
    <t>Automatic X-ray Inspection</t>
  </si>
  <si>
    <t>AXI 1</t>
    <phoneticPr fontId="14" type="noConversion"/>
  </si>
  <si>
    <t>TR7600SIII</t>
  </si>
  <si>
    <t>28-40</t>
    <phoneticPr fontId="14" type="noConversion"/>
  </si>
  <si>
    <t>Conveyor --- Single 18</t>
    <phoneticPr fontId="14" type="noConversion"/>
  </si>
  <si>
    <t>Depaneling</t>
  </si>
  <si>
    <t>Router 1</t>
    <phoneticPr fontId="14" type="noConversion"/>
  </si>
  <si>
    <t>SCHUNK</t>
  </si>
  <si>
    <t>ILT-Compact</t>
  </si>
  <si>
    <t>Conveyor --- Single 19</t>
    <phoneticPr fontId="14" type="noConversion"/>
  </si>
  <si>
    <t>x3</t>
  </si>
  <si>
    <t>Tester --- In Circuit Test w/manual loading/unloading 1</t>
  </si>
  <si>
    <t>Keysight/Fixture Consigned</t>
  </si>
  <si>
    <t xml:space="preserve"> i3070</t>
  </si>
  <si>
    <t>Roundup(15/11.27)=3/ CT(9.6s)=machine time + Manual time + Walk time.</t>
    <phoneticPr fontId="14" type="noConversion"/>
  </si>
  <si>
    <t>Tester --- In Circuit Test w/manual loading/unloading 2</t>
  </si>
  <si>
    <t>Tester --- In Circuit Test w/manual loading/unloading 3</t>
  </si>
  <si>
    <t>Keysight/FXN PAY</t>
    <phoneticPr fontId="14" type="noConversion"/>
  </si>
  <si>
    <t>x10</t>
  </si>
  <si>
    <t>Tester --- Functional Verification w/manual loading/unloading 1</t>
  </si>
  <si>
    <t>FVT Equipment/Consigned</t>
  </si>
  <si>
    <t>Roundup(52/11.27)=10/ CT(9.3s)=machine time + Manual time + Walk time.</t>
    <phoneticPr fontId="14" type="noConversion"/>
  </si>
  <si>
    <t>Tester --- Functional Verification w/manual loading/unloading 2</t>
    <phoneticPr fontId="14" type="noConversion"/>
  </si>
  <si>
    <t>Tester --- Functional Verification w/manual loading/unloading 3</t>
  </si>
  <si>
    <t>Tester --- Functional Verification w/manual loading/unloading 4</t>
  </si>
  <si>
    <t>Tester --- Functional Verification w/manual loading/unloading 5</t>
  </si>
  <si>
    <t>Tester --- Functional Verification w/manual loading/unloading 6</t>
  </si>
  <si>
    <t>FVT Equipment/FXN PAY</t>
    <phoneticPr fontId="14" type="noConversion"/>
  </si>
  <si>
    <t>Tester --- Functional Verification w/manual loading/unloading 7</t>
  </si>
  <si>
    <t>Tester --- Functional Verification w/manual loading/unloading 8</t>
  </si>
  <si>
    <t>Tester --- Functional Verification w/manual loading/unloading 9</t>
  </si>
  <si>
    <t>Tester --- Functional Verification w/manual loading/unloading 10</t>
    <phoneticPr fontId="14" type="noConversion"/>
  </si>
  <si>
    <t>Manual Process Assembly/Inspection</t>
  </si>
  <si>
    <t>Work Station --- single 1</t>
    <phoneticPr fontId="14" type="noConversion"/>
  </si>
  <si>
    <t>Scan/Inspection</t>
  </si>
  <si>
    <t>Work Station --- single 2</t>
    <phoneticPr fontId="14" type="noConversion"/>
  </si>
  <si>
    <t>Manual Process</t>
  </si>
  <si>
    <t>Packaging 1</t>
    <phoneticPr fontId="14" type="noConversion"/>
  </si>
  <si>
    <t>Packaging 2</t>
    <phoneticPr fontId="14" type="noConversion"/>
  </si>
  <si>
    <t/>
  </si>
  <si>
    <t>ICT</t>
    <phoneticPr fontId="14" type="noConversion"/>
  </si>
  <si>
    <t>Programming</t>
    <phoneticPr fontId="14" type="noConversion"/>
  </si>
  <si>
    <t>FVT</t>
    <phoneticPr fontId="14" type="noConversion"/>
  </si>
  <si>
    <t>Machine CT per PCBA</t>
    <phoneticPr fontId="14" type="noConversion"/>
  </si>
  <si>
    <t>Consigned Fixture Qty</t>
    <phoneticPr fontId="14" type="noConversion"/>
  </si>
  <si>
    <t>Assy #</t>
  </si>
  <si>
    <t>P/N</t>
  </si>
  <si>
    <t>Description</t>
  </si>
  <si>
    <t>M1F4130076</t>
  </si>
  <si>
    <t>HEATSINK LCD</t>
  </si>
  <si>
    <t>M1E4130027</t>
  </si>
  <si>
    <t>HOUSING PGU</t>
  </si>
  <si>
    <t>M1E4130029</t>
  </si>
  <si>
    <t>LENS FIELD</t>
  </si>
  <si>
    <t>M1P4130028</t>
  </si>
  <si>
    <t>LENS CONDENSER</t>
  </si>
  <si>
    <t>M1E4G03034</t>
  </si>
  <si>
    <t>HOLDER LENS</t>
  </si>
  <si>
    <t>M3J4G04001</t>
  </si>
  <si>
    <t>PCB LED</t>
  </si>
  <si>
    <t>M1A4G03006</t>
  </si>
  <si>
    <t>HARNESS LED</t>
  </si>
  <si>
    <t>M1A4G03109</t>
  </si>
  <si>
    <t>ASSY LED HEARSINK</t>
  </si>
  <si>
    <t>XTW3+10JFJ</t>
  </si>
  <si>
    <t>SCREWS</t>
  </si>
  <si>
    <t>M1P4130034</t>
  </si>
  <si>
    <t>GLASS</t>
  </si>
  <si>
    <t>M1P4130033</t>
  </si>
  <si>
    <t>DIFUSSER</t>
  </si>
  <si>
    <t>L5EDDY01167</t>
  </si>
  <si>
    <t>LCD ASSY</t>
  </si>
  <si>
    <t>M1C4G03042</t>
  </si>
  <si>
    <t>GASKET HOUSING</t>
  </si>
  <si>
    <t>M1A4130080</t>
  </si>
  <si>
    <t>ASSY LCD HOUSING</t>
  </si>
  <si>
    <t>PartNumber</t>
  </si>
  <si>
    <t>Level</t>
  </si>
  <si>
    <t>FindNumber</t>
  </si>
  <si>
    <t>ReferenceDesignator</t>
  </si>
  <si>
    <t>ComponentLocation</t>
  </si>
  <si>
    <t>Latest Revision (Reference Only)</t>
  </si>
  <si>
    <t>Title</t>
  </si>
  <si>
    <t>State</t>
  </si>
  <si>
    <t>EngineeringStatus</t>
  </si>
  <si>
    <t>Quantity</t>
  </si>
  <si>
    <t>UOM</t>
  </si>
  <si>
    <t>Name</t>
  </si>
  <si>
    <t>TargetEffectiveDate</t>
  </si>
  <si>
    <t>mfgPNos</t>
  </si>
  <si>
    <t>mfgCompanies</t>
  </si>
  <si>
    <t>1507152-01-B</t>
  </si>
  <si>
    <t>0000</t>
  </si>
  <si>
    <t>01</t>
  </si>
  <si>
    <t>AUDIO AMP ASSEMBLY, MYSP</t>
  </si>
  <si>
    <t>Release</t>
  </si>
  <si>
    <t>Active</t>
  </si>
  <si>
    <t>EA (each)</t>
  </si>
  <si>
    <t>1079748-FN-B</t>
  </si>
  <si>
    <t>AUDIO,AMPLIFIER,EXTERNAL,FASTENERS</t>
  </si>
  <si>
    <t>1.0</t>
  </si>
  <si>
    <t>NO value</t>
  </si>
  <si>
    <t>1038676-00-A</t>
  </si>
  <si>
    <t>M2-0.4 x 5 PAN HEAD 6 LOBE SEMS SCREW</t>
  </si>
  <si>
    <t>10.0</t>
  </si>
  <si>
    <t>TI-123-28</t>
  </si>
  <si>
    <t>Bossard North America INC</t>
  </si>
  <si>
    <t>1010052-00-A</t>
  </si>
  <si>
    <t>20</t>
  </si>
  <si>
    <t>06</t>
  </si>
  <si>
    <t>SCR,M3x4.PH.TRX10.W/PATCH</t>
  </si>
  <si>
    <t>SCREW, M3 X 4 Torx 10, Pan Head</t>
  </si>
  <si>
    <t>14.0</t>
  </si>
  <si>
    <t>1010052-00-A~~1010052-00-A~~1010052-00-A~~1010052-00-A~~1010052-00-A~~1010052-00-A~~1010052-00-A</t>
  </si>
  <si>
    <t>Bossard North America INC~~Hayes Bolt Supply~~North State Fastener Inc~~Tesla Motors Inc (DO NOT USE - USE TESLA MOTORS)~~Unipart Bonded Inter Company~~Sumeeko Industries Co Ltd~~3PL Choice Logistics Hayward</t>
  </si>
  <si>
    <t>1083146-01-G</t>
  </si>
  <si>
    <t>PCBA,AMP,PREMIUM,MODEL S&amp;X</t>
  </si>
  <si>
    <t>Model S&amp;X premium amplifier PCBA for subwoofers and surround sound speakers. After supply chain BOM update</t>
  </si>
  <si>
    <t>1049467-00-A</t>
  </si>
  <si>
    <t>22</t>
  </si>
  <si>
    <t>C184</t>
  </si>
  <si>
    <t>CAP,COG,12pF,50V,5%,0402(1005),AEC-Q</t>
  </si>
  <si>
    <t>12pF Capacitor, 50V, COG, 5%, in 0402 package, Automotive Grade.</t>
  </si>
  <si>
    <t>CGA2B2C0G1H120J050BA~~GCM1555C1H120JA16D</t>
  </si>
  <si>
    <t>TDK Corporation Of America~~Murata Electronics North America</t>
  </si>
  <si>
    <t>1113417-00-A</t>
  </si>
  <si>
    <t>70</t>
  </si>
  <si>
    <t>R35,R36,R44,R49,R147</t>
  </si>
  <si>
    <t>RES,1K00,1/16W,1%,0402(1005),AEC-Q</t>
  </si>
  <si>
    <t>Resistor, 1K00, 0402 (1005), 1%, 1/16W, 100ppm, RoHS, Automotive Grade</t>
  </si>
  <si>
    <t>5.0</t>
  </si>
  <si>
    <t>CRCW04021K00FKED~~RK73H1ETTP1001F~~RMCH10K102FTH</t>
  </si>
  <si>
    <t>Vishay~~KOA Speer~~Kamaya</t>
  </si>
  <si>
    <t>1113531-00-A</t>
  </si>
  <si>
    <t>67</t>
  </si>
  <si>
    <t>R12,R19,R22,R68,R71,R77,R94,R151,R175,R176</t>
  </si>
  <si>
    <t>RES,10K0,1/16W,1%,0402(1005),AEC-Q</t>
  </si>
  <si>
    <t>Resistor, 10K0, 0402 (1005), 1%, 1/16W, 100ppm, RoHS, Automotive Grade</t>
  </si>
  <si>
    <t>RK73H1ETTP1002F~~CRCW040210K0FKED~~RMCH10K103FTH</t>
  </si>
  <si>
    <t>KOA Speer~~Vishay~~Kamaya</t>
  </si>
  <si>
    <t>1113537-00-A</t>
  </si>
  <si>
    <t>84</t>
  </si>
  <si>
    <t>R102</t>
  </si>
  <si>
    <t>RES,11K5,1/16W,1%,0402(1005),AEC-Q</t>
  </si>
  <si>
    <t>Resistor, 11K5, 0402 (1005), 1%, 1/16W, 100ppm, RoHS, Automotive Grade</t>
  </si>
  <si>
    <t>RK73H1ETTP1152F~~CRCW040211K5FKED~~RMCH10K1152FTH</t>
  </si>
  <si>
    <t>1113530-00-A</t>
  </si>
  <si>
    <t>91</t>
  </si>
  <si>
    <t>R153</t>
  </si>
  <si>
    <t>RES,9K76,1/16W,1%,0402(1005),AEC-Q</t>
  </si>
  <si>
    <t>Resistor, 9K76, 0402 (1005), 1%, 1/16W, 100ppm, RoHS, Automotive Grade</t>
  </si>
  <si>
    <t>RK73H1ETTP9761F~~CRCW04029K76FKED~~RMCH10K9761FTH</t>
  </si>
  <si>
    <t>1113494-00-A</t>
  </si>
  <si>
    <t>65</t>
  </si>
  <si>
    <t>R8,R9</t>
  </si>
  <si>
    <t>RES,4K75,1/16W,1%,0402(1005),AEC-Q</t>
  </si>
  <si>
    <t>Resistor, 4K75, 0402 (1005), 1%, 1/16W, 100ppm, RoHS, Automotive Grade</t>
  </si>
  <si>
    <t>2.0</t>
  </si>
  <si>
    <t>CRCW04024K75FKED~~RK73H1ETTP4751F~~RMCH10K4751FTH</t>
  </si>
  <si>
    <t>1113561-00-A</t>
  </si>
  <si>
    <t>89</t>
  </si>
  <si>
    <t>R146</t>
  </si>
  <si>
    <t>RES,19K1,1/16W,1%,0402(1005),AEC-Q</t>
  </si>
  <si>
    <t>Resistor, 19K1, 0402 (1005), 1%, 1/16W, 100ppm, RoHS, Automotive Grade</t>
  </si>
  <si>
    <t>RK73H1ETTP1912F~~CRCW040219K1FKED~~RMCH10K1912FTH</t>
  </si>
  <si>
    <t>1113541-00-A</t>
  </si>
  <si>
    <t>96</t>
  </si>
  <si>
    <t>R178</t>
  </si>
  <si>
    <t>RES,12K4,1/16W,1%,0402(1005),AEC-Q</t>
  </si>
  <si>
    <t>Resistor, 12K4, 0402 (1005), 1%, 1/16W, 100ppm, RoHS, Automotive Grade</t>
  </si>
  <si>
    <t>RK73H1ETTP1242F~~CRCW040212K4FKED~~RMCH10K1242FTH</t>
  </si>
  <si>
    <t>KOA Speer~~Vishay Dale~~Kamaya</t>
  </si>
  <si>
    <t>1113599-00-A</t>
  </si>
  <si>
    <t>83</t>
  </si>
  <si>
    <t>R101,R140</t>
  </si>
  <si>
    <t>RES,40K2,1/16W,1%,0402(1005),AEC-Q</t>
  </si>
  <si>
    <t>Resistor, 40K2, 0402 (1005), 1%, 1/16W, 100ppm, RoHS, Automotive Grade</t>
  </si>
  <si>
    <t>RK73H1ETTP4022F~~CRCW040240K2FKED~~RMCH10K4022FTH</t>
  </si>
  <si>
    <t>1113607-00-A</t>
  </si>
  <si>
    <t>75</t>
  </si>
  <si>
    <t>R48,R50,R75,R82</t>
  </si>
  <si>
    <t>RES,47K0,1/16W,1%,0402(1005),AEC-Q</t>
  </si>
  <si>
    <t>Resistor, 47K0, 0402 (1005), 1%, 1/16W, 100ppm, RoHS, Automotive Grade</t>
  </si>
  <si>
    <t>4.0</t>
  </si>
  <si>
    <t>CRCW040247K0FKED~~RK73H1ETTP4702F~~RMCH10K473FTH</t>
  </si>
  <si>
    <t>1113595-00-A</t>
  </si>
  <si>
    <t>97</t>
  </si>
  <si>
    <t>R183</t>
  </si>
  <si>
    <t>RES,37K4,1/16W,1%,0402(1005),AEC-Q</t>
  </si>
  <si>
    <t>Resistor, 37K4, 0402 (1005), 1%, 1/16W, 100ppm, RoHS, Automotive Grade</t>
  </si>
  <si>
    <t>RK73H1ETTP3742F~~CRCW040237K4FKED~~RMCH10K3742FTH</t>
  </si>
  <si>
    <t>1113589-00-A</t>
  </si>
  <si>
    <t>88</t>
  </si>
  <si>
    <t>R145</t>
  </si>
  <si>
    <t>RES,33K2,1/16W,1%,0402(1005),AEC-Q</t>
  </si>
  <si>
    <t>Resistor, 33K2, 0402 (1005), 1%, 1/16W, 100ppm, RoHS, Automotive Grade</t>
  </si>
  <si>
    <t>CRCW040233K2FKED~~RK73H1ETTP3322F~~RMCH10K3322FTH</t>
  </si>
  <si>
    <t>2008111</t>
  </si>
  <si>
    <t>79</t>
  </si>
  <si>
    <t>R89</t>
  </si>
  <si>
    <t>RES,0R0,1/8W,JMP,0805(2012),RoHS,AEC-Q</t>
  </si>
  <si>
    <t>Resistor, 0R0, 0805 package, automotive grade.</t>
  </si>
  <si>
    <t>12/22/2010 6:42:52 PM</t>
  </si>
  <si>
    <t>CRCW08050000Z0EA~~2008111</t>
  </si>
  <si>
    <t>Vishay~~Arrow Electronics Inc</t>
  </si>
  <si>
    <t>2007992</t>
  </si>
  <si>
    <t>63</t>
  </si>
  <si>
    <t>R1,R24,R26,R37,R38,R39,R51,R52,R55,R56,R76,R78,R80,R81,R90,R95,R103,R107,R109,R115,R119,R123,R129,R130</t>
  </si>
  <si>
    <t>RES,0R0,1/16W,JMP,0402(1005),RoHS,AEC-Q</t>
  </si>
  <si>
    <t>RES,0R0,1/16W,JMP,0402(1005),RoHS,AEC-Q
Maximum Continuous Current at 70 Deg C is 1.0 Amp</t>
  </si>
  <si>
    <t>24.0</t>
  </si>
  <si>
    <t>8/31/2020 7:00:00 PM</t>
  </si>
  <si>
    <t>RK73Z1ETTP~~CRCW04020000Z0ED~~ERJ2GE0R00X</t>
  </si>
  <si>
    <t>KOA Speer~~Vishay Dale~~Panasonic-ECG</t>
  </si>
  <si>
    <t>2007886</t>
  </si>
  <si>
    <t>23</t>
  </si>
  <si>
    <t>C194</t>
  </si>
  <si>
    <t>CAP,COG,33pF,50V,5%,0402,RoHS,AEC-Q</t>
  </si>
  <si>
    <t>33pF Capacitor, 50V, COG, 5%, in 0402 package, Automotive Grade.</t>
  </si>
  <si>
    <t>12/22/2010 8:00:00 PM</t>
  </si>
  <si>
    <t>CL05C330JB51PNC~~GCM1555C1H330JA16J~~C0402C330J5GACAUTO~~GCM1555C1H330JA16D~~2007886</t>
  </si>
  <si>
    <t>Samsung Electro-Mechanics~~Murata Electronics North America~~KEMET Corporation~~Murata Electronics North America~~Jabil Circuit Inc</t>
  </si>
  <si>
    <t>2005187</t>
  </si>
  <si>
    <t>30</t>
  </si>
  <si>
    <t>C243,C244,C247,C254,C267,C270,C277</t>
  </si>
  <si>
    <t>AD</t>
  </si>
  <si>
    <t>CAP,X7R,10nF,50V,10%,0603(1608),AEC-Q</t>
  </si>
  <si>
    <t>AEC Compliant</t>
  </si>
  <si>
    <t>7.0</t>
  </si>
  <si>
    <t>7/6/2010 7:00:00 PM</t>
  </si>
  <si>
    <t>2005187~~C0603C103K5RAC3121~~GCM188R71H103KA37D~~C0603C103K5RACAUTO~~06035C103K4T2A</t>
  </si>
  <si>
    <t>Jabil Circuit Inc ~~KEMET Corporation~~Murata Electronics North America~~KEMET Corporation~~AVX</t>
  </si>
  <si>
    <t>1115485-00-A</t>
  </si>
  <si>
    <t>94</t>
  </si>
  <si>
    <t>R174,R181</t>
  </si>
  <si>
    <t>RES,0R002,2W,1%,2512(6432),AEC-Q</t>
  </si>
  <si>
    <t>Chip Resistor, Current Sense, 0R002, 1%, 2W, 2512(6432), Automotive Grade.</t>
  </si>
  <si>
    <t>PA2512FKF7W0R002E~~TLR3AWDTE2L00F75~~WSL25122L000FEA18</t>
  </si>
  <si>
    <t>Yageo~~KOA Speer~~Vishay</t>
  </si>
  <si>
    <t>1083146-00-F</t>
  </si>
  <si>
    <t>58</t>
  </si>
  <si>
    <t>PCB1</t>
  </si>
  <si>
    <t>PCB,AMP,PREMIUM,MODEL3</t>
  </si>
  <si>
    <t>1106658-00-A</t>
  </si>
  <si>
    <t>46</t>
  </si>
  <si>
    <t>J2</t>
  </si>
  <si>
    <t>CONN,HDR,12P,R/A,5mmP,2.8mmT,LOCK,TH</t>
  </si>
  <si>
    <t>Yazaki Right-Angle Header, 12 circuits, 2.8mm terminals, through hole</t>
  </si>
  <si>
    <t>7386-0072-40</t>
  </si>
  <si>
    <t>Yazaki North America</t>
  </si>
  <si>
    <t>1106659-00-A</t>
  </si>
  <si>
    <t>47</t>
  </si>
  <si>
    <t>J3</t>
  </si>
  <si>
    <t>CONN,HDR,8P,R/A,nMQS,LOCK,TH</t>
  </si>
  <si>
    <t>Tyco, Nano Micro Power Quad Lock connector, 8 pins, right angle, locking, Automotive.</t>
  </si>
  <si>
    <t>2177372-3</t>
  </si>
  <si>
    <t>Tyco-AMP</t>
  </si>
  <si>
    <t>1061276-00-A</t>
  </si>
  <si>
    <t>13</t>
  </si>
  <si>
    <t>C58</t>
  </si>
  <si>
    <t>CAP,X7R,22uF,6.3V,20%,1206(3216),AEC-Q</t>
  </si>
  <si>
    <t>22uF Capacitor, 6.3V, X7R, 20%, in 1206 package, Automotive Grade.</t>
  </si>
  <si>
    <t>CGA5L1X7R0J226M160AC~~GCM31CR70J226ME23L~~CL31B226MQKVPNE</t>
  </si>
  <si>
    <t>TDK Corporation Of America~~Murata Electronics North America~~Samsung Electro Mechanics Co Ltd</t>
  </si>
  <si>
    <t>1038897-00-A</t>
  </si>
  <si>
    <t>73</t>
  </si>
  <si>
    <t>R46</t>
  </si>
  <si>
    <t>RES,100R,0.4W,5%,0805(2012),AEC-Q</t>
  </si>
  <si>
    <t>Resistor, 100R, 0805 package, High Power 0.4W, automotive grade.</t>
  </si>
  <si>
    <t>CRCW0805100RJNEAHP~~ERJUP6J101V~~ESR10EZPJ101</t>
  </si>
  <si>
    <t>Vishay~~Panasonic~~Rohm</t>
  </si>
  <si>
    <t>1060917-00-A</t>
  </si>
  <si>
    <t>51</t>
  </si>
  <si>
    <t>L6,L7,L12,L13,L16,L17</t>
  </si>
  <si>
    <t>IND,FERRITE,1000R,.2A,0402(1005),AEC-Q</t>
  </si>
  <si>
    <t>Ferrite Bead, 1K ohms at 100MHz, 200mA, in 0402 package, automotive grade.</t>
  </si>
  <si>
    <t>6.0</t>
  </si>
  <si>
    <t>MMZ1005S102CTD25</t>
  </si>
  <si>
    <t>TDK Corporation Of America</t>
  </si>
  <si>
    <t>1091830-00-A</t>
  </si>
  <si>
    <t>107</t>
  </si>
  <si>
    <t>U5</t>
  </si>
  <si>
    <t>IC,AUDIO,AMPLIFIER,4-CH,LQFP64,AEC-Q</t>
  </si>
  <si>
    <t>IC,AUDIO,AMPLIFIER,4-CH,LQFP64,AEC-Q
IC, Class D Audio Amplifier, 4-Channel, LQFP64, Automotive Grade</t>
  </si>
  <si>
    <t>FDA801B-VYT~~TSL001B-VYT</t>
  </si>
  <si>
    <t>ST Microelectronics~~ST Micro</t>
  </si>
  <si>
    <t>1113657-00-A</t>
  </si>
  <si>
    <t>85</t>
  </si>
  <si>
    <t>R127</t>
  </si>
  <si>
    <t>RES,130K,1/16W,1%,0402(1005),AEC-Q</t>
  </si>
  <si>
    <t>Resistor, 130K, 0402 (1005), 1%, 1/16W, 100ppm, RoHS, Automotive Grade</t>
  </si>
  <si>
    <t>RK73H1ETTP1303F~~CRCW0402130KFKED~~RMCH10K134FTH</t>
  </si>
  <si>
    <t>1113722-00-A</t>
  </si>
  <si>
    <t>87</t>
  </si>
  <si>
    <t>R141</t>
  </si>
  <si>
    <t>RES,475K,1/16W,1%,0402(1005),AEC-Q</t>
  </si>
  <si>
    <t>Resistor, 475K, 0402 (1005), 1%, 1/16W, 100ppm, RoHS, Automotive Grade</t>
  </si>
  <si>
    <t>CRCW0402475KFKED~~RK73H1ETTP4753F~~RMCH10K4753FTH</t>
  </si>
  <si>
    <t>2006239</t>
  </si>
  <si>
    <t>60</t>
  </si>
  <si>
    <t>Q3</t>
  </si>
  <si>
    <t>AB</t>
  </si>
  <si>
    <t>FET,BSS138L,N-CH,50V,200MA,SOT23</t>
  </si>
  <si>
    <t>Tesla PN 1047486-00-A is the Automotive Grade (AEC-Q and PPAP capable) version of this part.</t>
  </si>
  <si>
    <t>8/28/2009 5:58:21 PM</t>
  </si>
  <si>
    <t>BSS138-7-F~~BSS138LT1G~~2006239</t>
  </si>
  <si>
    <t>Diodes Inc~~ON Semiconductor~~Jabil Circuit Inc</t>
  </si>
  <si>
    <t>1076408-00-A</t>
  </si>
  <si>
    <t>80</t>
  </si>
  <si>
    <t>R91,R97,R104,R108,R110,R116,R120,R124</t>
  </si>
  <si>
    <t>RES,10R0,0.75W,1%,1210(3225)HI-PWR,AEC-Q</t>
  </si>
  <si>
    <t>RES,10R0,0.75W,1%,1210(3225)HI-PWR,AEC-Q
Pulse Proof</t>
  </si>
  <si>
    <t>8.0</t>
  </si>
  <si>
    <t>CRCW121010R0FKEAHP</t>
  </si>
  <si>
    <t>Vishay Dale</t>
  </si>
  <si>
    <t>1103900-00-A</t>
  </si>
  <si>
    <t>38</t>
  </si>
  <si>
    <t>D9</t>
  </si>
  <si>
    <t>DIO,SCHOTTKY,40V,30mA,SOD323,AEC-Q</t>
  </si>
  <si>
    <t>DIO,SCHOTTKY,40V,30mA,SOD323,AEC-Q
Lead free, RoHS compliant, Automotive Grade.</t>
  </si>
  <si>
    <t>NSVRB751V40T1G</t>
  </si>
  <si>
    <t>ON Semiconductor</t>
  </si>
  <si>
    <t>1028531-00-A</t>
  </si>
  <si>
    <t>C2,C6,C7,C13,C71,C206</t>
  </si>
  <si>
    <t>CAP,X7R,10uF,10V,10%,0805,AEC-Q</t>
  </si>
  <si>
    <t>GCM21BR71A106KE22K~~C0805C106K8RACAUTO~~GCM21BR71A106KE22L~~1028531-00-A</t>
  </si>
  <si>
    <t>Murata Electronics North America~~KEMET Corporation~~Murata Electronics North America~~Avnet Asia Pte Ltd Taiwan Branch</t>
  </si>
  <si>
    <t>1059609-00-A</t>
  </si>
  <si>
    <t>50</t>
  </si>
  <si>
    <t>L3</t>
  </si>
  <si>
    <t>IND,CHOKE,CM,FLEX,100uH,150mA,AEC-Q</t>
  </si>
  <si>
    <t>Common mode choke, in 1210 package, designed specifically for Flexray buses, Automotive Grade.</t>
  </si>
  <si>
    <t>ACT1210-101-2P-TL00~~DLW32SH101XK2L</t>
  </si>
  <si>
    <t>TDK Corporation Of America~~Murata Electronics North America Inc</t>
  </si>
  <si>
    <t>1095971-00-A</t>
  </si>
  <si>
    <t>59</t>
  </si>
  <si>
    <t>Q2,Q5,Q6,Q7,Q8,Q9,Q10,Q11</t>
  </si>
  <si>
    <t>MOSFET,N-CH,60V,93A,LFPAK56,AEC-Q</t>
  </si>
  <si>
    <t>MOSFET, N-Channel, 4.7mOhm, 60V, 93A, LFPAK56 (DFN5) package, Automotive Grade</t>
  </si>
  <si>
    <t>NVMFS5C646NLAFT1G~~NVMFS5C646NLT3G~~NVMFS5C646NLT1G</t>
  </si>
  <si>
    <t>ON Semiconductor~~ON Semiconductor~~ON Semiconductor</t>
  </si>
  <si>
    <t>2005176</t>
  </si>
  <si>
    <t>33</t>
  </si>
  <si>
    <t>C266</t>
  </si>
  <si>
    <t>CAP,COG,22pF,50V,5%,0603(1608),AEC-Q</t>
  </si>
  <si>
    <t>12/31/2019 8:00:00 PM</t>
  </si>
  <si>
    <t>C0603C220J5GACAUTO~~C0603C220J5GAC3121~~GCM1885C1H220JA16D~~AC0603JRNPO9BN220~~CGA3E2C0G1H220J080AA~~2005176</t>
  </si>
  <si>
    <t>KEMET Corporation~~KEMET Corporation~~Murata Electronics North America~~Yageo~~TDK Corporation Of America~~Digi-Key Corp.</t>
  </si>
  <si>
    <t>1103848-00-A</t>
  </si>
  <si>
    <t>49</t>
  </si>
  <si>
    <t>L2,L5</t>
  </si>
  <si>
    <t>IND,FERRITE,1000R,1.5A,0805(2012),AEC-Q</t>
  </si>
  <si>
    <t>Ferrite Bead, 1000 ohms at 100MHz, 1.5A, in 2012mm package, automotive grade.</t>
  </si>
  <si>
    <t>MPZ2012S102JTD25</t>
  </si>
  <si>
    <t>2006240</t>
  </si>
  <si>
    <t>76</t>
  </si>
  <si>
    <t>R70,R72,R84,R96,R168</t>
  </si>
  <si>
    <t>AA</t>
  </si>
  <si>
    <t>Res,10K0,0.1W,1%,0603,AEC-Q</t>
  </si>
  <si>
    <t>Inactive</t>
  </si>
  <si>
    <t>2006240~~CRCW060310K0FKEA~~2006240~~2006240</t>
  </si>
  <si>
    <t>Digi-Key Corp.~~Vishay~~Jabil Circuit Inc ~~Mouser Electronics Inc.</t>
  </si>
  <si>
    <t>1096656-00-A</t>
  </si>
  <si>
    <t>43</t>
  </si>
  <si>
    <t>D19,D22</t>
  </si>
  <si>
    <t>DIO,TVS,18V,ESD,ULOW-CAP,SOD882,AEC-Q</t>
  </si>
  <si>
    <t>DIO,TVS,18V,ESD,ULOW-CAP,SOD882,AEC-Q
1A peak pulse, RF antenna, Lead Free, RoHS compliant</t>
  </si>
  <si>
    <t>PESD18VF1BLYL</t>
  </si>
  <si>
    <t>Nexperia</t>
  </si>
  <si>
    <t>1103738-00-A</t>
  </si>
  <si>
    <t>36</t>
  </si>
  <si>
    <t>D4,D5</t>
  </si>
  <si>
    <t>DIODE,SCHOTTKY,40V,0.4A,SOD-323</t>
  </si>
  <si>
    <t>Tesla PN 1103738-00-B is the AEC-Q version of this part.</t>
  </si>
  <si>
    <t>ZHCS400TC~~ZHCS400TA</t>
  </si>
  <si>
    <t>Diodes Inc~~Diodes Inc</t>
  </si>
  <si>
    <t>1103849-00-A</t>
  </si>
  <si>
    <t>52</t>
  </si>
  <si>
    <t>L14</t>
  </si>
  <si>
    <t>IND,FERRITE,26R,6A,0603,AEC-Q</t>
  </si>
  <si>
    <t>Ferrite Bead, 26 ohms at 100MHz, 6A, in 0603 package, automotive grade.</t>
  </si>
  <si>
    <t>MPZ1608S260ATDH5</t>
  </si>
  <si>
    <t>1061943-00-A</t>
  </si>
  <si>
    <t>27</t>
  </si>
  <si>
    <t>C213</t>
  </si>
  <si>
    <t>CAP,X7R,47nF,50V,10%,0402(1005),AEC-Q</t>
  </si>
  <si>
    <t>47nF Capacitor, 50V, X7R, 10%, in 0402 package, Automotive Grade.</t>
  </si>
  <si>
    <t>CL05B473KB5VPNC~~CGA2B3X7R1H473K050BB~~GCM155R71H473KE02J</t>
  </si>
  <si>
    <t>Samsung Electro-Mechanics~~TDK Corporation Of America~~Murata Electronics North America Inc</t>
  </si>
  <si>
    <t>1050180-00-A</t>
  </si>
  <si>
    <t>90</t>
  </si>
  <si>
    <t>R148,R156</t>
  </si>
  <si>
    <t>RES,10R0,1/10W,1%,0402(1005),AEC-Q</t>
  </si>
  <si>
    <t>ERJ-2RKF10R0X</t>
  </si>
  <si>
    <t>Panasonic-ECG</t>
  </si>
  <si>
    <t>2007882</t>
  </si>
  <si>
    <t>26</t>
  </si>
  <si>
    <t>C211</t>
  </si>
  <si>
    <t>CAP,X7R,1nF,50V,10%,0402,RoHS,AEC-Q</t>
  </si>
  <si>
    <t>1nF Capacitor, 50V, X7R, 10%, in 0402 package, Automotive Grade.</t>
  </si>
  <si>
    <t>10/22/2014 7:00:00 PM</t>
  </si>
  <si>
    <t>C0402C102K5RACAUTO~~GCM155R71H102KA37J~~GCM155R71H102KA37D~~04025C102K4T2A</t>
  </si>
  <si>
    <t>KEMET Corporation~~Murata Electronics North America~~Murata Electronics North America~~AVX</t>
  </si>
  <si>
    <t>1103851-00-A</t>
  </si>
  <si>
    <t>5</t>
  </si>
  <si>
    <t>C16,C191</t>
  </si>
  <si>
    <t>CAP,X7R,22uF,10V,10%,1206(3216),AEC-Q</t>
  </si>
  <si>
    <t>22uF Capacitor, 10V, X7R, 10%, in 1206 package, Automotive Grade.</t>
  </si>
  <si>
    <t>GCM31CR71A226KE02L~~1103851-00-A</t>
  </si>
  <si>
    <t>Murata Electronics North America~~Quanta Computer Inc</t>
  </si>
  <si>
    <t>1009771-00-A</t>
  </si>
  <si>
    <t>9</t>
  </si>
  <si>
    <t>C39</t>
  </si>
  <si>
    <t>CAP,AE,330uF,25V,20%,SMD,10X10MM,AEC-Q</t>
  </si>
  <si>
    <t>Aluminum Electrolytic Capacitor, 330uF, 20%, 25V, Automotive grade.</t>
  </si>
  <si>
    <t>MAL215099601E3</t>
  </si>
  <si>
    <t>Vishay</t>
  </si>
  <si>
    <t>1091618-00-A</t>
  </si>
  <si>
    <t>61</t>
  </si>
  <si>
    <t>Q4,Q12</t>
  </si>
  <si>
    <t>MOSFET,N-CH,40V,SO8FL,AEC-Q</t>
  </si>
  <si>
    <t>MOSFET, N-ch, Vds 40V, Rds(on) 1.3mOhms, Lead Free, RoHS compliant. AEC-Q101 Qualified and PPAP Capable</t>
  </si>
  <si>
    <t>NVMFS5C426NAFT1G~~1091618-00-A~~1091618-00-A</t>
  </si>
  <si>
    <t>ON Semiconductor~~Quanta Computer Inc~~Arrow Electronics Inc</t>
  </si>
  <si>
    <t>1118673-00-A</t>
  </si>
  <si>
    <t>7</t>
  </si>
  <si>
    <t>C23,C37,C41,C44,C46,C48,C50,C53,C60,C63,C84,C86,C88,C90,C92,C94,C107,C180,C214,C258</t>
  </si>
  <si>
    <t>CAP,X7R,1uF,35V,10%,0603S(1608S),AEC-Q</t>
  </si>
  <si>
    <t>Ceramic Capacitor, 1uF, 35V, 10%, X7R, in 0603 Soft Termination Package, Automotive Grade</t>
  </si>
  <si>
    <t>20.0</t>
  </si>
  <si>
    <t>CGA3E1X7R1V105K080AE</t>
  </si>
  <si>
    <t>2005402</t>
  </si>
  <si>
    <t>19</t>
  </si>
  <si>
    <t>C119,C125,C135,C139,C149,C153,C163,C167,C174</t>
  </si>
  <si>
    <t>AC</t>
  </si>
  <si>
    <t>CAP,COG,470PF,100V,5%,0603,AEC-Q</t>
  </si>
  <si>
    <t>9.0</t>
  </si>
  <si>
    <t>2/25/2016 8:00:00 PM</t>
  </si>
  <si>
    <t>GCM1885C2A471JA16D~~C0603C471J1GAC3121~~GCM1885C2A471JA16J</t>
  </si>
  <si>
    <t>Murata Electronics North America~~KEMET Corporation~~Murata Electronics North America</t>
  </si>
  <si>
    <t>1061089-00-A</t>
  </si>
  <si>
    <t>106</t>
  </si>
  <si>
    <t>U4</t>
  </si>
  <si>
    <t>IC,QUAD DIF COMPARATOR,14-TSSOP,AEC-Q</t>
  </si>
  <si>
    <t>LM2901YPT~~LM2901QPWRG4Q1</t>
  </si>
  <si>
    <t>ST Microelectronics~~Texas Instruments</t>
  </si>
  <si>
    <t>1009772-00-A</t>
  </si>
  <si>
    <t>53</t>
  </si>
  <si>
    <t>L15</t>
  </si>
  <si>
    <t>IND,FERRITE,600R,2A,0805,AEC-Q</t>
  </si>
  <si>
    <t>Ferrite Bead, 600 ohms at 100MHz, 2A, in 0805 package, automotive grade.</t>
  </si>
  <si>
    <t>MPZ2012S601ATD25~~1009772-00-A</t>
  </si>
  <si>
    <t>TDK Corporation Of America~~Jabil Circuit Inc</t>
  </si>
  <si>
    <t>1034856-00-A</t>
  </si>
  <si>
    <t>45</t>
  </si>
  <si>
    <t>J1</t>
  </si>
  <si>
    <t>CONN,HDR,RA,12P,1.5mm,RoHS</t>
  </si>
  <si>
    <t>1034856-00-A~~6098-6883</t>
  </si>
  <si>
    <t>Jabil Circuit Inc ~~Sumitomo Wiring Systems</t>
  </si>
  <si>
    <t>2008023</t>
  </si>
  <si>
    <t>93</t>
  </si>
  <si>
    <t>R171,R172,R182,R184,R185</t>
  </si>
  <si>
    <t>RES,0R0,1/10W,JMP,0603(1608),RoHS,AEC-Q</t>
  </si>
  <si>
    <t>9/30/2020 7:00:00 PM</t>
  </si>
  <si>
    <t>CRCW06030000Z0EA~~ERJ3GEY0R00V~~RK73Z1JTTD</t>
  </si>
  <si>
    <t>Vishay~~Panasonic~~KOA Speer</t>
  </si>
  <si>
    <t>1091684-00-A</t>
  </si>
  <si>
    <t>104</t>
  </si>
  <si>
    <t>U2</t>
  </si>
  <si>
    <t>IC,GPIO EXPANDER,TSSOP-16,AEC-Q</t>
  </si>
  <si>
    <t>IC, I2C GPIO Expander, 8-bit, TSSOP-16, Automotive Grade</t>
  </si>
  <si>
    <t>PCA9538PW/Q900_118</t>
  </si>
  <si>
    <t>NXP</t>
  </si>
  <si>
    <t>1113988-00-A</t>
  </si>
  <si>
    <t>95</t>
  </si>
  <si>
    <t>R177,R179,R187,R189,R190,R192</t>
  </si>
  <si>
    <t>RES,10R0,1/10W,1%,0603(1608),AEC-Q</t>
  </si>
  <si>
    <t>Resistor, 10R0, 0603 (1608), 1%, 1/10W, 200ppm, RoHS, Automotive Grade</t>
  </si>
  <si>
    <t>CRCW060310R0FKEA~~RK73H1JTTD10R0F~~RMCH16K100FTP</t>
  </si>
  <si>
    <t>1114020-00-A</t>
  </si>
  <si>
    <t>98</t>
  </si>
  <si>
    <t>R186</t>
  </si>
  <si>
    <t>RES,20R0,1/10W,1%,0603(1608),AEC-Q</t>
  </si>
  <si>
    <t>Resistor, 20R0, 0603 (1608), 1%, 1/10W, 100ppm, RoHS, Automotive Grade</t>
  </si>
  <si>
    <t>CRCW060320R0FKEA~~RK73H1JTTD20R0F~~RMCH16K200FTP</t>
  </si>
  <si>
    <t>Vishay Dale~~KOA Speer~~Kamaya</t>
  </si>
  <si>
    <t>1114159-00-A</t>
  </si>
  <si>
    <t>74</t>
  </si>
  <si>
    <t>R47</t>
  </si>
  <si>
    <t>RES,330R,1/10W,1%,0603(1608),AEC-Q</t>
  </si>
  <si>
    <t>Resistor, 330R, 0603 (1608), 1%, 1/10W, 100ppm, RoHS, Automotive Grade</t>
  </si>
  <si>
    <t>RK73H1JTTD3300F~~CRCW0603330RFKEA~~RMCH16K331FTP</t>
  </si>
  <si>
    <t>1114202-00-A</t>
  </si>
  <si>
    <t>71</t>
  </si>
  <si>
    <t>R43</t>
  </si>
  <si>
    <t>RES,750R,1/10W,1%,0603(1608),AEC-Q</t>
  </si>
  <si>
    <t>Resistor, 750R, 0603 (1608), 1%, 1/10W, 100ppm, RoHS, Automotive Grade</t>
  </si>
  <si>
    <t>RK73H1JTTD7500F~~CRCW0603750RFKEA~~RMCH16K751FTP</t>
  </si>
  <si>
    <t>1091829-00-A</t>
  </si>
  <si>
    <t>113</t>
  </si>
  <si>
    <t>U15</t>
  </si>
  <si>
    <t>IC,VOLT REG,BOOST,ADJ,QFN28,AEC-Q</t>
  </si>
  <si>
    <t>IC, Boost Controller, Adjustable, Dual-Phase, QFN28, Automotive Grade</t>
  </si>
  <si>
    <t>LTC3787IUFD-TRPBF</t>
  </si>
  <si>
    <t>Linear Technology Inc</t>
  </si>
  <si>
    <t>1050030-00-A</t>
  </si>
  <si>
    <t>6</t>
  </si>
  <si>
    <t>C18</t>
  </si>
  <si>
    <t>CAP,COG,100pF,50V,5%,0402(1005),AEC-Q</t>
  </si>
  <si>
    <t>CAP,COG,100pF,50V,5%,0402(1005),RoHS,AEC-Q</t>
  </si>
  <si>
    <t>1050030-00-A~~GCM1555C1H101JA16D</t>
  </si>
  <si>
    <t>Murata Electronics North America Inc~~Murata Electronics North America</t>
  </si>
  <si>
    <t>1030110-00-A</t>
  </si>
  <si>
    <t>21</t>
  </si>
  <si>
    <t>C130,C143,C144,C157,C158,C171,C172,C175,C177,C178,C185,C186,C190,C195,C196,C197</t>
  </si>
  <si>
    <t>CAP,X7R,10nF,100V,10%,0603(1608),AEC-Q</t>
  </si>
  <si>
    <t>16.0</t>
  </si>
  <si>
    <t>HMK107B7103KAHT~~AC0603KRX7R0BB103~~GCM188R72A103KA37D~~CGA3E2X7R2A103K080AA~~CL10B103KC8WPNC</t>
  </si>
  <si>
    <t>Taiyo Yuden~~Yageo Corporation~~Murata Electronics North America~~TDK Corporation Of America~~Samsung Electron Mechanics Co Ltd</t>
  </si>
  <si>
    <t>2007869</t>
  </si>
  <si>
    <t>34</t>
  </si>
  <si>
    <t>C278,C279,C280,C281,C282,C283,C284,C285,C286,C287,C288,C289,C290,C291,C292,C293</t>
  </si>
  <si>
    <t>CAP,X7R,4700pF,50V,10%,0402,RoHS,AEC-Q</t>
  </si>
  <si>
    <t>4700pF Capacitor, 50V, X7R, 10%, in 0402 package, Automotive Grade.</t>
  </si>
  <si>
    <t>GCM155R71H472KA37D</t>
  </si>
  <si>
    <t>Murata Electronics North America</t>
  </si>
  <si>
    <t>1017598-00-A</t>
  </si>
  <si>
    <t>C61,C62,C64,C65,C69,C70,C77,C120,C127,C129,C136,C141,C150,C155,C164,C169</t>
  </si>
  <si>
    <t>CAP,X7R,220nF,50V,10%,0603(1608),AEC-Q</t>
  </si>
  <si>
    <t>CAP,X7R,220nF,50V,10%,0603(1608),AEC-Q,RoHS</t>
  </si>
  <si>
    <t>GCM188R71H224KA64D~~CGA3E3X7R1H224K080AB</t>
  </si>
  <si>
    <t>Murata Electronics North America~~TDK Corporation Of America</t>
  </si>
  <si>
    <t>1058852-00-A</t>
  </si>
  <si>
    <t>25</t>
  </si>
  <si>
    <t>C200,C246,C269</t>
  </si>
  <si>
    <t>CAP,POLY HY,270uF,35V,20%,SMD,AEC-Q</t>
  </si>
  <si>
    <t>CAP,POLY HYBRID,270uF,35V,20%,SMD,10X10MM,AEC-Q</t>
  </si>
  <si>
    <t>3.0</t>
  </si>
  <si>
    <t>HHXB350ARA271MJA0G</t>
  </si>
  <si>
    <t>Nippon Chemi-con Corp</t>
  </si>
  <si>
    <t>1018435-00-A</t>
  </si>
  <si>
    <t>62</t>
  </si>
  <si>
    <t>Q13</t>
  </si>
  <si>
    <t>MOSFET,N-CH,60V,3A,SOT223,AEC-Q</t>
  </si>
  <si>
    <t>Mosfet, 60V, 3A, 120 mOHM Rds in SOT223, RoHS, Automotive grade.</t>
  </si>
  <si>
    <t>1018435-00-A~~NVF3055L108T1G</t>
  </si>
  <si>
    <t>Plexus Manufacturing Solutions~~ON Semiconductor</t>
  </si>
  <si>
    <t>1063063-00-A</t>
  </si>
  <si>
    <t>24</t>
  </si>
  <si>
    <t>C198,C222</t>
  </si>
  <si>
    <t>CAP,C0G,27pF,50V,5%,0402,RoHS,AEC-Q</t>
  </si>
  <si>
    <t>GCM1555C1H270JA16D</t>
  </si>
  <si>
    <t>1107651-00-A</t>
  </si>
  <si>
    <t>54</t>
  </si>
  <si>
    <t>L18,L19,L20,L21</t>
  </si>
  <si>
    <t>IND,Audio,Dual,10uH,22mOhms,5.8A,SMT</t>
  </si>
  <si>
    <t>Dual Shielded Coil for Audio Class D Amplifiers, 10uH, 5.8A, 22mOhm, SMT</t>
  </si>
  <si>
    <t>VAMV1009AA-100MM2-67</t>
  </si>
  <si>
    <t>Cyntec</t>
  </si>
  <si>
    <t>1091679-00-A</t>
  </si>
  <si>
    <t>81</t>
  </si>
  <si>
    <t>R92,R93,R105,R106,R113,R114,R121,R122</t>
  </si>
  <si>
    <t>RES,ANTI-SURGE,10R0,0.75W,1%,1206,AEC-Q</t>
  </si>
  <si>
    <t>RES,ANTI-SURGE,10R0,0.75W,1%,1206(3216),AEC-Q</t>
  </si>
  <si>
    <t>CRCW120610R0FKEAHP~~SG73P2BTTD10R0F</t>
  </si>
  <si>
    <t>Vishay Dale~~KOA Speer</t>
  </si>
  <si>
    <t>1552411-00-A</t>
  </si>
  <si>
    <t>103</t>
  </si>
  <si>
    <t>U1</t>
  </si>
  <si>
    <t>IC,XCVR,AUDIO,A2B,AD2428,LFCSPSS32,AEC-Q</t>
  </si>
  <si>
    <t>IC,XCVR,AUDIO,A2B,AD2428,LFCSPSS32,AEC-Q
IC, Audio A2B Transceiver, AD2428W, 11 nodes, 15m b/w nodes,32-Lead Frame Chip Scale Package With Side Solderable Leads,,AEC-Q, RoHS Compliant</t>
  </si>
  <si>
    <t>AD2428WCCSZ</t>
  </si>
  <si>
    <t>Analog Devices Inc.</t>
  </si>
  <si>
    <t>1113303-00-A</t>
  </si>
  <si>
    <t>68</t>
  </si>
  <si>
    <t>R14,R40,R57,R58,R59,R60,R67,R87,R88,R100,R152,R169</t>
  </si>
  <si>
    <t>RES,100R,1/16W,1%,0402(1005),AEC-Q</t>
  </si>
  <si>
    <t>Resistor, 100R, 0402 (1005), 1%, 1/16W, 100ppm, RoHS, Automotive Grade</t>
  </si>
  <si>
    <t>12.0</t>
  </si>
  <si>
    <t>RK73H1ETTP1000F~~CRCW0402100RFKED~~RMCH10K101FTH</t>
  </si>
  <si>
    <t>1113246-00-A</t>
  </si>
  <si>
    <t>69</t>
  </si>
  <si>
    <t>R15,R18,R21,R23,R27,R28,R132</t>
  </si>
  <si>
    <t>RES,33R0,1/16W,1%,0402(1005),AEC-Q</t>
  </si>
  <si>
    <t>Resistor, 33R0, 0402 (1005), 1%, 1/16W, 100ppm, RoHS, Automotive Grade</t>
  </si>
  <si>
    <t>CRCW040233R0FKED~~RK73H1ETTP33R0F~~RMCH10K330FTH</t>
  </si>
  <si>
    <t>1057075-00-A</t>
  </si>
  <si>
    <t>8</t>
  </si>
  <si>
    <t>C24,C57,C210,C229,C230,C256</t>
  </si>
  <si>
    <t>CAP,X7R,4.7uF,35V,10%,0805S(2012S),AEC-Q</t>
  </si>
  <si>
    <t>CAP,X7R,4.7uF,35V,10%,in 0805 Soft Termination Package, RoHS, Automotive Grade</t>
  </si>
  <si>
    <t>CGA4J1X7R1V475K125AE</t>
  </si>
  <si>
    <t>1107652-00-A</t>
  </si>
  <si>
    <t>C40,C179,C221</t>
  </si>
  <si>
    <t>CAP,AE,3300uF,25V,20%,SMD,18X21MM</t>
  </si>
  <si>
    <t>Aluminum Electrolytic Capacitor, 3300uF, 20%, 25V</t>
  </si>
  <si>
    <t>UCD1E332MNQHNA</t>
  </si>
  <si>
    <t>Nichicon</t>
  </si>
  <si>
    <t>1046968-00-A</t>
  </si>
  <si>
    <t>37</t>
  </si>
  <si>
    <t>D6,D8,D13,D14</t>
  </si>
  <si>
    <t>DIODE,SCHOTTKY,100V,0.25A,SOD323F,AEC-Q</t>
  </si>
  <si>
    <t>1046968-00-A~~BAT46WJ_115</t>
  </si>
  <si>
    <t>Jabil Circuit Inc ~~Nexperia</t>
  </si>
  <si>
    <t>1143685-00-A</t>
  </si>
  <si>
    <t>48</t>
  </si>
  <si>
    <t>L1,L4</t>
  </si>
  <si>
    <t>IND,FIXED,180nH,150mA,5%,0402,AEC-Q</t>
  </si>
  <si>
    <t>MLG1005SR18JTD25</t>
  </si>
  <si>
    <t>1056228-00-A</t>
  </si>
  <si>
    <t>17</t>
  </si>
  <si>
    <t>C76</t>
  </si>
  <si>
    <t>CAP,AE,330UF,35V,20%,SMD</t>
  </si>
  <si>
    <t>UCD1V331MNL1GS</t>
  </si>
  <si>
    <t>1118961-00-A</t>
  </si>
  <si>
    <t>29</t>
  </si>
  <si>
    <t>C235</t>
  </si>
  <si>
    <t>CAP,X7R,2.2uF,35V,10%,0805S(2012S),AEC-Q</t>
  </si>
  <si>
    <t>Ceramic Capacitor, 2.2uF, 35V, 10%, X7R, in 0805 Soft Termination Package, Automotive Grade</t>
  </si>
  <si>
    <t>CGA4J1X7R1V225K125AE</t>
  </si>
  <si>
    <t>1091835-00-A</t>
  </si>
  <si>
    <t>31</t>
  </si>
  <si>
    <t>C261</t>
  </si>
  <si>
    <t>CAP,NP0,1200pF,50V,5%,0603(1608),AEC-Q</t>
  </si>
  <si>
    <t>Capacitor, 1200pF, 50V, 5%, NP0, 0603(1608), Automotive Grade</t>
  </si>
  <si>
    <t>CGA3E2NP01H122J080AA</t>
  </si>
  <si>
    <t>2008101</t>
  </si>
  <si>
    <t>56</t>
  </si>
  <si>
    <t>L23</t>
  </si>
  <si>
    <t>IND,FERRITE,220R,2A,0805(2012),AEC-Q</t>
  </si>
  <si>
    <t>Ferrite Bead, 220 ohms at 100MHz, 2A, in 0805 package, automotive grade.</t>
  </si>
  <si>
    <t>BLM21PG221SH1D</t>
  </si>
  <si>
    <t>1104779-00-A</t>
  </si>
  <si>
    <t>109</t>
  </si>
  <si>
    <t>U7</t>
  </si>
  <si>
    <t>IC,RVP,CHG-PUMP,SOT-6,AEC-Q</t>
  </si>
  <si>
    <t>Reverse Protection MOSFET Controller, 75V, charge pump, in SOT-6 package, Automotive grade</t>
  </si>
  <si>
    <t>LM5050Q1MKX-1/NOPB~~LM5050-1-Q1~~LM5050Q1MK-1/NOPB</t>
  </si>
  <si>
    <t>Texas Instruments~~Texas Instruments~~Texas Instruments</t>
  </si>
  <si>
    <t>1107653-00-B</t>
  </si>
  <si>
    <t>C75</t>
  </si>
  <si>
    <t>CAP,AE,2200uF,35V,20%,SMD,18X21MM</t>
  </si>
  <si>
    <t>CAP,AE,2200uF,35V,20%,SMD,18X21MM
Tesla PN 1107653-00-A is the Vibration Resistant version of this part</t>
  </si>
  <si>
    <t>UCD1V222MNQCNA</t>
  </si>
  <si>
    <t>1118868-00-A</t>
  </si>
  <si>
    <t>40</t>
  </si>
  <si>
    <t>D11</t>
  </si>
  <si>
    <t>DIODE,ZENER,4.7V,300mW,SOD-323,AEC-Q</t>
  </si>
  <si>
    <t>Zener diode, 4.7V, 300mW, in SOD-323 package, Automotive grade. RoHS compliant.</t>
  </si>
  <si>
    <t>SZMM3Z4V7T1G</t>
  </si>
  <si>
    <t>1091685-00-A</t>
  </si>
  <si>
    <t>105</t>
  </si>
  <si>
    <t>U3</t>
  </si>
  <si>
    <t>IC,AUDIO,AMPLIFIER,4-CH,POWERSO-36,AEC-Q</t>
  </si>
  <si>
    <t>TDA7802PD~~TSL002-ZST</t>
  </si>
  <si>
    <t>ST Micro~~ST Microelectronics</t>
  </si>
  <si>
    <t>1103714-00-A</t>
  </si>
  <si>
    <t>C121,C124,C126,C132,C137,C140,C147,C148,C151,C154,C161,C165,C168,C216,C217,C218</t>
  </si>
  <si>
    <t>CAP,X5R,2.2uF,50V,10%,0603(1608),AEC-Q</t>
  </si>
  <si>
    <t>2.2uF Capacitor, 50V, X5R, 10%, in 0603 package, Automotive Grade.</t>
  </si>
  <si>
    <t>GRT188R61H225ME13D</t>
  </si>
  <si>
    <t>2005404</t>
  </si>
  <si>
    <t>12</t>
  </si>
  <si>
    <t>C45,C47,C49,C51,C52,C85,C87,C89,C91,C93,C95,C181</t>
  </si>
  <si>
    <t>CAP,X7R,1nF,100V,10%,0603,AEC-Q</t>
  </si>
  <si>
    <t>Automotive AEC-Q200 grade cap, -55 to 125C CAP,X7R,1nF,100V,10%,0603</t>
  </si>
  <si>
    <t>7/6/2010 9:15:46 PM</t>
  </si>
  <si>
    <t>C0603C102K1RAC3121~~GCM188R72A102KA37D~~2005404~~2005404</t>
  </si>
  <si>
    <t>KEMET Corporation~~Murata Electronics North America~~Jabil Circuit Inc ~~Unipart Bonded Inter Company</t>
  </si>
  <si>
    <t>2005812</t>
  </si>
  <si>
    <t>18</t>
  </si>
  <si>
    <t>C118,C131,C133,C145,C146,C160,C162,C173</t>
  </si>
  <si>
    <t>AE</t>
  </si>
  <si>
    <t>CAP,COG,100pF,50V,5%,0603(1608),AEC-Q</t>
  </si>
  <si>
    <t>7/31/2018 7:00:00 PM</t>
  </si>
  <si>
    <t>C0603C101J5GAC3121~~GCM1885C1H101JA16D~~GCM1885C1H101JA16J~~C0603C101J5GACAUTO</t>
  </si>
  <si>
    <t>KEMET Corporation~~Murata Electronics North America~~Murata Electronics North America~~KEMET Corporation</t>
  </si>
  <si>
    <t>1018376-00-A</t>
  </si>
  <si>
    <t>42</t>
  </si>
  <si>
    <t>D17,D18</t>
  </si>
  <si>
    <t>DIODE,SWITCHING,200V,200mA,SOD323,AEC-Q</t>
  </si>
  <si>
    <t>Switching Diode, 200mA, 200V in SOD-323 package, Automotive Grade.</t>
  </si>
  <si>
    <t>SBAS20HT1G</t>
  </si>
  <si>
    <t>1091678-00-A</t>
  </si>
  <si>
    <t>64</t>
  </si>
  <si>
    <t>R3,R6,R135,R136</t>
  </si>
  <si>
    <t>RES,113R0,1/4W,1%,1206(3216),AEC-Q</t>
  </si>
  <si>
    <t>Chip Resistor, 113R, 1/4W, 1%, 1206(3216), Automotive Grade</t>
  </si>
  <si>
    <t>AC1206FR-07113RL~~ERJ-8ENF1130V~~CRCW1206113RFKEA~~RK73H2BTTD1130F</t>
  </si>
  <si>
    <t>Yageo~~Panasonic Electronic Devices~~Vishay~~KOA Speer</t>
  </si>
  <si>
    <t>1009848-00-A</t>
  </si>
  <si>
    <t>111</t>
  </si>
  <si>
    <t>U10</t>
  </si>
  <si>
    <t>IC,OVP,CHG-PUMP,TDFN-8,AEC-Q</t>
  </si>
  <si>
    <t>Overvoltage Protection MOSFET Controller, 72V, charge pump, under and over voltage sense, in TDFN package, Automotive grade.</t>
  </si>
  <si>
    <t>MAX6499ATA/V+T</t>
  </si>
  <si>
    <t>Maxim</t>
  </si>
  <si>
    <t>1034040-00-A</t>
  </si>
  <si>
    <t>41</t>
  </si>
  <si>
    <t>D15,D16</t>
  </si>
  <si>
    <t>DIODE,SBR,60V,1A,PWRDI123,AEC-Q</t>
  </si>
  <si>
    <t>Please use Tesla PN 1034040-00-B (Diodes DFLS160Q-7) which is the AEC-Q and PPAP Capable version of this part.</t>
  </si>
  <si>
    <t>DFLS160-7</t>
  </si>
  <si>
    <t>Diodes Inc</t>
  </si>
  <si>
    <t>1118675-00-A</t>
  </si>
  <si>
    <t>C42,C43,C78,C79,C80,C81,C82,C83,C176,C182,C183,C187,C201,C202,C203,C204,C228,C238,C239,C240,C249,C250,C251,C252,C253,C272,C273,C274,C275,C276</t>
  </si>
  <si>
    <t>CAP,X7R,10uF,35V,10%,1206S(3216S),AEC-Q</t>
  </si>
  <si>
    <t>Ceramic Capacitor, 10uF, 35V, 10%, X7R, in 1206 Soft Termination Package, Automotive Grade</t>
  </si>
  <si>
    <t>30.0</t>
  </si>
  <si>
    <t>CGA5L1X7R1V106K160AE~~GCJ31CZ7YA106KE02L</t>
  </si>
  <si>
    <t>2007865</t>
  </si>
  <si>
    <t>C66,C67,C68,C104,C105,C108,C109,C113,C114,C123,C231,C232,C233,C237</t>
  </si>
  <si>
    <t>CAP,COG,22pF,50V,5%,0402,RoHS,AEC-Q</t>
  </si>
  <si>
    <t>22pF Capacitor, 50V, COG, 5%, in 0402 package, Automotive Grade.
Alternates listed on AVL have different terminations. SEMCO has soft termination.</t>
  </si>
  <si>
    <t>3/31/2021 7:00:00 PM</t>
  </si>
  <si>
    <t>GCM1555C1H220JA16D~~GCM1555C1H220JZ13D~~CGA2B2C0G1H220J050BA~~CL05C220JB51PNC</t>
  </si>
  <si>
    <t>Murata Electronics North America~~Murata Electronics North America~~TDK Corporation Of America~~Samsung Electro-Mechanics</t>
  </si>
  <si>
    <t>1103652-00-A</t>
  </si>
  <si>
    <t>112</t>
  </si>
  <si>
    <t>U13</t>
  </si>
  <si>
    <t>IC,VOLT REG,LDO,ADJ,0.45A,HTSSOP20,AEC-Q</t>
  </si>
  <si>
    <t>Voltage regulator, LDO, adjustable output, max 40V input, 450mA output, in HTSSOP-20 package, automotive grade</t>
  </si>
  <si>
    <t>TPS7B6701-Q1</t>
  </si>
  <si>
    <t>Texas Instruments</t>
  </si>
  <si>
    <t>1091624-00-A</t>
  </si>
  <si>
    <t>39</t>
  </si>
  <si>
    <t>D10</t>
  </si>
  <si>
    <t>DIO,Switching,100V,0.2A,SOD323,AEC-Q</t>
  </si>
  <si>
    <t>Diode, Fast Switching, 100V, 0.2A, SOD323, Automotive Grade</t>
  </si>
  <si>
    <t>1N4148WSQ-7-F</t>
  </si>
  <si>
    <t>1053215-00-A</t>
  </si>
  <si>
    <t>101</t>
  </si>
  <si>
    <t>R255</t>
  </si>
  <si>
    <t>RES,2R2,1/2W,5%,0805(2012),AEC-Q</t>
  </si>
  <si>
    <t>Resistor, 2R2, 0805 package, automotive grade.</t>
  </si>
  <si>
    <t>CRCW08052R20JNEAHP~~SG73P2ATTD2R2J~~SR0805JR-472R2L</t>
  </si>
  <si>
    <t>Vishay Dale~~KOA Speer~~Yageo</t>
  </si>
  <si>
    <t>1103742-00-A</t>
  </si>
  <si>
    <t>108</t>
  </si>
  <si>
    <t>U6</t>
  </si>
  <si>
    <t>IC,EEPROM,I2C,4KBIT,CAV24C04Y,TSSOP8</t>
  </si>
  <si>
    <t>EEPROM, I2C interface, 1 MHz, 4kBit, in TSSOP-8 Package, RoHS</t>
  </si>
  <si>
    <t>CAV24C04YE-GT3</t>
  </si>
  <si>
    <t>1018391-00-A</t>
  </si>
  <si>
    <t>44</t>
  </si>
  <si>
    <t>D21</t>
  </si>
  <si>
    <t>TVS,33V,600W,BI-DIR,SMB,AEC-Q</t>
  </si>
  <si>
    <t>TVS, Bi-Directional is SMB package, 600W, Automotive Grade.</t>
  </si>
  <si>
    <t>7/24/2009 7:00:00 PM</t>
  </si>
  <si>
    <t>TPSMB33CA-VR~~SZ1SMB33CAT3G</t>
  </si>
  <si>
    <t>Littelfuse Inc~~Littelfuse Inc</t>
  </si>
  <si>
    <t>2007873</t>
  </si>
  <si>
    <t>32</t>
  </si>
  <si>
    <t>C262</t>
  </si>
  <si>
    <t>CAP,COG,10pF,50V,5%,0402,RoHS,AEC-Q</t>
  </si>
  <si>
    <t>10pF Capacitor, 50V, COG, 5%, in 0402 package, Automotive Grade.</t>
  </si>
  <si>
    <t>2007873~~GCM1555C1H100JA16D</t>
  </si>
  <si>
    <t>Jabil Circuit Inc ~~Murata Electronics North America</t>
  </si>
  <si>
    <t>2007871</t>
  </si>
  <si>
    <t>4</t>
  </si>
  <si>
    <t>C4,C10,C14,C59,C116,C192,C207,C219</t>
  </si>
  <si>
    <t>CAP,X7R,10nF,50V,10%,0402,RoHS,AEC-Q</t>
  </si>
  <si>
    <t>10nF Capacitor, 50V, X7R, 10%, in 0402 package, Automotive Grade.
Alternates listed on AVL have different terminations. SEMCO has soft termination.</t>
  </si>
  <si>
    <t>UMK105B7103KVHF~~GCM155R71H103KA55D~~CGA2B3X7R1H103K050BB~~C0402C103K5RACAUTO~~CL05B103KB5VPNC</t>
  </si>
  <si>
    <t>Taiyo Yuden~~Murata Electronics North America~~TDK Corporation Of America~~KEMET Corporation~~Samsung Electro Mechanics Co Ltd</t>
  </si>
  <si>
    <t>1119911-00-A</t>
  </si>
  <si>
    <t>55</t>
  </si>
  <si>
    <t>L22</t>
  </si>
  <si>
    <t>IND,TOROID,21.5uH,22A,TH,AEC-Q</t>
  </si>
  <si>
    <t>IND,TOROID,21.5uH,22A,TH,AEC-Q
Inductor, 21.5uH, toroidal, 22A in through hole package, automotive grade.</t>
  </si>
  <si>
    <t>PT91055L</t>
  </si>
  <si>
    <t>Bourns Inc.</t>
  </si>
  <si>
    <t>1114273-00-A</t>
  </si>
  <si>
    <t>66</t>
  </si>
  <si>
    <t>R10</t>
  </si>
  <si>
    <t>RES,3K30,1/10W,1%,0603(1608),AEC-Q</t>
  </si>
  <si>
    <t>Resistor, 3K30, 0603 (1608), 1%, 1/10W, 100ppm, RoHS, Automotive Grade</t>
  </si>
  <si>
    <t>CRCW06033K30FKEA~~RK73H1JTTD3301F~~RMCH16K332FTP</t>
  </si>
  <si>
    <t>1114292-00-A</t>
  </si>
  <si>
    <t>78</t>
  </si>
  <si>
    <t>R86,R143</t>
  </si>
  <si>
    <t>RES,4K70,1/10W,1%,0603(1608),AEC-Q</t>
  </si>
  <si>
    <t>Resistor, 4K70, 0603 (1608), 1%, 1/10W, 100ppm, RoHS, Automotive Grade</t>
  </si>
  <si>
    <t>RK73H1JTTD4701F~~CRCW06034K70FKEA~~RMCH16K472FTP</t>
  </si>
  <si>
    <t>1114304-00-A</t>
  </si>
  <si>
    <t>82</t>
  </si>
  <si>
    <t>R98,R142</t>
  </si>
  <si>
    <t>RES,5K90,1/10W,1%,0603(1608),AEC-Q</t>
  </si>
  <si>
    <t>Resistor, 5K90, 0603 (1608), 1%, 1/10W, 100ppm, RoHS, Automotive Grade</t>
  </si>
  <si>
    <t>CRCW06035K90FKEA~~RK73H1JTTD5901F~~RMCH16K5901FTP</t>
  </si>
  <si>
    <t>1114348-00-A</t>
  </si>
  <si>
    <t>100</t>
  </si>
  <si>
    <t>R191</t>
  </si>
  <si>
    <t>RES,15K0,1/10W,1%,0603(1608),AEC-Q</t>
  </si>
  <si>
    <t>Resistor, 15K0, 0603 (1608), 1%, 1/10W, 100ppm, RoHS, Automotive Grade</t>
  </si>
  <si>
    <t>CRCW060315K0FKEA~~RK73H1JTTD1502F~~RMCH16K153FTP</t>
  </si>
  <si>
    <t>1114406-00-A</t>
  </si>
  <si>
    <t>86</t>
  </si>
  <si>
    <t>R139</t>
  </si>
  <si>
    <t>RES,47K0,1/10W,1%,0603(1608),AEC-Q</t>
  </si>
  <si>
    <t>Resistor, 47K0, 0603 (1608), 1%, 1/10W, 100ppm, RoHS, Automotive Grade</t>
  </si>
  <si>
    <t>RK73H1JTTD4702F~~CRCW060347K0FKEA~~RMCH16K473FTP</t>
  </si>
  <si>
    <t>1114412-00-A</t>
  </si>
  <si>
    <t>92</t>
  </si>
  <si>
    <t>R170</t>
  </si>
  <si>
    <t>RES,52K3,1/10W,1%,0603(1608),AEC-Q</t>
  </si>
  <si>
    <t>Resistor, 52K3, 0603 (1608), 1%, 1/10W, 100ppm, RoHS, Automotive Grade</t>
  </si>
  <si>
    <t>RK73H1JTTD5232F~~CRCW060352K3FKEA~~RMCH16K5232FTP</t>
  </si>
  <si>
    <t>1114444-00-A</t>
  </si>
  <si>
    <t>72</t>
  </si>
  <si>
    <t>R45,R138,R154</t>
  </si>
  <si>
    <t>RES,100K,1/10W,1%,0603(1608),AEC-Q</t>
  </si>
  <si>
    <t>Resistor, 100K, 0603 (1608), 1%, 1/10W, 100ppm, RoHS, Automotive Grade</t>
  </si>
  <si>
    <t>RK73H1JTTD1003F~~CRCW0603100KFKEA~~RMCH16K104FTP</t>
  </si>
  <si>
    <t>1114496-00-A</t>
  </si>
  <si>
    <t>99</t>
  </si>
  <si>
    <t>R188</t>
  </si>
  <si>
    <t>RES,300K,1/10W,1%,0603(1608),AEC-Q</t>
  </si>
  <si>
    <t>Resistor, 300K, 0603 (1608), 1%, 1/10W, 100ppm, RoHS, Automotive Grade</t>
  </si>
  <si>
    <t>CRCW0603300KFKEA~~RK73H1JTTD3003F~~RMCH16K304FTP</t>
  </si>
  <si>
    <t>1114543-00-A</t>
  </si>
  <si>
    <t>77</t>
  </si>
  <si>
    <t>R74,R99</t>
  </si>
  <si>
    <t>RES,732K,1/10W,1%,0603(1608),AEC-Q</t>
  </si>
  <si>
    <t>Resistor, 732K, 0603 (1608), 1%, 1/10W, 100ppm, RoHS, Automotive Grade</t>
  </si>
  <si>
    <t>CRCW0603732KFKEA~~RK73H1JTTD7323F~~RMCH16K7323FTP</t>
  </si>
  <si>
    <t>2005864</t>
  </si>
  <si>
    <t>28</t>
  </si>
  <si>
    <t>C234,C241,C242,C248,C255,C257,C259,C263,C264,C271</t>
  </si>
  <si>
    <t>CAP,X7R,100nF,50V,10%,0603(1608),AEC-Q</t>
  </si>
  <si>
    <t>Automotive AEC-Q200 grade cap,-55 to 125C For safety and suspension related circuits.</t>
  </si>
  <si>
    <t>11/30/2020 8:00:00 PM</t>
  </si>
  <si>
    <t>C0603C104K5RAC3121~~GCM188R71H104KA57D~~AC0603KRX7R9BB104~~C0603C104K5RACAUTO~~CGA3E2X7R1H104K080AA</t>
  </si>
  <si>
    <t>KEMET Corporation~~Murata Electronics North America~~Yageo~~KEMET Corporation~~TDK Corporation Of America</t>
  </si>
  <si>
    <t>1091843-00-A</t>
  </si>
  <si>
    <t>57</t>
  </si>
  <si>
    <t>L26,L27</t>
  </si>
  <si>
    <t>IND,PWR,4.7uH,25A,SHIELDED,SMD,AEC-Q</t>
  </si>
  <si>
    <t>Molded Power Inductor, 4.7uH, 25A, Shielded, 17x17mm, Automotive Grade</t>
  </si>
  <si>
    <t>MAT-17GZE4R7M-V1-CY</t>
  </si>
  <si>
    <t>Mag Layers Scientific Technics Co LTD</t>
  </si>
  <si>
    <t>2008040</t>
  </si>
  <si>
    <t>35</t>
  </si>
  <si>
    <t>D2</t>
  </si>
  <si>
    <t>LED,ORN,1.7X0.8MM,606nm,1.8V,0603,RoHS</t>
  </si>
  <si>
    <t>LED, Orange, 1.8V typical in 0603(1608) package.</t>
  </si>
  <si>
    <t>LO L29K-H2K1-24-Z~~LO L29K-H2K1-24-0-2-R18-Z~~APT1608-CTA26</t>
  </si>
  <si>
    <t>OSRAM Opto Semiconductors Inc.~~OSRAM Opto Semiconductors Inc.~~Kingbright</t>
  </si>
  <si>
    <t>1010035-00-A</t>
  </si>
  <si>
    <t>110</t>
  </si>
  <si>
    <t>U9</t>
  </si>
  <si>
    <t>IC,COMPARATOR,REF,SC-70,AEC-Q</t>
  </si>
  <si>
    <t>Nanopower comparator with built in reference in SC-70 package.</t>
  </si>
  <si>
    <t>TLV3012AQDCKRQ1</t>
  </si>
  <si>
    <t>1058592-00-A</t>
  </si>
  <si>
    <t>C1,C5,C8,C9,C12,C15,C17,C20,C21,C22,C36,C55,C56,C72,C106,C110,C115,C117,C134,C188,C189,C193,C205,C208,C212,C215,C225</t>
  </si>
  <si>
    <t>CAP,X7R,0.1UF,50V,10%,0402(1005),AEC-Q</t>
  </si>
  <si>
    <t>27.0</t>
  </si>
  <si>
    <t>GCM155R71H104KE02J~~CGA2B3X7R1H104K050BB~~1058592-00-A~~GCM155R71H104KE02D</t>
  </si>
  <si>
    <t>Murata Electronics North America Inc~~TDK Corporation Of America~~Digi-Key Corp.~~Murata Electronics North America Inc</t>
  </si>
  <si>
    <t>1091680-00-A</t>
  </si>
  <si>
    <t>102</t>
  </si>
  <si>
    <t>RT2,RT4</t>
  </si>
  <si>
    <t>THERMISTOR,NTC,100K,0.125W,1%,0603,AEC-Q</t>
  </si>
  <si>
    <t>NTC Thermistor, 100K, 0.125W, 1%, 0603(1608), Automotive Grade</t>
  </si>
  <si>
    <t>NTCS0603E3104FXT</t>
  </si>
  <si>
    <t>Vishay BC Components</t>
  </si>
  <si>
    <t>1058230-00-A</t>
  </si>
  <si>
    <t>3</t>
  </si>
  <si>
    <t>C3,C11,C19,C260</t>
  </si>
  <si>
    <t>CAP,X7R,33nF,50V,10%,0402(1005),AEC-Q</t>
  </si>
  <si>
    <t>33nF Capacitor, 50V, X7R, 10%, in 0402 package, Automotive Grade.</t>
  </si>
  <si>
    <t>GCM155R71H333KE02D~~GCM155R71H333KE02J</t>
  </si>
  <si>
    <t>Murata Electronics North America~~Murata Electronics North America</t>
  </si>
  <si>
    <t>1504728-00-A</t>
  </si>
  <si>
    <t>AMPLIFIER COVER, MY</t>
  </si>
  <si>
    <t>1504728-00-A~~1504728-00-A</t>
  </si>
  <si>
    <t>Suzhou Dongshan Precision Manufacturing Co. Ltd.~~Quanta Computer Inc</t>
  </si>
  <si>
    <t>1100238-00-C</t>
  </si>
  <si>
    <t>AUDIO,AMPLIFIER,EXTERNAL,HEATSINK</t>
  </si>
  <si>
    <t>1100238-00-C~~1100238-00-C</t>
  </si>
  <si>
    <t>Quanta Computer Inc~~Fabrinet Co Ltd.</t>
  </si>
  <si>
    <t>1115019-00-A</t>
  </si>
  <si>
    <t>AUDIO,AMPLIFIER,EXTERNAL,TIM,PG80A</t>
  </si>
  <si>
    <t>1115023-00-A</t>
  </si>
  <si>
    <t>AUDIO,AMPLIFIER,TIM,100G.AE</t>
  </si>
  <si>
    <t>Part Number</t>
  </si>
  <si>
    <t>MSL</t>
  </si>
  <si>
    <t>Thikness</t>
  </si>
  <si>
    <t>Date Open</t>
  </si>
  <si>
    <t>Hour Open</t>
  </si>
  <si>
    <t>Bake</t>
  </si>
  <si>
    <t>1006802-00-A</t>
  </si>
  <si>
    <t>1.45 mm</t>
  </si>
  <si>
    <t>17 Horas /125 C</t>
  </si>
  <si>
    <t>1486132-00-A</t>
  </si>
  <si>
    <t>1.25 mm</t>
  </si>
  <si>
    <t>7 Horas / 125 C</t>
  </si>
  <si>
    <t>SF</t>
  </si>
  <si>
    <t>L2</t>
  </si>
  <si>
    <t>YEAR</t>
  </si>
  <si>
    <t>D2M</t>
  </si>
  <si>
    <t>FC</t>
  </si>
  <si>
    <t>0001</t>
  </si>
  <si>
    <t>D2M22167FC0005</t>
  </si>
  <si>
    <t>3/12/2025 2:51:11 PM</t>
  </si>
  <si>
    <t>310002</t>
  </si>
  <si>
    <t>WIP</t>
  </si>
  <si>
    <t>WKP</t>
  </si>
  <si>
    <t>P1999990-36-K:SEYU25066012797</t>
  </si>
  <si>
    <t>OM2200276</t>
  </si>
  <si>
    <t>ABARRONDO,BASARIO,LEA</t>
  </si>
  <si>
    <t>25706537</t>
  </si>
  <si>
    <t>P1999990-36-K:SEYU25066012798</t>
  </si>
  <si>
    <t>P1999990-36-K:SEYU25066012799</t>
  </si>
  <si>
    <t>S16</t>
  </si>
  <si>
    <t>P1999990-36-K:SEYU25066012800</t>
  </si>
  <si>
    <t>P1999990-36-K:SEYU25066012801</t>
  </si>
  <si>
    <t>P1999990-36-K:SEYU25066012802</t>
  </si>
  <si>
    <t>P1999990-36-K:SEYU25066012803</t>
  </si>
  <si>
    <t>P1999990-36-K:SEYU25066012804</t>
  </si>
  <si>
    <t>S17</t>
  </si>
  <si>
    <t>P1999990-36-K:SEYU25066012805</t>
  </si>
  <si>
    <t>P1999990-36-K:SEYU25066012806</t>
  </si>
  <si>
    <t>P1999990-36-K:SEYU25066012807</t>
  </si>
  <si>
    <t>P1999990-36-K:SEYU25066012808</t>
  </si>
  <si>
    <t>P1999990-36-K:SEYU25066012809</t>
  </si>
  <si>
    <t>P1999990-36-K:SEYU25066012810</t>
  </si>
  <si>
    <t>P1999990-36-K:SEYU25066012811</t>
  </si>
  <si>
    <t>P1999990-36-K:SEYU25066012812</t>
  </si>
  <si>
    <t>P1999990-36-K:SEYU25066012813</t>
  </si>
  <si>
    <t>P1999990-36-K:SEYU25066012814</t>
  </si>
  <si>
    <t>P1999990-36-K:SEYU25066012815</t>
  </si>
  <si>
    <t>P1999990-36-K:SEYU25066012816</t>
  </si>
  <si>
    <t>P1999990-36-K:SEYU25066012817</t>
  </si>
  <si>
    <t>P1999990-36-K:SEYU25066012818</t>
  </si>
  <si>
    <t>P1999990-36-K:SEYU25066012819</t>
  </si>
  <si>
    <t>P1999990-36-K:SEYU25066012820</t>
  </si>
  <si>
    <t>P1999990-36-K:SEYU25066012821</t>
  </si>
  <si>
    <t>P1999990-36-K:SEYU25066012822</t>
  </si>
  <si>
    <t>P1999990-36-K:SEYU25066012823</t>
  </si>
  <si>
    <t>P1999990-36-K:SEYU25066012824</t>
  </si>
  <si>
    <t>P1999990-36-K:SEYU25066012825</t>
  </si>
  <si>
    <t>P1999990-36-K:SEYU25066012826</t>
  </si>
  <si>
    <t>P1999990-36-K:SEYU25066012827</t>
  </si>
  <si>
    <t>P1999990-36-K:SEYU25066012828</t>
  </si>
  <si>
    <t>P1999990-36-K:SEYU25066012829</t>
  </si>
  <si>
    <t>P1999990-36-K:SEYU25066012830</t>
  </si>
  <si>
    <t>P1999990-36-K:SEYU25066012831</t>
  </si>
  <si>
    <t>P1999990-36-K:SEYU25066012832</t>
  </si>
  <si>
    <t>P1999990-36-K:SEYU25066012833</t>
  </si>
  <si>
    <t>P1999990-36-K:SEYU25066012834</t>
  </si>
  <si>
    <t>P1999990-36-K:SEYU25066012835</t>
  </si>
  <si>
    <t>P1999990-36-K:SEYU25066012836</t>
  </si>
  <si>
    <t>P1999990-36-K:SEYU25066012837</t>
  </si>
  <si>
    <t>P1999990-36-K:SEYU25066012838</t>
  </si>
  <si>
    <t>P1999990-36-K:SEYU25066012839</t>
  </si>
  <si>
    <t>P1999990-36-K:SEYU25066012840</t>
  </si>
  <si>
    <t>P1999990-36-K:SEYU25066012841</t>
  </si>
  <si>
    <t>P1999990-36-K:SEYU25066012842</t>
  </si>
  <si>
    <t>P1999990-36-K:SEYU25066012843</t>
  </si>
  <si>
    <t>P1999990-36-K:SEYU25066012844</t>
  </si>
  <si>
    <t>P1999990-36-K:SEYU25066012845</t>
  </si>
  <si>
    <t>P1999990-36-K:SEYU25066012846</t>
  </si>
  <si>
    <t>SCRAP</t>
  </si>
  <si>
    <t>08</t>
  </si>
  <si>
    <t>310012</t>
  </si>
  <si>
    <t>3/13/2025 6:27:56 PM</t>
  </si>
  <si>
    <t>3/13/2025 6:49:24 PM</t>
  </si>
  <si>
    <t>3/13/2025 6:48:45 PM</t>
  </si>
  <si>
    <t>RETEST</t>
  </si>
  <si>
    <t>3/13/2025 9:45:00 PM</t>
  </si>
  <si>
    <t>OUTWA1</t>
  </si>
  <si>
    <t>WA1</t>
  </si>
  <si>
    <t>3/14/2025 2:40:27 PM</t>
  </si>
  <si>
    <t>3/14/2025 2:57:34 PM</t>
  </si>
  <si>
    <t>3/14/2025 2:09:32 PM</t>
  </si>
  <si>
    <t>3/14/2025 3:22:45 PM</t>
  </si>
  <si>
    <t>3/14/2025 3:05:38 PM</t>
  </si>
  <si>
    <t>3/14/2025 12:23:42 PM</t>
  </si>
  <si>
    <t>3/14/2025 2:07:40 PM</t>
  </si>
  <si>
    <t>3/14/2025 3:21:52 PM</t>
  </si>
  <si>
    <t>3/14/2025 2:59:47 PM</t>
  </si>
  <si>
    <t>3/14/2025 1:45:12 PM</t>
  </si>
  <si>
    <t>3/14/2025 12:57:07 PM</t>
  </si>
  <si>
    <t>3/14/2025 3:24:01 PM</t>
  </si>
  <si>
    <t>3/14/2025 10:20:17 AM</t>
  </si>
  <si>
    <t>3/14/2025 8:48:23 AM</t>
  </si>
  <si>
    <t>3/14/2025 1:55:07 PM</t>
  </si>
  <si>
    <t>3/14/2025 3:07:48 PM</t>
  </si>
  <si>
    <t>3/14/2025 3:26:39 PM</t>
  </si>
  <si>
    <t>3/14/2025 2:46:27 PM</t>
  </si>
  <si>
    <t>3/14/2025 10:30:05 AM</t>
  </si>
  <si>
    <t>3/14/2025 1:05:37 PM</t>
  </si>
  <si>
    <t>3/14/2025 2:27:34 PM</t>
  </si>
  <si>
    <t>3/14/2025 2:47:19 PM</t>
  </si>
  <si>
    <t>3/14/2025 3:03:46 PM</t>
  </si>
  <si>
    <t>3/14/2025 1:57:09 PM</t>
  </si>
  <si>
    <t>3/14/2025 3:29:02 PM</t>
  </si>
  <si>
    <t>3/14/2025 3:04:20 PM</t>
  </si>
  <si>
    <t>3/14/2025 2:13:07 PM</t>
  </si>
  <si>
    <t>3/14/2025 2:19:06 PM</t>
  </si>
  <si>
    <t>3/14/2025 8:49:08 AM</t>
  </si>
  <si>
    <t>3/18/2025 1:59:12 PM</t>
  </si>
  <si>
    <t>3/18/2025 1:49:43 PM</t>
  </si>
  <si>
    <t>3/18/2025 12:35:46 PM</t>
  </si>
  <si>
    <t>3/18/2025 11:25:55 AM</t>
  </si>
  <si>
    <t>3/18/2025 12:30:39 PM</t>
  </si>
  <si>
    <t>3/18/2025 11:23:53 AM</t>
  </si>
  <si>
    <t>3/18/2025 1:28:59 PM</t>
  </si>
  <si>
    <t>3/18/2025 1:07:30 PM</t>
  </si>
  <si>
    <t>S16(AOI)</t>
  </si>
  <si>
    <t>TOP AOI 2</t>
  </si>
  <si>
    <t>310009</t>
  </si>
  <si>
    <t>TX30SS16</t>
  </si>
  <si>
    <t>Repair</t>
  </si>
  <si>
    <t>SMT AOI4</t>
  </si>
  <si>
    <t>3/21/2025 9:30:00 AM</t>
  </si>
  <si>
    <t>3/25/2025 1:28:30 PM</t>
  </si>
  <si>
    <t>PQA</t>
  </si>
  <si>
    <t>OQC</t>
  </si>
  <si>
    <t>Dulce Gomez</t>
  </si>
  <si>
    <t>TRANS TO KP</t>
  </si>
  <si>
    <t>3/25/2025 3:00:00 PM</t>
  </si>
  <si>
    <t>3/25/2025 2:58:53 PM</t>
  </si>
  <si>
    <t>3/25/2025 3:00:32 PM</t>
  </si>
  <si>
    <t>3/25/2025 3:00:11 PM</t>
  </si>
  <si>
    <t>3/25/2025 3:00:39 PM</t>
  </si>
  <si>
    <t>3/25/2025 2:59:12 PM</t>
  </si>
  <si>
    <t>3/25/2025 2:59:22 PM</t>
  </si>
  <si>
    <t>3/25/2025 2:59:48 PM</t>
  </si>
  <si>
    <t>3/25/2025 2:59:15 PM</t>
  </si>
  <si>
    <t>3/25/2025 2:59:35 PM</t>
  </si>
  <si>
    <t>3/25/2025 2:59:10 PM</t>
  </si>
  <si>
    <t>3/25/2025 2:58:59 PM</t>
  </si>
  <si>
    <t>3/26/2025 8:01:51 AM</t>
  </si>
  <si>
    <t>3/25/2025 2:59:19 PM</t>
  </si>
  <si>
    <t>3/25/2025 3:00:35 PM</t>
  </si>
  <si>
    <t>3/25/2025 2:59:39 PM</t>
  </si>
  <si>
    <t>3/25/2025 2:59:53 PM</t>
  </si>
  <si>
    <t>3/25/2025 2:59:43 PM</t>
  </si>
  <si>
    <t>3/25/2025 3:00:24 PM</t>
  </si>
  <si>
    <t>3/25/2025 3:00:28 PM</t>
  </si>
  <si>
    <t>3/25/2025 2:58:38 PM</t>
  </si>
  <si>
    <t>3/25/2025 2:58:49 PM</t>
  </si>
  <si>
    <t>3/25/2025 2:58:45 PM</t>
  </si>
  <si>
    <t>3/25/2025 3:00:43 PM</t>
  </si>
  <si>
    <t>3/25/2025 2:59:30 PM</t>
  </si>
  <si>
    <t>3/25/2025 2:59:06 PM</t>
  </si>
  <si>
    <t>3/25/2025 3:00:04 PM</t>
  </si>
  <si>
    <t>3/25/2025 3:00:07 PM</t>
  </si>
  <si>
    <t>3/25/2025 2:59:27 PM</t>
  </si>
  <si>
    <t>3/25/2025 3:00:16 PM</t>
  </si>
  <si>
    <t>3/25/2025 3:00:19 PM</t>
  </si>
  <si>
    <t>3/27/2025 5:08:29 PM</t>
  </si>
  <si>
    <t>3/26/2025 1:58:42 PM</t>
  </si>
  <si>
    <t>3/27/2025 1:22:06 PM</t>
  </si>
  <si>
    <t>3/27/2025 5:09:18 PM</t>
  </si>
  <si>
    <t>3/26/2025 2:13:06 PM</t>
  </si>
  <si>
    <t>3/25/2025 7:25:18 PM</t>
  </si>
  <si>
    <t>3/25/2025 8:43:43 PM</t>
  </si>
  <si>
    <t>3/26/2025 8:10:01 AM</t>
  </si>
  <si>
    <t>3/25/2025 9:23:22 PM</t>
  </si>
  <si>
    <t>3/25/2025 9:06:49 PM</t>
  </si>
  <si>
    <t>3/25/2025 7:44:30 PM</t>
  </si>
  <si>
    <t>3/27/2025 1:14:28 PM</t>
  </si>
  <si>
    <t>3/26/2025 10:00:00 PM</t>
  </si>
  <si>
    <t>3/25/2025 9:06:09 PM</t>
  </si>
  <si>
    <t>FCT REPAIR</t>
  </si>
  <si>
    <t>REPAIR</t>
  </si>
  <si>
    <t>OM2400564</t>
  </si>
  <si>
    <t>LUCAS,TERAN,JUAN JOSE</t>
  </si>
  <si>
    <t>3/25/2025 10:16:48 PM</t>
  </si>
  <si>
    <t>810037</t>
  </si>
  <si>
    <t>TX30TT84</t>
  </si>
  <si>
    <t>3/25/2025 7:38:06 PM</t>
  </si>
  <si>
    <t>3/25/2025 9:07:51 PM</t>
  </si>
  <si>
    <t>3/25/2025 9:07:14 PM</t>
  </si>
  <si>
    <t>3/25/2025 9:05:41 PM</t>
  </si>
  <si>
    <t>PASSED FCT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</si>
</sst>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quot;$&quot;* #,##0.00_);_(&quot;$&quot;* \(#,##0.00\);_(&quot;$&quot;* &quot;-&quot;??_);_(@_)"/>
    <numFmt numFmtId="164" formatCode="0.0%"/>
    <numFmt numFmtId="165" formatCode="0.0"/>
    <numFmt numFmtId="166" formatCode="m/d/yyyy\ \(dddd\)"/>
    <numFmt numFmtId="167" formatCode="ddd\ m/dd/yy"/>
    <numFmt numFmtId="168" formatCode="[$-409]m/d/yy\ h:mm\ AM/PM;@"/>
    <numFmt numFmtId="169" formatCode="[h]:mm:ss;@"/>
    <numFmt numFmtId="170" formatCode="0_);[Red]\(0\)"/>
    <numFmt numFmtId="171" formatCode="yyyy/m/d;@"/>
    <numFmt numFmtId="172" formatCode="0_ "/>
  </numFmts>
  <fonts count="73">
    <font>
      <sz val="8"/>
      <color theme="1"/>
      <name val="Times New Roman"/>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theme="1"/>
      <name val="Calibri"/>
      <family val="2"/>
      <scheme val="minor"/>
    </font>
    <font>
      <sz val="9"/>
      <color theme="0"/>
      <name val="Calibri"/>
      <family val="2"/>
      <scheme val="minor"/>
    </font>
    <font>
      <sz val="10"/>
      <color theme="1"/>
      <name val="Calibri"/>
      <family val="2"/>
      <scheme val="minor"/>
    </font>
    <font>
      <sz val="9"/>
      <name val="Calibri"/>
      <family val="2"/>
      <scheme val="minor"/>
    </font>
    <font>
      <sz val="12"/>
      <color theme="1"/>
      <name val="Calibri"/>
      <family val="2"/>
      <scheme val="minor"/>
    </font>
    <font>
      <sz val="8"/>
      <color theme="1"/>
      <name val="Times New Roman"/>
      <family val="2"/>
    </font>
    <font>
      <sz val="14"/>
      <color indexed="56"/>
      <name val="Arial"/>
      <family val="2"/>
    </font>
    <font>
      <sz val="10"/>
      <name val="Arial"/>
      <family val="2"/>
    </font>
    <font>
      <u/>
      <sz val="10"/>
      <color indexed="12"/>
      <name val="Arial"/>
      <family val="2"/>
    </font>
    <font>
      <b/>
      <sz val="9"/>
      <color indexed="81"/>
      <name val="Tahoma"/>
      <family val="2"/>
    </font>
    <font>
      <sz val="9"/>
      <color indexed="81"/>
      <name val="Tahoma"/>
      <family val="2"/>
    </font>
    <font>
      <sz val="14"/>
      <name val="Calibri"/>
      <family val="2"/>
      <scheme val="minor"/>
    </font>
    <font>
      <sz val="16"/>
      <name val="Calibri"/>
      <family val="2"/>
      <scheme val="minor"/>
    </font>
    <font>
      <sz val="20"/>
      <color theme="0"/>
      <name val="Calibri"/>
      <family val="2"/>
      <scheme val="minor"/>
    </font>
    <font>
      <sz val="20"/>
      <color theme="1"/>
      <name val="Calibri"/>
      <family val="2"/>
      <scheme val="minor"/>
    </font>
    <font>
      <sz val="10"/>
      <name val="Arial"/>
      <family val="2"/>
    </font>
    <font>
      <sz val="11"/>
      <name val="ＭＳ Ｐゴシック"/>
      <family val="3"/>
      <charset val="128"/>
    </font>
    <font>
      <sz val="10"/>
      <color theme="1"/>
      <name val="Arial"/>
      <family val="2"/>
    </font>
    <font>
      <b/>
      <sz val="11"/>
      <color theme="1"/>
      <name val="Calibri"/>
      <family val="2"/>
      <scheme val="minor"/>
    </font>
    <font>
      <sz val="8"/>
      <name val="Times New Roman"/>
      <family val="2"/>
    </font>
    <font>
      <b/>
      <sz val="10"/>
      <color theme="1"/>
      <name val="Arial"/>
      <family val="2"/>
    </font>
    <font>
      <sz val="10"/>
      <color theme="1"/>
      <name val="Times New Roman"/>
      <family val="1"/>
    </font>
    <font>
      <b/>
      <sz val="10"/>
      <color theme="1"/>
      <name val="Times New Roman"/>
      <family val="1"/>
    </font>
    <font>
      <sz val="10"/>
      <color rgb="FF000000"/>
      <name val="Arial"/>
      <family val="2"/>
    </font>
    <font>
      <sz val="10"/>
      <color rgb="FFFF0000"/>
      <name val="Arial"/>
      <family val="2"/>
    </font>
    <font>
      <sz val="12"/>
      <name val="Arial"/>
      <family val="2"/>
    </font>
    <font>
      <sz val="10"/>
      <color theme="1"/>
      <name val="細明體"/>
      <family val="3"/>
      <charset val="136"/>
    </font>
    <font>
      <sz val="10"/>
      <color theme="0"/>
      <name val="Calibri Light"/>
      <family val="2"/>
      <scheme val="major"/>
    </font>
    <font>
      <sz val="10"/>
      <color theme="0"/>
      <name val="Calibri"/>
      <family val="2"/>
      <scheme val="minor"/>
    </font>
    <font>
      <sz val="10"/>
      <name val="Calibri Light"/>
      <family val="2"/>
      <scheme val="major"/>
    </font>
    <font>
      <sz val="10"/>
      <color theme="0"/>
      <name val="Arial"/>
      <family val="2"/>
    </font>
    <font>
      <sz val="10"/>
      <name val="Calibri Light"/>
      <family val="1"/>
      <scheme val="major"/>
    </font>
    <font>
      <sz val="12"/>
      <color theme="0"/>
      <name val="Calibri"/>
      <family val="2"/>
      <scheme val="minor"/>
    </font>
    <font>
      <sz val="12"/>
      <name val="Calibri"/>
      <family val="2"/>
      <scheme val="minor"/>
    </font>
    <font>
      <sz val="12"/>
      <color rgb="FF000000"/>
      <name val="Calibri"/>
      <family val="2"/>
      <scheme val="minor"/>
    </font>
    <font>
      <b/>
      <i/>
      <sz val="9"/>
      <color indexed="81"/>
      <name val="Tahoma"/>
      <family val="2"/>
    </font>
    <font>
      <i/>
      <sz val="9"/>
      <color indexed="81"/>
      <name val="Tahoma"/>
      <family val="2"/>
    </font>
    <font>
      <sz val="12"/>
      <color rgb="FF00B0F0"/>
      <name val="Calibri"/>
      <family val="2"/>
      <scheme val="minor"/>
    </font>
    <font>
      <b/>
      <sz val="22"/>
      <color theme="4" tint="-0.249977111117893"/>
      <name val="Calibri Light"/>
      <family val="2"/>
      <scheme val="major"/>
    </font>
    <font>
      <sz val="14"/>
      <color theme="1"/>
      <name val="Calibri"/>
      <family val="2"/>
      <scheme val="minor"/>
    </font>
    <font>
      <sz val="16"/>
      <color theme="0"/>
      <name val="Calibri"/>
      <family val="2"/>
      <scheme val="minor"/>
    </font>
    <font>
      <sz val="18"/>
      <name val="Calibri"/>
      <family val="2"/>
      <scheme val="minor"/>
    </font>
    <font>
      <sz val="9"/>
      <color theme="1"/>
      <name val="Arial"/>
      <family val="2"/>
    </font>
    <font>
      <sz val="10"/>
      <color theme="1"/>
      <name val="Times New Roman"/>
      <family val="2"/>
    </font>
    <font>
      <sz val="11"/>
      <color theme="1"/>
      <name val="Calibri"/>
      <family val="2"/>
      <scheme val="minor"/>
    </font>
    <font>
      <u/>
      <sz val="11"/>
      <color theme="10"/>
      <name val="Calibri"/>
      <family val="2"/>
      <scheme val="minor"/>
    </font>
    <font>
      <b/>
      <sz val="28"/>
      <color theme="0"/>
      <name val="Calibri"/>
      <family val="2"/>
      <scheme val="minor"/>
    </font>
    <font>
      <sz val="14"/>
      <color rgb="FF000000"/>
      <name val="Calibri"/>
      <family val="2"/>
      <scheme val="minor"/>
    </font>
    <font>
      <b/>
      <sz val="12"/>
      <color theme="0"/>
      <name val="Calibri"/>
      <family val="2"/>
      <scheme val="minor"/>
    </font>
    <font>
      <b/>
      <sz val="14"/>
      <color theme="1"/>
      <name val="Calibri"/>
      <family val="2"/>
      <scheme val="minor"/>
    </font>
    <font>
      <b/>
      <sz val="18"/>
      <color theme="1"/>
      <name val="Calibri"/>
      <family val="2"/>
      <scheme val="minor"/>
    </font>
    <font>
      <b/>
      <sz val="14"/>
      <name val="Calibri"/>
      <family val="2"/>
      <scheme val="minor"/>
    </font>
    <font>
      <sz val="14"/>
      <color theme="1"/>
      <name val="Calibri"/>
      <family val="2"/>
    </font>
    <font>
      <sz val="20"/>
      <name val="Calibri"/>
      <family val="2"/>
      <scheme val="minor"/>
    </font>
    <font>
      <b/>
      <sz val="16"/>
      <color theme="0"/>
      <name val="Calibri"/>
      <family val="2"/>
      <scheme val="minor"/>
    </font>
    <font>
      <b/>
      <sz val="11"/>
      <name val="Calibri"/>
      <family val="2"/>
      <scheme val="minor"/>
    </font>
    <font>
      <b/>
      <sz val="16"/>
      <color theme="1"/>
      <name val="Calibri"/>
      <family val="2"/>
      <scheme val="minor"/>
    </font>
    <font>
      <b/>
      <sz val="16"/>
      <color rgb="FFFF0000"/>
      <name val="Calibri"/>
      <family val="2"/>
      <scheme val="minor"/>
    </font>
    <font>
      <sz val="12"/>
      <name val="AR MingtiM BIG-5"/>
      <family val="2"/>
    </font>
    <font>
      <b/>
      <sz val="10"/>
      <name val="微軟正黑體"/>
      <family val="2"/>
      <charset val="136"/>
    </font>
    <font>
      <sz val="10"/>
      <color theme="1"/>
      <name val="微軟正黑體"/>
      <family val="2"/>
      <charset val="136"/>
    </font>
    <font>
      <sz val="10"/>
      <color indexed="8"/>
      <name val="微軟正黑體"/>
      <family val="2"/>
      <charset val="136"/>
    </font>
    <font>
      <b/>
      <sz val="10"/>
      <color indexed="8"/>
      <name val="微軟正黑體"/>
      <family val="2"/>
      <charset val="136"/>
    </font>
    <font>
      <sz val="10"/>
      <color rgb="FF000000"/>
      <name val="72 Black"/>
      <family val="2"/>
    </font>
    <font>
      <sz val="8"/>
      <color theme="1"/>
      <name val="Calibri"/>
      <family val="2"/>
      <scheme val="minor"/>
    </font>
  </fonts>
  <fills count="22">
    <fill>
      <patternFill patternType="none"/>
    </fill>
    <fill>
      <patternFill patternType="gray125"/>
    </fill>
    <fill>
      <patternFill patternType="solid">
        <fgColor theme="4"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rgb="FFFFFF00"/>
        <bgColor indexed="64"/>
      </patternFill>
    </fill>
    <fill>
      <patternFill patternType="solid">
        <fgColor rgb="FFFFC000"/>
        <bgColor indexed="64"/>
      </patternFill>
    </fill>
    <fill>
      <patternFill patternType="solid">
        <fgColor theme="4" tint="0.59999389629810485"/>
        <bgColor indexed="64"/>
      </patternFill>
    </fill>
    <fill>
      <patternFill patternType="solid">
        <fgColor theme="4" tint="-0.499984740745262"/>
        <bgColor indexed="64"/>
      </patternFill>
    </fill>
    <fill>
      <patternFill patternType="solid">
        <fgColor rgb="FF0070C0"/>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theme="1"/>
        <bgColor indexed="64"/>
      </patternFill>
    </fill>
    <fill>
      <patternFill patternType="solid">
        <fgColor theme="0" tint="-0.14999847407452621"/>
        <bgColor rgb="FFFFFFFF"/>
      </patternFill>
    </fill>
    <fill>
      <patternFill patternType="solid">
        <fgColor rgb="FFFFFFFF"/>
        <bgColor rgb="FFFFFFFF"/>
      </patternFill>
    </fill>
    <fill>
      <patternFill patternType="solid">
        <fgColor theme="4" tint="0.59999389629810485"/>
        <bgColor rgb="FFFFFFFF"/>
      </patternFill>
    </fill>
    <fill>
      <patternFill patternType="solid">
        <fgColor rgb="FF00B0F0"/>
        <bgColor indexed="64"/>
      </patternFill>
    </fill>
    <fill>
      <patternFill patternType="solid">
        <fgColor theme="3" tint="0.79998168889431442"/>
        <bgColor rgb="FFD6F4D9"/>
      </patternFill>
    </fill>
    <fill>
      <patternFill patternType="solid">
        <fgColor theme="3" tint="0.79998168889431442"/>
        <bgColor indexed="64"/>
      </patternFill>
    </fill>
    <fill>
      <patternFill patternType="solid">
        <fgColor theme="9" tint="-0.499984740745262"/>
        <bgColor indexed="64"/>
      </patternFill>
    </fill>
    <fill>
      <patternFill patternType="solid">
        <fgColor theme="8" tint="-0.249977111117893"/>
        <bgColor indexed="64"/>
      </patternFill>
    </fill>
    <fill>
      <patternFill patternType="solid">
        <fgColor theme="3" tint="-0.249977111117893"/>
        <bgColor indexed="64"/>
      </patternFill>
    </fill>
  </fills>
  <borders count="104">
    <border>
      <left/>
      <right/>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theme="0"/>
      </left>
      <right style="thin">
        <color theme="0"/>
      </right>
      <top style="thin">
        <color theme="0"/>
      </top>
      <bottom style="thin">
        <color theme="0"/>
      </bottom>
      <diagonal/>
    </border>
    <border>
      <left/>
      <right/>
      <top/>
      <bottom style="thin">
        <color theme="0"/>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style="thin">
        <color theme="0"/>
      </top>
      <bottom style="thin">
        <color theme="0"/>
      </bottom>
      <diagonal/>
    </border>
    <border>
      <left style="thin">
        <color rgb="FFFF0000"/>
      </left>
      <right style="thin">
        <color rgb="FFFF0000"/>
      </right>
      <top style="thin">
        <color rgb="FFFF0000"/>
      </top>
      <bottom style="thin">
        <color rgb="FFFF000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style="thin">
        <color theme="1"/>
      </bottom>
      <diagonal/>
    </border>
    <border>
      <left style="thin">
        <color theme="0"/>
      </left>
      <right/>
      <top style="thin">
        <color theme="0"/>
      </top>
      <bottom style="thin">
        <color theme="1"/>
      </bottom>
      <diagonal/>
    </border>
    <border>
      <left/>
      <right style="thin">
        <color theme="0"/>
      </right>
      <top style="thin">
        <color theme="0"/>
      </top>
      <bottom style="thin">
        <color theme="1"/>
      </bottom>
      <diagonal/>
    </border>
    <border>
      <left style="thin">
        <color theme="0"/>
      </left>
      <right style="thin">
        <color theme="0"/>
      </right>
      <top style="thin">
        <color theme="0"/>
      </top>
      <bottom style="thin">
        <color indexed="64"/>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style="thin">
        <color theme="1"/>
      </bottom>
      <diagonal/>
    </border>
    <border>
      <left/>
      <right/>
      <top/>
      <bottom style="thin">
        <color theme="1"/>
      </bottom>
      <diagonal/>
    </border>
    <border>
      <left/>
      <right style="thin">
        <color theme="0"/>
      </right>
      <top/>
      <bottom style="thin">
        <color theme="1"/>
      </bottom>
      <diagonal/>
    </border>
    <border>
      <left style="thin">
        <color theme="0"/>
      </left>
      <right/>
      <top/>
      <bottom/>
      <diagonal/>
    </border>
    <border>
      <left/>
      <right style="thin">
        <color theme="0"/>
      </right>
      <top/>
      <bottom/>
      <diagonal/>
    </border>
    <border>
      <left style="thin">
        <color theme="0"/>
      </left>
      <right style="thin">
        <color theme="0"/>
      </right>
      <top style="thin">
        <color theme="1"/>
      </top>
      <bottom style="thin">
        <color theme="1"/>
      </bottom>
      <diagonal/>
    </border>
    <border>
      <left style="thin">
        <color theme="0"/>
      </left>
      <right/>
      <top style="thin">
        <color theme="1"/>
      </top>
      <bottom style="thin">
        <color theme="1"/>
      </bottom>
      <diagonal/>
    </border>
    <border>
      <left/>
      <right style="thin">
        <color theme="0"/>
      </right>
      <top style="thin">
        <color theme="1"/>
      </top>
      <bottom style="thin">
        <color theme="1"/>
      </bottom>
      <diagonal/>
    </border>
    <border>
      <left style="thin">
        <color theme="0"/>
      </left>
      <right style="thin">
        <color theme="0"/>
      </right>
      <top/>
      <bottom style="thin">
        <color theme="1"/>
      </bottom>
      <diagonal/>
    </border>
    <border>
      <left style="thin">
        <color rgb="FFFFFFFF"/>
      </left>
      <right style="thin">
        <color rgb="FFFFFFFF"/>
      </right>
      <top style="thin">
        <color rgb="FFFFFFFF"/>
      </top>
      <bottom style="thin">
        <color indexed="64"/>
      </bottom>
      <diagonal/>
    </border>
    <border>
      <left style="thin">
        <color theme="0"/>
      </left>
      <right/>
      <top/>
      <bottom style="thin">
        <color theme="0"/>
      </bottom>
      <diagonal/>
    </border>
    <border>
      <left/>
      <right style="thin">
        <color theme="0"/>
      </right>
      <top/>
      <bottom style="thin">
        <color theme="0"/>
      </bottom>
      <diagonal/>
    </border>
    <border>
      <left style="thin">
        <color theme="0" tint="-0.14999847407452621"/>
      </left>
      <right style="thin">
        <color theme="0" tint="-0.14999847407452621"/>
      </right>
      <top style="thin">
        <color theme="0" tint="-0.14999847407452621"/>
      </top>
      <bottom/>
      <diagonal/>
    </border>
    <border>
      <left/>
      <right style="thin">
        <color theme="0" tint="-0.14999847407452621"/>
      </right>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1"/>
      </left>
      <right style="thin">
        <color theme="1"/>
      </right>
      <top style="thin">
        <color theme="1"/>
      </top>
      <bottom style="thin">
        <color theme="1"/>
      </bottom>
      <diagonal/>
    </border>
    <border>
      <left/>
      <right/>
      <top/>
      <bottom style="thin">
        <color theme="0" tint="-0.24994659260841701"/>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style="thin">
        <color indexed="22"/>
      </top>
      <bottom style="thin">
        <color indexed="22"/>
      </bottom>
      <diagonal/>
    </border>
    <border>
      <left/>
      <right/>
      <top style="thin">
        <color indexed="22"/>
      </top>
      <bottom style="thin">
        <color indexed="22"/>
      </bottom>
      <diagonal/>
    </border>
    <border>
      <left/>
      <right/>
      <top style="thin">
        <color indexed="22"/>
      </top>
      <bottom style="thin">
        <color indexed="22"/>
      </bottom>
      <diagonal/>
    </border>
    <border>
      <left/>
      <right/>
      <top style="thin">
        <color indexed="22"/>
      </top>
      <bottom style="thin">
        <color indexed="22"/>
      </bottom>
      <diagonal/>
    </border>
    <border>
      <left/>
      <right/>
      <top style="thin">
        <color indexed="22"/>
      </top>
      <bottom style="thin">
        <color indexed="22"/>
      </bottom>
      <diagonal/>
    </border>
    <border>
      <left style="medium">
        <color indexed="64"/>
      </left>
      <right style="thin">
        <color auto="1"/>
      </right>
      <top style="medium">
        <color indexed="64"/>
      </top>
      <bottom/>
      <diagonal/>
    </border>
    <border>
      <left style="thin">
        <color auto="1"/>
      </left>
      <right style="thin">
        <color auto="1"/>
      </right>
      <top style="medium">
        <color indexed="64"/>
      </top>
      <bottom style="thin">
        <color indexed="64"/>
      </bottom>
      <diagonal/>
    </border>
    <border>
      <left style="medium">
        <color indexed="64"/>
      </left>
      <right style="thin">
        <color auto="1"/>
      </right>
      <top/>
      <bottom/>
      <diagonal/>
    </border>
    <border>
      <left style="medium">
        <color indexed="64"/>
      </left>
      <right style="thin">
        <color auto="1"/>
      </right>
      <top/>
      <bottom style="medium">
        <color indexed="64"/>
      </bottom>
      <diagonal/>
    </border>
    <border>
      <left/>
      <right/>
      <top style="thin">
        <color indexed="22"/>
      </top>
      <bottom style="thin">
        <color indexed="22"/>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auto="1"/>
      </left>
      <right style="thin">
        <color auto="1"/>
      </right>
      <top style="thin">
        <color auto="1"/>
      </top>
      <bottom style="medium">
        <color indexed="64"/>
      </bottom>
      <diagonal/>
    </border>
    <border>
      <left/>
      <right/>
      <top style="thin">
        <color indexed="22"/>
      </top>
      <bottom style="thin">
        <color indexed="22"/>
      </bottom>
      <diagonal/>
    </border>
    <border>
      <left/>
      <right/>
      <top/>
      <bottom style="thin">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medium">
        <color indexed="64"/>
      </left>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bottom style="thin">
        <color indexed="64"/>
      </bottom>
      <diagonal/>
    </border>
    <border>
      <left style="thin">
        <color indexed="64"/>
      </left>
      <right/>
      <top style="thin">
        <color indexed="64"/>
      </top>
      <bottom style="thick">
        <color indexed="64"/>
      </bottom>
      <diagonal/>
    </border>
    <border>
      <left style="thin">
        <color indexed="64"/>
      </left>
      <right/>
      <top/>
      <bottom/>
      <diagonal/>
    </border>
    <border>
      <left/>
      <right style="thin">
        <color indexed="64"/>
      </right>
      <top/>
      <bottom/>
      <diagonal/>
    </border>
    <border>
      <left style="thick">
        <color indexed="64"/>
      </left>
      <right style="thin">
        <color indexed="64"/>
      </right>
      <top style="thick">
        <color indexed="64"/>
      </top>
      <bottom style="thin">
        <color indexed="64"/>
      </bottom>
      <diagonal/>
    </border>
    <border>
      <left/>
      <right style="thick">
        <color indexed="64"/>
      </right>
      <top style="thick">
        <color indexed="64"/>
      </top>
      <bottom/>
      <diagonal/>
    </border>
    <border>
      <left style="thick">
        <color indexed="64"/>
      </left>
      <right style="thin">
        <color indexed="64"/>
      </right>
      <top style="thin">
        <color indexed="64"/>
      </top>
      <bottom style="thin">
        <color indexed="64"/>
      </bottom>
      <diagonal/>
    </border>
    <border>
      <left/>
      <right style="thick">
        <color indexed="64"/>
      </right>
      <top/>
      <bottom/>
      <diagonal/>
    </border>
    <border>
      <left style="thick">
        <color indexed="64"/>
      </left>
      <right style="thick">
        <color indexed="64"/>
      </right>
      <top style="thick">
        <color indexed="64"/>
      </top>
      <bottom style="thick">
        <color indexed="64"/>
      </bottom>
      <diagonal/>
    </border>
    <border>
      <left style="thin">
        <color indexed="64"/>
      </left>
      <right style="thin">
        <color indexed="64"/>
      </right>
      <top/>
      <bottom/>
      <diagonal/>
    </border>
    <border>
      <left style="thin">
        <color indexed="64"/>
      </left>
      <right style="thick">
        <color indexed="64"/>
      </right>
      <top style="thin">
        <color indexed="64"/>
      </top>
      <bottom style="thick">
        <color indexed="64"/>
      </bottom>
      <diagonal/>
    </border>
    <border>
      <left/>
      <right/>
      <top style="thin">
        <color indexed="22"/>
      </top>
      <bottom style="thin">
        <color indexed="22"/>
      </bottom>
      <diagonal/>
    </border>
    <border>
      <left/>
      <right/>
      <top style="thin">
        <color indexed="22"/>
      </top>
      <bottom style="thin">
        <color indexed="22"/>
      </bottom>
      <diagonal/>
    </border>
    <border>
      <left style="medium">
        <color indexed="64"/>
      </left>
      <right/>
      <top style="thin">
        <color indexed="64"/>
      </top>
      <bottom/>
      <diagonal/>
    </border>
    <border>
      <left/>
      <right/>
      <top style="thin">
        <color indexed="22"/>
      </top>
      <bottom style="thin">
        <color indexed="22"/>
      </bottom>
      <diagonal/>
    </border>
    <border>
      <left/>
      <right/>
      <top style="thin">
        <color indexed="22"/>
      </top>
      <bottom style="thin">
        <color indexed="22"/>
      </bottom>
      <diagonal/>
    </border>
    <border>
      <left/>
      <right/>
      <top style="thin">
        <color auto="1"/>
      </top>
      <bottom/>
      <diagonal/>
    </border>
    <border>
      <left/>
      <right/>
      <top style="thin">
        <color indexed="22"/>
      </top>
      <bottom style="thin">
        <color indexed="22"/>
      </bottom>
      <diagonal/>
    </border>
    <border>
      <left/>
      <right/>
      <top style="thin">
        <color indexed="64"/>
      </top>
      <bottom/>
      <diagonal/>
    </border>
    <border>
      <left/>
      <right/>
      <top style="thin">
        <color indexed="2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ck">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top style="thick">
        <color indexed="64"/>
      </top>
      <bottom/>
      <diagonal/>
    </border>
    <border>
      <left style="medium">
        <color indexed="64"/>
      </left>
      <right/>
      <top/>
      <bottom/>
      <diagonal/>
    </border>
    <border>
      <left style="medium">
        <color indexed="64"/>
      </left>
      <right/>
      <top style="thick">
        <color indexed="64"/>
      </top>
      <bottom style="thick">
        <color indexed="64"/>
      </bottom>
      <diagonal/>
    </border>
    <border>
      <left style="medium">
        <color indexed="64"/>
      </left>
      <right/>
      <top style="medium">
        <color indexed="64"/>
      </top>
      <bottom/>
      <diagonal/>
    </border>
    <border>
      <left/>
      <right/>
      <top style="medium">
        <color indexed="64"/>
      </top>
      <bottom/>
      <diagonal/>
    </border>
    <border>
      <left/>
      <right/>
      <top style="thick">
        <color indexed="64"/>
      </top>
      <bottom style="thick">
        <color indexed="64"/>
      </bottom>
      <diagonal/>
    </border>
    <border>
      <left/>
      <right/>
      <top/>
      <bottom style="thin">
        <color indexed="22"/>
      </bottom>
      <diagonal/>
    </border>
    <border>
      <left style="medium">
        <color indexed="64"/>
      </left>
      <right/>
      <top/>
      <bottom style="thin">
        <color indexed="64"/>
      </bottom>
      <diagonal/>
    </border>
    <border>
      <left style="medium">
        <color indexed="64"/>
      </left>
      <right/>
      <top style="thick">
        <color indexed="64"/>
      </top>
      <bottom/>
      <diagonal/>
    </border>
    <border>
      <left/>
      <right style="thin">
        <color indexed="64"/>
      </right>
      <top style="thick">
        <color indexed="64"/>
      </top>
      <bottom/>
      <diagonal/>
    </border>
    <border>
      <left style="thin">
        <color indexed="64"/>
      </left>
      <right style="thick">
        <color indexed="64"/>
      </right>
      <top style="thin">
        <color indexed="64"/>
      </top>
      <bottom/>
      <diagonal/>
    </border>
    <border>
      <left style="thin">
        <color indexed="64"/>
      </left>
      <right style="thin">
        <color rgb="FF000000"/>
      </right>
      <top style="thin">
        <color indexed="64"/>
      </top>
      <bottom/>
      <diagonal/>
    </border>
    <border>
      <left style="thin">
        <color rgb="FF000000"/>
      </left>
      <right style="thin">
        <color indexed="64"/>
      </right>
      <top style="thin">
        <color indexed="64"/>
      </top>
      <bottom/>
      <diagonal/>
    </border>
  </borders>
  <cellStyleXfs count="25">
    <xf numFmtId="0" fontId="0" fillId="0" borderId="0"/>
    <xf numFmtId="0" fontId="7" fillId="0" borderId="0"/>
    <xf numFmtId="9" fontId="7" fillId="0" borderId="0" applyFont="0" applyFill="0" applyBorder="0" applyAlignment="0" applyProtection="0"/>
    <xf numFmtId="0" fontId="16" fillId="0" borderId="0" applyNumberFormat="0" applyFill="0" applyBorder="0" applyAlignment="0" applyProtection="0">
      <alignment vertical="top"/>
      <protection locked="0"/>
    </xf>
    <xf numFmtId="0" fontId="15" fillId="0" borderId="0"/>
    <xf numFmtId="9" fontId="15" fillId="0" borderId="0" applyFont="0" applyFill="0" applyBorder="0" applyAlignment="0" applyProtection="0"/>
    <xf numFmtId="0" fontId="23" fillId="0" borderId="0"/>
    <xf numFmtId="0" fontId="24" fillId="0" borderId="0"/>
    <xf numFmtId="0" fontId="12" fillId="0" borderId="0"/>
    <xf numFmtId="9" fontId="12" fillId="0" borderId="0" applyFont="0" applyFill="0" applyBorder="0" applyAlignment="0" applyProtection="0">
      <alignment vertical="center"/>
    </xf>
    <xf numFmtId="44" fontId="12" fillId="0" borderId="0" applyFont="0" applyFill="0" applyBorder="0" applyAlignment="0" applyProtection="0"/>
    <xf numFmtId="0" fontId="6" fillId="0" borderId="0"/>
    <xf numFmtId="0" fontId="5" fillId="0" borderId="0"/>
    <xf numFmtId="9" fontId="5" fillId="0" borderId="0" applyFont="0" applyFill="0" applyBorder="0" applyAlignment="0" applyProtection="0"/>
    <xf numFmtId="0" fontId="13" fillId="0" borderId="0"/>
    <xf numFmtId="9" fontId="13" fillId="0" borderId="0" applyFont="0" applyFill="0" applyBorder="0" applyAlignment="0" applyProtection="0"/>
    <xf numFmtId="0" fontId="4" fillId="0" borderId="0"/>
    <xf numFmtId="0" fontId="3" fillId="0" borderId="0"/>
    <xf numFmtId="0" fontId="52" fillId="0" borderId="0"/>
    <xf numFmtId="0" fontId="2" fillId="0" borderId="0"/>
    <xf numFmtId="0" fontId="53" fillId="0" borderId="0" applyNumberFormat="0" applyFill="0" applyBorder="0" applyAlignment="0" applyProtection="0"/>
    <xf numFmtId="0" fontId="2" fillId="0" borderId="0"/>
    <xf numFmtId="9" fontId="2" fillId="0" borderId="0" applyFont="0" applyFill="0" applyBorder="0" applyAlignment="0" applyProtection="0"/>
    <xf numFmtId="9" fontId="52" fillId="0" borderId="0" applyFont="0" applyFill="0" applyBorder="0" applyAlignment="0" applyProtection="0"/>
    <xf numFmtId="0" fontId="66" fillId="0" borderId="0"/>
  </cellStyleXfs>
  <cellXfs count="438">
    <xf numFmtId="0" fontId="0" fillId="0" borderId="0" xfId="0"/>
    <xf numFmtId="0" fontId="7" fillId="0" borderId="0" xfId="1"/>
    <xf numFmtId="0" fontId="15" fillId="0" borderId="0" xfId="4"/>
    <xf numFmtId="0" fontId="8" fillId="0" borderId="0" xfId="1" applyFont="1"/>
    <xf numFmtId="0" fontId="22" fillId="0" borderId="0" xfId="1" applyFont="1"/>
    <xf numFmtId="0" fontId="0" fillId="0" borderId="0" xfId="0" applyAlignment="1">
      <alignment horizontal="center"/>
    </xf>
    <xf numFmtId="0" fontId="25" fillId="0" borderId="4" xfId="8" applyFont="1" applyBorder="1"/>
    <xf numFmtId="0" fontId="25" fillId="0" borderId="5" xfId="8" applyFont="1" applyBorder="1"/>
    <xf numFmtId="0" fontId="25" fillId="0" borderId="5" xfId="8" applyFont="1" applyBorder="1" applyAlignment="1">
      <alignment horizontal="left"/>
    </xf>
    <xf numFmtId="0" fontId="25" fillId="0" borderId="6" xfId="8" applyFont="1" applyBorder="1"/>
    <xf numFmtId="0" fontId="25" fillId="0" borderId="4" xfId="8" applyFont="1" applyBorder="1" applyAlignment="1">
      <alignment horizontal="left"/>
    </xf>
    <xf numFmtId="0" fontId="25" fillId="4" borderId="5" xfId="8" applyFont="1" applyFill="1" applyBorder="1" applyAlignment="1">
      <alignment horizontal="center" vertical="center"/>
    </xf>
    <xf numFmtId="0" fontId="25" fillId="0" borderId="7" xfId="8" applyFont="1" applyBorder="1"/>
    <xf numFmtId="0" fontId="15" fillId="0" borderId="8" xfId="8" applyFont="1" applyBorder="1" applyAlignment="1">
      <alignment horizontal="center" vertical="center"/>
    </xf>
    <xf numFmtId="0" fontId="25" fillId="0" borderId="9" xfId="8" applyFont="1" applyBorder="1"/>
    <xf numFmtId="0" fontId="25" fillId="4" borderId="10" xfId="8" applyFont="1" applyFill="1" applyBorder="1" applyAlignment="1">
      <alignment horizontal="center" vertical="center"/>
    </xf>
    <xf numFmtId="0" fontId="25" fillId="0" borderId="11" xfId="8" applyFont="1" applyBorder="1"/>
    <xf numFmtId="0" fontId="25" fillId="5" borderId="10" xfId="8" applyFont="1" applyFill="1" applyBorder="1" applyAlignment="1">
      <alignment horizontal="center" vertical="center"/>
    </xf>
    <xf numFmtId="0" fontId="25" fillId="0" borderId="12" xfId="8" applyFont="1" applyBorder="1"/>
    <xf numFmtId="0" fontId="28" fillId="0" borderId="4" xfId="8" applyFont="1" applyBorder="1" applyAlignment="1">
      <alignment horizontal="right"/>
    </xf>
    <xf numFmtId="0" fontId="29" fillId="0" borderId="13" xfId="8" applyFont="1" applyBorder="1" applyAlignment="1" applyProtection="1">
      <alignment horizontal="center" wrapText="1"/>
      <protection locked="0"/>
    </xf>
    <xf numFmtId="0" fontId="30" fillId="0" borderId="4" xfId="8" applyFont="1" applyBorder="1" applyAlignment="1" applyProtection="1">
      <alignment horizontal="right"/>
      <protection locked="0"/>
    </xf>
    <xf numFmtId="14" fontId="25" fillId="0" borderId="16" xfId="8" applyNumberFormat="1" applyFont="1" applyBorder="1" applyAlignment="1">
      <alignment horizontal="center" vertical="center"/>
    </xf>
    <xf numFmtId="0" fontId="25" fillId="0" borderId="11" xfId="8" applyFont="1" applyBorder="1" applyAlignment="1">
      <alignment vertical="center"/>
    </xf>
    <xf numFmtId="0" fontId="25" fillId="0" borderId="4" xfId="8" applyFont="1" applyBorder="1" applyAlignment="1">
      <alignment vertical="center"/>
    </xf>
    <xf numFmtId="0" fontId="25" fillId="0" borderId="4" xfId="8" applyFont="1" applyBorder="1" applyAlignment="1">
      <alignment vertical="center" wrapText="1"/>
    </xf>
    <xf numFmtId="0" fontId="28" fillId="0" borderId="7" xfId="8" applyFont="1" applyBorder="1" applyAlignment="1">
      <alignment horizontal="right" vertical="top" wrapText="1"/>
    </xf>
    <xf numFmtId="0" fontId="25" fillId="0" borderId="16" xfId="8" applyFont="1" applyBorder="1" applyAlignment="1">
      <alignment horizontal="center" vertical="center"/>
    </xf>
    <xf numFmtId="164" fontId="25" fillId="0" borderId="4" xfId="9" applyNumberFormat="1" applyFont="1" applyBorder="1" applyAlignment="1">
      <alignment vertical="center"/>
    </xf>
    <xf numFmtId="0" fontId="29" fillId="0" borderId="25" xfId="8" applyFont="1" applyBorder="1" applyAlignment="1">
      <alignment horizontal="center"/>
    </xf>
    <xf numFmtId="0" fontId="30" fillId="0" borderId="12" xfId="8" applyFont="1" applyBorder="1" applyAlignment="1">
      <alignment horizontal="right"/>
    </xf>
    <xf numFmtId="2" fontId="15" fillId="0" borderId="16" xfId="8" applyNumberFormat="1" applyFont="1" applyBorder="1" applyAlignment="1">
      <alignment horizontal="center" vertical="center"/>
    </xf>
    <xf numFmtId="165" fontId="25" fillId="0" borderId="11" xfId="8" applyNumberFormat="1" applyFont="1" applyBorder="1" applyAlignment="1">
      <alignment vertical="center"/>
    </xf>
    <xf numFmtId="0" fontId="29" fillId="0" borderId="28" xfId="8" applyFont="1" applyBorder="1" applyAlignment="1">
      <alignment horizontal="center"/>
    </xf>
    <xf numFmtId="0" fontId="28" fillId="0" borderId="7" xfId="8" applyFont="1" applyBorder="1" applyAlignment="1">
      <alignment horizontal="right"/>
    </xf>
    <xf numFmtId="2" fontId="31" fillId="4" borderId="29" xfId="8" applyNumberFormat="1" applyFont="1" applyFill="1" applyBorder="1" applyAlignment="1">
      <alignment horizontal="center" vertical="center"/>
    </xf>
    <xf numFmtId="10" fontId="25" fillId="0" borderId="4" xfId="9" applyNumberFormat="1" applyFont="1" applyBorder="1" applyAlignment="1">
      <alignment vertical="center"/>
    </xf>
    <xf numFmtId="0" fontId="25" fillId="4" borderId="4" xfId="8" applyFont="1" applyFill="1" applyBorder="1" applyAlignment="1">
      <alignment horizontal="center" vertical="center"/>
    </xf>
    <xf numFmtId="44" fontId="25" fillId="4" borderId="4" xfId="10" applyFont="1" applyFill="1" applyBorder="1" applyAlignment="1">
      <alignment horizontal="center" vertical="center"/>
    </xf>
    <xf numFmtId="1" fontId="25" fillId="4" borderId="4" xfId="8" applyNumberFormat="1" applyFont="1" applyFill="1" applyBorder="1" applyAlignment="1">
      <alignment horizontal="center" vertical="center"/>
    </xf>
    <xf numFmtId="0" fontId="25" fillId="0" borderId="6" xfId="8" applyFont="1" applyBorder="1" applyAlignment="1">
      <alignment horizontal="left"/>
    </xf>
    <xf numFmtId="0" fontId="28" fillId="10" borderId="8" xfId="8" applyFont="1" applyFill="1" applyBorder="1" applyAlignment="1">
      <alignment horizontal="center" vertical="center" wrapText="1"/>
    </xf>
    <xf numFmtId="0" fontId="28" fillId="10" borderId="8" xfId="8" applyFont="1" applyFill="1" applyBorder="1" applyAlignment="1">
      <alignment horizontal="center" vertical="center"/>
    </xf>
    <xf numFmtId="0" fontId="28" fillId="10" borderId="32" xfId="8" applyFont="1" applyFill="1" applyBorder="1" applyAlignment="1">
      <alignment horizontal="center" vertical="center"/>
    </xf>
    <xf numFmtId="0" fontId="25" fillId="4" borderId="12" xfId="8" applyFont="1" applyFill="1" applyBorder="1" applyAlignment="1">
      <alignment horizontal="center"/>
    </xf>
    <xf numFmtId="0" fontId="25" fillId="4" borderId="30" xfId="8" applyFont="1" applyFill="1" applyBorder="1" applyAlignment="1">
      <alignment horizontal="center"/>
    </xf>
    <xf numFmtId="0" fontId="25" fillId="4" borderId="7" xfId="8" applyFont="1" applyFill="1" applyBorder="1" applyAlignment="1">
      <alignment horizontal="left"/>
    </xf>
    <xf numFmtId="0" fontId="25" fillId="4" borderId="0" xfId="8" applyFont="1" applyFill="1" applyAlignment="1">
      <alignment horizontal="left"/>
    </xf>
    <xf numFmtId="0" fontId="25" fillId="13" borderId="10" xfId="8" applyFont="1" applyFill="1" applyBorder="1" applyAlignment="1">
      <alignment wrapText="1"/>
    </xf>
    <xf numFmtId="0" fontId="25" fillId="0" borderId="33" xfId="8" applyFont="1" applyBorder="1" applyAlignment="1">
      <alignment horizontal="center"/>
    </xf>
    <xf numFmtId="0" fontId="25" fillId="0" borderId="34" xfId="8" applyFont="1" applyBorder="1" applyAlignment="1">
      <alignment horizontal="center"/>
    </xf>
    <xf numFmtId="44" fontId="25" fillId="0" borderId="34" xfId="10" applyFont="1" applyBorder="1" applyAlignment="1">
      <alignment horizontal="center"/>
    </xf>
    <xf numFmtId="0" fontId="25" fillId="3" borderId="34" xfId="8" applyFont="1" applyFill="1" applyBorder="1" applyAlignment="1">
      <alignment horizontal="center"/>
    </xf>
    <xf numFmtId="2" fontId="25" fillId="0" borderId="34" xfId="8" applyNumberFormat="1" applyFont="1" applyBorder="1" applyAlignment="1">
      <alignment horizontal="center"/>
    </xf>
    <xf numFmtId="2" fontId="25" fillId="0" borderId="8" xfId="8" applyNumberFormat="1" applyFont="1" applyBorder="1" applyAlignment="1">
      <alignment horizontal="center"/>
    </xf>
    <xf numFmtId="0" fontId="25" fillId="4" borderId="4" xfId="8" applyFont="1" applyFill="1" applyBorder="1"/>
    <xf numFmtId="44" fontId="25" fillId="4" borderId="4" xfId="10" applyFont="1" applyFill="1" applyBorder="1"/>
    <xf numFmtId="0" fontId="25" fillId="4" borderId="4" xfId="8" applyFont="1" applyFill="1" applyBorder="1" applyAlignment="1">
      <alignment horizontal="center"/>
    </xf>
    <xf numFmtId="0" fontId="25" fillId="4" borderId="7" xfId="8" applyFont="1" applyFill="1" applyBorder="1" applyAlignment="1">
      <alignment horizontal="center"/>
    </xf>
    <xf numFmtId="0" fontId="25" fillId="0" borderId="35" xfId="8" applyFont="1" applyBorder="1" applyAlignment="1">
      <alignment horizontal="center"/>
    </xf>
    <xf numFmtId="0" fontId="25" fillId="0" borderId="8" xfId="8" applyFont="1" applyBorder="1" applyAlignment="1">
      <alignment horizontal="center"/>
    </xf>
    <xf numFmtId="44" fontId="25" fillId="0" borderId="8" xfId="10" applyFont="1" applyBorder="1" applyAlignment="1">
      <alignment horizontal="center"/>
    </xf>
    <xf numFmtId="0" fontId="25" fillId="3" borderId="8" xfId="8" applyFont="1" applyFill="1" applyBorder="1" applyAlignment="1">
      <alignment horizontal="center"/>
    </xf>
    <xf numFmtId="0" fontId="25" fillId="3" borderId="35" xfId="8" applyFont="1" applyFill="1" applyBorder="1" applyAlignment="1">
      <alignment horizontal="center"/>
    </xf>
    <xf numFmtId="0" fontId="25" fillId="14" borderId="35" xfId="8" applyFont="1" applyFill="1" applyBorder="1" applyAlignment="1">
      <alignment horizontal="center"/>
    </xf>
    <xf numFmtId="0" fontId="25" fillId="14" borderId="8" xfId="8" applyFont="1" applyFill="1" applyBorder="1" applyAlignment="1">
      <alignment horizontal="center"/>
    </xf>
    <xf numFmtId="44" fontId="25" fillId="14" borderId="8" xfId="10" applyFont="1" applyFill="1" applyBorder="1" applyAlignment="1">
      <alignment horizontal="center"/>
    </xf>
    <xf numFmtId="44" fontId="25" fillId="14" borderId="8" xfId="10" applyFont="1" applyFill="1" applyBorder="1" applyAlignment="1">
      <alignment horizontal="center" vertical="center"/>
    </xf>
    <xf numFmtId="0" fontId="25" fillId="14" borderId="35" xfId="8" applyFont="1" applyFill="1" applyBorder="1" applyAlignment="1">
      <alignment horizontal="center" vertical="center"/>
    </xf>
    <xf numFmtId="0" fontId="25" fillId="14" borderId="8" xfId="8" applyFont="1" applyFill="1" applyBorder="1" applyAlignment="1">
      <alignment horizontal="center" vertical="center"/>
    </xf>
    <xf numFmtId="44" fontId="25" fillId="0" borderId="8" xfId="10" applyFont="1" applyFill="1" applyBorder="1" applyAlignment="1">
      <alignment horizontal="center"/>
    </xf>
    <xf numFmtId="0" fontId="25" fillId="0" borderId="0" xfId="8" applyFont="1"/>
    <xf numFmtId="0" fontId="25" fillId="7" borderId="7" xfId="8" applyFont="1" applyFill="1" applyBorder="1" applyAlignment="1">
      <alignment horizontal="left"/>
    </xf>
    <xf numFmtId="0" fontId="25" fillId="7" borderId="0" xfId="8" applyFont="1" applyFill="1" applyAlignment="1">
      <alignment horizontal="left"/>
    </xf>
    <xf numFmtId="0" fontId="25" fillId="15" borderId="10" xfId="8" applyFont="1" applyFill="1" applyBorder="1" applyAlignment="1">
      <alignment wrapText="1"/>
    </xf>
    <xf numFmtId="165" fontId="25" fillId="0" borderId="8" xfId="8" applyNumberFormat="1" applyFont="1" applyBorder="1" applyAlignment="1">
      <alignment horizontal="center"/>
    </xf>
    <xf numFmtId="0" fontId="25" fillId="0" borderId="8" xfId="8" applyFont="1" applyBorder="1" applyAlignment="1">
      <alignment horizontal="left"/>
    </xf>
    <xf numFmtId="0" fontId="25" fillId="5" borderId="35" xfId="8" applyFont="1" applyFill="1" applyBorder="1" applyAlignment="1">
      <alignment horizontal="center"/>
    </xf>
    <xf numFmtId="0" fontId="25" fillId="0" borderId="36" xfId="8" applyFont="1" applyBorder="1" applyAlignment="1">
      <alignment horizontal="center"/>
    </xf>
    <xf numFmtId="0" fontId="25" fillId="0" borderId="36" xfId="8" applyFont="1" applyBorder="1" applyAlignment="1">
      <alignment horizontal="center" shrinkToFit="1"/>
    </xf>
    <xf numFmtId="0" fontId="33" fillId="6" borderId="36" xfId="8" applyFont="1" applyFill="1" applyBorder="1" applyAlignment="1">
      <alignment horizontal="center" vertical="center"/>
    </xf>
    <xf numFmtId="1" fontId="25" fillId="0" borderId="36" xfId="8" applyNumberFormat="1" applyFont="1" applyBorder="1" applyAlignment="1">
      <alignment horizontal="center"/>
    </xf>
    <xf numFmtId="0" fontId="0" fillId="11" borderId="0" xfId="0" applyFill="1"/>
    <xf numFmtId="0" fontId="0" fillId="5" borderId="0" xfId="0" applyFill="1"/>
    <xf numFmtId="49" fontId="0" fillId="0" borderId="0" xfId="0" applyNumberFormat="1"/>
    <xf numFmtId="166" fontId="36" fillId="0" borderId="0" xfId="4" applyNumberFormat="1" applyFont="1" applyAlignment="1" applyProtection="1">
      <alignment horizontal="center" vertical="center" shrinkToFit="1"/>
      <protection locked="0"/>
    </xf>
    <xf numFmtId="0" fontId="37" fillId="0" borderId="0" xfId="4" applyFont="1"/>
    <xf numFmtId="0" fontId="36" fillId="0" borderId="37" xfId="4" applyFont="1" applyBorder="1" applyAlignment="1" applyProtection="1">
      <alignment horizontal="center" vertical="center"/>
      <protection locked="0"/>
    </xf>
    <xf numFmtId="0" fontId="39" fillId="0" borderId="0" xfId="4" applyFont="1"/>
    <xf numFmtId="0" fontId="11" fillId="0" borderId="40" xfId="4" applyFont="1" applyBorder="1" applyAlignment="1">
      <alignment vertical="center"/>
    </xf>
    <xf numFmtId="0" fontId="39" fillId="0" borderId="0" xfId="4" applyFont="1" applyAlignment="1">
      <alignment horizontal="center"/>
    </xf>
    <xf numFmtId="0" fontId="15" fillId="0" borderId="0" xfId="4" applyAlignment="1">
      <alignment horizontal="center"/>
    </xf>
    <xf numFmtId="0" fontId="11" fillId="0" borderId="41" xfId="4" applyFont="1" applyBorder="1" applyAlignment="1">
      <alignment vertical="center"/>
    </xf>
    <xf numFmtId="0" fontId="46" fillId="0" borderId="0" xfId="4" applyFont="1" applyAlignment="1" applyProtection="1">
      <alignment vertical="center"/>
      <protection locked="0"/>
    </xf>
    <xf numFmtId="0" fontId="11" fillId="0" borderId="42" xfId="4" applyFont="1" applyBorder="1" applyAlignment="1">
      <alignment vertical="center"/>
    </xf>
    <xf numFmtId="165" fontId="35" fillId="0" borderId="0" xfId="4" applyNumberFormat="1" applyFont="1" applyAlignment="1">
      <alignment horizontal="right" vertical="center"/>
    </xf>
    <xf numFmtId="165" fontId="37" fillId="0" borderId="0" xfId="4" applyNumberFormat="1" applyFont="1"/>
    <xf numFmtId="165" fontId="39" fillId="0" borderId="0" xfId="4" applyNumberFormat="1" applyFont="1"/>
    <xf numFmtId="165" fontId="15" fillId="0" borderId="0" xfId="4" applyNumberFormat="1"/>
    <xf numFmtId="0" fontId="46" fillId="0" borderId="0" xfId="4" applyFont="1" applyAlignment="1" applyProtection="1">
      <alignment horizontal="center" vertical="center"/>
      <protection locked="0"/>
    </xf>
    <xf numFmtId="0" fontId="11" fillId="0" borderId="43" xfId="4" applyFont="1" applyBorder="1" applyAlignment="1">
      <alignment vertical="center"/>
    </xf>
    <xf numFmtId="0" fontId="11" fillId="0" borderId="43" xfId="4" applyFont="1" applyBorder="1" applyAlignment="1">
      <alignment vertical="center" wrapText="1"/>
    </xf>
    <xf numFmtId="0" fontId="4" fillId="0" borderId="0" xfId="16"/>
    <xf numFmtId="14" fontId="19" fillId="16" borderId="46" xfId="16" applyNumberFormat="1" applyFont="1" applyFill="1" applyBorder="1" applyAlignment="1">
      <alignment horizontal="center" vertical="center" wrapText="1"/>
    </xf>
    <xf numFmtId="14" fontId="19" fillId="3" borderId="46" xfId="16" applyNumberFormat="1" applyFont="1" applyFill="1" applyBorder="1" applyAlignment="1">
      <alignment horizontal="center" vertical="center" wrapText="1"/>
    </xf>
    <xf numFmtId="0" fontId="19" fillId="0" borderId="46" xfId="16" applyFont="1" applyBorder="1" applyAlignment="1">
      <alignment horizontal="center" vertical="center"/>
    </xf>
    <xf numFmtId="14" fontId="19" fillId="0" borderId="46" xfId="16" applyNumberFormat="1" applyFont="1" applyBorder="1" applyAlignment="1">
      <alignment horizontal="center" vertical="center"/>
    </xf>
    <xf numFmtId="0" fontId="51" fillId="0" borderId="0" xfId="0" applyFont="1" applyAlignment="1">
      <alignment horizontal="center" vertical="center"/>
    </xf>
    <xf numFmtId="1" fontId="55" fillId="0" borderId="0" xfId="4" applyNumberFormat="1" applyFont="1" applyAlignment="1">
      <alignment horizontal="center" vertical="center"/>
    </xf>
    <xf numFmtId="0" fontId="0" fillId="0" borderId="8" xfId="0" applyBorder="1" applyAlignment="1">
      <alignment horizontal="center" vertical="center"/>
    </xf>
    <xf numFmtId="0" fontId="19" fillId="0" borderId="44" xfId="4" applyFont="1" applyBorder="1" applyAlignment="1">
      <alignment vertical="center"/>
    </xf>
    <xf numFmtId="0" fontId="11" fillId="0" borderId="44" xfId="4" applyFont="1" applyBorder="1" applyAlignment="1">
      <alignment vertical="center" wrapText="1"/>
    </xf>
    <xf numFmtId="0" fontId="19" fillId="16" borderId="52" xfId="16" applyFont="1" applyFill="1" applyBorder="1" applyAlignment="1">
      <alignment horizontal="center" vertical="center"/>
    </xf>
    <xf numFmtId="0" fontId="19" fillId="0" borderId="52" xfId="16" applyFont="1" applyBorder="1" applyAlignment="1">
      <alignment horizontal="center" vertical="center"/>
    </xf>
    <xf numFmtId="0" fontId="48" fillId="9" borderId="51" xfId="1" applyFont="1" applyFill="1" applyBorder="1" applyAlignment="1">
      <alignment horizontal="center" vertical="center"/>
    </xf>
    <xf numFmtId="0" fontId="11" fillId="0" borderId="49" xfId="4" applyFont="1" applyBorder="1" applyAlignment="1">
      <alignment vertical="center"/>
    </xf>
    <xf numFmtId="0" fontId="11" fillId="0" borderId="49" xfId="4" applyFont="1" applyBorder="1" applyAlignment="1">
      <alignment vertical="center" wrapText="1"/>
    </xf>
    <xf numFmtId="0" fontId="11" fillId="0" borderId="53" xfId="4" applyFont="1" applyBorder="1" applyAlignment="1">
      <alignment vertical="center"/>
    </xf>
    <xf numFmtId="0" fontId="11" fillId="3" borderId="40" xfId="4" applyFont="1" applyFill="1" applyBorder="1" applyAlignment="1">
      <alignment vertical="center"/>
    </xf>
    <xf numFmtId="0" fontId="11" fillId="3" borderId="42" xfId="4" applyFont="1" applyFill="1" applyBorder="1" applyAlignment="1">
      <alignment vertical="center"/>
    </xf>
    <xf numFmtId="0" fontId="41" fillId="0" borderId="39" xfId="4" applyFont="1" applyBorder="1" applyAlignment="1">
      <alignment vertical="center" wrapText="1"/>
    </xf>
    <xf numFmtId="0" fontId="41" fillId="0" borderId="39" xfId="4" applyFont="1" applyBorder="1" applyAlignment="1">
      <alignment horizontal="center" vertical="center" wrapText="1"/>
    </xf>
    <xf numFmtId="0" fontId="40" fillId="16" borderId="67" xfId="4" applyFont="1" applyFill="1" applyBorder="1" applyAlignment="1">
      <alignment horizontal="center" vertical="center"/>
    </xf>
    <xf numFmtId="0" fontId="40" fillId="16" borderId="57" xfId="4" applyFont="1" applyFill="1" applyBorder="1" applyAlignment="1">
      <alignment horizontal="center" vertical="center"/>
    </xf>
    <xf numFmtId="9" fontId="40" fillId="8" borderId="58" xfId="5" applyFont="1" applyFill="1" applyBorder="1" applyAlignment="1" applyProtection="1">
      <alignment horizontal="center" vertical="center"/>
    </xf>
    <xf numFmtId="0" fontId="41" fillId="0" borderId="69" xfId="4" applyFont="1" applyBorder="1" applyAlignment="1">
      <alignment horizontal="center" vertical="center"/>
    </xf>
    <xf numFmtId="0" fontId="41" fillId="0" borderId="69" xfId="4" applyFont="1" applyBorder="1" applyAlignment="1">
      <alignment horizontal="center" vertical="center" wrapText="1"/>
    </xf>
    <xf numFmtId="0" fontId="40" fillId="16" borderId="69" xfId="4" applyFont="1" applyFill="1" applyBorder="1" applyAlignment="1">
      <alignment horizontal="center" vertical="center"/>
    </xf>
    <xf numFmtId="0" fontId="41" fillId="3" borderId="69" xfId="4" applyFont="1" applyFill="1" applyBorder="1" applyAlignment="1">
      <alignment horizontal="center" vertical="center"/>
    </xf>
    <xf numFmtId="0" fontId="40" fillId="16" borderId="62" xfId="4" applyFont="1" applyFill="1" applyBorder="1" applyAlignment="1">
      <alignment horizontal="center" vertical="center"/>
    </xf>
    <xf numFmtId="0" fontId="41" fillId="16" borderId="62" xfId="4" applyFont="1" applyFill="1" applyBorder="1" applyAlignment="1">
      <alignment horizontal="center" vertical="center" wrapText="1"/>
    </xf>
    <xf numFmtId="9" fontId="40" fillId="8" borderId="73" xfId="5" applyFont="1" applyFill="1" applyBorder="1" applyAlignment="1" applyProtection="1">
      <alignment horizontal="center" vertical="center"/>
    </xf>
    <xf numFmtId="0" fontId="11" fillId="0" borderId="74" xfId="4" applyFont="1" applyBorder="1" applyAlignment="1">
      <alignment vertical="center" wrapText="1"/>
    </xf>
    <xf numFmtId="0" fontId="11" fillId="0" borderId="75" xfId="4" applyFont="1" applyBorder="1" applyAlignment="1">
      <alignment vertical="center"/>
    </xf>
    <xf numFmtId="0" fontId="58" fillId="0" borderId="0" xfId="1" applyFont="1" applyAlignment="1">
      <alignment horizontal="center" vertical="center"/>
    </xf>
    <xf numFmtId="0" fontId="58" fillId="0" borderId="0" xfId="16" applyFont="1" applyAlignment="1">
      <alignment horizontal="center" vertical="center"/>
    </xf>
    <xf numFmtId="0" fontId="1" fillId="0" borderId="51" xfId="1" applyFont="1" applyBorder="1" applyAlignment="1">
      <alignment horizontal="center" vertical="center"/>
    </xf>
    <xf numFmtId="0" fontId="11" fillId="0" borderId="77" xfId="4" applyFont="1" applyBorder="1" applyAlignment="1">
      <alignment vertical="center" wrapText="1"/>
    </xf>
    <xf numFmtId="0" fontId="11" fillId="0" borderId="78" xfId="4" applyFont="1" applyBorder="1" applyAlignment="1">
      <alignment vertical="center" wrapText="1"/>
    </xf>
    <xf numFmtId="0" fontId="56" fillId="16" borderId="57" xfId="4" applyFont="1" applyFill="1" applyBorder="1" applyAlignment="1">
      <alignment vertical="center"/>
    </xf>
    <xf numFmtId="0" fontId="56" fillId="16" borderId="62" xfId="4" applyFont="1" applyFill="1" applyBorder="1" applyAlignment="1">
      <alignment vertical="center"/>
    </xf>
    <xf numFmtId="9" fontId="40" fillId="8" borderId="63" xfId="5" applyFont="1" applyFill="1" applyBorder="1" applyAlignment="1" applyProtection="1">
      <alignment horizontal="center" vertical="center"/>
    </xf>
    <xf numFmtId="14" fontId="19" fillId="16" borderId="39" xfId="16" applyNumberFormat="1" applyFont="1" applyFill="1" applyBorder="1" applyAlignment="1">
      <alignment horizontal="center" vertical="center" wrapText="1"/>
    </xf>
    <xf numFmtId="14" fontId="19" fillId="3" borderId="39" xfId="16" applyNumberFormat="1" applyFont="1" applyFill="1" applyBorder="1" applyAlignment="1">
      <alignment horizontal="center" vertical="center" wrapText="1"/>
    </xf>
    <xf numFmtId="0" fontId="11" fillId="0" borderId="80" xfId="4" applyFont="1" applyBorder="1" applyAlignment="1">
      <alignment vertical="center"/>
    </xf>
    <xf numFmtId="0" fontId="11" fillId="0" borderId="82" xfId="4" applyFont="1" applyBorder="1" applyAlignment="1">
      <alignment vertical="center"/>
    </xf>
    <xf numFmtId="0" fontId="11" fillId="0" borderId="80" xfId="4" applyFont="1" applyBorder="1" applyAlignment="1">
      <alignment vertical="center" wrapText="1"/>
    </xf>
    <xf numFmtId="0" fontId="11" fillId="3" borderId="80" xfId="4" applyFont="1" applyFill="1" applyBorder="1" applyAlignment="1">
      <alignment vertical="center"/>
    </xf>
    <xf numFmtId="9" fontId="40" fillId="8" borderId="62" xfId="5" applyFont="1" applyFill="1" applyBorder="1" applyAlignment="1" applyProtection="1">
      <alignment horizontal="center" vertical="center"/>
    </xf>
    <xf numFmtId="0" fontId="56" fillId="16" borderId="57" xfId="4" applyFont="1" applyFill="1" applyBorder="1" applyAlignment="1">
      <alignment horizontal="center" vertical="center"/>
    </xf>
    <xf numFmtId="0" fontId="63" fillId="0" borderId="38" xfId="4" applyFont="1" applyBorder="1" applyAlignment="1">
      <alignment horizontal="center" vertical="center" wrapText="1"/>
    </xf>
    <xf numFmtId="0" fontId="11" fillId="0" borderId="70" xfId="4" applyFont="1" applyBorder="1" applyAlignment="1">
      <alignment vertical="center"/>
    </xf>
    <xf numFmtId="9" fontId="42" fillId="18" borderId="57" xfId="5" applyFont="1" applyFill="1" applyBorder="1" applyAlignment="1" applyProtection="1">
      <alignment horizontal="center" vertical="center"/>
    </xf>
    <xf numFmtId="168" fontId="42" fillId="17" borderId="86" xfId="4" applyNumberFormat="1" applyFont="1" applyFill="1" applyBorder="1" applyAlignment="1">
      <alignment horizontal="center" vertical="center"/>
    </xf>
    <xf numFmtId="169" fontId="42" fillId="18" borderId="86" xfId="4" applyNumberFormat="1" applyFont="1" applyFill="1" applyBorder="1" applyAlignment="1">
      <alignment horizontal="center" vertical="center"/>
    </xf>
    <xf numFmtId="0" fontId="40" fillId="16" borderId="87" xfId="4" applyFont="1" applyFill="1" applyBorder="1" applyAlignment="1">
      <alignment horizontal="center" vertical="center"/>
    </xf>
    <xf numFmtId="0" fontId="41" fillId="0" borderId="86" xfId="4" applyFont="1" applyBorder="1" applyAlignment="1">
      <alignment horizontal="center" vertical="center"/>
    </xf>
    <xf numFmtId="0" fontId="40" fillId="16" borderId="86" xfId="4" applyFont="1" applyFill="1" applyBorder="1" applyAlignment="1">
      <alignment horizontal="center" vertical="center"/>
    </xf>
    <xf numFmtId="0" fontId="41" fillId="0" borderId="85" xfId="4" applyFont="1" applyBorder="1" applyAlignment="1">
      <alignment horizontal="center" vertical="center"/>
    </xf>
    <xf numFmtId="0" fontId="56" fillId="16" borderId="86" xfId="4" applyFont="1" applyFill="1" applyBorder="1" applyAlignment="1">
      <alignment vertical="center"/>
    </xf>
    <xf numFmtId="0" fontId="41" fillId="0" borderId="85" xfId="4" applyFont="1" applyBorder="1" applyAlignment="1">
      <alignment vertical="center" wrapText="1"/>
    </xf>
    <xf numFmtId="0" fontId="41" fillId="0" borderId="85" xfId="4" applyFont="1" applyBorder="1" applyAlignment="1">
      <alignment horizontal="center" vertical="center" wrapText="1"/>
    </xf>
    <xf numFmtId="0" fontId="41" fillId="0" borderId="86" xfId="4" applyFont="1" applyBorder="1" applyAlignment="1">
      <alignment horizontal="center" vertical="center" wrapText="1"/>
    </xf>
    <xf numFmtId="9" fontId="40" fillId="16" borderId="57" xfId="4" applyNumberFormat="1" applyFont="1" applyFill="1" applyBorder="1" applyAlignment="1">
      <alignment horizontal="center" vertical="center"/>
    </xf>
    <xf numFmtId="167" fontId="56" fillId="16" borderId="57" xfId="4" applyNumberFormat="1" applyFont="1" applyFill="1" applyBorder="1" applyAlignment="1">
      <alignment horizontal="center" vertical="center"/>
    </xf>
    <xf numFmtId="14" fontId="42" fillId="17" borderId="86" xfId="4" applyNumberFormat="1" applyFont="1" applyFill="1" applyBorder="1" applyAlignment="1">
      <alignment horizontal="center" vertical="center"/>
    </xf>
    <xf numFmtId="165" fontId="42" fillId="18" borderId="86" xfId="4" applyNumberFormat="1" applyFont="1" applyFill="1" applyBorder="1" applyAlignment="1">
      <alignment horizontal="center" vertical="center"/>
    </xf>
    <xf numFmtId="0" fontId="40" fillId="16" borderId="85" xfId="4" applyFont="1" applyFill="1" applyBorder="1" applyAlignment="1">
      <alignment horizontal="center" vertical="center"/>
    </xf>
    <xf numFmtId="168" fontId="42" fillId="17" borderId="85" xfId="4" applyNumberFormat="1" applyFont="1" applyFill="1" applyBorder="1" applyAlignment="1">
      <alignment horizontal="center" vertical="center"/>
    </xf>
    <xf numFmtId="0" fontId="7" fillId="3" borderId="0" xfId="1" applyFill="1"/>
    <xf numFmtId="0" fontId="26" fillId="0" borderId="71" xfId="1" applyFont="1" applyBorder="1" applyAlignment="1">
      <alignment horizontal="center" vertical="center" textRotation="255"/>
    </xf>
    <xf numFmtId="0" fontId="50" fillId="0" borderId="85" xfId="1" applyFont="1" applyBorder="1" applyAlignment="1">
      <alignment horizontal="center" vertical="center" wrapText="1"/>
    </xf>
    <xf numFmtId="9" fontId="21" fillId="8" borderId="85" xfId="3" applyNumberFormat="1" applyFont="1" applyFill="1" applyBorder="1" applyAlignment="1" applyProtection="1">
      <alignment horizontal="center" vertical="center"/>
    </xf>
    <xf numFmtId="9" fontId="21" fillId="9" borderId="65" xfId="3" applyNumberFormat="1" applyFont="1" applyFill="1" applyBorder="1" applyAlignment="1" applyProtection="1">
      <alignment horizontal="center" vertical="center"/>
    </xf>
    <xf numFmtId="9" fontId="21" fillId="8" borderId="57" xfId="3" applyNumberFormat="1" applyFont="1" applyFill="1" applyBorder="1" applyAlignment="1" applyProtection="1">
      <alignment horizontal="center" vertical="center"/>
    </xf>
    <xf numFmtId="9" fontId="21" fillId="8" borderId="95" xfId="1" applyNumberFormat="1" applyFont="1" applyFill="1" applyBorder="1" applyAlignment="1">
      <alignment horizontal="center" vertical="center"/>
    </xf>
    <xf numFmtId="9" fontId="21" fillId="8" borderId="39" xfId="3" applyNumberFormat="1" applyFont="1" applyFill="1" applyBorder="1" applyAlignment="1" applyProtection="1">
      <alignment horizontal="center" vertical="center"/>
    </xf>
    <xf numFmtId="9" fontId="21" fillId="8" borderId="62" xfId="3" applyNumberFormat="1" applyFont="1" applyFill="1" applyBorder="1" applyAlignment="1" applyProtection="1">
      <alignment horizontal="center" vertical="center"/>
    </xf>
    <xf numFmtId="9" fontId="42" fillId="18" borderId="83" xfId="5" applyFont="1" applyFill="1" applyBorder="1" applyAlignment="1" applyProtection="1">
      <alignment horizontal="center" vertical="center"/>
    </xf>
    <xf numFmtId="9" fontId="42" fillId="18" borderId="90" xfId="5" applyFont="1" applyFill="1" applyBorder="1" applyAlignment="1" applyProtection="1">
      <alignment horizontal="center" vertical="center"/>
    </xf>
    <xf numFmtId="9" fontId="42" fillId="18" borderId="84" xfId="5" applyFont="1" applyFill="1" applyBorder="1" applyAlignment="1" applyProtection="1">
      <alignment horizontal="center" vertical="center"/>
    </xf>
    <xf numFmtId="9" fontId="40" fillId="8" borderId="83" xfId="5" applyFont="1" applyFill="1" applyBorder="1" applyAlignment="1" applyProtection="1">
      <alignment horizontal="center" vertical="center"/>
    </xf>
    <xf numFmtId="9" fontId="40" fillId="8" borderId="88" xfId="5" applyFont="1" applyFill="1" applyBorder="1" applyAlignment="1" applyProtection="1">
      <alignment horizontal="center" vertical="center"/>
    </xf>
    <xf numFmtId="0" fontId="62" fillId="9" borderId="85" xfId="1" applyFont="1" applyFill="1" applyBorder="1" applyAlignment="1">
      <alignment horizontal="center" vertical="center"/>
    </xf>
    <xf numFmtId="0" fontId="62" fillId="9" borderId="85" xfId="1" applyFont="1" applyFill="1" applyBorder="1" applyAlignment="1">
      <alignment vertical="center"/>
    </xf>
    <xf numFmtId="0" fontId="47" fillId="0" borderId="85" xfId="1" applyFont="1" applyBorder="1" applyAlignment="1">
      <alignment horizontal="center" vertical="center"/>
    </xf>
    <xf numFmtId="0" fontId="21" fillId="8" borderId="85" xfId="1" applyFont="1" applyFill="1" applyBorder="1" applyAlignment="1">
      <alignment vertical="center"/>
    </xf>
    <xf numFmtId="0" fontId="61" fillId="3" borderId="85" xfId="1" applyFont="1" applyFill="1" applyBorder="1" applyAlignment="1">
      <alignment horizontal="center" vertical="center"/>
    </xf>
    <xf numFmtId="0" fontId="21" fillId="19" borderId="85" xfId="16" applyFont="1" applyFill="1" applyBorder="1" applyAlignment="1">
      <alignment horizontal="center" vertical="center"/>
    </xf>
    <xf numFmtId="14" fontId="19" fillId="16" borderId="85" xfId="16" applyNumberFormat="1" applyFont="1" applyFill="1" applyBorder="1" applyAlignment="1">
      <alignment horizontal="center" vertical="center" wrapText="1"/>
    </xf>
    <xf numFmtId="49" fontId="19" fillId="3" borderId="85" xfId="16" applyNumberFormat="1" applyFont="1" applyFill="1" applyBorder="1" applyAlignment="1">
      <alignment horizontal="center" vertical="center" wrapText="1"/>
    </xf>
    <xf numFmtId="1" fontId="59" fillId="3" borderId="85" xfId="16" quotePrefix="1" applyNumberFormat="1" applyFont="1" applyFill="1" applyBorder="1" applyAlignment="1">
      <alignment horizontal="center" vertical="center" wrapText="1"/>
    </xf>
    <xf numFmtId="0" fontId="19" fillId="0" borderId="85" xfId="16" applyFont="1" applyBorder="1" applyAlignment="1">
      <alignment horizontal="center" vertical="center"/>
    </xf>
    <xf numFmtId="0" fontId="48" fillId="9" borderId="90" xfId="1" applyFont="1" applyFill="1" applyBorder="1" applyAlignment="1">
      <alignment vertical="center"/>
    </xf>
    <xf numFmtId="0" fontId="48" fillId="9" borderId="84" xfId="1" applyFont="1" applyFill="1" applyBorder="1" applyAlignment="1">
      <alignment vertical="center"/>
    </xf>
    <xf numFmtId="0" fontId="48" fillId="9" borderId="85" xfId="1" applyFont="1" applyFill="1" applyBorder="1" applyAlignment="1">
      <alignment horizontal="center" vertical="center"/>
    </xf>
    <xf numFmtId="165" fontId="48" fillId="9" borderId="85" xfId="1" applyNumberFormat="1" applyFont="1" applyFill="1" applyBorder="1" applyAlignment="1">
      <alignment horizontal="center" vertical="center"/>
    </xf>
    <xf numFmtId="0" fontId="47" fillId="0" borderId="90" xfId="1" applyFont="1" applyBorder="1" applyAlignment="1">
      <alignment vertical="center"/>
    </xf>
    <xf numFmtId="0" fontId="47" fillId="0" borderId="84" xfId="1" applyFont="1" applyBorder="1" applyAlignment="1">
      <alignment vertical="center"/>
    </xf>
    <xf numFmtId="0" fontId="1" fillId="0" borderId="85" xfId="1" applyFont="1" applyBorder="1" applyAlignment="1">
      <alignment horizontal="center" vertical="center"/>
    </xf>
    <xf numFmtId="0" fontId="38" fillId="16" borderId="85" xfId="4" applyFont="1" applyFill="1" applyBorder="1" applyAlignment="1">
      <alignment horizontal="center" vertical="center"/>
    </xf>
    <xf numFmtId="0" fontId="54" fillId="21" borderId="83" xfId="4" applyFont="1" applyFill="1" applyBorder="1" applyAlignment="1">
      <alignment vertical="center"/>
    </xf>
    <xf numFmtId="0" fontId="54" fillId="21" borderId="90" xfId="4" applyFont="1" applyFill="1" applyBorder="1" applyAlignment="1">
      <alignment vertical="center"/>
    </xf>
    <xf numFmtId="0" fontId="54" fillId="21" borderId="90" xfId="4" applyFont="1" applyFill="1" applyBorder="1" applyAlignment="1">
      <alignment horizontal="center" vertical="center"/>
    </xf>
    <xf numFmtId="0" fontId="63" fillId="0" borderId="85" xfId="4" applyFont="1" applyBorder="1" applyAlignment="1">
      <alignment horizontal="center" vertical="center"/>
    </xf>
    <xf numFmtId="0" fontId="63" fillId="0" borderId="85" xfId="4" applyFont="1" applyBorder="1" applyAlignment="1">
      <alignment horizontal="center" vertical="center" wrapText="1"/>
    </xf>
    <xf numFmtId="165" fontId="63" fillId="0" borderId="85" xfId="4" applyNumberFormat="1" applyFont="1" applyBorder="1" applyAlignment="1">
      <alignment horizontal="center" vertical="center" wrapText="1"/>
    </xf>
    <xf numFmtId="0" fontId="56" fillId="16" borderId="85" xfId="4" applyFont="1" applyFill="1" applyBorder="1" applyAlignment="1">
      <alignment vertical="center"/>
    </xf>
    <xf numFmtId="167" fontId="40" fillId="16" borderId="85" xfId="4" applyNumberFormat="1" applyFont="1" applyFill="1" applyBorder="1" applyAlignment="1">
      <alignment horizontal="center" vertical="center"/>
    </xf>
    <xf numFmtId="165" fontId="45" fillId="16" borderId="85" xfId="5" applyNumberFormat="1" applyFont="1" applyFill="1" applyBorder="1" applyAlignment="1" applyProtection="1">
      <alignment horizontal="center" vertical="center"/>
    </xf>
    <xf numFmtId="14" fontId="42" fillId="17" borderId="85" xfId="4" applyNumberFormat="1" applyFont="1" applyFill="1" applyBorder="1" applyAlignment="1">
      <alignment horizontal="center" vertical="center"/>
    </xf>
    <xf numFmtId="165" fontId="42" fillId="18" borderId="85" xfId="4" applyNumberFormat="1" applyFont="1" applyFill="1" applyBorder="1" applyAlignment="1">
      <alignment horizontal="center" vertical="center"/>
    </xf>
    <xf numFmtId="0" fontId="41" fillId="0" borderId="86" xfId="4" applyFont="1" applyBorder="1" applyAlignment="1">
      <alignment vertical="center" wrapText="1"/>
    </xf>
    <xf numFmtId="9" fontId="42" fillId="18" borderId="89" xfId="5" applyFont="1" applyFill="1" applyBorder="1" applyAlignment="1" applyProtection="1">
      <alignment horizontal="center" vertical="center"/>
    </xf>
    <xf numFmtId="1" fontId="42" fillId="18" borderId="85" xfId="4" applyNumberFormat="1" applyFont="1" applyFill="1" applyBorder="1" applyAlignment="1">
      <alignment horizontal="center" vertical="center"/>
    </xf>
    <xf numFmtId="9" fontId="42" fillId="18" borderId="85" xfId="5" applyFont="1" applyFill="1" applyBorder="1" applyAlignment="1" applyProtection="1">
      <alignment horizontal="center" vertical="center"/>
    </xf>
    <xf numFmtId="0" fontId="41" fillId="0" borderId="87" xfId="4" applyFont="1" applyBorder="1" applyAlignment="1">
      <alignment horizontal="center" vertical="center" wrapText="1"/>
    </xf>
    <xf numFmtId="1" fontId="42" fillId="18" borderId="86" xfId="4" applyNumberFormat="1" applyFont="1" applyFill="1" applyBorder="1" applyAlignment="1">
      <alignment horizontal="center" vertical="center"/>
    </xf>
    <xf numFmtId="167" fontId="56" fillId="16" borderId="85" xfId="4" applyNumberFormat="1" applyFont="1" applyFill="1" applyBorder="1" applyAlignment="1">
      <alignment horizontal="center" vertical="center"/>
    </xf>
    <xf numFmtId="0" fontId="41" fillId="0" borderId="85" xfId="4" applyFont="1" applyBorder="1" applyAlignment="1">
      <alignment horizontal="left" vertical="center"/>
    </xf>
    <xf numFmtId="169" fontId="42" fillId="18" borderId="85" xfId="4" applyNumberFormat="1" applyFont="1" applyFill="1" applyBorder="1" applyAlignment="1">
      <alignment horizontal="center" vertical="center"/>
    </xf>
    <xf numFmtId="9" fontId="40" fillId="16" borderId="85" xfId="4" applyNumberFormat="1" applyFont="1" applyFill="1" applyBorder="1" applyAlignment="1">
      <alignment horizontal="center" vertical="center"/>
    </xf>
    <xf numFmtId="0" fontId="56" fillId="16" borderId="85" xfId="4" applyFont="1" applyFill="1" applyBorder="1" applyAlignment="1">
      <alignment horizontal="left" vertical="center"/>
    </xf>
    <xf numFmtId="0" fontId="40" fillId="16" borderId="85" xfId="4" applyFont="1" applyFill="1" applyBorder="1" applyAlignment="1">
      <alignment vertical="center"/>
    </xf>
    <xf numFmtId="0" fontId="56" fillId="16" borderId="85" xfId="4" applyFont="1" applyFill="1" applyBorder="1" applyAlignment="1">
      <alignment horizontal="center" vertical="center"/>
    </xf>
    <xf numFmtId="0" fontId="41" fillId="16" borderId="85" xfId="4" applyFont="1" applyFill="1" applyBorder="1" applyAlignment="1">
      <alignment horizontal="center" vertical="center" wrapText="1"/>
    </xf>
    <xf numFmtId="0" fontId="41" fillId="16" borderId="85" xfId="4" applyFont="1" applyFill="1" applyBorder="1" applyAlignment="1">
      <alignment vertical="center" wrapText="1"/>
    </xf>
    <xf numFmtId="0" fontId="9" fillId="2" borderId="85" xfId="1" applyFont="1" applyFill="1" applyBorder="1" applyAlignment="1">
      <alignment horizontal="center" vertical="center" wrapText="1"/>
    </xf>
    <xf numFmtId="0" fontId="10" fillId="3" borderId="85" xfId="1" applyFont="1" applyFill="1" applyBorder="1" applyAlignment="1">
      <alignment horizontal="center" vertical="center"/>
    </xf>
    <xf numFmtId="0" fontId="26" fillId="0" borderId="85" xfId="0" applyFont="1" applyBorder="1" applyAlignment="1">
      <alignment horizontal="center"/>
    </xf>
    <xf numFmtId="0" fontId="0" fillId="0" borderId="85" xfId="0" applyBorder="1" applyAlignment="1">
      <alignment horizontal="center"/>
    </xf>
    <xf numFmtId="14" fontId="0" fillId="0" borderId="85" xfId="0" applyNumberFormat="1" applyBorder="1" applyAlignment="1">
      <alignment horizontal="center"/>
    </xf>
    <xf numFmtId="18" fontId="0" fillId="0" borderId="85" xfId="0" applyNumberFormat="1" applyBorder="1" applyAlignment="1">
      <alignment horizontal="center"/>
    </xf>
    <xf numFmtId="20" fontId="0" fillId="0" borderId="85" xfId="0" applyNumberFormat="1" applyBorder="1" applyAlignment="1">
      <alignment horizontal="center"/>
    </xf>
    <xf numFmtId="0" fontId="60" fillId="0" borderId="85" xfId="0" applyFont="1" applyBorder="1" applyAlignment="1">
      <alignment horizontal="center" vertical="center" wrapText="1"/>
    </xf>
    <xf numFmtId="0" fontId="19" fillId="0" borderId="52" xfId="16" applyFont="1" applyBorder="1" applyAlignment="1">
      <alignment horizontal="center" vertical="center" wrapText="1"/>
    </xf>
    <xf numFmtId="49" fontId="59" fillId="3" borderId="85" xfId="16" applyNumberFormat="1" applyFont="1" applyFill="1" applyBorder="1" applyAlignment="1">
      <alignment horizontal="center" vertical="top" wrapText="1"/>
    </xf>
    <xf numFmtId="0" fontId="64" fillId="0" borderId="85" xfId="0" applyFont="1" applyBorder="1" applyAlignment="1">
      <alignment horizontal="center" vertical="center"/>
    </xf>
    <xf numFmtId="0" fontId="8" fillId="0" borderId="85" xfId="0" applyFont="1" applyBorder="1" applyAlignment="1">
      <alignment horizontal="center" vertical="center"/>
    </xf>
    <xf numFmtId="0" fontId="8" fillId="0" borderId="85" xfId="1" applyFont="1" applyBorder="1" applyAlignment="1">
      <alignment horizontal="center" vertical="center" wrapText="1"/>
    </xf>
    <xf numFmtId="0" fontId="65" fillId="0" borderId="85" xfId="1" applyFont="1" applyBorder="1" applyAlignment="1">
      <alignment horizontal="center" vertical="center" wrapText="1"/>
    </xf>
    <xf numFmtId="0" fontId="8" fillId="0" borderId="84" xfId="1" applyFont="1" applyBorder="1" applyAlignment="1">
      <alignment horizontal="center" vertical="center"/>
    </xf>
    <xf numFmtId="0" fontId="8" fillId="0" borderId="85" xfId="1" applyFont="1" applyBorder="1" applyAlignment="1">
      <alignment horizontal="center" vertical="top" wrapText="1"/>
    </xf>
    <xf numFmtId="0" fontId="8" fillId="0" borderId="85" xfId="0" applyFont="1" applyBorder="1" applyAlignment="1">
      <alignment vertical="center"/>
    </xf>
    <xf numFmtId="0" fontId="8" fillId="0" borderId="85" xfId="1" applyFont="1" applyBorder="1" applyAlignment="1">
      <alignment horizontal="center" vertical="center"/>
    </xf>
    <xf numFmtId="9" fontId="42" fillId="18" borderId="88" xfId="5" applyFont="1" applyFill="1" applyBorder="1" applyAlignment="1" applyProtection="1">
      <alignment horizontal="center" vertical="center"/>
    </xf>
    <xf numFmtId="9" fontId="42" fillId="18" borderId="65" xfId="5" applyFont="1" applyFill="1" applyBorder="1" applyAlignment="1" applyProtection="1">
      <alignment horizontal="center" vertical="center"/>
    </xf>
    <xf numFmtId="9" fontId="21" fillId="8" borderId="65" xfId="3" applyNumberFormat="1" applyFont="1" applyFill="1" applyBorder="1" applyAlignment="1" applyProtection="1">
      <alignment horizontal="center" vertical="center"/>
    </xf>
    <xf numFmtId="0" fontId="11" fillId="0" borderId="97" xfId="4" applyFont="1" applyBorder="1" applyAlignment="1">
      <alignment vertical="center"/>
    </xf>
    <xf numFmtId="0" fontId="11" fillId="0" borderId="0" xfId="4" applyFont="1" applyAlignment="1">
      <alignment vertical="center"/>
    </xf>
    <xf numFmtId="9" fontId="42" fillId="18" borderId="62" xfId="5" applyFont="1" applyFill="1" applyBorder="1" applyAlignment="1" applyProtection="1">
      <alignment horizontal="center" vertical="center"/>
    </xf>
    <xf numFmtId="9" fontId="42" fillId="18" borderId="39" xfId="5" applyFont="1" applyFill="1" applyBorder="1" applyAlignment="1" applyProtection="1">
      <alignment horizontal="center" vertical="center"/>
    </xf>
    <xf numFmtId="0" fontId="15" fillId="0" borderId="91" xfId="4" applyBorder="1"/>
    <xf numFmtId="0" fontId="40" fillId="16" borderId="57" xfId="4" applyFont="1" applyFill="1" applyBorder="1" applyAlignment="1">
      <alignment horizontal="left" vertical="center"/>
    </xf>
    <xf numFmtId="0" fontId="56" fillId="16" borderId="57" xfId="4" applyFont="1" applyFill="1" applyBorder="1" applyAlignment="1">
      <alignment horizontal="left" vertical="center"/>
    </xf>
    <xf numFmtId="9" fontId="21" fillId="8" borderId="73" xfId="3" applyNumberFormat="1" applyFont="1" applyFill="1" applyBorder="1" applyAlignment="1" applyProtection="1">
      <alignment horizontal="center" vertical="center"/>
    </xf>
    <xf numFmtId="9" fontId="21" fillId="8" borderId="72" xfId="3" applyNumberFormat="1" applyFont="1" applyFill="1" applyBorder="1" applyAlignment="1" applyProtection="1">
      <alignment horizontal="center" vertical="center"/>
    </xf>
    <xf numFmtId="0" fontId="22" fillId="0" borderId="91" xfId="1" applyFont="1" applyBorder="1"/>
    <xf numFmtId="0" fontId="41" fillId="0" borderId="84" xfId="4" applyFont="1" applyBorder="1" applyAlignment="1">
      <alignment horizontal="center" vertical="center" wrapText="1"/>
    </xf>
    <xf numFmtId="0" fontId="41" fillId="0" borderId="83" xfId="4" applyFont="1" applyBorder="1" applyAlignment="1">
      <alignment horizontal="center" vertical="center" wrapText="1"/>
    </xf>
    <xf numFmtId="0" fontId="63" fillId="0" borderId="38" xfId="4" applyFont="1" applyBorder="1" applyAlignment="1">
      <alignment horizontal="center" vertical="center"/>
    </xf>
    <xf numFmtId="0" fontId="63" fillId="0" borderId="39" xfId="4" applyFont="1" applyBorder="1" applyAlignment="1">
      <alignment horizontal="center" vertical="center"/>
    </xf>
    <xf numFmtId="0" fontId="63" fillId="0" borderId="63" xfId="4" applyFont="1" applyBorder="1" applyAlignment="1">
      <alignment horizontal="center" vertical="center"/>
    </xf>
    <xf numFmtId="0" fontId="41" fillId="0" borderId="89" xfId="4" applyFont="1" applyBorder="1" applyAlignment="1">
      <alignment horizontal="center" vertical="center" wrapText="1"/>
    </xf>
    <xf numFmtId="0" fontId="41" fillId="0" borderId="88" xfId="4" applyFont="1" applyBorder="1" applyAlignment="1">
      <alignment horizontal="center" vertical="center" wrapText="1"/>
    </xf>
    <xf numFmtId="0" fontId="41" fillId="0" borderId="88" xfId="4" applyFont="1" applyBorder="1" applyAlignment="1">
      <alignment horizontal="center" vertical="center"/>
    </xf>
    <xf numFmtId="9" fontId="40" fillId="16" borderId="58" xfId="4" applyNumberFormat="1" applyFont="1" applyFill="1" applyBorder="1" applyAlignment="1">
      <alignment horizontal="center" vertical="center"/>
    </xf>
    <xf numFmtId="167" fontId="56" fillId="16" borderId="60" xfId="4" applyNumberFormat="1" applyFont="1" applyFill="1" applyBorder="1" applyAlignment="1">
      <alignment horizontal="center" vertical="center"/>
    </xf>
    <xf numFmtId="0" fontId="40" fillId="16" borderId="58" xfId="4" applyFont="1" applyFill="1" applyBorder="1" applyAlignment="1">
      <alignment horizontal="center" vertical="center"/>
    </xf>
    <xf numFmtId="0" fontId="40" fillId="16" borderId="60" xfId="4" applyFont="1" applyFill="1" applyBorder="1" applyAlignment="1">
      <alignment horizontal="center" vertical="center"/>
    </xf>
    <xf numFmtId="9" fontId="21" fillId="8" borderId="38" xfId="3" applyNumberFormat="1" applyFont="1" applyFill="1" applyBorder="1" applyAlignment="1" applyProtection="1">
      <alignment horizontal="center" vertical="center"/>
    </xf>
    <xf numFmtId="9" fontId="42" fillId="18" borderId="90" xfId="5" applyFont="1" applyFill="1" applyBorder="1" applyAlignment="1">
      <alignment horizontal="center" vertical="center"/>
    </xf>
    <xf numFmtId="0" fontId="41" fillId="0" borderId="62" xfId="4" applyFont="1" applyBorder="1" applyAlignment="1">
      <alignment horizontal="center" vertical="center" wrapText="1"/>
    </xf>
    <xf numFmtId="170" fontId="19" fillId="3" borderId="39" xfId="16" applyNumberFormat="1" applyFont="1" applyFill="1" applyBorder="1" applyAlignment="1">
      <alignment horizontal="center" vertical="center" wrapText="1"/>
    </xf>
    <xf numFmtId="167" fontId="56" fillId="16" borderId="57" xfId="4" applyNumberFormat="1" applyFont="1" applyFill="1" applyBorder="1" applyAlignment="1">
      <alignment vertical="center"/>
    </xf>
    <xf numFmtId="9" fontId="40" fillId="8" borderId="101" xfId="5" applyFont="1" applyFill="1" applyBorder="1" applyAlignment="1" applyProtection="1">
      <alignment horizontal="center" vertical="center"/>
    </xf>
    <xf numFmtId="0" fontId="8" fillId="0" borderId="85" xfId="1" applyFont="1" applyBorder="1" applyAlignment="1">
      <alignment horizontal="left" vertical="center" wrapText="1"/>
    </xf>
    <xf numFmtId="0" fontId="64" fillId="0" borderId="85" xfId="1" applyFont="1" applyBorder="1" applyAlignment="1">
      <alignment horizontal="center" vertical="center" wrapText="1"/>
    </xf>
    <xf numFmtId="170" fontId="67" fillId="7" borderId="85" xfId="24" applyNumberFormat="1" applyFont="1" applyFill="1" applyBorder="1" applyAlignment="1">
      <alignment horizontal="center" vertical="center" wrapText="1"/>
    </xf>
    <xf numFmtId="171" fontId="67" fillId="7" borderId="85" xfId="24" applyNumberFormat="1" applyFont="1" applyFill="1" applyBorder="1" applyAlignment="1">
      <alignment horizontal="center" vertical="center" wrapText="1"/>
    </xf>
    <xf numFmtId="0" fontId="67" fillId="7" borderId="85" xfId="24" applyFont="1" applyFill="1" applyBorder="1" applyAlignment="1">
      <alignment horizontal="center" vertical="center" wrapText="1"/>
    </xf>
    <xf numFmtId="172" fontId="67" fillId="7" borderId="85" xfId="24" applyNumberFormat="1" applyFont="1" applyFill="1" applyBorder="1" applyAlignment="1">
      <alignment horizontal="center" vertical="center" wrapText="1"/>
    </xf>
    <xf numFmtId="0" fontId="68" fillId="7" borderId="85" xfId="0" applyFont="1" applyFill="1" applyBorder="1" applyAlignment="1">
      <alignment horizontal="center" vertical="center" wrapText="1"/>
    </xf>
    <xf numFmtId="0" fontId="68" fillId="0" borderId="85" xfId="0" applyFont="1" applyBorder="1" applyAlignment="1">
      <alignment horizontal="center" vertical="center" wrapText="1"/>
    </xf>
    <xf numFmtId="14" fontId="68" fillId="0" borderId="85" xfId="0" applyNumberFormat="1" applyFont="1" applyBorder="1" applyAlignment="1">
      <alignment vertical="center" wrapText="1"/>
    </xf>
    <xf numFmtId="0" fontId="16" fillId="0" borderId="85" xfId="3" applyFill="1" applyBorder="1" applyAlignment="1" applyProtection="1">
      <alignment horizontal="center" vertical="center" wrapText="1"/>
    </xf>
    <xf numFmtId="49" fontId="0" fillId="0" borderId="85" xfId="0" applyNumberFormat="1" applyBorder="1" applyAlignment="1">
      <alignment horizontal="center" vertical="center" wrapText="1"/>
    </xf>
    <xf numFmtId="14" fontId="68" fillId="0" borderId="85" xfId="0" applyNumberFormat="1" applyFont="1" applyBorder="1" applyAlignment="1">
      <alignment horizontal="center" vertical="center" wrapText="1"/>
    </xf>
    <xf numFmtId="0" fontId="68" fillId="0" borderId="85" xfId="0" applyFont="1" applyBorder="1" applyAlignment="1">
      <alignment horizontal="center" vertical="top" wrapText="1"/>
    </xf>
    <xf numFmtId="14" fontId="68" fillId="0" borderId="86" xfId="0" applyNumberFormat="1" applyFont="1" applyBorder="1" applyAlignment="1">
      <alignment vertical="center" wrapText="1"/>
    </xf>
    <xf numFmtId="0" fontId="16" fillId="0" borderId="102" xfId="3" applyFill="1" applyBorder="1" applyAlignment="1" applyProtection="1">
      <alignment horizontal="center" vertical="center" wrapText="1"/>
    </xf>
    <xf numFmtId="49" fontId="0" fillId="0" borderId="103" xfId="0" applyNumberFormat="1" applyBorder="1" applyAlignment="1">
      <alignment horizontal="center" vertical="center" wrapText="1"/>
    </xf>
    <xf numFmtId="14" fontId="68" fillId="0" borderId="83" xfId="0" applyNumberFormat="1" applyFont="1" applyBorder="1" applyAlignment="1">
      <alignment horizontal="center" vertical="center" wrapText="1"/>
    </xf>
    <xf numFmtId="168" fontId="42" fillId="17" borderId="84" xfId="4" applyNumberFormat="1" applyFont="1" applyFill="1" applyBorder="1" applyAlignment="1">
      <alignment horizontal="center" vertical="center"/>
    </xf>
    <xf numFmtId="0" fontId="40" fillId="16" borderId="84" xfId="4" applyFont="1" applyFill="1" applyBorder="1" applyAlignment="1">
      <alignment horizontal="center" vertical="center"/>
    </xf>
    <xf numFmtId="0" fontId="40" fillId="16" borderId="83" xfId="4" applyFont="1" applyFill="1" applyBorder="1" applyAlignment="1">
      <alignment horizontal="center" vertical="center"/>
    </xf>
    <xf numFmtId="167" fontId="56" fillId="16" borderId="83" xfId="4" applyNumberFormat="1" applyFont="1" applyFill="1" applyBorder="1" applyAlignment="1">
      <alignment horizontal="center" vertical="center"/>
    </xf>
    <xf numFmtId="0" fontId="41" fillId="0" borderId="39" xfId="4" applyFont="1" applyBorder="1" applyAlignment="1">
      <alignment horizontal="center" vertical="center"/>
    </xf>
    <xf numFmtId="169" fontId="42" fillId="18" borderId="39" xfId="4" applyNumberFormat="1" applyFont="1" applyFill="1" applyBorder="1" applyAlignment="1">
      <alignment horizontal="center" vertical="center"/>
    </xf>
    <xf numFmtId="0" fontId="72" fillId="0" borderId="0" xfId="0" pivotButton="1" applyFont="1"/>
    <xf numFmtId="0" fontId="72" fillId="0" borderId="0" xfId="0" applyFont="1"/>
    <xf numFmtId="0" fontId="72" fillId="0" borderId="0" xfId="0" applyFont="1" applyAlignment="1">
      <alignment horizontal="left"/>
    </xf>
    <xf numFmtId="0" fontId="72" fillId="0" borderId="0" xfId="0" applyFont="1" applyAlignment="1">
      <alignment horizontal="left" indent="1"/>
    </xf>
    <xf numFmtId="0" fontId="49" fillId="4" borderId="76" xfId="1" applyFont="1" applyFill="1" applyBorder="1" applyAlignment="1">
      <alignment horizontal="left" vertical="center"/>
    </xf>
    <xf numFmtId="0" fontId="49" fillId="4" borderId="79" xfId="1" applyFont="1" applyFill="1" applyBorder="1" applyAlignment="1">
      <alignment horizontal="left" vertical="center"/>
    </xf>
    <xf numFmtId="0" fontId="49" fillId="4" borderId="89" xfId="1" applyFont="1" applyFill="1" applyBorder="1" applyAlignment="1">
      <alignment horizontal="left" vertical="center"/>
    </xf>
    <xf numFmtId="0" fontId="57" fillId="0" borderId="68" xfId="1" applyFont="1" applyBorder="1" applyAlignment="1">
      <alignment horizontal="center" vertical="center" textRotation="255"/>
    </xf>
    <xf numFmtId="0" fontId="57" fillId="0" borderId="70" xfId="1" applyFont="1" applyBorder="1" applyAlignment="1">
      <alignment horizontal="center" vertical="center" textRotation="255"/>
    </xf>
    <xf numFmtId="0" fontId="49" fillId="4" borderId="85" xfId="1" applyFont="1" applyFill="1" applyBorder="1" applyAlignment="1">
      <alignment horizontal="left" vertical="center"/>
    </xf>
    <xf numFmtId="0" fontId="49" fillId="4" borderId="50" xfId="1" applyFont="1" applyFill="1" applyBorder="1" applyAlignment="1">
      <alignment horizontal="left" vertical="center"/>
    </xf>
    <xf numFmtId="0" fontId="49" fillId="4" borderId="90" xfId="1" applyFont="1" applyFill="1" applyBorder="1" applyAlignment="1">
      <alignment horizontal="left" vertical="center"/>
    </xf>
    <xf numFmtId="0" fontId="49" fillId="4" borderId="84" xfId="1" applyFont="1" applyFill="1" applyBorder="1" applyAlignment="1">
      <alignment horizontal="left" vertical="center"/>
    </xf>
    <xf numFmtId="0" fontId="49" fillId="4" borderId="98" xfId="1" applyFont="1" applyFill="1" applyBorder="1" applyAlignment="1">
      <alignment horizontal="left" vertical="center"/>
    </xf>
    <xf numFmtId="0" fontId="49" fillId="4" borderId="54" xfId="1" applyFont="1" applyFill="1" applyBorder="1" applyAlignment="1">
      <alignment horizontal="left" vertical="center"/>
    </xf>
    <xf numFmtId="0" fontId="49" fillId="4" borderId="38" xfId="1" applyFont="1" applyFill="1" applyBorder="1" applyAlignment="1">
      <alignment horizontal="left" vertical="center"/>
    </xf>
    <xf numFmtId="0" fontId="49" fillId="4" borderId="99" xfId="1" applyFont="1" applyFill="1" applyBorder="1" applyAlignment="1">
      <alignment horizontal="left" vertical="center"/>
    </xf>
    <xf numFmtId="0" fontId="49" fillId="4" borderId="91" xfId="1" applyFont="1" applyFill="1" applyBorder="1" applyAlignment="1">
      <alignment horizontal="left" vertical="center"/>
    </xf>
    <xf numFmtId="0" fontId="49" fillId="4" borderId="100" xfId="1" applyFont="1" applyFill="1" applyBorder="1" applyAlignment="1">
      <alignment horizontal="left" vertical="center"/>
    </xf>
    <xf numFmtId="0" fontId="49" fillId="4" borderId="88" xfId="1" applyFont="1" applyFill="1" applyBorder="1" applyAlignment="1">
      <alignment horizontal="left" vertical="center"/>
    </xf>
    <xf numFmtId="0" fontId="57" fillId="0" borderId="71" xfId="1" applyFont="1" applyBorder="1" applyAlignment="1">
      <alignment horizontal="center" vertical="center" textRotation="255"/>
    </xf>
    <xf numFmtId="0" fontId="21" fillId="8" borderId="3" xfId="1" applyFont="1" applyFill="1" applyBorder="1" applyAlignment="1">
      <alignment horizontal="center" vertical="center"/>
    </xf>
    <xf numFmtId="0" fontId="21" fillId="8" borderId="1" xfId="1" applyFont="1" applyFill="1" applyBorder="1" applyAlignment="1">
      <alignment horizontal="center" vertical="center"/>
    </xf>
    <xf numFmtId="0" fontId="20" fillId="7" borderId="85" xfId="1" applyFont="1" applyFill="1" applyBorder="1" applyAlignment="1">
      <alignment horizontal="center" vertical="center"/>
    </xf>
    <xf numFmtId="0" fontId="21" fillId="9" borderId="47" xfId="16" applyFont="1" applyFill="1" applyBorder="1" applyAlignment="1">
      <alignment horizontal="center" vertical="center"/>
    </xf>
    <xf numFmtId="0" fontId="21" fillId="9" borderId="48" xfId="16" applyFont="1" applyFill="1" applyBorder="1" applyAlignment="1">
      <alignment horizontal="center" vertical="center"/>
    </xf>
    <xf numFmtId="0" fontId="21" fillId="9" borderId="45" xfId="16" applyFont="1" applyFill="1" applyBorder="1" applyAlignment="1">
      <alignment horizontal="center" vertical="center"/>
    </xf>
    <xf numFmtId="0" fontId="21" fillId="9" borderId="85" xfId="16" applyFont="1" applyFill="1" applyBorder="1" applyAlignment="1">
      <alignment horizontal="center" vertical="center"/>
    </xf>
    <xf numFmtId="0" fontId="62" fillId="9" borderId="85" xfId="1" applyFont="1" applyFill="1" applyBorder="1" applyAlignment="1">
      <alignment horizontal="center" vertical="center"/>
    </xf>
    <xf numFmtId="0" fontId="47" fillId="0" borderId="85" xfId="1" applyFont="1" applyBorder="1" applyAlignment="1">
      <alignment horizontal="center" vertical="center"/>
    </xf>
    <xf numFmtId="0" fontId="47" fillId="0" borderId="85" xfId="1" applyFont="1" applyBorder="1" applyAlignment="1">
      <alignment vertical="center"/>
    </xf>
    <xf numFmtId="0" fontId="21" fillId="8" borderId="83" xfId="1" applyFont="1" applyFill="1" applyBorder="1" applyAlignment="1">
      <alignment horizontal="center" vertical="center"/>
    </xf>
    <xf numFmtId="0" fontId="21" fillId="8" borderId="84" xfId="1" applyFont="1" applyFill="1" applyBorder="1" applyAlignment="1">
      <alignment horizontal="center" vertical="center"/>
    </xf>
    <xf numFmtId="0" fontId="61" fillId="3" borderId="83" xfId="1" applyFont="1" applyFill="1" applyBorder="1" applyAlignment="1">
      <alignment horizontal="center" vertical="center"/>
    </xf>
    <xf numFmtId="0" fontId="61" fillId="3" borderId="84" xfId="1" applyFont="1" applyFill="1" applyBorder="1" applyAlignment="1">
      <alignment horizontal="center" vertical="center"/>
    </xf>
    <xf numFmtId="0" fontId="49" fillId="4" borderId="92" xfId="1" applyFont="1" applyFill="1" applyBorder="1" applyAlignment="1">
      <alignment horizontal="left" vertical="center"/>
    </xf>
    <xf numFmtId="0" fontId="49" fillId="4" borderId="0" xfId="1" applyFont="1" applyFill="1" applyAlignment="1">
      <alignment horizontal="left" vertical="center"/>
    </xf>
    <xf numFmtId="0" fontId="49" fillId="4" borderId="66" xfId="1" applyFont="1" applyFill="1" applyBorder="1" applyAlignment="1">
      <alignment horizontal="left" vertical="center"/>
    </xf>
    <xf numFmtId="0" fontId="49" fillId="4" borderId="61" xfId="1" applyFont="1" applyFill="1" applyBorder="1" applyAlignment="1">
      <alignment horizontal="left" vertical="center"/>
    </xf>
    <xf numFmtId="0" fontId="49" fillId="4" borderId="59" xfId="1" applyFont="1" applyFill="1" applyBorder="1" applyAlignment="1">
      <alignment horizontal="left" vertical="center"/>
    </xf>
    <xf numFmtId="0" fontId="49" fillId="4" borderId="60" xfId="1" applyFont="1" applyFill="1" applyBorder="1" applyAlignment="1">
      <alignment horizontal="left" vertical="center"/>
    </xf>
    <xf numFmtId="0" fontId="20" fillId="7" borderId="93" xfId="1" applyFont="1" applyFill="1" applyBorder="1" applyAlignment="1">
      <alignment horizontal="center" vertical="center"/>
    </xf>
    <xf numFmtId="0" fontId="20" fillId="7" borderId="96" xfId="1" applyFont="1" applyFill="1" applyBorder="1" applyAlignment="1">
      <alignment horizontal="center" vertical="center"/>
    </xf>
    <xf numFmtId="0" fontId="21" fillId="8" borderId="85" xfId="1" applyFont="1" applyFill="1" applyBorder="1" applyAlignment="1">
      <alignment horizontal="center" vertical="center"/>
    </xf>
    <xf numFmtId="9" fontId="21" fillId="9" borderId="88" xfId="3" applyNumberFormat="1" applyFont="1" applyFill="1" applyBorder="1" applyAlignment="1" applyProtection="1">
      <alignment horizontal="center" vertical="center"/>
    </xf>
    <xf numFmtId="9" fontId="21" fillId="9" borderId="79" xfId="3" applyNumberFormat="1" applyFont="1" applyFill="1" applyBorder="1" applyAlignment="1" applyProtection="1">
      <alignment horizontal="center" vertical="center"/>
    </xf>
    <xf numFmtId="9" fontId="21" fillId="9" borderId="89" xfId="3" applyNumberFormat="1" applyFont="1" applyFill="1" applyBorder="1" applyAlignment="1" applyProtection="1">
      <alignment horizontal="center" vertical="center"/>
    </xf>
    <xf numFmtId="0" fontId="21" fillId="8" borderId="94" xfId="1" applyFont="1" applyFill="1" applyBorder="1" applyAlignment="1">
      <alignment horizontal="center" vertical="center"/>
    </xf>
    <xf numFmtId="0" fontId="21" fillId="8" borderId="95" xfId="1" applyFont="1" applyFill="1" applyBorder="1" applyAlignment="1">
      <alignment horizontal="center" vertical="center"/>
    </xf>
    <xf numFmtId="0" fontId="49" fillId="4" borderId="86" xfId="1" applyFont="1" applyFill="1" applyBorder="1" applyAlignment="1">
      <alignment horizontal="left" vertical="center"/>
    </xf>
    <xf numFmtId="0" fontId="49" fillId="4" borderId="57" xfId="1" applyFont="1" applyFill="1" applyBorder="1" applyAlignment="1">
      <alignment horizontal="left" vertical="center"/>
    </xf>
    <xf numFmtId="9" fontId="42" fillId="18" borderId="85" xfId="5" applyFont="1" applyFill="1" applyBorder="1" applyAlignment="1" applyProtection="1">
      <alignment horizontal="center" vertical="center"/>
    </xf>
    <xf numFmtId="169" fontId="56" fillId="16" borderId="85" xfId="4" applyNumberFormat="1" applyFont="1" applyFill="1" applyBorder="1" applyAlignment="1">
      <alignment horizontal="center" vertical="center"/>
    </xf>
    <xf numFmtId="9" fontId="40" fillId="8" borderId="58" xfId="5" applyFont="1" applyFill="1" applyBorder="1" applyAlignment="1" applyProtection="1">
      <alignment horizontal="center" vertical="center"/>
    </xf>
    <xf numFmtId="9" fontId="40" fillId="8" borderId="59" xfId="5" applyFont="1" applyFill="1" applyBorder="1" applyAlignment="1" applyProtection="1">
      <alignment horizontal="center" vertical="center"/>
    </xf>
    <xf numFmtId="9" fontId="40" fillId="8" borderId="60" xfId="5" applyFont="1" applyFill="1" applyBorder="1" applyAlignment="1" applyProtection="1">
      <alignment horizontal="center" vertical="center"/>
    </xf>
    <xf numFmtId="9" fontId="42" fillId="18" borderId="83" xfId="5" applyFont="1" applyFill="1" applyBorder="1" applyAlignment="1" applyProtection="1">
      <alignment horizontal="center" vertical="center"/>
    </xf>
    <xf numFmtId="9" fontId="42" fillId="18" borderId="90" xfId="5" applyFont="1" applyFill="1" applyBorder="1" applyAlignment="1" applyProtection="1">
      <alignment horizontal="center" vertical="center"/>
    </xf>
    <xf numFmtId="9" fontId="42" fillId="18" borderId="84" xfId="5" applyFont="1" applyFill="1" applyBorder="1" applyAlignment="1" applyProtection="1">
      <alignment horizontal="center" vertical="center"/>
    </xf>
    <xf numFmtId="9" fontId="40" fillId="8" borderId="85" xfId="5" applyFont="1" applyFill="1" applyBorder="1" applyAlignment="1">
      <alignment horizontal="center" vertical="center"/>
    </xf>
    <xf numFmtId="9" fontId="40" fillId="8" borderId="83" xfId="5" applyFont="1" applyFill="1" applyBorder="1" applyAlignment="1" applyProtection="1">
      <alignment horizontal="center" vertical="center"/>
    </xf>
    <xf numFmtId="9" fontId="40" fillId="8" borderId="90" xfId="5" applyFont="1" applyFill="1" applyBorder="1" applyAlignment="1" applyProtection="1">
      <alignment horizontal="center" vertical="center"/>
    </xf>
    <xf numFmtId="9" fontId="40" fillId="8" borderId="84" xfId="5" applyFont="1" applyFill="1" applyBorder="1" applyAlignment="1" applyProtection="1">
      <alignment horizontal="center" vertical="center"/>
    </xf>
    <xf numFmtId="9" fontId="40" fillId="8" borderId="57" xfId="5" applyFont="1" applyFill="1" applyBorder="1" applyAlignment="1" applyProtection="1">
      <alignment horizontal="center" vertical="center"/>
    </xf>
    <xf numFmtId="9" fontId="40" fillId="8" borderId="85" xfId="5" applyFont="1" applyFill="1" applyBorder="1" applyAlignment="1" applyProtection="1">
      <alignment horizontal="center" vertical="center"/>
    </xf>
    <xf numFmtId="9" fontId="40" fillId="8" borderId="58" xfId="5" applyFont="1" applyFill="1" applyBorder="1" applyAlignment="1">
      <alignment horizontal="center" vertical="center"/>
    </xf>
    <xf numFmtId="9" fontId="40" fillId="8" borderId="59" xfId="5" applyFont="1" applyFill="1" applyBorder="1" applyAlignment="1">
      <alignment horizontal="center" vertical="center"/>
    </xf>
    <xf numFmtId="9" fontId="40" fillId="8" borderId="60" xfId="5" applyFont="1" applyFill="1" applyBorder="1" applyAlignment="1">
      <alignment horizontal="center" vertical="center"/>
    </xf>
    <xf numFmtId="9" fontId="42" fillId="18" borderId="83" xfId="5" applyFont="1" applyFill="1" applyBorder="1" applyAlignment="1">
      <alignment horizontal="center" vertical="center"/>
    </xf>
    <xf numFmtId="9" fontId="42" fillId="18" borderId="90" xfId="5" applyFont="1" applyFill="1" applyBorder="1" applyAlignment="1">
      <alignment horizontal="center" vertical="center"/>
    </xf>
    <xf numFmtId="9" fontId="42" fillId="18" borderId="84" xfId="5" applyFont="1" applyFill="1" applyBorder="1" applyAlignment="1">
      <alignment horizontal="center" vertical="center"/>
    </xf>
    <xf numFmtId="9" fontId="40" fillId="8" borderId="88" xfId="5" applyFont="1" applyFill="1" applyBorder="1" applyAlignment="1" applyProtection="1">
      <alignment horizontal="center" vertical="center"/>
    </xf>
    <xf numFmtId="9" fontId="40" fillId="8" borderId="81" xfId="5" applyFont="1" applyFill="1" applyBorder="1" applyAlignment="1" applyProtection="1">
      <alignment horizontal="center" vertical="center"/>
    </xf>
    <xf numFmtId="9" fontId="40" fillId="8" borderId="89" xfId="5" applyFont="1" applyFill="1" applyBorder="1" applyAlignment="1" applyProtection="1">
      <alignment horizontal="center" vertical="center"/>
    </xf>
    <xf numFmtId="9" fontId="42" fillId="18" borderId="64" xfId="5" applyFont="1" applyFill="1" applyBorder="1" applyAlignment="1" applyProtection="1">
      <alignment horizontal="center" vertical="center"/>
    </xf>
    <xf numFmtId="9" fontId="42" fillId="18" borderId="55" xfId="5" applyFont="1" applyFill="1" applyBorder="1" applyAlignment="1" applyProtection="1">
      <alignment horizontal="center" vertical="center"/>
    </xf>
    <xf numFmtId="9" fontId="42" fillId="18" borderId="56" xfId="5" applyFont="1" applyFill="1" applyBorder="1" applyAlignment="1" applyProtection="1">
      <alignment horizontal="center" vertical="center"/>
    </xf>
    <xf numFmtId="0" fontId="21" fillId="8" borderId="2" xfId="1" applyFont="1" applyFill="1" applyBorder="1" applyAlignment="1">
      <alignment horizontal="center" vertical="center"/>
    </xf>
    <xf numFmtId="0" fontId="10" fillId="0" borderId="83" xfId="1" applyFont="1" applyBorder="1" applyAlignment="1">
      <alignment horizontal="center" vertical="center"/>
    </xf>
    <xf numFmtId="0" fontId="10" fillId="0" borderId="90" xfId="1" applyFont="1" applyBorder="1" applyAlignment="1">
      <alignment horizontal="center" vertical="center"/>
    </xf>
    <xf numFmtId="0" fontId="10" fillId="0" borderId="84" xfId="1" applyFont="1" applyBorder="1" applyAlignment="1">
      <alignment horizontal="center" vertical="center"/>
    </xf>
    <xf numFmtId="0" fontId="48" fillId="9" borderId="83" xfId="1" applyFont="1" applyFill="1" applyBorder="1" applyAlignment="1">
      <alignment horizontal="center" vertical="center"/>
    </xf>
    <xf numFmtId="0" fontId="48" fillId="9" borderId="90" xfId="1" applyFont="1" applyFill="1" applyBorder="1" applyAlignment="1">
      <alignment horizontal="center" vertical="center"/>
    </xf>
    <xf numFmtId="0" fontId="48" fillId="9" borderId="84" xfId="1" applyFont="1" applyFill="1" applyBorder="1" applyAlignment="1">
      <alignment horizontal="center" vertical="center"/>
    </xf>
    <xf numFmtId="0" fontId="63" fillId="0" borderId="83" xfId="4" applyFont="1" applyBorder="1" applyAlignment="1">
      <alignment horizontal="center" vertical="center" wrapText="1"/>
    </xf>
    <xf numFmtId="0" fontId="63" fillId="0" borderId="90" xfId="4" applyFont="1" applyBorder="1" applyAlignment="1">
      <alignment horizontal="center" vertical="center" wrapText="1"/>
    </xf>
    <xf numFmtId="0" fontId="63" fillId="0" borderId="84" xfId="4" applyFont="1" applyBorder="1" applyAlignment="1">
      <alignment horizontal="center" vertical="center" wrapText="1"/>
    </xf>
    <xf numFmtId="9" fontId="42" fillId="18" borderId="88" xfId="5" applyFont="1" applyFill="1" applyBorder="1" applyAlignment="1" applyProtection="1">
      <alignment horizontal="center" vertical="center"/>
    </xf>
    <xf numFmtId="9" fontId="42" fillId="18" borderId="81" xfId="5" applyFont="1" applyFill="1" applyBorder="1" applyAlignment="1" applyProtection="1">
      <alignment horizontal="center" vertical="center"/>
    </xf>
    <xf numFmtId="9" fontId="42" fillId="18" borderId="89" xfId="5" applyFont="1" applyFill="1" applyBorder="1" applyAlignment="1" applyProtection="1">
      <alignment horizontal="center" vertical="center"/>
    </xf>
    <xf numFmtId="9" fontId="40" fillId="8" borderId="64" xfId="5" applyFont="1" applyFill="1" applyBorder="1" applyAlignment="1" applyProtection="1">
      <alignment horizontal="center" vertical="center"/>
    </xf>
    <xf numFmtId="9" fontId="40" fillId="8" borderId="55" xfId="5" applyFont="1" applyFill="1" applyBorder="1" applyAlignment="1" applyProtection="1">
      <alignment horizontal="center" vertical="center"/>
    </xf>
    <xf numFmtId="9" fontId="40" fillId="8" borderId="56" xfId="5" applyFont="1" applyFill="1" applyBorder="1" applyAlignment="1" applyProtection="1">
      <alignment horizontal="center" vertical="center"/>
    </xf>
    <xf numFmtId="9" fontId="56" fillId="20" borderId="85" xfId="5" applyFont="1" applyFill="1" applyBorder="1" applyAlignment="1" applyProtection="1">
      <alignment horizontal="center" vertical="center"/>
    </xf>
    <xf numFmtId="0" fontId="48" fillId="9" borderId="50" xfId="1" applyFont="1" applyFill="1" applyBorder="1" applyAlignment="1">
      <alignment horizontal="center" vertical="center"/>
    </xf>
    <xf numFmtId="0" fontId="47" fillId="0" borderId="50" xfId="1" applyFont="1" applyBorder="1" applyAlignment="1">
      <alignment horizontal="center" vertical="center"/>
    </xf>
    <xf numFmtId="0" fontId="47" fillId="0" borderId="90" xfId="1" applyFont="1" applyBorder="1" applyAlignment="1">
      <alignment horizontal="center" vertical="center"/>
    </xf>
    <xf numFmtId="169" fontId="56" fillId="16" borderId="83" xfId="4" applyNumberFormat="1" applyFont="1" applyFill="1" applyBorder="1" applyAlignment="1">
      <alignment horizontal="center" vertical="center"/>
    </xf>
    <xf numFmtId="169" fontId="56" fillId="16" borderId="84" xfId="4" applyNumberFormat="1" applyFont="1" applyFill="1" applyBorder="1" applyAlignment="1">
      <alignment horizontal="center" vertical="center"/>
    </xf>
    <xf numFmtId="9" fontId="40" fillId="8" borderId="63" xfId="5" applyFont="1" applyFill="1" applyBorder="1" applyAlignment="1" applyProtection="1">
      <alignment horizontal="center" vertical="center"/>
    </xf>
    <xf numFmtId="9" fontId="40" fillId="8" borderId="54" xfId="5" applyFont="1" applyFill="1" applyBorder="1" applyAlignment="1" applyProtection="1">
      <alignment horizontal="center" vertical="center"/>
    </xf>
    <xf numFmtId="9" fontId="40" fillId="8" borderId="38" xfId="5" applyFont="1" applyFill="1" applyBorder="1" applyAlignment="1" applyProtection="1">
      <alignment horizontal="center" vertical="center"/>
    </xf>
    <xf numFmtId="169" fontId="56" fillId="16" borderId="58" xfId="4" applyNumberFormat="1" applyFont="1" applyFill="1" applyBorder="1" applyAlignment="1">
      <alignment horizontal="center" vertical="center"/>
    </xf>
    <xf numFmtId="169" fontId="56" fillId="16" borderId="60" xfId="4" applyNumberFormat="1" applyFont="1" applyFill="1" applyBorder="1" applyAlignment="1">
      <alignment horizontal="center" vertical="center"/>
    </xf>
    <xf numFmtId="0" fontId="11" fillId="3" borderId="71" xfId="4" applyFont="1" applyFill="1" applyBorder="1" applyAlignment="1">
      <alignment horizontal="center" vertical="center"/>
    </xf>
    <xf numFmtId="0" fontId="11" fillId="0" borderId="71" xfId="4" applyFont="1" applyBorder="1" applyAlignment="1">
      <alignment horizontal="center" vertical="center"/>
    </xf>
    <xf numFmtId="169" fontId="56" fillId="16" borderId="57" xfId="4" applyNumberFormat="1" applyFont="1" applyFill="1" applyBorder="1" applyAlignment="1">
      <alignment horizontal="center" vertical="center"/>
    </xf>
    <xf numFmtId="9" fontId="42" fillId="18" borderId="86" xfId="5" applyFont="1" applyFill="1" applyBorder="1" applyAlignment="1" applyProtection="1">
      <alignment horizontal="center" vertical="center"/>
    </xf>
    <xf numFmtId="9" fontId="40" fillId="8" borderId="83" xfId="5" applyFont="1" applyFill="1" applyBorder="1" applyAlignment="1">
      <alignment horizontal="center" vertical="center"/>
    </xf>
    <xf numFmtId="9" fontId="40" fillId="8" borderId="90" xfId="5" applyFont="1" applyFill="1" applyBorder="1" applyAlignment="1">
      <alignment horizontal="center" vertical="center"/>
    </xf>
    <xf numFmtId="9" fontId="40" fillId="8" borderId="84" xfId="5" applyFont="1" applyFill="1" applyBorder="1" applyAlignment="1">
      <alignment horizontal="center" vertical="center"/>
    </xf>
    <xf numFmtId="9" fontId="42" fillId="18" borderId="79" xfId="5" applyFont="1" applyFill="1" applyBorder="1" applyAlignment="1" applyProtection="1">
      <alignment horizontal="center" vertical="center"/>
    </xf>
    <xf numFmtId="0" fontId="32" fillId="12" borderId="6" xfId="8" applyFont="1" applyFill="1" applyBorder="1" applyAlignment="1">
      <alignment horizontal="center" vertical="center"/>
    </xf>
    <xf numFmtId="0" fontId="32" fillId="12" borderId="12" xfId="8" applyFont="1" applyFill="1" applyBorder="1" applyAlignment="1">
      <alignment horizontal="center" vertical="center"/>
    </xf>
    <xf numFmtId="0" fontId="28" fillId="10" borderId="8" xfId="8" applyFont="1" applyFill="1" applyBorder="1" applyAlignment="1">
      <alignment horizontal="center" vertical="center" wrapText="1"/>
    </xf>
    <xf numFmtId="0" fontId="28" fillId="10" borderId="8" xfId="8" applyFont="1" applyFill="1" applyBorder="1" applyAlignment="1">
      <alignment horizontal="center" vertical="center"/>
    </xf>
    <xf numFmtId="0" fontId="29" fillId="0" borderId="14" xfId="8" applyFont="1" applyBorder="1" applyAlignment="1">
      <alignment horizontal="center"/>
    </xf>
    <xf numFmtId="0" fontId="29" fillId="0" borderId="15" xfId="8" applyFont="1" applyBorder="1" applyAlignment="1">
      <alignment horizontal="center"/>
    </xf>
    <xf numFmtId="0" fontId="25" fillId="0" borderId="17" xfId="8" applyFont="1" applyBorder="1" applyAlignment="1">
      <alignment horizontal="center" vertical="center"/>
    </xf>
    <xf numFmtId="0" fontId="25" fillId="0" borderId="18" xfId="8" applyFont="1" applyBorder="1" applyAlignment="1">
      <alignment horizontal="center" vertical="center"/>
    </xf>
    <xf numFmtId="0" fontId="25" fillId="0" borderId="19" xfId="8" applyFont="1" applyBorder="1" applyAlignment="1">
      <alignment horizontal="center" vertical="center"/>
    </xf>
    <xf numFmtId="0" fontId="25" fillId="0" borderId="23" xfId="8" applyFont="1" applyBorder="1" applyAlignment="1">
      <alignment horizontal="center" vertical="center"/>
    </xf>
    <xf numFmtId="0" fontId="25" fillId="0" borderId="0" xfId="8" applyFont="1" applyAlignment="1">
      <alignment horizontal="center" vertical="center"/>
    </xf>
    <xf numFmtId="0" fontId="25" fillId="0" borderId="24" xfId="8" applyFont="1" applyBorder="1" applyAlignment="1">
      <alignment horizontal="center" vertical="center"/>
    </xf>
    <xf numFmtId="0" fontId="25" fillId="0" borderId="30" xfId="8" applyFont="1" applyBorder="1" applyAlignment="1">
      <alignment horizontal="center" vertical="center"/>
    </xf>
    <xf numFmtId="0" fontId="25" fillId="0" borderId="5" xfId="8" applyFont="1" applyBorder="1" applyAlignment="1">
      <alignment horizontal="center" vertical="center"/>
    </xf>
    <xf numFmtId="0" fontId="25" fillId="0" borderId="31" xfId="8" applyFont="1" applyBorder="1" applyAlignment="1">
      <alignment horizontal="center" vertical="center"/>
    </xf>
    <xf numFmtId="0" fontId="29" fillId="0" borderId="20" xfId="8" applyFont="1" applyBorder="1" applyAlignment="1">
      <alignment horizontal="center"/>
    </xf>
    <xf numFmtId="0" fontId="29" fillId="0" borderId="21" xfId="8" applyFont="1" applyBorder="1" applyAlignment="1">
      <alignment horizontal="center"/>
    </xf>
    <xf numFmtId="0" fontId="29" fillId="0" borderId="22" xfId="8" applyFont="1" applyBorder="1" applyAlignment="1">
      <alignment horizontal="center"/>
    </xf>
    <xf numFmtId="0" fontId="25" fillId="0" borderId="7" xfId="8" applyFont="1" applyBorder="1" applyAlignment="1">
      <alignment horizontal="center" vertical="center"/>
    </xf>
    <xf numFmtId="0" fontId="25" fillId="0" borderId="11" xfId="8" applyFont="1" applyBorder="1" applyAlignment="1">
      <alignment horizontal="center" vertical="center"/>
    </xf>
    <xf numFmtId="0" fontId="29" fillId="0" borderId="26" xfId="8" applyFont="1" applyBorder="1" applyAlignment="1">
      <alignment horizontal="center"/>
    </xf>
    <xf numFmtId="0" fontId="29" fillId="0" borderId="27" xfId="8" applyFont="1" applyBorder="1" applyAlignment="1">
      <alignment horizontal="center"/>
    </xf>
    <xf numFmtId="0" fontId="29" fillId="0" borderId="26" xfId="8" applyFont="1" applyBorder="1" applyAlignment="1">
      <alignment horizontal="center" vertical="center"/>
    </xf>
    <xf numFmtId="0" fontId="29" fillId="0" borderId="27" xfId="8" applyFont="1" applyBorder="1" applyAlignment="1">
      <alignment horizontal="center" vertical="center"/>
    </xf>
    <xf numFmtId="0" fontId="28" fillId="10" borderId="32" xfId="8" applyFont="1" applyFill="1" applyBorder="1" applyAlignment="1">
      <alignment horizontal="center" vertical="center" wrapText="1"/>
    </xf>
    <xf numFmtId="0" fontId="72" fillId="0" borderId="0" xfId="0" applyNumberFormat="1" applyFont="1"/>
    <xf numFmtId="0" fontId="72" fillId="0" borderId="0" xfId="0" applyFont="1" applyAlignment="1">
      <alignment horizontal="left" indent="2"/>
    </xf>
  </cellXfs>
  <cellStyles count="25">
    <cellStyle name="Currency 2" xfId="10" xr:uid="{00000000-0005-0000-0000-000000000000}"/>
    <cellStyle name="Hyperlink" xfId="3" builtinId="8"/>
    <cellStyle name="Hyperlink 2" xfId="20" xr:uid="{00000000-0005-0000-0000-000002000000}"/>
    <cellStyle name="Normal" xfId="0" builtinId="0"/>
    <cellStyle name="Normal 2" xfId="1" xr:uid="{00000000-0005-0000-0000-000004000000}"/>
    <cellStyle name="Normal 2 2" xfId="12" xr:uid="{00000000-0005-0000-0000-000005000000}"/>
    <cellStyle name="Normal 2 3" xfId="16" xr:uid="{00000000-0005-0000-0000-000006000000}"/>
    <cellStyle name="Normal 2 3 2" xfId="17" xr:uid="{00000000-0005-0000-0000-000007000000}"/>
    <cellStyle name="Normal 3" xfId="4" xr:uid="{00000000-0005-0000-0000-000008000000}"/>
    <cellStyle name="Normal 3 2" xfId="14" xr:uid="{00000000-0005-0000-0000-000009000000}"/>
    <cellStyle name="Normal 4" xfId="6" xr:uid="{00000000-0005-0000-0000-00000A000000}"/>
    <cellStyle name="Normal 5" xfId="8" xr:uid="{00000000-0005-0000-0000-00000B000000}"/>
    <cellStyle name="Normal 6" xfId="11" xr:uid="{00000000-0005-0000-0000-00000C000000}"/>
    <cellStyle name="Normal 6 2" xfId="19" xr:uid="{00000000-0005-0000-0000-00000D000000}"/>
    <cellStyle name="Normal 7" xfId="18" xr:uid="{00000000-0005-0000-0000-00000E000000}"/>
    <cellStyle name="Normal 8" xfId="21" xr:uid="{00000000-0005-0000-0000-00000F000000}"/>
    <cellStyle name="Percent 2" xfId="2" xr:uid="{00000000-0005-0000-0000-000010000000}"/>
    <cellStyle name="Percent 2 2" xfId="13" xr:uid="{00000000-0005-0000-0000-000011000000}"/>
    <cellStyle name="Percent 3" xfId="5" xr:uid="{00000000-0005-0000-0000-000012000000}"/>
    <cellStyle name="Percent 3 2" xfId="15" xr:uid="{00000000-0005-0000-0000-000013000000}"/>
    <cellStyle name="Percent 4" xfId="9" xr:uid="{00000000-0005-0000-0000-000014000000}"/>
    <cellStyle name="Percent 5" xfId="23" xr:uid="{00000000-0005-0000-0000-000015000000}"/>
    <cellStyle name="Percent 6" xfId="22" xr:uid="{00000000-0005-0000-0000-000016000000}"/>
    <cellStyle name="一般_Pilot Run" xfId="24" xr:uid="{926BA58B-681E-4374-8740-21A70592E450}"/>
    <cellStyle name="標準 2" xfId="7" xr:uid="{00000000-0005-0000-0000-000017000000}"/>
  </cellStyles>
  <dxfs count="107">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b/>
      </font>
    </dxf>
    <dxf>
      <font>
        <color theme="9"/>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b/>
      </font>
    </dxf>
    <dxf>
      <font>
        <color theme="9"/>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b/>
      </font>
    </dxf>
    <dxf>
      <font>
        <color theme="9"/>
      </font>
    </dxf>
    <dxf>
      <font>
        <b val="0"/>
        <i val="0"/>
      </font>
      <fill>
        <patternFill>
          <fgColor rgb="FFFFFF00"/>
          <bgColor rgb="FFFFFF00"/>
        </patternFill>
      </fill>
      <border>
        <left style="thin">
          <color rgb="FFFF0000"/>
        </left>
        <right style="thin">
          <color rgb="FFFF0000"/>
        </right>
        <top style="thin">
          <color rgb="FFFF0000"/>
        </top>
        <bottom style="thin">
          <color rgb="FFFF0000"/>
        </bottom>
        <vertical/>
        <horizontal/>
      </border>
    </dxf>
    <dxf>
      <font>
        <b val="0"/>
        <i val="0"/>
      </font>
      <fill>
        <patternFill>
          <fgColor rgb="FFFFFF00"/>
          <bgColor rgb="FFFFFF00"/>
        </patternFill>
      </fill>
      <border>
        <left style="thin">
          <color rgb="FFFF0000"/>
        </left>
        <right style="thin">
          <color rgb="FFFF0000"/>
        </right>
        <top style="thin">
          <color rgb="FFFF0000"/>
        </top>
        <bottom style="thin">
          <color rgb="FFFF0000"/>
        </bottom>
        <vertical/>
        <horizontal/>
      </border>
    </dxf>
    <dxf>
      <font>
        <b val="0"/>
        <i val="0"/>
      </font>
      <fill>
        <patternFill>
          <fgColor rgb="FFFFFF00"/>
          <bgColor rgb="FFFFFF00"/>
        </patternFill>
      </fill>
      <border>
        <left style="thin">
          <color rgb="FFFF0000"/>
        </left>
        <right style="thin">
          <color rgb="FFFF0000"/>
        </right>
        <top style="thin">
          <color rgb="FFFF0000"/>
        </top>
        <bottom style="thin">
          <color rgb="FFFF0000"/>
        </bottom>
        <vertical/>
        <horizontal/>
      </border>
    </dxf>
    <dxf>
      <font>
        <b val="0"/>
        <i val="0"/>
      </font>
      <fill>
        <patternFill>
          <fgColor rgb="FFFFFF00"/>
          <bgColor rgb="FFFFFF00"/>
        </patternFill>
      </fill>
      <border>
        <left style="thin">
          <color rgb="FFFF0000"/>
        </left>
        <right style="thin">
          <color rgb="FFFF0000"/>
        </right>
        <top style="thin">
          <color rgb="FFFF0000"/>
        </top>
        <bottom style="thin">
          <color rgb="FFFF0000"/>
        </bottom>
        <vertical/>
        <horizontal/>
      </border>
    </dxf>
    <dxf>
      <font>
        <b val="0"/>
        <i val="0"/>
      </font>
      <fill>
        <patternFill>
          <fgColor rgb="FFFFFF00"/>
          <bgColor rgb="FFFFFF00"/>
        </patternFill>
      </fill>
      <border>
        <left style="thin">
          <color rgb="FFFF0000"/>
        </left>
        <right style="thin">
          <color rgb="FFFF0000"/>
        </right>
        <top style="thin">
          <color rgb="FFFF0000"/>
        </top>
        <bottom style="thin">
          <color rgb="FFFF0000"/>
        </bottom>
        <vertical/>
        <horizontal/>
      </border>
    </dxf>
    <dxf>
      <font>
        <b val="0"/>
        <i val="0"/>
      </font>
      <fill>
        <patternFill>
          <fgColor rgb="FFFFFF00"/>
          <bgColor rgb="FFFFFF00"/>
        </patternFill>
      </fill>
      <border>
        <left style="thin">
          <color rgb="FFFF0000"/>
        </left>
        <right style="thin">
          <color rgb="FFFF0000"/>
        </right>
        <top style="thin">
          <color rgb="FFFF0000"/>
        </top>
        <bottom style="thin">
          <color rgb="FFFF0000"/>
        </bottom>
        <vertical/>
        <horizontal/>
      </border>
    </dxf>
    <dxf>
      <font>
        <b val="0"/>
        <i val="0"/>
        <strike val="0"/>
        <condense val="0"/>
        <extend val="0"/>
        <outline val="0"/>
        <shadow val="0"/>
        <u val="none"/>
        <vertAlign val="baseline"/>
        <sz val="12"/>
        <color auto="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2"/>
        <color auto="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2"/>
        <color auto="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9"/>
      </font>
    </dxf>
    <dxf>
      <font>
        <b/>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s>
  <tableStyles count="0" defaultTableStyle="TableStyleMedium2" defaultPivotStyle="PivotStyleLight16"/>
  <colors>
    <mruColors>
      <color rgb="FFF149DD"/>
      <color rgb="FF00FF00"/>
      <color rgb="FFD8F13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externalLink" Target="externalLinks/externalLink8.xml"/><Relationship Id="rId21" Type="http://schemas.openxmlformats.org/officeDocument/2006/relationships/externalLink" Target="externalLinks/externalLink3.xml"/><Relationship Id="rId42" Type="http://schemas.openxmlformats.org/officeDocument/2006/relationships/externalLink" Target="externalLinks/externalLink24.xml"/><Relationship Id="rId47" Type="http://schemas.openxmlformats.org/officeDocument/2006/relationships/externalLink" Target="externalLinks/externalLink29.xml"/><Relationship Id="rId63" Type="http://schemas.microsoft.com/office/2022/10/relationships/richValueRel" Target="richData/richValueRel.xml"/><Relationship Id="rId68" Type="http://schemas.openxmlformats.org/officeDocument/2006/relationships/customXml" Target="../customXml/item1.xml"/><Relationship Id="rId7" Type="http://schemas.openxmlformats.org/officeDocument/2006/relationships/worksheet" Target="worksheets/sheet7.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externalLink" Target="externalLinks/externalLink11.xml"/><Relationship Id="rId11" Type="http://schemas.openxmlformats.org/officeDocument/2006/relationships/worksheet" Target="worksheets/sheet11.xml"/><Relationship Id="rId24" Type="http://schemas.openxmlformats.org/officeDocument/2006/relationships/externalLink" Target="externalLinks/externalLink6.xml"/><Relationship Id="rId32" Type="http://schemas.openxmlformats.org/officeDocument/2006/relationships/externalLink" Target="externalLinks/externalLink14.xml"/><Relationship Id="rId37" Type="http://schemas.openxmlformats.org/officeDocument/2006/relationships/externalLink" Target="externalLinks/externalLink19.xml"/><Relationship Id="rId40" Type="http://schemas.openxmlformats.org/officeDocument/2006/relationships/externalLink" Target="externalLinks/externalLink22.xml"/><Relationship Id="rId45" Type="http://schemas.openxmlformats.org/officeDocument/2006/relationships/externalLink" Target="externalLinks/externalLink27.xml"/><Relationship Id="rId53" Type="http://schemas.openxmlformats.org/officeDocument/2006/relationships/externalLink" Target="externalLinks/externalLink35.xml"/><Relationship Id="rId58" Type="http://schemas.openxmlformats.org/officeDocument/2006/relationships/pivotCacheDefinition" Target="pivotCache/pivotCacheDefinition1.xml"/><Relationship Id="rId66" Type="http://schemas.microsoft.com/office/2017/06/relationships/rdRichValueTypes" Target="richData/rdRichValueTypes.xml"/><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externalLink" Target="externalLinks/externalLink1.xml"/><Relationship Id="rId14" Type="http://schemas.openxmlformats.org/officeDocument/2006/relationships/worksheet" Target="worksheets/sheet14.xml"/><Relationship Id="rId22" Type="http://schemas.openxmlformats.org/officeDocument/2006/relationships/externalLink" Target="externalLinks/externalLink4.xml"/><Relationship Id="rId27" Type="http://schemas.openxmlformats.org/officeDocument/2006/relationships/externalLink" Target="externalLinks/externalLink9.xml"/><Relationship Id="rId30" Type="http://schemas.openxmlformats.org/officeDocument/2006/relationships/externalLink" Target="externalLinks/externalLink12.xml"/><Relationship Id="rId35" Type="http://schemas.openxmlformats.org/officeDocument/2006/relationships/externalLink" Target="externalLinks/externalLink17.xml"/><Relationship Id="rId43" Type="http://schemas.openxmlformats.org/officeDocument/2006/relationships/externalLink" Target="externalLinks/externalLink25.xml"/><Relationship Id="rId48" Type="http://schemas.openxmlformats.org/officeDocument/2006/relationships/externalLink" Target="externalLinks/externalLink30.xml"/><Relationship Id="rId56" Type="http://schemas.openxmlformats.org/officeDocument/2006/relationships/externalLink" Target="externalLinks/externalLink38.xml"/><Relationship Id="rId64" Type="http://schemas.microsoft.com/office/2017/06/relationships/rdRichValue" Target="richData/rdrichvalue.xml"/><Relationship Id="rId69"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externalLink" Target="externalLinks/externalLink3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7.xml"/><Relationship Id="rId33" Type="http://schemas.openxmlformats.org/officeDocument/2006/relationships/externalLink" Target="externalLinks/externalLink15.xml"/><Relationship Id="rId38" Type="http://schemas.openxmlformats.org/officeDocument/2006/relationships/externalLink" Target="externalLinks/externalLink20.xml"/><Relationship Id="rId46" Type="http://schemas.openxmlformats.org/officeDocument/2006/relationships/externalLink" Target="externalLinks/externalLink28.xml"/><Relationship Id="rId59" Type="http://schemas.openxmlformats.org/officeDocument/2006/relationships/theme" Target="theme/theme1.xml"/><Relationship Id="rId67" Type="http://schemas.openxmlformats.org/officeDocument/2006/relationships/calcChain" Target="calcChain.xml"/><Relationship Id="rId20" Type="http://schemas.openxmlformats.org/officeDocument/2006/relationships/externalLink" Target="externalLinks/externalLink2.xml"/><Relationship Id="rId41" Type="http://schemas.openxmlformats.org/officeDocument/2006/relationships/externalLink" Target="externalLinks/externalLink23.xml"/><Relationship Id="rId54" Type="http://schemas.openxmlformats.org/officeDocument/2006/relationships/externalLink" Target="externalLinks/externalLink36.xml"/><Relationship Id="rId62" Type="http://schemas.openxmlformats.org/officeDocument/2006/relationships/sheetMetadata" Target="metadata.xml"/><Relationship Id="rId7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externalLink" Target="externalLinks/externalLink5.xml"/><Relationship Id="rId28" Type="http://schemas.openxmlformats.org/officeDocument/2006/relationships/externalLink" Target="externalLinks/externalLink10.xml"/><Relationship Id="rId36" Type="http://schemas.openxmlformats.org/officeDocument/2006/relationships/externalLink" Target="externalLinks/externalLink18.xml"/><Relationship Id="rId49" Type="http://schemas.openxmlformats.org/officeDocument/2006/relationships/externalLink" Target="externalLinks/externalLink31.xml"/><Relationship Id="rId57" Type="http://schemas.openxmlformats.org/officeDocument/2006/relationships/externalLink" Target="externalLinks/externalLink39.xml"/><Relationship Id="rId10" Type="http://schemas.openxmlformats.org/officeDocument/2006/relationships/worksheet" Target="worksheets/sheet10.xml"/><Relationship Id="rId31" Type="http://schemas.openxmlformats.org/officeDocument/2006/relationships/externalLink" Target="externalLinks/externalLink13.xml"/><Relationship Id="rId44" Type="http://schemas.openxmlformats.org/officeDocument/2006/relationships/externalLink" Target="externalLinks/externalLink26.xml"/><Relationship Id="rId52" Type="http://schemas.openxmlformats.org/officeDocument/2006/relationships/externalLink" Target="externalLinks/externalLink34.xml"/><Relationship Id="rId60" Type="http://schemas.openxmlformats.org/officeDocument/2006/relationships/styles" Target="styles.xml"/><Relationship Id="rId65"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externalLink" Target="externalLinks/externalLink21.xml"/><Relationship Id="rId34" Type="http://schemas.openxmlformats.org/officeDocument/2006/relationships/externalLink" Target="externalLinks/externalLink16.xml"/><Relationship Id="rId50" Type="http://schemas.openxmlformats.org/officeDocument/2006/relationships/externalLink" Target="externalLinks/externalLink32.xml"/><Relationship Id="rId55" Type="http://schemas.openxmlformats.org/officeDocument/2006/relationships/externalLink" Target="externalLinks/externalLink37.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5.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9.png"/><Relationship Id="rId1" Type="http://schemas.openxmlformats.org/officeDocument/2006/relationships/image" Target="../media/image18.jpeg"/><Relationship Id="rId5" Type="http://schemas.openxmlformats.org/officeDocument/2006/relationships/image" Target="../media/image22.jpeg"/><Relationship Id="rId4" Type="http://schemas.openxmlformats.org/officeDocument/2006/relationships/image" Target="../media/image21.png"/></Relationships>
</file>

<file path=xl/drawings/_rels/drawing6.xml.rels><?xml version="1.0" encoding="UTF-8" standalone="yes"?>
<Relationships xmlns="http://schemas.openxmlformats.org/package/2006/relationships"><Relationship Id="rId3" Type="http://schemas.openxmlformats.org/officeDocument/2006/relationships/image" Target="../media/image25.png"/><Relationship Id="rId7" Type="http://schemas.openxmlformats.org/officeDocument/2006/relationships/hyperlink" Target="#'Program Card'!A1"/><Relationship Id="rId2" Type="http://schemas.openxmlformats.org/officeDocument/2006/relationships/image" Target="../media/image24.png"/><Relationship Id="rId1" Type="http://schemas.openxmlformats.org/officeDocument/2006/relationships/image" Target="../media/image23.png"/><Relationship Id="rId6" Type="http://schemas.openxmlformats.org/officeDocument/2006/relationships/image" Target="../media/image28.png"/><Relationship Id="rId5" Type="http://schemas.openxmlformats.org/officeDocument/2006/relationships/image" Target="../media/image27.png"/><Relationship Id="rId4" Type="http://schemas.openxmlformats.org/officeDocument/2006/relationships/image" Target="../media/image26.png"/></Relationships>
</file>

<file path=xl/drawings/_rels/drawing7.xml.rels><?xml version="1.0" encoding="UTF-8" standalone="yes"?>
<Relationships xmlns="http://schemas.openxmlformats.org/package/2006/relationships"><Relationship Id="rId1" Type="http://schemas.openxmlformats.org/officeDocument/2006/relationships/hyperlink" Target="#'Program Card'!A1"/></Relationships>
</file>

<file path=xl/drawings/_rels/drawing8.xml.rels><?xml version="1.0" encoding="UTF-8" standalone="yes"?>
<Relationships xmlns="http://schemas.openxmlformats.org/package/2006/relationships"><Relationship Id="rId1" Type="http://schemas.openxmlformats.org/officeDocument/2006/relationships/hyperlink" Target="#'Program Card'!A1"/></Relationships>
</file>

<file path=xl/drawings/_rels/drawing9.xml.rels><?xml version="1.0" encoding="UTF-8" standalone="yes"?>
<Relationships xmlns="http://schemas.openxmlformats.org/package/2006/relationships"><Relationship Id="rId1" Type="http://schemas.openxmlformats.org/officeDocument/2006/relationships/hyperlink" Target="#'Program Card'!A1"/></Relationships>
</file>

<file path=xl/drawings/_rels/drawing10.xml.rels><?xml version="1.0" encoding="UTF-8" standalone="yes"?>
<Relationships xmlns="http://schemas.openxmlformats.org/package/2006/relationships"><Relationship Id="rId2" Type="http://schemas.openxmlformats.org/officeDocument/2006/relationships/hyperlink" Target="#'Program Card'!A1"/><Relationship Id="rId1" Type="http://schemas.openxmlformats.org/officeDocument/2006/relationships/image" Target="../media/image29.png"/></Relationships>
</file>

<file path=xl/drawings/_rels/drawing11.xml.rels><?xml version="1.0" encoding="UTF-8" standalone="yes"?>
<Relationships xmlns="http://schemas.openxmlformats.org/package/2006/relationships"><Relationship Id="rId1" Type="http://schemas.openxmlformats.org/officeDocument/2006/relationships/hyperlink" Target="#'Program Card'!A1"/></Relationships>
</file>

<file path=xl/drawings/_rels/drawing12.xml.rels><?xml version="1.0" encoding="UTF-8" standalone="yes"?>
<Relationships xmlns="http://schemas.openxmlformats.org/package/2006/relationships"><Relationship Id="rId3" Type="http://schemas.openxmlformats.org/officeDocument/2006/relationships/hyperlink" Target="#'Program Card'!A1"/><Relationship Id="rId2" Type="http://schemas.openxmlformats.org/officeDocument/2006/relationships/image" Target="../media/image31.png"/><Relationship Id="rId1" Type="http://schemas.openxmlformats.org/officeDocument/2006/relationships/image" Target="../media/image30.png"/></Relationships>
</file>

<file path=xl/drawings/_rels/drawing13.xml.rels><?xml version="1.0" encoding="UTF-8" standalone="yes"?>
<Relationships xmlns="http://schemas.openxmlformats.org/package/2006/relationships"><Relationship Id="rId3" Type="http://schemas.openxmlformats.org/officeDocument/2006/relationships/image" Target="../media/image33.png"/><Relationship Id="rId2" Type="http://schemas.openxmlformats.org/officeDocument/2006/relationships/image" Target="../media/image32.png"/><Relationship Id="rId1" Type="http://schemas.openxmlformats.org/officeDocument/2006/relationships/hyperlink" Target="#'Program Card'!A1"/><Relationship Id="rId4" Type="http://schemas.openxmlformats.org/officeDocument/2006/relationships/image" Target="../media/image34.png"/></Relationships>
</file>

<file path=xl/drawings/_rels/drawing14.xml.rels><?xml version="1.0" encoding="UTF-8" standalone="yes"?>
<Relationships xmlns="http://schemas.openxmlformats.org/package/2006/relationships"><Relationship Id="rId1" Type="http://schemas.openxmlformats.org/officeDocument/2006/relationships/hyperlink" Target="#'Program Card'!A1"/></Relationships>
</file>

<file path=xl/drawings/drawing1.xml><?xml version="1.0" encoding="utf-8"?>
<xdr:wsDr xmlns:xdr="http://schemas.openxmlformats.org/drawingml/2006/spreadsheetDrawing" xmlns:a="http://schemas.openxmlformats.org/drawingml/2006/main">
  <xdr:twoCellAnchor editAs="absolute">
    <xdr:from>
      <xdr:col>2</xdr:col>
      <xdr:colOff>3048974</xdr:colOff>
      <xdr:row>6</xdr:row>
      <xdr:rowOff>20127</xdr:rowOff>
    </xdr:from>
    <xdr:to>
      <xdr:col>3</xdr:col>
      <xdr:colOff>1750537</xdr:colOff>
      <xdr:row>9</xdr:row>
      <xdr:rowOff>0</xdr:rowOff>
    </xdr:to>
    <xdr:sp macro="" textlink="">
      <xdr:nvSpPr>
        <xdr:cNvPr id="2" name="Text Box 44" hidden="1">
          <a:extLst>
            <a:ext uri="{FF2B5EF4-FFF2-40B4-BE49-F238E27FC236}">
              <a16:creationId xmlns:a16="http://schemas.microsoft.com/office/drawing/2014/main" id="{F7016D96-FF80-4A15-A665-E083335C576F}"/>
            </a:ext>
          </a:extLst>
        </xdr:cNvPr>
        <xdr:cNvSpPr txBox="1">
          <a:spLocks noChangeArrowheads="1"/>
        </xdr:cNvSpPr>
      </xdr:nvSpPr>
      <xdr:spPr bwMode="auto">
        <a:xfrm>
          <a:off x="4047032" y="1383304"/>
          <a:ext cx="2581756" cy="1031872"/>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xdr:from>
      <xdr:col>13</xdr:col>
      <xdr:colOff>0</xdr:colOff>
      <xdr:row>8</xdr:row>
      <xdr:rowOff>0</xdr:rowOff>
    </xdr:from>
    <xdr:to>
      <xdr:col>13</xdr:col>
      <xdr:colOff>0</xdr:colOff>
      <xdr:row>12</xdr:row>
      <xdr:rowOff>0</xdr:rowOff>
    </xdr:to>
    <xdr:grpSp>
      <xdr:nvGrpSpPr>
        <xdr:cNvPr id="10" name="Group 9">
          <a:extLst>
            <a:ext uri="{FF2B5EF4-FFF2-40B4-BE49-F238E27FC236}">
              <a16:creationId xmlns:a16="http://schemas.microsoft.com/office/drawing/2014/main" id="{AB499E96-4758-4F2F-8514-32C577D0275B}"/>
            </a:ext>
          </a:extLst>
        </xdr:cNvPr>
        <xdr:cNvGrpSpPr/>
      </xdr:nvGrpSpPr>
      <xdr:grpSpPr>
        <a:xfrm>
          <a:off x="19863955" y="2095500"/>
          <a:ext cx="0" cy="311727"/>
          <a:chOff x="10607148" y="1547814"/>
          <a:chExt cx="518627" cy="7622307"/>
        </a:xfrm>
      </xdr:grpSpPr>
      <xdr:grpSp>
        <xdr:nvGrpSpPr>
          <xdr:cNvPr id="11" name="Group 10">
            <a:extLst>
              <a:ext uri="{FF2B5EF4-FFF2-40B4-BE49-F238E27FC236}">
                <a16:creationId xmlns:a16="http://schemas.microsoft.com/office/drawing/2014/main" id="{64D3345C-C518-2BFF-7CA1-707BE2E4D6FF}"/>
              </a:ext>
            </a:extLst>
          </xdr:cNvPr>
          <xdr:cNvGrpSpPr/>
        </xdr:nvGrpSpPr>
        <xdr:grpSpPr>
          <a:xfrm>
            <a:off x="10607148" y="1547814"/>
            <a:ext cx="518627" cy="404812"/>
            <a:chOff x="13258321" y="1678781"/>
            <a:chExt cx="686421" cy="535782"/>
          </a:xfrm>
        </xdr:grpSpPr>
        <xdr:sp macro="" textlink="">
          <xdr:nvSpPr>
            <xdr:cNvPr id="13" name="Diamond 12">
              <a:extLst>
                <a:ext uri="{FF2B5EF4-FFF2-40B4-BE49-F238E27FC236}">
                  <a16:creationId xmlns:a16="http://schemas.microsoft.com/office/drawing/2014/main" id="{5AB2E46D-7A95-7FF3-F75D-62DB10BEC4F2}"/>
                </a:ext>
              </a:extLst>
            </xdr:cNvPr>
            <xdr:cNvSpPr/>
          </xdr:nvSpPr>
          <xdr:spPr>
            <a:xfrm>
              <a:off x="13323094" y="1678781"/>
              <a:ext cx="535782" cy="535782"/>
            </a:xfrm>
            <a:prstGeom prst="diamond">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400">
                <a:latin typeface="Arial Black" panose="020B0A04020102020204" pitchFamily="34" charset="0"/>
              </a:endParaRPr>
            </a:p>
          </xdr:txBody>
        </xdr:sp>
        <xdr:sp macro="" textlink="">
          <xdr:nvSpPr>
            <xdr:cNvPr id="14" name="TextBox 13">
              <a:extLst>
                <a:ext uri="{FF2B5EF4-FFF2-40B4-BE49-F238E27FC236}">
                  <a16:creationId xmlns:a16="http://schemas.microsoft.com/office/drawing/2014/main" id="{65D11C4A-AA07-C739-195A-26C31CEFA12D}"/>
                </a:ext>
              </a:extLst>
            </xdr:cNvPr>
            <xdr:cNvSpPr txBox="1"/>
          </xdr:nvSpPr>
          <xdr:spPr>
            <a:xfrm>
              <a:off x="13258321" y="1774023"/>
              <a:ext cx="686421"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strike="sngStrike" baseline="0"/>
                <a:t>PP0</a:t>
              </a:r>
              <a:endParaRPr lang="en-US" sz="1100" strike="sngStrike" baseline="0"/>
            </a:p>
          </xdr:txBody>
        </xdr:sp>
      </xdr:grpSp>
      <xdr:cxnSp macro="">
        <xdr:nvCxnSpPr>
          <xdr:cNvPr id="12" name="Straight Connector 11">
            <a:extLst>
              <a:ext uri="{FF2B5EF4-FFF2-40B4-BE49-F238E27FC236}">
                <a16:creationId xmlns:a16="http://schemas.microsoft.com/office/drawing/2014/main" id="{F12C24B8-40E4-2D2C-279C-C04F34D6CD14}"/>
              </a:ext>
            </a:extLst>
          </xdr:cNvPr>
          <xdr:cNvCxnSpPr>
            <a:stCxn id="13" idx="2"/>
          </xdr:cNvCxnSpPr>
        </xdr:nvCxnSpPr>
        <xdr:spPr>
          <a:xfrm>
            <a:off x="10858493" y="1952626"/>
            <a:ext cx="0" cy="7217495"/>
          </a:xfrm>
          <a:prstGeom prst="line">
            <a:avLst/>
          </a:prstGeom>
          <a:ln>
            <a:solidFill>
              <a:sysClr val="windowText" lastClr="000000"/>
            </a:solidFill>
            <a:prstDash val="lgDash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0</xdr:colOff>
      <xdr:row>8</xdr:row>
      <xdr:rowOff>0</xdr:rowOff>
    </xdr:from>
    <xdr:to>
      <xdr:col>13</xdr:col>
      <xdr:colOff>0</xdr:colOff>
      <xdr:row>12</xdr:row>
      <xdr:rowOff>0</xdr:rowOff>
    </xdr:to>
    <xdr:grpSp>
      <xdr:nvGrpSpPr>
        <xdr:cNvPr id="15" name="Group 14">
          <a:extLst>
            <a:ext uri="{FF2B5EF4-FFF2-40B4-BE49-F238E27FC236}">
              <a16:creationId xmlns:a16="http://schemas.microsoft.com/office/drawing/2014/main" id="{C232CBC3-9007-4AE3-A5C9-D74C4E97B2DC}"/>
            </a:ext>
          </a:extLst>
        </xdr:cNvPr>
        <xdr:cNvGrpSpPr/>
      </xdr:nvGrpSpPr>
      <xdr:grpSpPr>
        <a:xfrm>
          <a:off x="19863955" y="2095500"/>
          <a:ext cx="0" cy="311727"/>
          <a:chOff x="10607148" y="1547814"/>
          <a:chExt cx="518627" cy="5948702"/>
        </a:xfrm>
      </xdr:grpSpPr>
      <xdr:grpSp>
        <xdr:nvGrpSpPr>
          <xdr:cNvPr id="16" name="Group 15">
            <a:extLst>
              <a:ext uri="{FF2B5EF4-FFF2-40B4-BE49-F238E27FC236}">
                <a16:creationId xmlns:a16="http://schemas.microsoft.com/office/drawing/2014/main" id="{C453E68B-B24B-8282-D1A0-9A46FA598CF6}"/>
              </a:ext>
            </a:extLst>
          </xdr:cNvPr>
          <xdr:cNvGrpSpPr/>
        </xdr:nvGrpSpPr>
        <xdr:grpSpPr>
          <a:xfrm>
            <a:off x="10607148" y="1547814"/>
            <a:ext cx="518627" cy="404812"/>
            <a:chOff x="13258321" y="1678781"/>
            <a:chExt cx="686421" cy="535782"/>
          </a:xfrm>
        </xdr:grpSpPr>
        <xdr:sp macro="" textlink="">
          <xdr:nvSpPr>
            <xdr:cNvPr id="18" name="Diamond 17">
              <a:extLst>
                <a:ext uri="{FF2B5EF4-FFF2-40B4-BE49-F238E27FC236}">
                  <a16:creationId xmlns:a16="http://schemas.microsoft.com/office/drawing/2014/main" id="{1C6957DD-1282-0260-17CA-D5F985382BB0}"/>
                </a:ext>
              </a:extLst>
            </xdr:cNvPr>
            <xdr:cNvSpPr/>
          </xdr:nvSpPr>
          <xdr:spPr>
            <a:xfrm>
              <a:off x="13323094" y="1678781"/>
              <a:ext cx="535782" cy="535782"/>
            </a:xfrm>
            <a:prstGeom prst="diamond">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400">
                <a:latin typeface="Arial Black" panose="020B0A04020102020204" pitchFamily="34" charset="0"/>
              </a:endParaRPr>
            </a:p>
          </xdr:txBody>
        </xdr:sp>
        <xdr:sp macro="" textlink="">
          <xdr:nvSpPr>
            <xdr:cNvPr id="19" name="TextBox 18">
              <a:extLst>
                <a:ext uri="{FF2B5EF4-FFF2-40B4-BE49-F238E27FC236}">
                  <a16:creationId xmlns:a16="http://schemas.microsoft.com/office/drawing/2014/main" id="{BD1F32E2-4FB5-C99A-B628-15625D8414BA}"/>
                </a:ext>
              </a:extLst>
            </xdr:cNvPr>
            <xdr:cNvSpPr txBox="1"/>
          </xdr:nvSpPr>
          <xdr:spPr>
            <a:xfrm>
              <a:off x="13258321" y="1774023"/>
              <a:ext cx="686421"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strike="noStrike" baseline="0"/>
                <a:t>PP0</a:t>
              </a:r>
              <a:endParaRPr lang="en-US" sz="1100" strike="noStrike" baseline="0"/>
            </a:p>
          </xdr:txBody>
        </xdr:sp>
      </xdr:grpSp>
      <xdr:cxnSp macro="">
        <xdr:nvCxnSpPr>
          <xdr:cNvPr id="17" name="Straight Connector 16">
            <a:extLst>
              <a:ext uri="{FF2B5EF4-FFF2-40B4-BE49-F238E27FC236}">
                <a16:creationId xmlns:a16="http://schemas.microsoft.com/office/drawing/2014/main" id="{B00F707F-AFCC-87EA-D6A9-259C575D1E07}"/>
              </a:ext>
            </a:extLst>
          </xdr:cNvPr>
          <xdr:cNvCxnSpPr>
            <a:stCxn id="18" idx="2"/>
          </xdr:cNvCxnSpPr>
        </xdr:nvCxnSpPr>
        <xdr:spPr>
          <a:xfrm>
            <a:off x="10858493" y="1952626"/>
            <a:ext cx="0" cy="5543890"/>
          </a:xfrm>
          <a:prstGeom prst="line">
            <a:avLst/>
          </a:prstGeom>
          <a:ln>
            <a:solidFill>
              <a:sysClr val="windowText" lastClr="000000"/>
            </a:solidFill>
            <a:prstDash val="lgDash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0</xdr:colOff>
      <xdr:row>8</xdr:row>
      <xdr:rowOff>0</xdr:rowOff>
    </xdr:from>
    <xdr:to>
      <xdr:col>13</xdr:col>
      <xdr:colOff>0</xdr:colOff>
      <xdr:row>12</xdr:row>
      <xdr:rowOff>0</xdr:rowOff>
    </xdr:to>
    <xdr:grpSp>
      <xdr:nvGrpSpPr>
        <xdr:cNvPr id="26" name="Group 25">
          <a:extLst>
            <a:ext uri="{FF2B5EF4-FFF2-40B4-BE49-F238E27FC236}">
              <a16:creationId xmlns:a16="http://schemas.microsoft.com/office/drawing/2014/main" id="{5656D1AE-21B9-4A8A-9153-85BE961F86EB}"/>
            </a:ext>
          </a:extLst>
        </xdr:cNvPr>
        <xdr:cNvGrpSpPr/>
      </xdr:nvGrpSpPr>
      <xdr:grpSpPr>
        <a:xfrm>
          <a:off x="19863955" y="2095500"/>
          <a:ext cx="0" cy="311727"/>
          <a:chOff x="10607148" y="1547814"/>
          <a:chExt cx="518627" cy="7622307"/>
        </a:xfrm>
      </xdr:grpSpPr>
      <xdr:grpSp>
        <xdr:nvGrpSpPr>
          <xdr:cNvPr id="27" name="Group 26">
            <a:extLst>
              <a:ext uri="{FF2B5EF4-FFF2-40B4-BE49-F238E27FC236}">
                <a16:creationId xmlns:a16="http://schemas.microsoft.com/office/drawing/2014/main" id="{9B297394-EE43-34B2-9C1D-38AD778AAC50}"/>
              </a:ext>
            </a:extLst>
          </xdr:cNvPr>
          <xdr:cNvGrpSpPr/>
        </xdr:nvGrpSpPr>
        <xdr:grpSpPr>
          <a:xfrm>
            <a:off x="10607148" y="1547814"/>
            <a:ext cx="518627" cy="404812"/>
            <a:chOff x="13258321" y="1678781"/>
            <a:chExt cx="686421" cy="535782"/>
          </a:xfrm>
        </xdr:grpSpPr>
        <xdr:sp macro="" textlink="">
          <xdr:nvSpPr>
            <xdr:cNvPr id="29" name="Diamond 28">
              <a:extLst>
                <a:ext uri="{FF2B5EF4-FFF2-40B4-BE49-F238E27FC236}">
                  <a16:creationId xmlns:a16="http://schemas.microsoft.com/office/drawing/2014/main" id="{A9F6FFFA-0399-947D-4F25-91A27C413A79}"/>
                </a:ext>
              </a:extLst>
            </xdr:cNvPr>
            <xdr:cNvSpPr/>
          </xdr:nvSpPr>
          <xdr:spPr>
            <a:xfrm>
              <a:off x="13323094" y="1678781"/>
              <a:ext cx="535782" cy="535782"/>
            </a:xfrm>
            <a:prstGeom prst="diamond">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400">
                <a:latin typeface="Arial Black" panose="020B0A04020102020204" pitchFamily="34" charset="0"/>
              </a:endParaRPr>
            </a:p>
          </xdr:txBody>
        </xdr:sp>
        <xdr:sp macro="" textlink="">
          <xdr:nvSpPr>
            <xdr:cNvPr id="30" name="TextBox 29">
              <a:extLst>
                <a:ext uri="{FF2B5EF4-FFF2-40B4-BE49-F238E27FC236}">
                  <a16:creationId xmlns:a16="http://schemas.microsoft.com/office/drawing/2014/main" id="{844E971A-BFE9-9610-3215-3EC585974C0F}"/>
                </a:ext>
              </a:extLst>
            </xdr:cNvPr>
            <xdr:cNvSpPr txBox="1"/>
          </xdr:nvSpPr>
          <xdr:spPr>
            <a:xfrm>
              <a:off x="13258321" y="1774023"/>
              <a:ext cx="686421"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strike="sngStrike" baseline="0"/>
                <a:t>PP0</a:t>
              </a:r>
              <a:endParaRPr lang="en-US" sz="1100" strike="sngStrike" baseline="0"/>
            </a:p>
          </xdr:txBody>
        </xdr:sp>
      </xdr:grpSp>
      <xdr:cxnSp macro="">
        <xdr:nvCxnSpPr>
          <xdr:cNvPr id="28" name="Straight Connector 27">
            <a:extLst>
              <a:ext uri="{FF2B5EF4-FFF2-40B4-BE49-F238E27FC236}">
                <a16:creationId xmlns:a16="http://schemas.microsoft.com/office/drawing/2014/main" id="{2E415E8F-9003-9922-8B2A-CB16D8AAE1B9}"/>
              </a:ext>
            </a:extLst>
          </xdr:cNvPr>
          <xdr:cNvCxnSpPr>
            <a:stCxn id="29" idx="2"/>
          </xdr:cNvCxnSpPr>
        </xdr:nvCxnSpPr>
        <xdr:spPr>
          <a:xfrm>
            <a:off x="10858493" y="1952626"/>
            <a:ext cx="0" cy="7217495"/>
          </a:xfrm>
          <a:prstGeom prst="line">
            <a:avLst/>
          </a:prstGeom>
          <a:ln>
            <a:solidFill>
              <a:sysClr val="windowText" lastClr="000000"/>
            </a:solidFill>
            <a:prstDash val="lgDash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0</xdr:colOff>
      <xdr:row>8</xdr:row>
      <xdr:rowOff>0</xdr:rowOff>
    </xdr:from>
    <xdr:to>
      <xdr:col>13</xdr:col>
      <xdr:colOff>0</xdr:colOff>
      <xdr:row>12</xdr:row>
      <xdr:rowOff>0</xdr:rowOff>
    </xdr:to>
    <xdr:grpSp>
      <xdr:nvGrpSpPr>
        <xdr:cNvPr id="31" name="Group 30">
          <a:extLst>
            <a:ext uri="{FF2B5EF4-FFF2-40B4-BE49-F238E27FC236}">
              <a16:creationId xmlns:a16="http://schemas.microsoft.com/office/drawing/2014/main" id="{3876A2CD-7AB9-4414-A03B-A91E7C171199}"/>
            </a:ext>
          </a:extLst>
        </xdr:cNvPr>
        <xdr:cNvGrpSpPr/>
      </xdr:nvGrpSpPr>
      <xdr:grpSpPr>
        <a:xfrm>
          <a:off x="19863955" y="2095500"/>
          <a:ext cx="0" cy="311727"/>
          <a:chOff x="10607148" y="1547814"/>
          <a:chExt cx="518627" cy="5948702"/>
        </a:xfrm>
      </xdr:grpSpPr>
      <xdr:grpSp>
        <xdr:nvGrpSpPr>
          <xdr:cNvPr id="32" name="Group 31">
            <a:extLst>
              <a:ext uri="{FF2B5EF4-FFF2-40B4-BE49-F238E27FC236}">
                <a16:creationId xmlns:a16="http://schemas.microsoft.com/office/drawing/2014/main" id="{B193D809-585F-3758-CD39-50F2BDE921B7}"/>
              </a:ext>
            </a:extLst>
          </xdr:cNvPr>
          <xdr:cNvGrpSpPr/>
        </xdr:nvGrpSpPr>
        <xdr:grpSpPr>
          <a:xfrm>
            <a:off x="10607148" y="1547814"/>
            <a:ext cx="518627" cy="404812"/>
            <a:chOff x="13258321" y="1678781"/>
            <a:chExt cx="686421" cy="535782"/>
          </a:xfrm>
        </xdr:grpSpPr>
        <xdr:sp macro="" textlink="">
          <xdr:nvSpPr>
            <xdr:cNvPr id="34" name="Diamond 33">
              <a:extLst>
                <a:ext uri="{FF2B5EF4-FFF2-40B4-BE49-F238E27FC236}">
                  <a16:creationId xmlns:a16="http://schemas.microsoft.com/office/drawing/2014/main" id="{B3FF7DBA-1360-7DF9-D06C-71C582DE11A2}"/>
                </a:ext>
              </a:extLst>
            </xdr:cNvPr>
            <xdr:cNvSpPr/>
          </xdr:nvSpPr>
          <xdr:spPr>
            <a:xfrm>
              <a:off x="13323094" y="1678781"/>
              <a:ext cx="535782" cy="535782"/>
            </a:xfrm>
            <a:prstGeom prst="diamond">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400">
                <a:latin typeface="Arial Black" panose="020B0A04020102020204" pitchFamily="34" charset="0"/>
              </a:endParaRPr>
            </a:p>
          </xdr:txBody>
        </xdr:sp>
        <xdr:sp macro="" textlink="">
          <xdr:nvSpPr>
            <xdr:cNvPr id="35" name="TextBox 34">
              <a:extLst>
                <a:ext uri="{FF2B5EF4-FFF2-40B4-BE49-F238E27FC236}">
                  <a16:creationId xmlns:a16="http://schemas.microsoft.com/office/drawing/2014/main" id="{486870ED-EC3C-25AF-9125-4264DC72E77A}"/>
                </a:ext>
              </a:extLst>
            </xdr:cNvPr>
            <xdr:cNvSpPr txBox="1"/>
          </xdr:nvSpPr>
          <xdr:spPr>
            <a:xfrm>
              <a:off x="13258321" y="1774023"/>
              <a:ext cx="686421"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strike="noStrike" baseline="0"/>
                <a:t>PP0</a:t>
              </a:r>
              <a:endParaRPr lang="en-US" sz="1100" strike="noStrike" baseline="0"/>
            </a:p>
          </xdr:txBody>
        </xdr:sp>
      </xdr:grpSp>
      <xdr:cxnSp macro="">
        <xdr:nvCxnSpPr>
          <xdr:cNvPr id="33" name="Straight Connector 32">
            <a:extLst>
              <a:ext uri="{FF2B5EF4-FFF2-40B4-BE49-F238E27FC236}">
                <a16:creationId xmlns:a16="http://schemas.microsoft.com/office/drawing/2014/main" id="{EDE309F3-D316-F76A-5F1B-6E23967287C5}"/>
              </a:ext>
            </a:extLst>
          </xdr:cNvPr>
          <xdr:cNvCxnSpPr>
            <a:stCxn id="34" idx="2"/>
          </xdr:cNvCxnSpPr>
        </xdr:nvCxnSpPr>
        <xdr:spPr>
          <a:xfrm>
            <a:off x="10858493" y="1952626"/>
            <a:ext cx="0" cy="5543890"/>
          </a:xfrm>
          <a:prstGeom prst="line">
            <a:avLst/>
          </a:prstGeom>
          <a:ln>
            <a:solidFill>
              <a:sysClr val="windowText" lastClr="000000"/>
            </a:solidFill>
            <a:prstDash val="lgDashDot"/>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xdr:from>
          <xdr:col>14</xdr:col>
          <xdr:colOff>447675</xdr:colOff>
          <xdr:row>9</xdr:row>
          <xdr:rowOff>0</xdr:rowOff>
        </xdr:from>
        <xdr:to>
          <xdr:col>17</xdr:col>
          <xdr:colOff>447675</xdr:colOff>
          <xdr:row>13</xdr:row>
          <xdr:rowOff>47625</xdr:rowOff>
        </xdr:to>
        <xdr:sp macro="" textlink="">
          <xdr:nvSpPr>
            <xdr:cNvPr id="29722" name="Button 26" hidden="1">
              <a:extLst>
                <a:ext uri="{63B3BB69-23CF-44E3-9099-C40C66FF867C}">
                  <a14:compatExt spid="_x0000_s29722"/>
                </a:ext>
                <a:ext uri="{FF2B5EF4-FFF2-40B4-BE49-F238E27FC236}">
                  <a16:creationId xmlns:a16="http://schemas.microsoft.com/office/drawing/2014/main" id="{00000000-0008-0000-0100-00001A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72 Black"/>
                  <a:cs typeface="72 Black"/>
                </a:rPr>
                <a:t>Send Mail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2</xdr:col>
      <xdr:colOff>3048974</xdr:colOff>
      <xdr:row>6</xdr:row>
      <xdr:rowOff>20127</xdr:rowOff>
    </xdr:from>
    <xdr:to>
      <xdr:col>4</xdr:col>
      <xdr:colOff>226537</xdr:colOff>
      <xdr:row>9</xdr:row>
      <xdr:rowOff>0</xdr:rowOff>
    </xdr:to>
    <xdr:sp macro="" textlink="">
      <xdr:nvSpPr>
        <xdr:cNvPr id="2" name="Text Box 44" hidden="1">
          <a:extLst>
            <a:ext uri="{FF2B5EF4-FFF2-40B4-BE49-F238E27FC236}">
              <a16:creationId xmlns:a16="http://schemas.microsoft.com/office/drawing/2014/main" id="{EBFDEA35-E466-44CF-8874-396BBEA2CF5D}"/>
            </a:ext>
          </a:extLst>
        </xdr:cNvPr>
        <xdr:cNvSpPr txBox="1">
          <a:spLocks noChangeArrowheads="1"/>
        </xdr:cNvSpPr>
      </xdr:nvSpPr>
      <xdr:spPr bwMode="auto">
        <a:xfrm>
          <a:off x="4553924" y="1382202"/>
          <a:ext cx="3180911" cy="1027623"/>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xdr:from>
      <xdr:col>13</xdr:col>
      <xdr:colOff>0</xdr:colOff>
      <xdr:row>8</xdr:row>
      <xdr:rowOff>0</xdr:rowOff>
    </xdr:from>
    <xdr:to>
      <xdr:col>13</xdr:col>
      <xdr:colOff>0</xdr:colOff>
      <xdr:row>9</xdr:row>
      <xdr:rowOff>0</xdr:rowOff>
    </xdr:to>
    <xdr:grpSp>
      <xdr:nvGrpSpPr>
        <xdr:cNvPr id="3" name="Group 2">
          <a:extLst>
            <a:ext uri="{FF2B5EF4-FFF2-40B4-BE49-F238E27FC236}">
              <a16:creationId xmlns:a16="http://schemas.microsoft.com/office/drawing/2014/main" id="{3D9C66A0-71CF-4817-AADA-CC557450380D}"/>
            </a:ext>
          </a:extLst>
        </xdr:cNvPr>
        <xdr:cNvGrpSpPr/>
      </xdr:nvGrpSpPr>
      <xdr:grpSpPr>
        <a:xfrm>
          <a:off x="17993591" y="2095500"/>
          <a:ext cx="0" cy="311727"/>
          <a:chOff x="10607148" y="1547814"/>
          <a:chExt cx="518627" cy="7622307"/>
        </a:xfrm>
      </xdr:grpSpPr>
      <xdr:grpSp>
        <xdr:nvGrpSpPr>
          <xdr:cNvPr id="4" name="Group 3">
            <a:extLst>
              <a:ext uri="{FF2B5EF4-FFF2-40B4-BE49-F238E27FC236}">
                <a16:creationId xmlns:a16="http://schemas.microsoft.com/office/drawing/2014/main" id="{E614AA64-DB00-939E-4F31-B78A565B6D17}"/>
              </a:ext>
            </a:extLst>
          </xdr:cNvPr>
          <xdr:cNvGrpSpPr/>
        </xdr:nvGrpSpPr>
        <xdr:grpSpPr>
          <a:xfrm>
            <a:off x="10607148" y="1547814"/>
            <a:ext cx="518627" cy="404812"/>
            <a:chOff x="13258321" y="1678781"/>
            <a:chExt cx="686421" cy="535782"/>
          </a:xfrm>
        </xdr:grpSpPr>
        <xdr:sp macro="" textlink="">
          <xdr:nvSpPr>
            <xdr:cNvPr id="6" name="Diamond 5">
              <a:extLst>
                <a:ext uri="{FF2B5EF4-FFF2-40B4-BE49-F238E27FC236}">
                  <a16:creationId xmlns:a16="http://schemas.microsoft.com/office/drawing/2014/main" id="{0D92A1C1-E208-9033-1512-24A3FB3FFECC}"/>
                </a:ext>
              </a:extLst>
            </xdr:cNvPr>
            <xdr:cNvSpPr/>
          </xdr:nvSpPr>
          <xdr:spPr>
            <a:xfrm>
              <a:off x="13323094" y="1678781"/>
              <a:ext cx="535782" cy="535782"/>
            </a:xfrm>
            <a:prstGeom prst="diamond">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400">
                <a:latin typeface="Arial Black" panose="020B0A04020102020204" pitchFamily="34" charset="0"/>
              </a:endParaRPr>
            </a:p>
          </xdr:txBody>
        </xdr:sp>
        <xdr:sp macro="" textlink="">
          <xdr:nvSpPr>
            <xdr:cNvPr id="7" name="TextBox 6">
              <a:extLst>
                <a:ext uri="{FF2B5EF4-FFF2-40B4-BE49-F238E27FC236}">
                  <a16:creationId xmlns:a16="http://schemas.microsoft.com/office/drawing/2014/main" id="{1F0BD8D4-D088-5F39-BBB7-E9D3EE348FC9}"/>
                </a:ext>
              </a:extLst>
            </xdr:cNvPr>
            <xdr:cNvSpPr txBox="1"/>
          </xdr:nvSpPr>
          <xdr:spPr>
            <a:xfrm>
              <a:off x="13258321" y="1774023"/>
              <a:ext cx="686421"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strike="sngStrike" baseline="0"/>
                <a:t>PP0</a:t>
              </a:r>
              <a:endParaRPr lang="en-US" sz="1100" strike="sngStrike" baseline="0"/>
            </a:p>
          </xdr:txBody>
        </xdr:sp>
      </xdr:grpSp>
      <xdr:cxnSp macro="">
        <xdr:nvCxnSpPr>
          <xdr:cNvPr id="5" name="Straight Connector 4">
            <a:extLst>
              <a:ext uri="{FF2B5EF4-FFF2-40B4-BE49-F238E27FC236}">
                <a16:creationId xmlns:a16="http://schemas.microsoft.com/office/drawing/2014/main" id="{700492A5-AAED-C5A7-87C8-65E987E7A614}"/>
              </a:ext>
            </a:extLst>
          </xdr:cNvPr>
          <xdr:cNvCxnSpPr>
            <a:stCxn id="6" idx="2"/>
          </xdr:cNvCxnSpPr>
        </xdr:nvCxnSpPr>
        <xdr:spPr>
          <a:xfrm>
            <a:off x="10858493" y="1952626"/>
            <a:ext cx="0" cy="7217495"/>
          </a:xfrm>
          <a:prstGeom prst="line">
            <a:avLst/>
          </a:prstGeom>
          <a:ln>
            <a:solidFill>
              <a:sysClr val="windowText" lastClr="000000"/>
            </a:solidFill>
            <a:prstDash val="lgDash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0</xdr:colOff>
      <xdr:row>8</xdr:row>
      <xdr:rowOff>0</xdr:rowOff>
    </xdr:from>
    <xdr:to>
      <xdr:col>13</xdr:col>
      <xdr:colOff>0</xdr:colOff>
      <xdr:row>9</xdr:row>
      <xdr:rowOff>0</xdr:rowOff>
    </xdr:to>
    <xdr:grpSp>
      <xdr:nvGrpSpPr>
        <xdr:cNvPr id="8" name="Group 7">
          <a:extLst>
            <a:ext uri="{FF2B5EF4-FFF2-40B4-BE49-F238E27FC236}">
              <a16:creationId xmlns:a16="http://schemas.microsoft.com/office/drawing/2014/main" id="{DDC1FFDF-FA29-429A-A756-3ACEACD48317}"/>
            </a:ext>
          </a:extLst>
        </xdr:cNvPr>
        <xdr:cNvGrpSpPr/>
      </xdr:nvGrpSpPr>
      <xdr:grpSpPr>
        <a:xfrm>
          <a:off x="17993591" y="2095500"/>
          <a:ext cx="0" cy="311727"/>
          <a:chOff x="10607148" y="1547814"/>
          <a:chExt cx="518627" cy="5948702"/>
        </a:xfrm>
      </xdr:grpSpPr>
      <xdr:grpSp>
        <xdr:nvGrpSpPr>
          <xdr:cNvPr id="9" name="Group 8">
            <a:extLst>
              <a:ext uri="{FF2B5EF4-FFF2-40B4-BE49-F238E27FC236}">
                <a16:creationId xmlns:a16="http://schemas.microsoft.com/office/drawing/2014/main" id="{14A2681D-07AD-255C-B795-101AAB7FA186}"/>
              </a:ext>
            </a:extLst>
          </xdr:cNvPr>
          <xdr:cNvGrpSpPr/>
        </xdr:nvGrpSpPr>
        <xdr:grpSpPr>
          <a:xfrm>
            <a:off x="10607148" y="1547814"/>
            <a:ext cx="518627" cy="404812"/>
            <a:chOff x="13258321" y="1678781"/>
            <a:chExt cx="686421" cy="535782"/>
          </a:xfrm>
        </xdr:grpSpPr>
        <xdr:sp macro="" textlink="">
          <xdr:nvSpPr>
            <xdr:cNvPr id="11" name="Diamond 10">
              <a:extLst>
                <a:ext uri="{FF2B5EF4-FFF2-40B4-BE49-F238E27FC236}">
                  <a16:creationId xmlns:a16="http://schemas.microsoft.com/office/drawing/2014/main" id="{A2B999D8-DD3B-5324-09C8-8024320A423B}"/>
                </a:ext>
              </a:extLst>
            </xdr:cNvPr>
            <xdr:cNvSpPr/>
          </xdr:nvSpPr>
          <xdr:spPr>
            <a:xfrm>
              <a:off x="13323094" y="1678781"/>
              <a:ext cx="535782" cy="535782"/>
            </a:xfrm>
            <a:prstGeom prst="diamond">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400">
                <a:latin typeface="Arial Black" panose="020B0A04020102020204" pitchFamily="34" charset="0"/>
              </a:endParaRPr>
            </a:p>
          </xdr:txBody>
        </xdr:sp>
        <xdr:sp macro="" textlink="">
          <xdr:nvSpPr>
            <xdr:cNvPr id="12" name="TextBox 11">
              <a:extLst>
                <a:ext uri="{FF2B5EF4-FFF2-40B4-BE49-F238E27FC236}">
                  <a16:creationId xmlns:a16="http://schemas.microsoft.com/office/drawing/2014/main" id="{B734C235-2299-1DAC-9A0C-CD100EC374D8}"/>
                </a:ext>
              </a:extLst>
            </xdr:cNvPr>
            <xdr:cNvSpPr txBox="1"/>
          </xdr:nvSpPr>
          <xdr:spPr>
            <a:xfrm>
              <a:off x="13258321" y="1774023"/>
              <a:ext cx="686421"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strike="noStrike" baseline="0"/>
                <a:t>PP0</a:t>
              </a:r>
              <a:endParaRPr lang="en-US" sz="1100" strike="noStrike" baseline="0"/>
            </a:p>
          </xdr:txBody>
        </xdr:sp>
      </xdr:grpSp>
      <xdr:cxnSp macro="">
        <xdr:nvCxnSpPr>
          <xdr:cNvPr id="10" name="Straight Connector 9">
            <a:extLst>
              <a:ext uri="{FF2B5EF4-FFF2-40B4-BE49-F238E27FC236}">
                <a16:creationId xmlns:a16="http://schemas.microsoft.com/office/drawing/2014/main" id="{FE8A79D6-AE73-2AEF-EE1D-66958045226B}"/>
              </a:ext>
            </a:extLst>
          </xdr:cNvPr>
          <xdr:cNvCxnSpPr>
            <a:stCxn id="11" idx="2"/>
          </xdr:cNvCxnSpPr>
        </xdr:nvCxnSpPr>
        <xdr:spPr>
          <a:xfrm>
            <a:off x="10858493" y="1952626"/>
            <a:ext cx="0" cy="5543890"/>
          </a:xfrm>
          <a:prstGeom prst="line">
            <a:avLst/>
          </a:prstGeom>
          <a:ln>
            <a:solidFill>
              <a:sysClr val="windowText" lastClr="000000"/>
            </a:solidFill>
            <a:prstDash val="lgDash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0</xdr:colOff>
      <xdr:row>8</xdr:row>
      <xdr:rowOff>0</xdr:rowOff>
    </xdr:from>
    <xdr:to>
      <xdr:col>13</xdr:col>
      <xdr:colOff>0</xdr:colOff>
      <xdr:row>9</xdr:row>
      <xdr:rowOff>0</xdr:rowOff>
    </xdr:to>
    <xdr:grpSp>
      <xdr:nvGrpSpPr>
        <xdr:cNvPr id="13" name="Group 12">
          <a:extLst>
            <a:ext uri="{FF2B5EF4-FFF2-40B4-BE49-F238E27FC236}">
              <a16:creationId xmlns:a16="http://schemas.microsoft.com/office/drawing/2014/main" id="{2A406231-C1B6-402B-87E5-722371076745}"/>
            </a:ext>
          </a:extLst>
        </xdr:cNvPr>
        <xdr:cNvGrpSpPr/>
      </xdr:nvGrpSpPr>
      <xdr:grpSpPr>
        <a:xfrm>
          <a:off x="17993591" y="2095500"/>
          <a:ext cx="0" cy="311727"/>
          <a:chOff x="10607148" y="1547814"/>
          <a:chExt cx="518627" cy="7622307"/>
        </a:xfrm>
      </xdr:grpSpPr>
      <xdr:grpSp>
        <xdr:nvGrpSpPr>
          <xdr:cNvPr id="14" name="Group 13">
            <a:extLst>
              <a:ext uri="{FF2B5EF4-FFF2-40B4-BE49-F238E27FC236}">
                <a16:creationId xmlns:a16="http://schemas.microsoft.com/office/drawing/2014/main" id="{01468C00-2DED-30F4-BD74-4C273E287BEE}"/>
              </a:ext>
            </a:extLst>
          </xdr:cNvPr>
          <xdr:cNvGrpSpPr/>
        </xdr:nvGrpSpPr>
        <xdr:grpSpPr>
          <a:xfrm>
            <a:off x="10607148" y="1547814"/>
            <a:ext cx="518627" cy="404812"/>
            <a:chOff x="13258321" y="1678781"/>
            <a:chExt cx="686421" cy="535782"/>
          </a:xfrm>
        </xdr:grpSpPr>
        <xdr:sp macro="" textlink="">
          <xdr:nvSpPr>
            <xdr:cNvPr id="16" name="Diamond 15">
              <a:extLst>
                <a:ext uri="{FF2B5EF4-FFF2-40B4-BE49-F238E27FC236}">
                  <a16:creationId xmlns:a16="http://schemas.microsoft.com/office/drawing/2014/main" id="{462CCE49-7152-C835-40F2-FE44B7345013}"/>
                </a:ext>
              </a:extLst>
            </xdr:cNvPr>
            <xdr:cNvSpPr/>
          </xdr:nvSpPr>
          <xdr:spPr>
            <a:xfrm>
              <a:off x="13323094" y="1678781"/>
              <a:ext cx="535782" cy="535782"/>
            </a:xfrm>
            <a:prstGeom prst="diamond">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400">
                <a:latin typeface="Arial Black" panose="020B0A04020102020204" pitchFamily="34" charset="0"/>
              </a:endParaRPr>
            </a:p>
          </xdr:txBody>
        </xdr:sp>
        <xdr:sp macro="" textlink="">
          <xdr:nvSpPr>
            <xdr:cNvPr id="17" name="TextBox 16">
              <a:extLst>
                <a:ext uri="{FF2B5EF4-FFF2-40B4-BE49-F238E27FC236}">
                  <a16:creationId xmlns:a16="http://schemas.microsoft.com/office/drawing/2014/main" id="{DC9118B1-541D-58CE-73A0-0819A9F015D2}"/>
                </a:ext>
              </a:extLst>
            </xdr:cNvPr>
            <xdr:cNvSpPr txBox="1"/>
          </xdr:nvSpPr>
          <xdr:spPr>
            <a:xfrm>
              <a:off x="13258321" y="1774023"/>
              <a:ext cx="686421"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strike="sngStrike" baseline="0"/>
                <a:t>PP0</a:t>
              </a:r>
              <a:endParaRPr lang="en-US" sz="1100" strike="sngStrike" baseline="0"/>
            </a:p>
          </xdr:txBody>
        </xdr:sp>
      </xdr:grpSp>
      <xdr:cxnSp macro="">
        <xdr:nvCxnSpPr>
          <xdr:cNvPr id="15" name="Straight Connector 14">
            <a:extLst>
              <a:ext uri="{FF2B5EF4-FFF2-40B4-BE49-F238E27FC236}">
                <a16:creationId xmlns:a16="http://schemas.microsoft.com/office/drawing/2014/main" id="{70F01519-0DF1-AE7A-DFB7-6207B729F47E}"/>
              </a:ext>
            </a:extLst>
          </xdr:cNvPr>
          <xdr:cNvCxnSpPr>
            <a:stCxn id="16" idx="2"/>
          </xdr:cNvCxnSpPr>
        </xdr:nvCxnSpPr>
        <xdr:spPr>
          <a:xfrm>
            <a:off x="10858493" y="1952626"/>
            <a:ext cx="0" cy="7217495"/>
          </a:xfrm>
          <a:prstGeom prst="line">
            <a:avLst/>
          </a:prstGeom>
          <a:ln>
            <a:solidFill>
              <a:sysClr val="windowText" lastClr="000000"/>
            </a:solidFill>
            <a:prstDash val="lgDash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0</xdr:colOff>
      <xdr:row>8</xdr:row>
      <xdr:rowOff>0</xdr:rowOff>
    </xdr:from>
    <xdr:to>
      <xdr:col>13</xdr:col>
      <xdr:colOff>0</xdr:colOff>
      <xdr:row>9</xdr:row>
      <xdr:rowOff>0</xdr:rowOff>
    </xdr:to>
    <xdr:grpSp>
      <xdr:nvGrpSpPr>
        <xdr:cNvPr id="18" name="Group 17">
          <a:extLst>
            <a:ext uri="{FF2B5EF4-FFF2-40B4-BE49-F238E27FC236}">
              <a16:creationId xmlns:a16="http://schemas.microsoft.com/office/drawing/2014/main" id="{A9B62A6B-D34B-41DD-A688-6D1F54BE5CC1}"/>
            </a:ext>
          </a:extLst>
        </xdr:cNvPr>
        <xdr:cNvGrpSpPr/>
      </xdr:nvGrpSpPr>
      <xdr:grpSpPr>
        <a:xfrm>
          <a:off x="17993591" y="2095500"/>
          <a:ext cx="0" cy="311727"/>
          <a:chOff x="10607148" y="1547814"/>
          <a:chExt cx="518627" cy="5948702"/>
        </a:xfrm>
      </xdr:grpSpPr>
      <xdr:grpSp>
        <xdr:nvGrpSpPr>
          <xdr:cNvPr id="19" name="Group 18">
            <a:extLst>
              <a:ext uri="{FF2B5EF4-FFF2-40B4-BE49-F238E27FC236}">
                <a16:creationId xmlns:a16="http://schemas.microsoft.com/office/drawing/2014/main" id="{9FF89615-D5FA-DEAF-6F05-EBB0EA68BEB9}"/>
              </a:ext>
            </a:extLst>
          </xdr:cNvPr>
          <xdr:cNvGrpSpPr/>
        </xdr:nvGrpSpPr>
        <xdr:grpSpPr>
          <a:xfrm>
            <a:off x="10607148" y="1547814"/>
            <a:ext cx="518627" cy="404812"/>
            <a:chOff x="13258321" y="1678781"/>
            <a:chExt cx="686421" cy="535782"/>
          </a:xfrm>
        </xdr:grpSpPr>
        <xdr:sp macro="" textlink="">
          <xdr:nvSpPr>
            <xdr:cNvPr id="21" name="Diamond 20">
              <a:extLst>
                <a:ext uri="{FF2B5EF4-FFF2-40B4-BE49-F238E27FC236}">
                  <a16:creationId xmlns:a16="http://schemas.microsoft.com/office/drawing/2014/main" id="{C536D000-E680-541B-4948-10C24383FD78}"/>
                </a:ext>
              </a:extLst>
            </xdr:cNvPr>
            <xdr:cNvSpPr/>
          </xdr:nvSpPr>
          <xdr:spPr>
            <a:xfrm>
              <a:off x="13323094" y="1678781"/>
              <a:ext cx="535782" cy="535782"/>
            </a:xfrm>
            <a:prstGeom prst="diamond">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400">
                <a:latin typeface="Arial Black" panose="020B0A04020102020204" pitchFamily="34" charset="0"/>
              </a:endParaRPr>
            </a:p>
          </xdr:txBody>
        </xdr:sp>
        <xdr:sp macro="" textlink="">
          <xdr:nvSpPr>
            <xdr:cNvPr id="22" name="TextBox 21">
              <a:extLst>
                <a:ext uri="{FF2B5EF4-FFF2-40B4-BE49-F238E27FC236}">
                  <a16:creationId xmlns:a16="http://schemas.microsoft.com/office/drawing/2014/main" id="{C3270542-CEC0-C8EE-EBAE-943531CB806D}"/>
                </a:ext>
              </a:extLst>
            </xdr:cNvPr>
            <xdr:cNvSpPr txBox="1"/>
          </xdr:nvSpPr>
          <xdr:spPr>
            <a:xfrm>
              <a:off x="13258321" y="1774023"/>
              <a:ext cx="686421"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strike="noStrike" baseline="0"/>
                <a:t>PP0</a:t>
              </a:r>
              <a:endParaRPr lang="en-US" sz="1100" strike="noStrike" baseline="0"/>
            </a:p>
          </xdr:txBody>
        </xdr:sp>
      </xdr:grpSp>
      <xdr:cxnSp macro="">
        <xdr:nvCxnSpPr>
          <xdr:cNvPr id="20" name="Straight Connector 19">
            <a:extLst>
              <a:ext uri="{FF2B5EF4-FFF2-40B4-BE49-F238E27FC236}">
                <a16:creationId xmlns:a16="http://schemas.microsoft.com/office/drawing/2014/main" id="{C8D6CF36-8F02-0336-6DD3-AD5441673E23}"/>
              </a:ext>
            </a:extLst>
          </xdr:cNvPr>
          <xdr:cNvCxnSpPr>
            <a:stCxn id="21" idx="2"/>
          </xdr:cNvCxnSpPr>
        </xdr:nvCxnSpPr>
        <xdr:spPr>
          <a:xfrm>
            <a:off x="10858493" y="1952626"/>
            <a:ext cx="0" cy="5543890"/>
          </a:xfrm>
          <a:prstGeom prst="line">
            <a:avLst/>
          </a:prstGeom>
          <a:ln>
            <a:solidFill>
              <a:sysClr val="windowText" lastClr="000000"/>
            </a:solidFill>
            <a:prstDash val="lgDashDot"/>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xdr:from>
          <xdr:col>14</xdr:col>
          <xdr:colOff>447675</xdr:colOff>
          <xdr:row>9</xdr:row>
          <xdr:rowOff>0</xdr:rowOff>
        </xdr:from>
        <xdr:to>
          <xdr:col>17</xdr:col>
          <xdr:colOff>447675</xdr:colOff>
          <xdr:row>13</xdr:row>
          <xdr:rowOff>47625</xdr:rowOff>
        </xdr:to>
        <xdr:sp macro="" textlink="">
          <xdr:nvSpPr>
            <xdr:cNvPr id="62465" name="Button 1" hidden="1">
              <a:extLst>
                <a:ext uri="{63B3BB69-23CF-44E3-9099-C40C66FF867C}">
                  <a14:compatExt spid="_x0000_s62465"/>
                </a:ext>
                <a:ext uri="{FF2B5EF4-FFF2-40B4-BE49-F238E27FC236}">
                  <a16:creationId xmlns:a16="http://schemas.microsoft.com/office/drawing/2014/main" id="{00000000-0008-0000-0200-000001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72 Black"/>
                  <a:cs typeface="72 Black"/>
                </a:rPr>
                <a:t>Send Mail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2</xdr:col>
      <xdr:colOff>3048974</xdr:colOff>
      <xdr:row>6</xdr:row>
      <xdr:rowOff>20127</xdr:rowOff>
    </xdr:from>
    <xdr:to>
      <xdr:col>3</xdr:col>
      <xdr:colOff>1819810</xdr:colOff>
      <xdr:row>9</xdr:row>
      <xdr:rowOff>0</xdr:rowOff>
    </xdr:to>
    <xdr:sp macro="" textlink="">
      <xdr:nvSpPr>
        <xdr:cNvPr id="2" name="Text Box 44" hidden="1">
          <a:extLst>
            <a:ext uri="{FF2B5EF4-FFF2-40B4-BE49-F238E27FC236}">
              <a16:creationId xmlns:a16="http://schemas.microsoft.com/office/drawing/2014/main" id="{73B2CC35-294C-4DCF-B68C-6669282D0D71}"/>
            </a:ext>
          </a:extLst>
        </xdr:cNvPr>
        <xdr:cNvSpPr txBox="1">
          <a:spLocks noChangeArrowheads="1"/>
        </xdr:cNvSpPr>
      </xdr:nvSpPr>
      <xdr:spPr bwMode="auto">
        <a:xfrm>
          <a:off x="4553924" y="1382202"/>
          <a:ext cx="3180911" cy="1027623"/>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xdr:from>
      <xdr:col>13</xdr:col>
      <xdr:colOff>0</xdr:colOff>
      <xdr:row>8</xdr:row>
      <xdr:rowOff>0</xdr:rowOff>
    </xdr:from>
    <xdr:to>
      <xdr:col>13</xdr:col>
      <xdr:colOff>0</xdr:colOff>
      <xdr:row>9</xdr:row>
      <xdr:rowOff>0</xdr:rowOff>
    </xdr:to>
    <xdr:grpSp>
      <xdr:nvGrpSpPr>
        <xdr:cNvPr id="3" name="Group 2">
          <a:extLst>
            <a:ext uri="{FF2B5EF4-FFF2-40B4-BE49-F238E27FC236}">
              <a16:creationId xmlns:a16="http://schemas.microsoft.com/office/drawing/2014/main" id="{B2DB388E-5CAE-47DC-BB40-9A6ACDC8AA15}"/>
            </a:ext>
          </a:extLst>
        </xdr:cNvPr>
        <xdr:cNvGrpSpPr/>
      </xdr:nvGrpSpPr>
      <xdr:grpSpPr>
        <a:xfrm>
          <a:off x="21180136" y="2095500"/>
          <a:ext cx="0" cy="311727"/>
          <a:chOff x="10607148" y="1547814"/>
          <a:chExt cx="518627" cy="7622307"/>
        </a:xfrm>
      </xdr:grpSpPr>
      <xdr:grpSp>
        <xdr:nvGrpSpPr>
          <xdr:cNvPr id="4" name="Group 3">
            <a:extLst>
              <a:ext uri="{FF2B5EF4-FFF2-40B4-BE49-F238E27FC236}">
                <a16:creationId xmlns:a16="http://schemas.microsoft.com/office/drawing/2014/main" id="{20077AD1-9321-4240-1FDE-EAB435119EB4}"/>
              </a:ext>
            </a:extLst>
          </xdr:cNvPr>
          <xdr:cNvGrpSpPr/>
        </xdr:nvGrpSpPr>
        <xdr:grpSpPr>
          <a:xfrm>
            <a:off x="10607148" y="1547814"/>
            <a:ext cx="518627" cy="404812"/>
            <a:chOff x="13258321" y="1678781"/>
            <a:chExt cx="686421" cy="535782"/>
          </a:xfrm>
        </xdr:grpSpPr>
        <xdr:sp macro="" textlink="">
          <xdr:nvSpPr>
            <xdr:cNvPr id="6" name="Diamond 5">
              <a:extLst>
                <a:ext uri="{FF2B5EF4-FFF2-40B4-BE49-F238E27FC236}">
                  <a16:creationId xmlns:a16="http://schemas.microsoft.com/office/drawing/2014/main" id="{1057FFF0-F756-2811-4420-D21BA62BA8C4}"/>
                </a:ext>
              </a:extLst>
            </xdr:cNvPr>
            <xdr:cNvSpPr/>
          </xdr:nvSpPr>
          <xdr:spPr>
            <a:xfrm>
              <a:off x="13323094" y="1678781"/>
              <a:ext cx="535782" cy="535782"/>
            </a:xfrm>
            <a:prstGeom prst="diamond">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400">
                <a:latin typeface="Arial Black" panose="020B0A04020102020204" pitchFamily="34" charset="0"/>
              </a:endParaRPr>
            </a:p>
          </xdr:txBody>
        </xdr:sp>
        <xdr:sp macro="" textlink="">
          <xdr:nvSpPr>
            <xdr:cNvPr id="7" name="TextBox 6">
              <a:extLst>
                <a:ext uri="{FF2B5EF4-FFF2-40B4-BE49-F238E27FC236}">
                  <a16:creationId xmlns:a16="http://schemas.microsoft.com/office/drawing/2014/main" id="{4021C1FC-E4F8-8CEC-A695-CFBD030D62CB}"/>
                </a:ext>
              </a:extLst>
            </xdr:cNvPr>
            <xdr:cNvSpPr txBox="1"/>
          </xdr:nvSpPr>
          <xdr:spPr>
            <a:xfrm>
              <a:off x="13258321" y="1774023"/>
              <a:ext cx="686421"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strike="sngStrike" baseline="0"/>
                <a:t>PP0</a:t>
              </a:r>
              <a:endParaRPr lang="en-US" sz="1100" strike="sngStrike" baseline="0"/>
            </a:p>
          </xdr:txBody>
        </xdr:sp>
      </xdr:grpSp>
      <xdr:cxnSp macro="">
        <xdr:nvCxnSpPr>
          <xdr:cNvPr id="5" name="Straight Connector 4">
            <a:extLst>
              <a:ext uri="{FF2B5EF4-FFF2-40B4-BE49-F238E27FC236}">
                <a16:creationId xmlns:a16="http://schemas.microsoft.com/office/drawing/2014/main" id="{9291838A-1BC8-EF0B-7295-1703554E27A0}"/>
              </a:ext>
            </a:extLst>
          </xdr:cNvPr>
          <xdr:cNvCxnSpPr>
            <a:stCxn id="6" idx="2"/>
          </xdr:cNvCxnSpPr>
        </xdr:nvCxnSpPr>
        <xdr:spPr>
          <a:xfrm>
            <a:off x="10858493" y="1952626"/>
            <a:ext cx="0" cy="7217495"/>
          </a:xfrm>
          <a:prstGeom prst="line">
            <a:avLst/>
          </a:prstGeom>
          <a:ln>
            <a:solidFill>
              <a:sysClr val="windowText" lastClr="000000"/>
            </a:solidFill>
            <a:prstDash val="lgDash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0</xdr:colOff>
      <xdr:row>8</xdr:row>
      <xdr:rowOff>0</xdr:rowOff>
    </xdr:from>
    <xdr:to>
      <xdr:col>13</xdr:col>
      <xdr:colOff>0</xdr:colOff>
      <xdr:row>9</xdr:row>
      <xdr:rowOff>0</xdr:rowOff>
    </xdr:to>
    <xdr:grpSp>
      <xdr:nvGrpSpPr>
        <xdr:cNvPr id="8" name="Group 7">
          <a:extLst>
            <a:ext uri="{FF2B5EF4-FFF2-40B4-BE49-F238E27FC236}">
              <a16:creationId xmlns:a16="http://schemas.microsoft.com/office/drawing/2014/main" id="{29246F8C-62E4-4386-AAB0-465E3B4A0B8B}"/>
            </a:ext>
          </a:extLst>
        </xdr:cNvPr>
        <xdr:cNvGrpSpPr/>
      </xdr:nvGrpSpPr>
      <xdr:grpSpPr>
        <a:xfrm>
          <a:off x="21180136" y="2095500"/>
          <a:ext cx="0" cy="311727"/>
          <a:chOff x="10607148" y="1547814"/>
          <a:chExt cx="518627" cy="5948702"/>
        </a:xfrm>
      </xdr:grpSpPr>
      <xdr:grpSp>
        <xdr:nvGrpSpPr>
          <xdr:cNvPr id="9" name="Group 8">
            <a:extLst>
              <a:ext uri="{FF2B5EF4-FFF2-40B4-BE49-F238E27FC236}">
                <a16:creationId xmlns:a16="http://schemas.microsoft.com/office/drawing/2014/main" id="{8FAE55B5-2782-5E7C-6523-4E6CB73CDC82}"/>
              </a:ext>
            </a:extLst>
          </xdr:cNvPr>
          <xdr:cNvGrpSpPr/>
        </xdr:nvGrpSpPr>
        <xdr:grpSpPr>
          <a:xfrm>
            <a:off x="10607148" y="1547814"/>
            <a:ext cx="518627" cy="404812"/>
            <a:chOff x="13258321" y="1678781"/>
            <a:chExt cx="686421" cy="535782"/>
          </a:xfrm>
        </xdr:grpSpPr>
        <xdr:sp macro="" textlink="">
          <xdr:nvSpPr>
            <xdr:cNvPr id="11" name="Diamond 10">
              <a:extLst>
                <a:ext uri="{FF2B5EF4-FFF2-40B4-BE49-F238E27FC236}">
                  <a16:creationId xmlns:a16="http://schemas.microsoft.com/office/drawing/2014/main" id="{D1E1575A-55FE-5128-7526-8EA74E00B4EF}"/>
                </a:ext>
              </a:extLst>
            </xdr:cNvPr>
            <xdr:cNvSpPr/>
          </xdr:nvSpPr>
          <xdr:spPr>
            <a:xfrm>
              <a:off x="13323094" y="1678781"/>
              <a:ext cx="535782" cy="535782"/>
            </a:xfrm>
            <a:prstGeom prst="diamond">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400">
                <a:latin typeface="Arial Black" panose="020B0A04020102020204" pitchFamily="34" charset="0"/>
              </a:endParaRPr>
            </a:p>
          </xdr:txBody>
        </xdr:sp>
        <xdr:sp macro="" textlink="">
          <xdr:nvSpPr>
            <xdr:cNvPr id="12" name="TextBox 11">
              <a:extLst>
                <a:ext uri="{FF2B5EF4-FFF2-40B4-BE49-F238E27FC236}">
                  <a16:creationId xmlns:a16="http://schemas.microsoft.com/office/drawing/2014/main" id="{C7164175-1E0C-AC2F-C590-A0A0176C1FA0}"/>
                </a:ext>
              </a:extLst>
            </xdr:cNvPr>
            <xdr:cNvSpPr txBox="1"/>
          </xdr:nvSpPr>
          <xdr:spPr>
            <a:xfrm>
              <a:off x="13258321" y="1774023"/>
              <a:ext cx="686421"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strike="noStrike" baseline="0"/>
                <a:t>PP0</a:t>
              </a:r>
              <a:endParaRPr lang="en-US" sz="1100" strike="noStrike" baseline="0"/>
            </a:p>
          </xdr:txBody>
        </xdr:sp>
      </xdr:grpSp>
      <xdr:cxnSp macro="">
        <xdr:nvCxnSpPr>
          <xdr:cNvPr id="10" name="Straight Connector 9">
            <a:extLst>
              <a:ext uri="{FF2B5EF4-FFF2-40B4-BE49-F238E27FC236}">
                <a16:creationId xmlns:a16="http://schemas.microsoft.com/office/drawing/2014/main" id="{7C095A00-2F16-95F2-8480-9CBE1425CA12}"/>
              </a:ext>
            </a:extLst>
          </xdr:cNvPr>
          <xdr:cNvCxnSpPr>
            <a:stCxn id="11" idx="2"/>
          </xdr:cNvCxnSpPr>
        </xdr:nvCxnSpPr>
        <xdr:spPr>
          <a:xfrm>
            <a:off x="10858493" y="1952626"/>
            <a:ext cx="0" cy="5543890"/>
          </a:xfrm>
          <a:prstGeom prst="line">
            <a:avLst/>
          </a:prstGeom>
          <a:ln>
            <a:solidFill>
              <a:sysClr val="windowText" lastClr="000000"/>
            </a:solidFill>
            <a:prstDash val="lgDash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0</xdr:colOff>
      <xdr:row>8</xdr:row>
      <xdr:rowOff>0</xdr:rowOff>
    </xdr:from>
    <xdr:to>
      <xdr:col>13</xdr:col>
      <xdr:colOff>0</xdr:colOff>
      <xdr:row>9</xdr:row>
      <xdr:rowOff>0</xdr:rowOff>
    </xdr:to>
    <xdr:grpSp>
      <xdr:nvGrpSpPr>
        <xdr:cNvPr id="13" name="Group 12">
          <a:extLst>
            <a:ext uri="{FF2B5EF4-FFF2-40B4-BE49-F238E27FC236}">
              <a16:creationId xmlns:a16="http://schemas.microsoft.com/office/drawing/2014/main" id="{D4D9F0A7-25CE-4687-9CD1-E61513BC4CE1}"/>
            </a:ext>
          </a:extLst>
        </xdr:cNvPr>
        <xdr:cNvGrpSpPr/>
      </xdr:nvGrpSpPr>
      <xdr:grpSpPr>
        <a:xfrm>
          <a:off x="21180136" y="2095500"/>
          <a:ext cx="0" cy="311727"/>
          <a:chOff x="10607148" y="1547814"/>
          <a:chExt cx="518627" cy="7622307"/>
        </a:xfrm>
      </xdr:grpSpPr>
      <xdr:grpSp>
        <xdr:nvGrpSpPr>
          <xdr:cNvPr id="14" name="Group 13">
            <a:extLst>
              <a:ext uri="{FF2B5EF4-FFF2-40B4-BE49-F238E27FC236}">
                <a16:creationId xmlns:a16="http://schemas.microsoft.com/office/drawing/2014/main" id="{35A49844-BC02-7696-9172-4511AD954A97}"/>
              </a:ext>
            </a:extLst>
          </xdr:cNvPr>
          <xdr:cNvGrpSpPr/>
        </xdr:nvGrpSpPr>
        <xdr:grpSpPr>
          <a:xfrm>
            <a:off x="10607148" y="1547814"/>
            <a:ext cx="518627" cy="404812"/>
            <a:chOff x="13258321" y="1678781"/>
            <a:chExt cx="686421" cy="535782"/>
          </a:xfrm>
        </xdr:grpSpPr>
        <xdr:sp macro="" textlink="">
          <xdr:nvSpPr>
            <xdr:cNvPr id="16" name="Diamond 15">
              <a:extLst>
                <a:ext uri="{FF2B5EF4-FFF2-40B4-BE49-F238E27FC236}">
                  <a16:creationId xmlns:a16="http://schemas.microsoft.com/office/drawing/2014/main" id="{D8A91031-FA3E-0135-5095-0E51927F894E}"/>
                </a:ext>
              </a:extLst>
            </xdr:cNvPr>
            <xdr:cNvSpPr/>
          </xdr:nvSpPr>
          <xdr:spPr>
            <a:xfrm>
              <a:off x="13323094" y="1678781"/>
              <a:ext cx="535782" cy="535782"/>
            </a:xfrm>
            <a:prstGeom prst="diamond">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400">
                <a:latin typeface="Arial Black" panose="020B0A04020102020204" pitchFamily="34" charset="0"/>
              </a:endParaRPr>
            </a:p>
          </xdr:txBody>
        </xdr:sp>
        <xdr:sp macro="" textlink="">
          <xdr:nvSpPr>
            <xdr:cNvPr id="17" name="TextBox 16">
              <a:extLst>
                <a:ext uri="{FF2B5EF4-FFF2-40B4-BE49-F238E27FC236}">
                  <a16:creationId xmlns:a16="http://schemas.microsoft.com/office/drawing/2014/main" id="{88E7CAE1-B408-A384-6DBA-149348BCA015}"/>
                </a:ext>
              </a:extLst>
            </xdr:cNvPr>
            <xdr:cNvSpPr txBox="1"/>
          </xdr:nvSpPr>
          <xdr:spPr>
            <a:xfrm>
              <a:off x="13258321" y="1774023"/>
              <a:ext cx="686421"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strike="sngStrike" baseline="0"/>
                <a:t>PP0</a:t>
              </a:r>
              <a:endParaRPr lang="en-US" sz="1100" strike="sngStrike" baseline="0"/>
            </a:p>
          </xdr:txBody>
        </xdr:sp>
      </xdr:grpSp>
      <xdr:cxnSp macro="">
        <xdr:nvCxnSpPr>
          <xdr:cNvPr id="15" name="Straight Connector 14">
            <a:extLst>
              <a:ext uri="{FF2B5EF4-FFF2-40B4-BE49-F238E27FC236}">
                <a16:creationId xmlns:a16="http://schemas.microsoft.com/office/drawing/2014/main" id="{DF74992F-1753-A403-4D3F-41F2FB8076F3}"/>
              </a:ext>
            </a:extLst>
          </xdr:cNvPr>
          <xdr:cNvCxnSpPr>
            <a:stCxn id="16" idx="2"/>
          </xdr:cNvCxnSpPr>
        </xdr:nvCxnSpPr>
        <xdr:spPr>
          <a:xfrm>
            <a:off x="10858493" y="1952626"/>
            <a:ext cx="0" cy="7217495"/>
          </a:xfrm>
          <a:prstGeom prst="line">
            <a:avLst/>
          </a:prstGeom>
          <a:ln>
            <a:solidFill>
              <a:sysClr val="windowText" lastClr="000000"/>
            </a:solidFill>
            <a:prstDash val="lgDash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0</xdr:colOff>
      <xdr:row>8</xdr:row>
      <xdr:rowOff>0</xdr:rowOff>
    </xdr:from>
    <xdr:to>
      <xdr:col>13</xdr:col>
      <xdr:colOff>0</xdr:colOff>
      <xdr:row>9</xdr:row>
      <xdr:rowOff>0</xdr:rowOff>
    </xdr:to>
    <xdr:grpSp>
      <xdr:nvGrpSpPr>
        <xdr:cNvPr id="18" name="Group 17">
          <a:extLst>
            <a:ext uri="{FF2B5EF4-FFF2-40B4-BE49-F238E27FC236}">
              <a16:creationId xmlns:a16="http://schemas.microsoft.com/office/drawing/2014/main" id="{969B451A-F118-4AFC-AF00-E401FE401B9F}"/>
            </a:ext>
          </a:extLst>
        </xdr:cNvPr>
        <xdr:cNvGrpSpPr/>
      </xdr:nvGrpSpPr>
      <xdr:grpSpPr>
        <a:xfrm>
          <a:off x="21180136" y="2095500"/>
          <a:ext cx="0" cy="311727"/>
          <a:chOff x="10607148" y="1547814"/>
          <a:chExt cx="518627" cy="5948702"/>
        </a:xfrm>
      </xdr:grpSpPr>
      <xdr:grpSp>
        <xdr:nvGrpSpPr>
          <xdr:cNvPr id="19" name="Group 18">
            <a:extLst>
              <a:ext uri="{FF2B5EF4-FFF2-40B4-BE49-F238E27FC236}">
                <a16:creationId xmlns:a16="http://schemas.microsoft.com/office/drawing/2014/main" id="{6E2C613D-C4EF-2692-4D76-3D3744CF0042}"/>
              </a:ext>
            </a:extLst>
          </xdr:cNvPr>
          <xdr:cNvGrpSpPr/>
        </xdr:nvGrpSpPr>
        <xdr:grpSpPr>
          <a:xfrm>
            <a:off x="10607148" y="1547814"/>
            <a:ext cx="518627" cy="404812"/>
            <a:chOff x="13258321" y="1678781"/>
            <a:chExt cx="686421" cy="535782"/>
          </a:xfrm>
        </xdr:grpSpPr>
        <xdr:sp macro="" textlink="">
          <xdr:nvSpPr>
            <xdr:cNvPr id="21" name="Diamond 20">
              <a:extLst>
                <a:ext uri="{FF2B5EF4-FFF2-40B4-BE49-F238E27FC236}">
                  <a16:creationId xmlns:a16="http://schemas.microsoft.com/office/drawing/2014/main" id="{9F347CA4-D70A-9A2E-DDDA-EE6AC9BC6BF3}"/>
                </a:ext>
              </a:extLst>
            </xdr:cNvPr>
            <xdr:cNvSpPr/>
          </xdr:nvSpPr>
          <xdr:spPr>
            <a:xfrm>
              <a:off x="13323094" y="1678781"/>
              <a:ext cx="535782" cy="535782"/>
            </a:xfrm>
            <a:prstGeom prst="diamond">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400">
                <a:latin typeface="Arial Black" panose="020B0A04020102020204" pitchFamily="34" charset="0"/>
              </a:endParaRPr>
            </a:p>
          </xdr:txBody>
        </xdr:sp>
        <xdr:sp macro="" textlink="">
          <xdr:nvSpPr>
            <xdr:cNvPr id="22" name="TextBox 21">
              <a:extLst>
                <a:ext uri="{FF2B5EF4-FFF2-40B4-BE49-F238E27FC236}">
                  <a16:creationId xmlns:a16="http://schemas.microsoft.com/office/drawing/2014/main" id="{4F4FCE34-3D97-E71B-56B2-48D72A8C3685}"/>
                </a:ext>
              </a:extLst>
            </xdr:cNvPr>
            <xdr:cNvSpPr txBox="1"/>
          </xdr:nvSpPr>
          <xdr:spPr>
            <a:xfrm>
              <a:off x="13258321" y="1774023"/>
              <a:ext cx="686421"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strike="noStrike" baseline="0"/>
                <a:t>PP0</a:t>
              </a:r>
              <a:endParaRPr lang="en-US" sz="1100" strike="noStrike" baseline="0"/>
            </a:p>
          </xdr:txBody>
        </xdr:sp>
      </xdr:grpSp>
      <xdr:cxnSp macro="">
        <xdr:nvCxnSpPr>
          <xdr:cNvPr id="20" name="Straight Connector 19">
            <a:extLst>
              <a:ext uri="{FF2B5EF4-FFF2-40B4-BE49-F238E27FC236}">
                <a16:creationId xmlns:a16="http://schemas.microsoft.com/office/drawing/2014/main" id="{A140B6EF-C206-AB1D-05BF-AF4A9EA0E909}"/>
              </a:ext>
            </a:extLst>
          </xdr:cNvPr>
          <xdr:cNvCxnSpPr>
            <a:stCxn id="21" idx="2"/>
          </xdr:cNvCxnSpPr>
        </xdr:nvCxnSpPr>
        <xdr:spPr>
          <a:xfrm>
            <a:off x="10858493" y="1952626"/>
            <a:ext cx="0" cy="5543890"/>
          </a:xfrm>
          <a:prstGeom prst="line">
            <a:avLst/>
          </a:prstGeom>
          <a:ln>
            <a:solidFill>
              <a:sysClr val="windowText" lastClr="000000"/>
            </a:solidFill>
            <a:prstDash val="lgDashDot"/>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xdr:from>
          <xdr:col>14</xdr:col>
          <xdr:colOff>447675</xdr:colOff>
          <xdr:row>9</xdr:row>
          <xdr:rowOff>0</xdr:rowOff>
        </xdr:from>
        <xdr:to>
          <xdr:col>17</xdr:col>
          <xdr:colOff>447675</xdr:colOff>
          <xdr:row>13</xdr:row>
          <xdr:rowOff>47625</xdr:rowOff>
        </xdr:to>
        <xdr:sp macro="" textlink="">
          <xdr:nvSpPr>
            <xdr:cNvPr id="63489" name="Button 1" hidden="1">
              <a:extLst>
                <a:ext uri="{63B3BB69-23CF-44E3-9099-C40C66FF867C}">
                  <a14:compatExt spid="_x0000_s63489"/>
                </a:ext>
                <a:ext uri="{FF2B5EF4-FFF2-40B4-BE49-F238E27FC236}">
                  <a16:creationId xmlns:a16="http://schemas.microsoft.com/office/drawing/2014/main" id="{00000000-0008-0000-0300-000001F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72 Black"/>
                  <a:cs typeface="72 Black"/>
                </a:rPr>
                <a:t>Send Mail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5</xdr:col>
      <xdr:colOff>3107335</xdr:colOff>
      <xdr:row>7</xdr:row>
      <xdr:rowOff>94710</xdr:rowOff>
    </xdr:from>
    <xdr:to>
      <xdr:col>5</xdr:col>
      <xdr:colOff>5652574</xdr:colOff>
      <xdr:row>7</xdr:row>
      <xdr:rowOff>1452171</xdr:rowOff>
    </xdr:to>
    <xdr:pic>
      <xdr:nvPicPr>
        <xdr:cNvPr id="2" name="Picture 1">
          <a:extLst>
            <a:ext uri="{FF2B5EF4-FFF2-40B4-BE49-F238E27FC236}">
              <a16:creationId xmlns:a16="http://schemas.microsoft.com/office/drawing/2014/main" id="{682BE307-FEC9-299A-E606-3580B3BEC14D}"/>
            </a:ext>
          </a:extLst>
        </xdr:cNvPr>
        <xdr:cNvPicPr>
          <a:picLocks noChangeAspect="1"/>
        </xdr:cNvPicPr>
      </xdr:nvPicPr>
      <xdr:blipFill>
        <a:blip xmlns:r="http://schemas.openxmlformats.org/officeDocument/2006/relationships" r:embed="rId1"/>
        <a:stretch>
          <a:fillRect/>
        </a:stretch>
      </xdr:blipFill>
      <xdr:spPr>
        <a:xfrm>
          <a:off x="8994097" y="360161"/>
          <a:ext cx="2545239" cy="1357461"/>
        </a:xfrm>
        <a:prstGeom prst="rect">
          <a:avLst/>
        </a:prstGeom>
      </xdr:spPr>
    </xdr:pic>
    <xdr:clientData/>
  </xdr:twoCellAnchor>
  <xdr:twoCellAnchor editAs="oneCell">
    <xdr:from>
      <xdr:col>5</xdr:col>
      <xdr:colOff>3091722</xdr:colOff>
      <xdr:row>8</xdr:row>
      <xdr:rowOff>109302</xdr:rowOff>
    </xdr:from>
    <xdr:to>
      <xdr:col>5</xdr:col>
      <xdr:colOff>5714999</xdr:colOff>
      <xdr:row>8</xdr:row>
      <xdr:rowOff>1873770</xdr:rowOff>
    </xdr:to>
    <xdr:pic>
      <xdr:nvPicPr>
        <xdr:cNvPr id="3" name="Picture 2">
          <a:extLst>
            <a:ext uri="{FF2B5EF4-FFF2-40B4-BE49-F238E27FC236}">
              <a16:creationId xmlns:a16="http://schemas.microsoft.com/office/drawing/2014/main" id="{5059E65A-537E-874B-32F6-0437A81D53E7}"/>
            </a:ext>
          </a:extLst>
        </xdr:cNvPr>
        <xdr:cNvPicPr>
          <a:picLocks noChangeAspect="1"/>
        </xdr:cNvPicPr>
      </xdr:nvPicPr>
      <xdr:blipFill>
        <a:blip xmlns:r="http://schemas.openxmlformats.org/officeDocument/2006/relationships" r:embed="rId2"/>
        <a:stretch>
          <a:fillRect/>
        </a:stretch>
      </xdr:blipFill>
      <xdr:spPr>
        <a:xfrm>
          <a:off x="8978484" y="1904999"/>
          <a:ext cx="2623277" cy="176446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114300</xdr:colOff>
      <xdr:row>15</xdr:row>
      <xdr:rowOff>247650</xdr:rowOff>
    </xdr:from>
    <xdr:to>
      <xdr:col>9</xdr:col>
      <xdr:colOff>885825</xdr:colOff>
      <xdr:row>16</xdr:row>
      <xdr:rowOff>876300</xdr:rowOff>
    </xdr:to>
    <xdr:pic>
      <xdr:nvPicPr>
        <xdr:cNvPr id="146" name="Picture 6">
          <a:extLst>
            <a:ext uri="{FF2B5EF4-FFF2-40B4-BE49-F238E27FC236}">
              <a16:creationId xmlns:a16="http://schemas.microsoft.com/office/drawing/2014/main" id="{F97FBAE9-8400-45A4-B819-88B522C4616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687675" y="17154525"/>
          <a:ext cx="771525" cy="514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171450</xdr:colOff>
      <xdr:row>22</xdr:row>
      <xdr:rowOff>129449</xdr:rowOff>
    </xdr:from>
    <xdr:to>
      <xdr:col>5</xdr:col>
      <xdr:colOff>990600</xdr:colOff>
      <xdr:row>22</xdr:row>
      <xdr:rowOff>1064063</xdr:rowOff>
    </xdr:to>
    <xdr:pic>
      <xdr:nvPicPr>
        <xdr:cNvPr id="147" name="Picture 7">
          <a:extLst>
            <a:ext uri="{FF2B5EF4-FFF2-40B4-BE49-F238E27FC236}">
              <a16:creationId xmlns:a16="http://schemas.microsoft.com/office/drawing/2014/main" id="{C90FB507-4E26-461E-B67E-1F57FB69046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534025" y="18674624"/>
          <a:ext cx="819150" cy="93461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1152525</xdr:colOff>
      <xdr:row>22</xdr:row>
      <xdr:rowOff>180976</xdr:rowOff>
    </xdr:from>
    <xdr:to>
      <xdr:col>5</xdr:col>
      <xdr:colOff>2090786</xdr:colOff>
      <xdr:row>22</xdr:row>
      <xdr:rowOff>1047750</xdr:rowOff>
    </xdr:to>
    <xdr:pic>
      <xdr:nvPicPr>
        <xdr:cNvPr id="150" name="Picture 11">
          <a:extLst>
            <a:ext uri="{FF2B5EF4-FFF2-40B4-BE49-F238E27FC236}">
              <a16:creationId xmlns:a16="http://schemas.microsoft.com/office/drawing/2014/main" id="{345EE2A8-E306-4CDF-80B3-2CDA7F564D8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515100" y="18726151"/>
          <a:ext cx="938261" cy="8667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381001</xdr:colOff>
      <xdr:row>10</xdr:row>
      <xdr:rowOff>457200</xdr:rowOff>
    </xdr:from>
    <xdr:to>
      <xdr:col>5</xdr:col>
      <xdr:colOff>1828801</xdr:colOff>
      <xdr:row>10</xdr:row>
      <xdr:rowOff>1476375</xdr:rowOff>
    </xdr:to>
    <xdr:pic>
      <xdr:nvPicPr>
        <xdr:cNvPr id="155" name="Picture 21">
          <a:extLst>
            <a:ext uri="{FF2B5EF4-FFF2-40B4-BE49-F238E27FC236}">
              <a16:creationId xmlns:a16="http://schemas.microsoft.com/office/drawing/2014/main" id="{4D546677-FE31-49AF-A513-907D31C961F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743576" y="6534150"/>
          <a:ext cx="1447800" cy="1019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823633</xdr:colOff>
      <xdr:row>4</xdr:row>
      <xdr:rowOff>26334</xdr:rowOff>
    </xdr:from>
    <xdr:to>
      <xdr:col>5</xdr:col>
      <xdr:colOff>1529999</xdr:colOff>
      <xdr:row>5</xdr:row>
      <xdr:rowOff>11206</xdr:rowOff>
    </xdr:to>
    <xdr:pic>
      <xdr:nvPicPr>
        <xdr:cNvPr id="156" name="Picture 22">
          <a:extLst>
            <a:ext uri="{FF2B5EF4-FFF2-40B4-BE49-F238E27FC236}">
              <a16:creationId xmlns:a16="http://schemas.microsoft.com/office/drawing/2014/main" id="{BE6A2DA9-D993-4FB6-82D1-7CC8D7D1EE2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5720604" y="2099422"/>
          <a:ext cx="706366" cy="50034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85454</xdr:colOff>
      <xdr:row>1</xdr:row>
      <xdr:rowOff>6642</xdr:rowOff>
    </xdr:from>
    <xdr:to>
      <xdr:col>3</xdr:col>
      <xdr:colOff>900546</xdr:colOff>
      <xdr:row>7</xdr:row>
      <xdr:rowOff>111275</xdr:rowOff>
    </xdr:to>
    <xdr:pic>
      <xdr:nvPicPr>
        <xdr:cNvPr id="2" name="Picture 1">
          <a:extLst>
            <a:ext uri="{FF2B5EF4-FFF2-40B4-BE49-F238E27FC236}">
              <a16:creationId xmlns:a16="http://schemas.microsoft.com/office/drawing/2014/main" id="{9A66481E-2E34-4E09-B15F-3B78FF59B3A3}"/>
            </a:ext>
          </a:extLst>
        </xdr:cNvPr>
        <xdr:cNvPicPr>
          <a:picLocks noChangeAspect="1"/>
        </xdr:cNvPicPr>
      </xdr:nvPicPr>
      <xdr:blipFill>
        <a:blip xmlns:r="http://schemas.openxmlformats.org/officeDocument/2006/relationships" r:embed="rId1"/>
        <a:stretch>
          <a:fillRect/>
        </a:stretch>
      </xdr:blipFill>
      <xdr:spPr>
        <a:xfrm>
          <a:off x="1552304" y="101892"/>
          <a:ext cx="815092" cy="1190483"/>
        </a:xfrm>
        <a:prstGeom prst="rect">
          <a:avLst/>
        </a:prstGeom>
      </xdr:spPr>
    </xdr:pic>
    <xdr:clientData/>
  </xdr:twoCellAnchor>
  <xdr:twoCellAnchor>
    <xdr:from>
      <xdr:col>28</xdr:col>
      <xdr:colOff>21527</xdr:colOff>
      <xdr:row>8</xdr:row>
      <xdr:rowOff>8165</xdr:rowOff>
    </xdr:from>
    <xdr:to>
      <xdr:col>36</xdr:col>
      <xdr:colOff>21525</xdr:colOff>
      <xdr:row>105</xdr:row>
      <xdr:rowOff>0</xdr:rowOff>
    </xdr:to>
    <xdr:sp macro="" textlink="">
      <xdr:nvSpPr>
        <xdr:cNvPr id="3" name="AutoShape 125">
          <a:extLst>
            <a:ext uri="{FF2B5EF4-FFF2-40B4-BE49-F238E27FC236}">
              <a16:creationId xmlns:a16="http://schemas.microsoft.com/office/drawing/2014/main" id="{65B5674B-D739-45ED-9F94-4B70F4D43B16}"/>
            </a:ext>
          </a:extLst>
        </xdr:cNvPr>
        <xdr:cNvSpPr>
          <a:spLocks noChangeArrowheads="1"/>
        </xdr:cNvSpPr>
      </xdr:nvSpPr>
      <xdr:spPr bwMode="auto">
        <a:xfrm>
          <a:off x="33092327" y="1351190"/>
          <a:ext cx="5829298" cy="8250010"/>
        </a:xfrm>
        <a:prstGeom prst="roundRect">
          <a:avLst>
            <a:gd name="adj" fmla="val 2694"/>
          </a:avLst>
        </a:prstGeom>
        <a:noFill/>
        <a:ln w="3175">
          <a:solidFill>
            <a:srgbClr val="000000"/>
          </a:solidFill>
          <a:round/>
          <a:headEnd/>
          <a:tailEnd/>
        </a:ln>
      </xdr:spPr>
    </xdr:sp>
    <xdr:clientData/>
  </xdr:twoCellAnchor>
  <xdr:twoCellAnchor>
    <xdr:from>
      <xdr:col>28</xdr:col>
      <xdr:colOff>22678</xdr:colOff>
      <xdr:row>2</xdr:row>
      <xdr:rowOff>11339</xdr:rowOff>
    </xdr:from>
    <xdr:to>
      <xdr:col>36</xdr:col>
      <xdr:colOff>34018</xdr:colOff>
      <xdr:row>7</xdr:row>
      <xdr:rowOff>0</xdr:rowOff>
    </xdr:to>
    <xdr:sp macro="" textlink="">
      <xdr:nvSpPr>
        <xdr:cNvPr id="4" name="AutoShape 125">
          <a:extLst>
            <a:ext uri="{FF2B5EF4-FFF2-40B4-BE49-F238E27FC236}">
              <a16:creationId xmlns:a16="http://schemas.microsoft.com/office/drawing/2014/main" id="{9B681582-80C6-4456-BDB9-D67EDBDA0A37}"/>
            </a:ext>
          </a:extLst>
        </xdr:cNvPr>
        <xdr:cNvSpPr>
          <a:spLocks noChangeArrowheads="1"/>
        </xdr:cNvSpPr>
      </xdr:nvSpPr>
      <xdr:spPr bwMode="auto">
        <a:xfrm>
          <a:off x="33093478" y="268514"/>
          <a:ext cx="5840640" cy="912586"/>
        </a:xfrm>
        <a:prstGeom prst="roundRect">
          <a:avLst>
            <a:gd name="adj" fmla="val 18313"/>
          </a:avLst>
        </a:prstGeom>
        <a:noFill/>
        <a:ln w="3175">
          <a:solidFill>
            <a:srgbClr val="000000"/>
          </a:solidFill>
          <a:round/>
          <a:headEnd/>
          <a:tailEnd/>
        </a:ln>
      </xdr:spPr>
    </xdr:sp>
    <xdr:clientData/>
  </xdr:twoCellAnchor>
  <xdr:twoCellAnchor>
    <xdr:from>
      <xdr:col>20</xdr:col>
      <xdr:colOff>22679</xdr:colOff>
      <xdr:row>2</xdr:row>
      <xdr:rowOff>22676</xdr:rowOff>
    </xdr:from>
    <xdr:to>
      <xdr:col>26</xdr:col>
      <xdr:colOff>763874</xdr:colOff>
      <xdr:row>105</xdr:row>
      <xdr:rowOff>0</xdr:rowOff>
    </xdr:to>
    <xdr:sp macro="" textlink="">
      <xdr:nvSpPr>
        <xdr:cNvPr id="5" name="AutoShape 125">
          <a:extLst>
            <a:ext uri="{FF2B5EF4-FFF2-40B4-BE49-F238E27FC236}">
              <a16:creationId xmlns:a16="http://schemas.microsoft.com/office/drawing/2014/main" id="{F44394DC-F654-42AA-8494-7B0CD290CA6E}"/>
            </a:ext>
          </a:extLst>
        </xdr:cNvPr>
        <xdr:cNvSpPr>
          <a:spLocks noChangeArrowheads="1"/>
        </xdr:cNvSpPr>
      </xdr:nvSpPr>
      <xdr:spPr bwMode="auto">
        <a:xfrm>
          <a:off x="27264179" y="279851"/>
          <a:ext cx="5656095" cy="9321349"/>
        </a:xfrm>
        <a:prstGeom prst="roundRect">
          <a:avLst>
            <a:gd name="adj" fmla="val 4019"/>
          </a:avLst>
        </a:prstGeom>
        <a:noFill/>
        <a:ln w="3175">
          <a:solidFill>
            <a:srgbClr val="000000"/>
          </a:solidFill>
          <a:round/>
          <a:headEnd/>
          <a:tailEnd/>
        </a:ln>
      </xdr:spPr>
    </xdr:sp>
    <xdr:clientData/>
  </xdr:twoCellAnchor>
  <xdr:twoCellAnchor>
    <xdr:from>
      <xdr:col>20</xdr:col>
      <xdr:colOff>158752</xdr:colOff>
      <xdr:row>3</xdr:row>
      <xdr:rowOff>86177</xdr:rowOff>
    </xdr:from>
    <xdr:to>
      <xdr:col>26</xdr:col>
      <xdr:colOff>521609</xdr:colOff>
      <xdr:row>5</xdr:row>
      <xdr:rowOff>36103</xdr:rowOff>
    </xdr:to>
    <xdr:sp macro="" textlink="">
      <xdr:nvSpPr>
        <xdr:cNvPr id="6" name="AutoShape 125">
          <a:extLst>
            <a:ext uri="{FF2B5EF4-FFF2-40B4-BE49-F238E27FC236}">
              <a16:creationId xmlns:a16="http://schemas.microsoft.com/office/drawing/2014/main" id="{B53F8F9D-9AE2-49A3-8BE4-8B9E9B646A40}"/>
            </a:ext>
          </a:extLst>
        </xdr:cNvPr>
        <xdr:cNvSpPr>
          <a:spLocks noChangeArrowheads="1"/>
        </xdr:cNvSpPr>
      </xdr:nvSpPr>
      <xdr:spPr bwMode="auto">
        <a:xfrm>
          <a:off x="27400252" y="467177"/>
          <a:ext cx="5277757" cy="349976"/>
        </a:xfrm>
        <a:prstGeom prst="roundRect">
          <a:avLst>
            <a:gd name="adj" fmla="val 28919"/>
          </a:avLst>
        </a:prstGeom>
        <a:solidFill>
          <a:schemeClr val="bg1">
            <a:lumMod val="65000"/>
          </a:schemeClr>
        </a:solidFill>
        <a:ln w="3175">
          <a:solidFill>
            <a:srgbClr val="000000"/>
          </a:solidFill>
          <a:round/>
          <a:headEnd/>
          <a:tailEnd/>
        </a:ln>
      </xdr:spPr>
      <xdr:txBody>
        <a:bodyPr/>
        <a:lstStyle/>
        <a:p>
          <a:pPr algn="ctr"/>
          <a:r>
            <a:rPr lang="en-US" sz="1600">
              <a:latin typeface="Times New Roman" panose="02020603050405020304" pitchFamily="18" charset="0"/>
              <a:cs typeface="Times New Roman" panose="02020603050405020304" pitchFamily="18" charset="0"/>
            </a:rPr>
            <a:t>Layout</a:t>
          </a:r>
        </a:p>
      </xdr:txBody>
    </xdr:sp>
    <xdr:clientData/>
  </xdr:twoCellAnchor>
  <xdr:twoCellAnchor>
    <xdr:from>
      <xdr:col>23</xdr:col>
      <xdr:colOff>507682</xdr:colOff>
      <xdr:row>6</xdr:row>
      <xdr:rowOff>92920</xdr:rowOff>
    </xdr:from>
    <xdr:to>
      <xdr:col>23</xdr:col>
      <xdr:colOff>630585</xdr:colOff>
      <xdr:row>7</xdr:row>
      <xdr:rowOff>23685</xdr:rowOff>
    </xdr:to>
    <xdr:sp macro="" textlink="">
      <xdr:nvSpPr>
        <xdr:cNvPr id="7" name="Oval 6">
          <a:extLst>
            <a:ext uri="{FF2B5EF4-FFF2-40B4-BE49-F238E27FC236}">
              <a16:creationId xmlns:a16="http://schemas.microsoft.com/office/drawing/2014/main" id="{C4AE526F-924B-4444-B4DA-D1A5AC7C8D3D}"/>
            </a:ext>
          </a:extLst>
        </xdr:cNvPr>
        <xdr:cNvSpPr/>
      </xdr:nvSpPr>
      <xdr:spPr>
        <a:xfrm>
          <a:off x="30206632" y="1073995"/>
          <a:ext cx="122903" cy="130790"/>
        </a:xfrm>
        <a:prstGeom prst="ellipse">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600983</xdr:colOff>
      <xdr:row>5</xdr:row>
      <xdr:rowOff>147412</xdr:rowOff>
    </xdr:from>
    <xdr:to>
      <xdr:col>22</xdr:col>
      <xdr:colOff>807254</xdr:colOff>
      <xdr:row>7</xdr:row>
      <xdr:rowOff>78960</xdr:rowOff>
    </xdr:to>
    <xdr:pic>
      <xdr:nvPicPr>
        <xdr:cNvPr id="8" name="Picture 29" descr="op">
          <a:extLst>
            <a:ext uri="{FF2B5EF4-FFF2-40B4-BE49-F238E27FC236}">
              <a16:creationId xmlns:a16="http://schemas.microsoft.com/office/drawing/2014/main" id="{68B50DA6-DDED-4804-969C-746ECB600D3F}"/>
            </a:ext>
          </a:extLst>
        </xdr:cNvPr>
        <xdr:cNvPicPr>
          <a:picLocks noChangeAspect="1" noChangeArrowheads="1"/>
        </xdr:cNvPicPr>
      </xdr:nvPicPr>
      <xdr:blipFill>
        <a:blip xmlns:r="http://schemas.openxmlformats.org/officeDocument/2006/relationships" r:embed="rId2" cstate="print">
          <a:lum bright="40000"/>
        </a:blip>
        <a:srcRect/>
        <a:stretch>
          <a:fillRect/>
        </a:stretch>
      </xdr:blipFill>
      <xdr:spPr bwMode="auto">
        <a:xfrm rot="350079">
          <a:off x="29480783" y="928462"/>
          <a:ext cx="206271" cy="331598"/>
        </a:xfrm>
        <a:prstGeom prst="rect">
          <a:avLst/>
        </a:prstGeom>
        <a:noFill/>
        <a:ln w="9525">
          <a:noFill/>
          <a:miter lim="800000"/>
          <a:headEnd/>
          <a:tailEnd/>
        </a:ln>
      </xdr:spPr>
    </xdr:pic>
    <xdr:clientData/>
  </xdr:twoCellAnchor>
  <xdr:twoCellAnchor>
    <xdr:from>
      <xdr:col>29</xdr:col>
      <xdr:colOff>222250</xdr:colOff>
      <xdr:row>3</xdr:row>
      <xdr:rowOff>79375</xdr:rowOff>
    </xdr:from>
    <xdr:to>
      <xdr:col>35</xdr:col>
      <xdr:colOff>585107</xdr:colOff>
      <xdr:row>5</xdr:row>
      <xdr:rowOff>29301</xdr:rowOff>
    </xdr:to>
    <xdr:sp macro="" textlink="">
      <xdr:nvSpPr>
        <xdr:cNvPr id="9" name="AutoShape 125">
          <a:extLst>
            <a:ext uri="{FF2B5EF4-FFF2-40B4-BE49-F238E27FC236}">
              <a16:creationId xmlns:a16="http://schemas.microsoft.com/office/drawing/2014/main" id="{0AE372CF-EAAA-4CC7-9F64-A773F7134CE3}"/>
            </a:ext>
          </a:extLst>
        </xdr:cNvPr>
        <xdr:cNvSpPr>
          <a:spLocks noChangeArrowheads="1"/>
        </xdr:cNvSpPr>
      </xdr:nvSpPr>
      <xdr:spPr bwMode="auto">
        <a:xfrm>
          <a:off x="33388300" y="460375"/>
          <a:ext cx="5277757" cy="349976"/>
        </a:xfrm>
        <a:prstGeom prst="roundRect">
          <a:avLst>
            <a:gd name="adj" fmla="val 28919"/>
          </a:avLst>
        </a:prstGeom>
        <a:solidFill>
          <a:schemeClr val="bg1">
            <a:lumMod val="65000"/>
          </a:schemeClr>
        </a:solidFill>
        <a:ln w="3175">
          <a:solidFill>
            <a:srgbClr val="000000"/>
          </a:solidFill>
          <a:round/>
          <a:headEnd/>
          <a:tailEnd/>
        </a:ln>
      </xdr:spPr>
      <xdr:txBody>
        <a:bodyPr/>
        <a:lstStyle/>
        <a:p>
          <a:pPr algn="ctr"/>
          <a:r>
            <a:rPr lang="en-US" sz="1600">
              <a:latin typeface="Times New Roman" panose="02020603050405020304" pitchFamily="18" charset="0"/>
              <a:cs typeface="Times New Roman" panose="02020603050405020304" pitchFamily="18" charset="0"/>
            </a:rPr>
            <a:t>3D Images</a:t>
          </a:r>
        </a:p>
      </xdr:txBody>
    </xdr:sp>
    <xdr:clientData/>
  </xdr:twoCellAnchor>
  <xdr:twoCellAnchor editAs="oneCell">
    <xdr:from>
      <xdr:col>31</xdr:col>
      <xdr:colOff>0</xdr:colOff>
      <xdr:row>226</xdr:row>
      <xdr:rowOff>0</xdr:rowOff>
    </xdr:from>
    <xdr:to>
      <xdr:col>31</xdr:col>
      <xdr:colOff>571429</xdr:colOff>
      <xdr:row>230</xdr:row>
      <xdr:rowOff>89714</xdr:rowOff>
    </xdr:to>
    <xdr:pic>
      <xdr:nvPicPr>
        <xdr:cNvPr id="10" name="圖片 3">
          <a:extLst>
            <a:ext uri="{FF2B5EF4-FFF2-40B4-BE49-F238E27FC236}">
              <a16:creationId xmlns:a16="http://schemas.microsoft.com/office/drawing/2014/main" id="{00E9C391-F2E9-41B9-AE64-45659FFB7F9C}"/>
            </a:ext>
          </a:extLst>
        </xdr:cNvPr>
        <xdr:cNvPicPr>
          <a:picLocks noChangeAspect="1"/>
        </xdr:cNvPicPr>
      </xdr:nvPicPr>
      <xdr:blipFill>
        <a:blip xmlns:r="http://schemas.openxmlformats.org/officeDocument/2006/relationships" r:embed="rId3"/>
        <a:stretch>
          <a:fillRect/>
        </a:stretch>
      </xdr:blipFill>
      <xdr:spPr>
        <a:xfrm>
          <a:off x="34804350" y="29194125"/>
          <a:ext cx="571429" cy="737414"/>
        </a:xfrm>
        <a:prstGeom prst="rect">
          <a:avLst/>
        </a:prstGeom>
      </xdr:spPr>
    </xdr:pic>
    <xdr:clientData/>
  </xdr:twoCellAnchor>
  <xdr:twoCellAnchor editAs="oneCell">
    <xdr:from>
      <xdr:col>72</xdr:col>
      <xdr:colOff>109379</xdr:colOff>
      <xdr:row>0</xdr:row>
      <xdr:rowOff>-39272368</xdr:rowOff>
    </xdr:from>
    <xdr:to>
      <xdr:col>77</xdr:col>
      <xdr:colOff>699093</xdr:colOff>
      <xdr:row>85</xdr:row>
      <xdr:rowOff>138510</xdr:rowOff>
    </xdr:to>
    <xdr:pic>
      <xdr:nvPicPr>
        <xdr:cNvPr id="11" name="圖片 9">
          <a:extLst>
            <a:ext uri="{FF2B5EF4-FFF2-40B4-BE49-F238E27FC236}">
              <a16:creationId xmlns:a16="http://schemas.microsoft.com/office/drawing/2014/main" id="{D03C6C35-29C2-4653-A1BC-AF72E50540A6}"/>
            </a:ext>
          </a:extLst>
        </xdr:cNvPr>
        <xdr:cNvPicPr>
          <a:picLocks noChangeAspect="1"/>
        </xdr:cNvPicPr>
      </xdr:nvPicPr>
      <xdr:blipFill>
        <a:blip xmlns:r="http://schemas.openxmlformats.org/officeDocument/2006/relationships" r:embed="rId4"/>
        <a:stretch>
          <a:fillRect/>
        </a:stretch>
      </xdr:blipFill>
      <xdr:spPr>
        <a:xfrm rot="5400000">
          <a:off x="48235809" y="-19009298"/>
          <a:ext cx="45211603" cy="4685464"/>
        </a:xfrm>
        <a:prstGeom prst="rect">
          <a:avLst/>
        </a:prstGeom>
      </xdr:spPr>
    </xdr:pic>
    <xdr:clientData/>
  </xdr:twoCellAnchor>
  <xdr:twoCellAnchor editAs="oneCell">
    <xdr:from>
      <xdr:col>29</xdr:col>
      <xdr:colOff>91440</xdr:colOff>
      <xdr:row>11</xdr:row>
      <xdr:rowOff>0</xdr:rowOff>
    </xdr:from>
    <xdr:to>
      <xdr:col>35</xdr:col>
      <xdr:colOff>623562</xdr:colOff>
      <xdr:row>75</xdr:row>
      <xdr:rowOff>174748</xdr:rowOff>
    </xdr:to>
    <xdr:pic>
      <xdr:nvPicPr>
        <xdr:cNvPr id="12" name="圖片 24">
          <a:extLst>
            <a:ext uri="{FF2B5EF4-FFF2-40B4-BE49-F238E27FC236}">
              <a16:creationId xmlns:a16="http://schemas.microsoft.com/office/drawing/2014/main" id="{69182801-9B7A-4DE2-A156-BE4B3EC9D1A4}"/>
            </a:ext>
          </a:extLst>
        </xdr:cNvPr>
        <xdr:cNvPicPr>
          <a:picLocks noChangeAspect="1"/>
        </xdr:cNvPicPr>
      </xdr:nvPicPr>
      <xdr:blipFill>
        <a:blip xmlns:r="http://schemas.openxmlformats.org/officeDocument/2006/relationships" r:embed="rId5"/>
        <a:stretch>
          <a:fillRect/>
        </a:stretch>
      </xdr:blipFill>
      <xdr:spPr>
        <a:xfrm>
          <a:off x="33257490" y="2200275"/>
          <a:ext cx="5447022" cy="3575173"/>
        </a:xfrm>
        <a:prstGeom prst="rect">
          <a:avLst/>
        </a:prstGeom>
      </xdr:spPr>
    </xdr:pic>
    <xdr:clientData/>
  </xdr:twoCellAnchor>
  <xdr:twoCellAnchor editAs="oneCell">
    <xdr:from>
      <xdr:col>29</xdr:col>
      <xdr:colOff>25760</xdr:colOff>
      <xdr:row>23</xdr:row>
      <xdr:rowOff>0</xdr:rowOff>
    </xdr:from>
    <xdr:to>
      <xdr:col>35</xdr:col>
      <xdr:colOff>643740</xdr:colOff>
      <xdr:row>92</xdr:row>
      <xdr:rowOff>13197</xdr:rowOff>
    </xdr:to>
    <xdr:pic>
      <xdr:nvPicPr>
        <xdr:cNvPr id="13" name="圖片 25">
          <a:extLst>
            <a:ext uri="{FF2B5EF4-FFF2-40B4-BE49-F238E27FC236}">
              <a16:creationId xmlns:a16="http://schemas.microsoft.com/office/drawing/2014/main" id="{26357C98-2921-40A2-9C7F-98F1C22F7E6A}"/>
            </a:ext>
          </a:extLst>
        </xdr:cNvPr>
        <xdr:cNvPicPr>
          <a:picLocks noChangeAspect="1"/>
        </xdr:cNvPicPr>
      </xdr:nvPicPr>
      <xdr:blipFill>
        <a:blip xmlns:r="http://schemas.openxmlformats.org/officeDocument/2006/relationships" r:embed="rId6"/>
        <a:stretch>
          <a:fillRect/>
        </a:stretch>
      </xdr:blipFill>
      <xdr:spPr>
        <a:xfrm>
          <a:off x="33191810" y="3400425"/>
          <a:ext cx="5532880" cy="3613647"/>
        </a:xfrm>
        <a:prstGeom prst="rect">
          <a:avLst/>
        </a:prstGeom>
      </xdr:spPr>
    </xdr:pic>
    <xdr:clientData/>
  </xdr:twoCellAnchor>
  <xdr:twoCellAnchor>
    <xdr:from>
      <xdr:col>14</xdr:col>
      <xdr:colOff>666750</xdr:colOff>
      <xdr:row>3</xdr:row>
      <xdr:rowOff>68036</xdr:rowOff>
    </xdr:from>
    <xdr:to>
      <xdr:col>15</xdr:col>
      <xdr:colOff>193221</xdr:colOff>
      <xdr:row>4</xdr:row>
      <xdr:rowOff>86179</xdr:rowOff>
    </xdr:to>
    <xdr:sp macro="" textlink="">
      <xdr:nvSpPr>
        <xdr:cNvPr id="14" name="Rectangle 13">
          <a:hlinkClick xmlns:r="http://schemas.openxmlformats.org/officeDocument/2006/relationships" r:id="rId7"/>
          <a:extLst>
            <a:ext uri="{FF2B5EF4-FFF2-40B4-BE49-F238E27FC236}">
              <a16:creationId xmlns:a16="http://schemas.microsoft.com/office/drawing/2014/main" id="{46C5EE88-E128-4D12-8C94-345411AE8615}"/>
            </a:ext>
          </a:extLst>
        </xdr:cNvPr>
        <xdr:cNvSpPr/>
      </xdr:nvSpPr>
      <xdr:spPr>
        <a:xfrm>
          <a:off x="20587607" y="449036"/>
          <a:ext cx="1295400" cy="2222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Program</a:t>
          </a:r>
          <a:r>
            <a:rPr lang="en-US" sz="1100" baseline="0"/>
            <a:t> Card </a:t>
          </a:r>
          <a:r>
            <a:rPr lang="es-MX" sz="1100">
              <a:solidFill>
                <a:schemeClr val="dk1"/>
              </a:solidFill>
              <a:latin typeface="+mn-lt"/>
              <a:ea typeface="+mn-ea"/>
              <a:cs typeface="+mn-cs"/>
            </a:rPr>
            <a:t>↩</a:t>
          </a:r>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15</xdr:col>
      <xdr:colOff>95250</xdr:colOff>
      <xdr:row>0</xdr:row>
      <xdr:rowOff>65484</xdr:rowOff>
    </xdr:from>
    <xdr:to>
      <xdr:col>17</xdr:col>
      <xdr:colOff>319088</xdr:colOff>
      <xdr:row>1</xdr:row>
      <xdr:rowOff>132953</xdr:rowOff>
    </xdr:to>
    <xdr:sp macro="" textlink="">
      <xdr:nvSpPr>
        <xdr:cNvPr id="4" name="Rectangle 3">
          <a:hlinkClick xmlns:r="http://schemas.openxmlformats.org/officeDocument/2006/relationships" r:id="rId1"/>
          <a:extLst>
            <a:ext uri="{FF2B5EF4-FFF2-40B4-BE49-F238E27FC236}">
              <a16:creationId xmlns:a16="http://schemas.microsoft.com/office/drawing/2014/main" id="{A2498606-0AA6-4BD0-92B6-EE4012569264}"/>
            </a:ext>
          </a:extLst>
        </xdr:cNvPr>
        <xdr:cNvSpPr/>
      </xdr:nvSpPr>
      <xdr:spPr>
        <a:xfrm>
          <a:off x="9322594" y="65484"/>
          <a:ext cx="1295400" cy="2222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Program</a:t>
          </a:r>
          <a:r>
            <a:rPr lang="en-US" sz="1100" baseline="0"/>
            <a:t> Card </a:t>
          </a:r>
          <a:r>
            <a:rPr lang="es-MX" sz="1100">
              <a:solidFill>
                <a:schemeClr val="dk1"/>
              </a:solidFill>
              <a:latin typeface="+mn-lt"/>
              <a:ea typeface="+mn-ea"/>
              <a:cs typeface="+mn-cs"/>
            </a:rPr>
            <a:t>↩</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12</xdr:col>
      <xdr:colOff>361950</xdr:colOff>
      <xdr:row>1</xdr:row>
      <xdr:rowOff>133350</xdr:rowOff>
    </xdr:from>
    <xdr:to>
      <xdr:col>13</xdr:col>
      <xdr:colOff>1238250</xdr:colOff>
      <xdr:row>3</xdr:row>
      <xdr:rowOff>69850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2B6CB326-E853-42C5-9678-48914A216BCD}"/>
            </a:ext>
          </a:extLst>
        </xdr:cNvPr>
        <xdr:cNvSpPr/>
      </xdr:nvSpPr>
      <xdr:spPr>
        <a:xfrm>
          <a:off x="14849475" y="276225"/>
          <a:ext cx="1295400" cy="2222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Program</a:t>
          </a:r>
          <a:r>
            <a:rPr lang="en-US" sz="1100" baseline="0"/>
            <a:t> Card </a:t>
          </a:r>
          <a:r>
            <a:rPr lang="es-MX" sz="1100">
              <a:solidFill>
                <a:schemeClr val="dk1"/>
              </a:solidFill>
              <a:latin typeface="+mn-lt"/>
              <a:ea typeface="+mn-ea"/>
              <a:cs typeface="+mn-cs"/>
            </a:rPr>
            <a:t>↩</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8</xdr:col>
      <xdr:colOff>87354</xdr:colOff>
      <xdr:row>8</xdr:row>
      <xdr:rowOff>39120</xdr:rowOff>
    </xdr:from>
    <xdr:to>
      <xdr:col>13</xdr:col>
      <xdr:colOff>375897</xdr:colOff>
      <xdr:row>14</xdr:row>
      <xdr:rowOff>71413</xdr:rowOff>
    </xdr:to>
    <xdr:sp macro="" textlink="">
      <xdr:nvSpPr>
        <xdr:cNvPr id="2" name="Text Box 44" hidden="1">
          <a:extLst>
            <a:ext uri="{FF2B5EF4-FFF2-40B4-BE49-F238E27FC236}">
              <a16:creationId xmlns:a16="http://schemas.microsoft.com/office/drawing/2014/main" id="{00000000-0008-0000-0200-000002000000}"/>
            </a:ext>
          </a:extLst>
        </xdr:cNvPr>
        <xdr:cNvSpPr txBox="1">
          <a:spLocks noChangeArrowheads="1"/>
        </xdr:cNvSpPr>
      </xdr:nvSpPr>
      <xdr:spPr bwMode="auto">
        <a:xfrm>
          <a:off x="4952551" y="1386073"/>
          <a:ext cx="3332238" cy="102771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xdr:from>
      <xdr:col>23</xdr:col>
      <xdr:colOff>273844</xdr:colOff>
      <xdr:row>1</xdr:row>
      <xdr:rowOff>35719</xdr:rowOff>
    </xdr:from>
    <xdr:to>
      <xdr:col>25</xdr:col>
      <xdr:colOff>354806</xdr:colOff>
      <xdr:row>2</xdr:row>
      <xdr:rowOff>91282</xdr:rowOff>
    </xdr:to>
    <xdr:sp macro="" textlink="">
      <xdr:nvSpPr>
        <xdr:cNvPr id="5" name="Rectangle 4">
          <a:hlinkClick xmlns:r="http://schemas.openxmlformats.org/officeDocument/2006/relationships" r:id="rId1"/>
          <a:extLst>
            <a:ext uri="{FF2B5EF4-FFF2-40B4-BE49-F238E27FC236}">
              <a16:creationId xmlns:a16="http://schemas.microsoft.com/office/drawing/2014/main" id="{1EDEF786-54BC-4F51-B233-2EEC94FC76A6}"/>
            </a:ext>
          </a:extLst>
        </xdr:cNvPr>
        <xdr:cNvSpPr/>
      </xdr:nvSpPr>
      <xdr:spPr>
        <a:xfrm>
          <a:off x="14239875" y="202407"/>
          <a:ext cx="1295400" cy="2222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Program</a:t>
          </a:r>
          <a:r>
            <a:rPr lang="en-US" sz="1100" baseline="0"/>
            <a:t> Card </a:t>
          </a:r>
          <a:r>
            <a:rPr lang="es-MX" sz="1100">
              <a:solidFill>
                <a:schemeClr val="dk1"/>
              </a:solidFill>
              <a:latin typeface="+mn-lt"/>
              <a:ea typeface="+mn-ea"/>
              <a:cs typeface="+mn-cs"/>
            </a:rPr>
            <a:t>↩</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17</xdr:col>
      <xdr:colOff>46486</xdr:colOff>
      <xdr:row>28</xdr:row>
      <xdr:rowOff>8730</xdr:rowOff>
    </xdr:to>
    <xdr:pic>
      <xdr:nvPicPr>
        <xdr:cNvPr id="4" name="Picture 3">
          <a:extLst>
            <a:ext uri="{FF2B5EF4-FFF2-40B4-BE49-F238E27FC236}">
              <a16:creationId xmlns:a16="http://schemas.microsoft.com/office/drawing/2014/main" id="{EA66FC64-A234-A398-B9AF-6039FEE84C29}"/>
            </a:ext>
          </a:extLst>
        </xdr:cNvPr>
        <xdr:cNvPicPr>
          <a:picLocks noChangeAspect="1"/>
        </xdr:cNvPicPr>
      </xdr:nvPicPr>
      <xdr:blipFill>
        <a:blip xmlns:r="http://schemas.openxmlformats.org/officeDocument/2006/relationships" r:embed="rId1"/>
        <a:stretch>
          <a:fillRect/>
        </a:stretch>
      </xdr:blipFill>
      <xdr:spPr>
        <a:xfrm>
          <a:off x="0" y="0"/>
          <a:ext cx="9114286" cy="6361905"/>
        </a:xfrm>
        <a:prstGeom prst="rect">
          <a:avLst/>
        </a:prstGeom>
      </xdr:spPr>
    </xdr:pic>
    <xdr:clientData/>
  </xdr:twoCellAnchor>
  <xdr:twoCellAnchor>
    <xdr:from>
      <xdr:col>18</xdr:col>
      <xdr:colOff>47625</xdr:colOff>
      <xdr:row>0</xdr:row>
      <xdr:rowOff>28575</xdr:rowOff>
    </xdr:from>
    <xdr:to>
      <xdr:col>20</xdr:col>
      <xdr:colOff>276225</xdr:colOff>
      <xdr:row>0</xdr:row>
      <xdr:rowOff>250825</xdr:rowOff>
    </xdr:to>
    <xdr:sp macro="" textlink="">
      <xdr:nvSpPr>
        <xdr:cNvPr id="5" name="Rectangle 4">
          <a:hlinkClick xmlns:r="http://schemas.openxmlformats.org/officeDocument/2006/relationships" r:id="rId2"/>
          <a:extLst>
            <a:ext uri="{FF2B5EF4-FFF2-40B4-BE49-F238E27FC236}">
              <a16:creationId xmlns:a16="http://schemas.microsoft.com/office/drawing/2014/main" id="{8150DF8E-7C0B-404A-9D0F-9C91CB12FEC1}"/>
            </a:ext>
          </a:extLst>
        </xdr:cNvPr>
        <xdr:cNvSpPr/>
      </xdr:nvSpPr>
      <xdr:spPr>
        <a:xfrm>
          <a:off x="9648825" y="28575"/>
          <a:ext cx="1295400" cy="2222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Program</a:t>
          </a:r>
          <a:r>
            <a:rPr lang="en-US" sz="1100" baseline="0"/>
            <a:t> Card </a:t>
          </a:r>
          <a:r>
            <a:rPr lang="es-MX" sz="1100">
              <a:solidFill>
                <a:schemeClr val="dk1"/>
              </a:solidFill>
              <a:latin typeface="+mn-lt"/>
              <a:ea typeface="+mn-ea"/>
              <a:cs typeface="+mn-cs"/>
            </a:rPr>
            <a:t>↩</a:t>
          </a:r>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22</xdr:col>
      <xdr:colOff>275166</xdr:colOff>
      <xdr:row>0</xdr:row>
      <xdr:rowOff>95251</xdr:rowOff>
    </xdr:from>
    <xdr:to>
      <xdr:col>24</xdr:col>
      <xdr:colOff>512233</xdr:colOff>
      <xdr:row>2</xdr:row>
      <xdr:rowOff>21168</xdr:rowOff>
    </xdr:to>
    <xdr:sp macro="" textlink="">
      <xdr:nvSpPr>
        <xdr:cNvPr id="36" name="Rectangle 35">
          <a:hlinkClick xmlns:r="http://schemas.openxmlformats.org/officeDocument/2006/relationships" r:id="rId1"/>
          <a:extLst>
            <a:ext uri="{FF2B5EF4-FFF2-40B4-BE49-F238E27FC236}">
              <a16:creationId xmlns:a16="http://schemas.microsoft.com/office/drawing/2014/main" id="{4BE20E28-43E0-498F-898C-134FF28781DB}"/>
            </a:ext>
          </a:extLst>
        </xdr:cNvPr>
        <xdr:cNvSpPr/>
      </xdr:nvSpPr>
      <xdr:spPr>
        <a:xfrm>
          <a:off x="11916833" y="95251"/>
          <a:ext cx="1295400" cy="2222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Program</a:t>
          </a:r>
          <a:r>
            <a:rPr lang="en-US" sz="1100" baseline="0"/>
            <a:t> Card </a:t>
          </a:r>
          <a:r>
            <a:rPr lang="es-MX" sz="1100">
              <a:solidFill>
                <a:schemeClr val="dk1"/>
              </a:solidFill>
              <a:latin typeface="+mn-lt"/>
              <a:ea typeface="+mn-ea"/>
              <a:cs typeface="+mn-cs"/>
            </a:rPr>
            <a:t>↩</a:t>
          </a:r>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314326</xdr:colOff>
      <xdr:row>8</xdr:row>
      <xdr:rowOff>52428</xdr:rowOff>
    </xdr:from>
    <xdr:to>
      <xdr:col>10</xdr:col>
      <xdr:colOff>371476</xdr:colOff>
      <xdr:row>21</xdr:row>
      <xdr:rowOff>112427</xdr:rowOff>
    </xdr:to>
    <xdr:pic>
      <xdr:nvPicPr>
        <xdr:cNvPr id="2" name="Picture 1">
          <a:extLst>
            <a:ext uri="{FF2B5EF4-FFF2-40B4-BE49-F238E27FC236}">
              <a16:creationId xmlns:a16="http://schemas.microsoft.com/office/drawing/2014/main" id="{A1D8AF24-07B4-41D5-9502-BDF17DFBCB11}"/>
            </a:ext>
          </a:extLst>
        </xdr:cNvPr>
        <xdr:cNvPicPr>
          <a:picLocks noChangeAspect="1"/>
        </xdr:cNvPicPr>
      </xdr:nvPicPr>
      <xdr:blipFill>
        <a:blip xmlns:r="http://schemas.openxmlformats.org/officeDocument/2006/relationships" r:embed="rId1"/>
        <a:stretch>
          <a:fillRect/>
        </a:stretch>
      </xdr:blipFill>
      <xdr:spPr>
        <a:xfrm>
          <a:off x="314326" y="1576428"/>
          <a:ext cx="5391150" cy="1917374"/>
        </a:xfrm>
        <a:prstGeom prst="rect">
          <a:avLst/>
        </a:prstGeom>
      </xdr:spPr>
    </xdr:pic>
    <xdr:clientData/>
  </xdr:twoCellAnchor>
  <xdr:twoCellAnchor editAs="oneCell">
    <xdr:from>
      <xdr:col>12</xdr:col>
      <xdr:colOff>242212</xdr:colOff>
      <xdr:row>0</xdr:row>
      <xdr:rowOff>0</xdr:rowOff>
    </xdr:from>
    <xdr:to>
      <xdr:col>21</xdr:col>
      <xdr:colOff>495299</xdr:colOff>
      <xdr:row>24</xdr:row>
      <xdr:rowOff>120181</xdr:rowOff>
    </xdr:to>
    <xdr:pic>
      <xdr:nvPicPr>
        <xdr:cNvPr id="3" name="Picture 2">
          <a:extLst>
            <a:ext uri="{FF2B5EF4-FFF2-40B4-BE49-F238E27FC236}">
              <a16:creationId xmlns:a16="http://schemas.microsoft.com/office/drawing/2014/main" id="{5A413CC6-37A8-4238-A2D0-0D2AA5134613}"/>
            </a:ext>
          </a:extLst>
        </xdr:cNvPr>
        <xdr:cNvPicPr>
          <a:picLocks noChangeAspect="1"/>
        </xdr:cNvPicPr>
      </xdr:nvPicPr>
      <xdr:blipFill>
        <a:blip xmlns:r="http://schemas.openxmlformats.org/officeDocument/2006/relationships" r:embed="rId2"/>
        <a:stretch>
          <a:fillRect/>
        </a:stretch>
      </xdr:blipFill>
      <xdr:spPr>
        <a:xfrm>
          <a:off x="6643012" y="0"/>
          <a:ext cx="5053687" cy="3606331"/>
        </a:xfrm>
        <a:prstGeom prst="rect">
          <a:avLst/>
        </a:prstGeom>
      </xdr:spPr>
    </xdr:pic>
    <xdr:clientData/>
  </xdr:twoCellAnchor>
  <xdr:twoCellAnchor>
    <xdr:from>
      <xdr:col>22</xdr:col>
      <xdr:colOff>85725</xdr:colOff>
      <xdr:row>0</xdr:row>
      <xdr:rowOff>66675</xdr:rowOff>
    </xdr:from>
    <xdr:to>
      <xdr:col>24</xdr:col>
      <xdr:colOff>314325</xdr:colOff>
      <xdr:row>1</xdr:row>
      <xdr:rowOff>146050</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1F3E174C-5E46-487A-B12C-2F0FEA5464F7}"/>
            </a:ext>
          </a:extLst>
        </xdr:cNvPr>
        <xdr:cNvSpPr/>
      </xdr:nvSpPr>
      <xdr:spPr>
        <a:xfrm>
          <a:off x="11820525" y="66675"/>
          <a:ext cx="1295400" cy="2222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Program</a:t>
          </a:r>
          <a:r>
            <a:rPr lang="en-US" sz="1100" baseline="0"/>
            <a:t> Card </a:t>
          </a:r>
          <a:r>
            <a:rPr lang="es-MX" sz="1100">
              <a:solidFill>
                <a:schemeClr val="dk1"/>
              </a:solidFill>
              <a:latin typeface="+mn-lt"/>
              <a:ea typeface="+mn-ea"/>
              <a:cs typeface="+mn-cs"/>
            </a:rPr>
            <a:t>↩</a:t>
          </a:r>
          <a:endParaRPr lang="en-US"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18</xdr:col>
      <xdr:colOff>276225</xdr:colOff>
      <xdr:row>0</xdr:row>
      <xdr:rowOff>47625</xdr:rowOff>
    </xdr:from>
    <xdr:to>
      <xdr:col>20</xdr:col>
      <xdr:colOff>504825</xdr:colOff>
      <xdr:row>1</xdr:row>
      <xdr:rowOff>127000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72850D69-3050-4867-859F-6BE24CC7E036}"/>
            </a:ext>
          </a:extLst>
        </xdr:cNvPr>
        <xdr:cNvSpPr/>
      </xdr:nvSpPr>
      <xdr:spPr>
        <a:xfrm>
          <a:off x="9877425" y="47625"/>
          <a:ext cx="1295400" cy="2222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Program</a:t>
          </a:r>
          <a:r>
            <a:rPr lang="en-US" sz="1100" baseline="0"/>
            <a:t> Card </a:t>
          </a:r>
          <a:r>
            <a:rPr lang="es-MX" sz="1100">
              <a:solidFill>
                <a:schemeClr val="dk1"/>
              </a:solidFill>
              <a:latin typeface="+mn-lt"/>
              <a:ea typeface="+mn-ea"/>
              <a:cs typeface="+mn-cs"/>
            </a:rPr>
            <a:t>↩</a:t>
          </a:r>
          <a:endParaRPr lang="en-US" sz="1100"/>
        </a:p>
      </xdr:txBody>
    </xdr:sp>
    <xdr:clientData/>
  </xdr:twoCellAnchor>
  <xdr:twoCellAnchor editAs="oneCell">
    <xdr:from>
      <xdr:col>0</xdr:col>
      <xdr:colOff>104775</xdr:colOff>
      <xdr:row>1</xdr:row>
      <xdr:rowOff>57150</xdr:rowOff>
    </xdr:from>
    <xdr:to>
      <xdr:col>14</xdr:col>
      <xdr:colOff>145112</xdr:colOff>
      <xdr:row>31</xdr:row>
      <xdr:rowOff>95250</xdr:rowOff>
    </xdr:to>
    <xdr:pic>
      <xdr:nvPicPr>
        <xdr:cNvPr id="3" name="Picture 2">
          <a:extLst>
            <a:ext uri="{FF2B5EF4-FFF2-40B4-BE49-F238E27FC236}">
              <a16:creationId xmlns:a16="http://schemas.microsoft.com/office/drawing/2014/main" id="{E11CC754-AC37-4617-8649-F2FAC6367F51}"/>
            </a:ext>
          </a:extLst>
        </xdr:cNvPr>
        <xdr:cNvPicPr>
          <a:picLocks noChangeAspect="1"/>
        </xdr:cNvPicPr>
      </xdr:nvPicPr>
      <xdr:blipFill>
        <a:blip xmlns:r="http://schemas.openxmlformats.org/officeDocument/2006/relationships" r:embed="rId2"/>
        <a:stretch>
          <a:fillRect/>
        </a:stretch>
      </xdr:blipFill>
      <xdr:spPr>
        <a:xfrm>
          <a:off x="104775" y="247650"/>
          <a:ext cx="7507937" cy="3848100"/>
        </a:xfrm>
        <a:prstGeom prst="rect">
          <a:avLst/>
        </a:prstGeom>
      </xdr:spPr>
    </xdr:pic>
    <xdr:clientData/>
  </xdr:twoCellAnchor>
  <xdr:twoCellAnchor editAs="oneCell">
    <xdr:from>
      <xdr:col>15</xdr:col>
      <xdr:colOff>342900</xdr:colOff>
      <xdr:row>24</xdr:row>
      <xdr:rowOff>66675</xdr:rowOff>
    </xdr:from>
    <xdr:to>
      <xdr:col>29</xdr:col>
      <xdr:colOff>220100</xdr:colOff>
      <xdr:row>41</xdr:row>
      <xdr:rowOff>28909</xdr:rowOff>
    </xdr:to>
    <xdr:pic>
      <xdr:nvPicPr>
        <xdr:cNvPr id="4" name="Picture 3">
          <a:extLst>
            <a:ext uri="{FF2B5EF4-FFF2-40B4-BE49-F238E27FC236}">
              <a16:creationId xmlns:a16="http://schemas.microsoft.com/office/drawing/2014/main" id="{1776EED9-D3D8-462D-BE0B-AAA17920EECA}"/>
            </a:ext>
          </a:extLst>
        </xdr:cNvPr>
        <xdr:cNvPicPr>
          <a:picLocks noChangeAspect="1"/>
        </xdr:cNvPicPr>
      </xdr:nvPicPr>
      <xdr:blipFill>
        <a:blip xmlns:r="http://schemas.openxmlformats.org/officeDocument/2006/relationships" r:embed="rId3"/>
        <a:stretch>
          <a:fillRect/>
        </a:stretch>
      </xdr:blipFill>
      <xdr:spPr>
        <a:xfrm>
          <a:off x="8343900" y="3495675"/>
          <a:ext cx="7344800" cy="2391109"/>
        </a:xfrm>
        <a:prstGeom prst="rect">
          <a:avLst/>
        </a:prstGeom>
      </xdr:spPr>
    </xdr:pic>
    <xdr:clientData/>
  </xdr:twoCellAnchor>
  <xdr:twoCellAnchor editAs="oneCell">
    <xdr:from>
      <xdr:col>0</xdr:col>
      <xdr:colOff>0</xdr:colOff>
      <xdr:row>36</xdr:row>
      <xdr:rowOff>0</xdr:rowOff>
    </xdr:from>
    <xdr:to>
      <xdr:col>12</xdr:col>
      <xdr:colOff>400999</xdr:colOff>
      <xdr:row>47</xdr:row>
      <xdr:rowOff>95483</xdr:rowOff>
    </xdr:to>
    <xdr:pic>
      <xdr:nvPicPr>
        <xdr:cNvPr id="5" name="Picture 4">
          <a:extLst>
            <a:ext uri="{FF2B5EF4-FFF2-40B4-BE49-F238E27FC236}">
              <a16:creationId xmlns:a16="http://schemas.microsoft.com/office/drawing/2014/main" id="{28C79166-344E-46FA-8DE4-E47EFB91A487}"/>
            </a:ext>
          </a:extLst>
        </xdr:cNvPr>
        <xdr:cNvPicPr>
          <a:picLocks noChangeAspect="1"/>
        </xdr:cNvPicPr>
      </xdr:nvPicPr>
      <xdr:blipFill>
        <a:blip xmlns:r="http://schemas.openxmlformats.org/officeDocument/2006/relationships" r:embed="rId4"/>
        <a:stretch>
          <a:fillRect/>
        </a:stretch>
      </xdr:blipFill>
      <xdr:spPr>
        <a:xfrm>
          <a:off x="0" y="6858000"/>
          <a:ext cx="6801799" cy="1667108"/>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20</xdr:col>
      <xdr:colOff>266700</xdr:colOff>
      <xdr:row>0</xdr:row>
      <xdr:rowOff>66675</xdr:rowOff>
    </xdr:from>
    <xdr:to>
      <xdr:col>22</xdr:col>
      <xdr:colOff>495300</xdr:colOff>
      <xdr:row>2</xdr:row>
      <xdr:rowOff>3175</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4DFF3D52-5E55-4D63-BA58-F2D538581555}"/>
            </a:ext>
          </a:extLst>
        </xdr:cNvPr>
        <xdr:cNvSpPr/>
      </xdr:nvSpPr>
      <xdr:spPr>
        <a:xfrm>
          <a:off x="10934700" y="66675"/>
          <a:ext cx="1295400" cy="2222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Program</a:t>
          </a:r>
          <a:r>
            <a:rPr lang="en-US" sz="1100" baseline="0"/>
            <a:t> Card </a:t>
          </a:r>
          <a:r>
            <a:rPr lang="es-MX" sz="1100">
              <a:solidFill>
                <a:schemeClr val="dk1"/>
              </a:solidFill>
              <a:latin typeface="+mn-lt"/>
              <a:ea typeface="+mn-ea"/>
              <a:cs typeface="+mn-cs"/>
            </a:rPr>
            <a:t>↩</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WINDOWS\TEMP\&#65299;&#12534;&#26376;&#26085;&#31243;(10&#65374;12)(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Fsnml1\K01\Documents%20and%20Settings\n151349\Local%20Settings\Temporary%20Internet%20Files\OLK2\data\&#65336;&#65315;&#65297;&#26989;&#21209;\&#65404;&#65433;&#65418;&#65438;&#65392;&#65405;&#65412;&#65392;&#65437;\B15-4&#38598;&#35336;&#3492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O:\DOCUMENTOS%20FE\Honda%20MY21Acura%20TLX%20CX-MHAAN2AX\Standar%20time%20MY21%20Acura%20TLX%20CX-MHAAN2AX.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sopasaiis1\data\WINDOWS\Temporary%20Internet%20Files\Content.IE5\M1VTA12I\Documents%20and%20Settings\ibr6527\Local%20Settings\Temporary%20Internet%20Files\OLKD\800%20SPEAKERS%202002%20Budget.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Jx0ko001\xz4\2A_&#25163;&#37197;&#35336;&#30011;&#12539;&#31649;&#29702;\&#25163;&#37197;&#31649;&#29702;G\&#65433;&#65417;&#65392;&#65400;&#65438;&#65433;&#65392;&#65420;&#65439;\&#25216;&#36899;\J32B\MPL\%231\X61B&#12288;MPL&#65393;&#65391;&#65420;&#65439;&#65411;&#65438;&#65392;&#65412;(1)&#25216;&#36899;.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34276;&#20117;\&#34276;&#20117;&#12467;&#12514;&#12531;\windows\TEMP\%25237-1DVD&#24615;&#33021;&#30906;&#35469;DVD.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N:\Documents%20and%20Settings\3451073\My%20Documents\My%20eBooks\&#29305;&#21629;&#24540;&#25588;\2007&#21407;&#20385;&#21147;&#24375;&#21270;\&#20840;&#31038;&#65420;&#65439;&#65435;&#12539;CSSP\&#25913;&#21892;&#29256;&#21407;&#20385;&#34920;\&#27096;&#24335;&#26908;&#35342;20071017\20070712%20&#21407;&#20385;&#34920;PAS&#29256;20070824C&#65403;&#65437;&#65420;&#65439;&#65433;.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jp-nml-fs-a01\Z00\Documents%20and%20Settings\bedrosp\Local%20Settings\Temporary%20Internet%20Files\OLK19E\DOCUME~1\NguyenJ\LOCALS~1\Temp\DropOL\MY05%20TP%20Sedans%20report%20Aug%2005%20and%20Sep%2005.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T50-l1153\d$\SEIKAN2\&#25144;&#23798;\&#20385;&#26684;\&#35430;&#31639;&#34920;\55&#26399;\55&#19978;&#26399;PAC&#22287;&#35430;&#31639;&#34920;.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sopasaiis1\data\Raj\Budget\2005\FY05%20Sharma%20Budget_Rev1_Nov%2022_2004.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Fsnml3\xc0\Documents%20and%20Settings\n170386\Local%20Settings\Temporary%20Internet%20Files\OLK54\&#65336;&#65315;&#65297;&#26989;&#21209;\&#65404;&#65433;&#65418;&#65438;&#65392;&#65405;&#65412;&#65392;&#65437;\B15-4&#38598;&#35336;&#34920;.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Ja0xu001\&#65398;&#65400;u&#38306;&#36899;\Documents%20and%20Settings\NE91900.NISSANEU.000\Local%20Settings\Temporary%20Internet%20Files\OLK14FA\PM06SPA.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jp-nml-fs-a01\Z00\BENCHMRK\PRICING\IMPORT\NISSAN%20DATA\Dealer%20Grosses\Sedans\PIN%20Dealer%20Gross\MY05%20Retail\MY05%20Altima%203.5S%20PIN%20DG%20w%20new%20margins.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wdc06n11.nam.corp.gm.com\xzhq5f\Documents%20and%20Settings\jm11811\Local%20Settings\Temp\iecache\OLK15\SpeakersAmpsDFMEA.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Hcom_pln\kikaku\drive_o\oms2.0\Soft\&#12510;&#12473;&#12479;\&#31649;&#29702;\630T-SH3_125.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E:\FY07%20MTP%20Working%20file%20-%20052207.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http://sopasaiis1.pasa.pas.local/mfg/Forms/NMCS%2008.5%20Pilot%20HU%204-18-07.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redsox\AOperations\Manufacturing%20Eng\New%20Product%20Launch\Honda\06%20Pilot\Program%20Book\MSD2-06%20Pilot.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N:\Documents%20and%20Settings\heckmank\Local%20Settings\Temporary%20Internet%20Files\OLK9\Ford%20ANC%20Estimates.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B:\JXW\CNS\&#65435;&#65392;&#65437;&#35336;&#30011;&#26360;1.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dev-nt02\eg_dev-nt01\__Projects\AUDI%20-%20VW\D3-DVD%20drive\Development-time\Angebot%20-%20Rfq\Cost%20calculation\Calculation%20280901\DVDP-MOST-A%20cost(without%20headphone)14.02.02.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SERCRAN40\VA0\va9\PROJECTS\MM\MM%20Reports\ETRS\315e\TOTALETRS090701.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E:\C_PASA%20FY09%20Master%201.2.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E:\koike\Excel&#24115;&#31080;\&#12471;&#12515;&#12508;&#12531;&#29577;.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Fsnml1\K01\&#23614;&#34276;\&#36039;&#26009;\&#35519;&#26619;&#12487;&#12540;&#12479;&#20182;\Windows\TEMP\STDTM.XLS"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B:\JXW\CNS\ONEROOM.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JX0ZA001\ka0shuyaku\X61B&#27491;&#35215;&#9633;&#65297;&#27083;&#24819;&#26360;&#20316;&#25104;\&#35336;&#30011;&#21488;&#25968;&#65286;&#20181;&#27096;&#24773;&#22577;%20Z20\Spec(1)%20Euro.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S_VNS03\&#12490;&#12499;&#21942;&#26989;&#37096;\&#20491;&#20154;&#65420;&#65383;&#65394;&#65433;\&#31532;2&#21942;&#26989;&#65319;\&#26408;&#26449;\00&#21942;&#26989;&#23455;&#32318;\00&#21942;&#26989;&#23455;&#32318;99&#24180;10&#26376;14&#26085;.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jxsvm02\RVM7\IB-3377\28051_89900-ED_002\28184%20EG000-ED"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Fsnml1\K01\Documents%20and%20Settings\n151349\&#12487;&#12473;&#12463;&#12488;&#12483;&#12503;\&#37096;&#21697;&#31278;&#39006;\'02\data\&#65336;&#65315;&#65297;&#26989;&#21209;\&#65404;&#65433;&#65418;&#65438;&#65392;&#65405;&#65412;&#65392;&#65437;\B15-4&#38598;&#35336;&#34920;.xls"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file:///\\Jp101ws039\user2\My%20Documents\&#65316;&#65334;&#65315;&#65425;&#65392;&#65419;&#65438;&#65392;\DVC&#21407;&#20385;&#65423;&#65405;&#65408;&#65392;(03&#24180;)\NewModel\PoMD\&#20385;&#27770;MJ88.xls"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file:///\\Jp101ws039\user2\My%20Documents\&#65316;&#65334;&#65315;&#65425;&#65392;&#65419;&#65438;&#65392;\DVC&#21407;&#20385;&#65423;&#65405;&#65408;&#65392;(03&#24180;)\GENKA\&#21407;&#20385;&#65408;&#65437;&#65419;&#65437;.XLS"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file:///\\Js99p629\f\DOCUME~1\hkako\LOCALS~1\Temp\&#31532;4&#23460;JOB&#12467;&#12540;&#12489;&#19968;&#35239;&#65288;&#65296;&#65298;&#24180;&#24230;&#65289;.xls"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file:///\\SG000\&#31532;&#19968;&#21942;&#26989;\G100%20&#21942;&#26989;&#31649;&#29702;G\24&#12534;&#26376;&#24773;&#22577;\99&#12539;03\24&#12534;&#26376;&#24773;&#22577;99&#12539;03%20&#12373;&#12367;&#12379;&#12356;&#20013;.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file:///T:\02&#27193;&#33026;\&#26032;&#36554;\&#65335;&#65322;\&#35211;&#31309;\WJ&#32032;&#26448;&#36027;.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file:///\\jx0kr005\data3\Documents%20and%20Settings\N187263\Application%20Data\eRoom\eRoom%20Client\V7\EditingFiles\&#12501;&#12525;&#12540;&#22259;&#12486;&#12531;&#12503;&#12524;&#12540;&#12488;2.xls"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file:///N:\HONDA\97MODEL\&#65430;&#65392;&#65435;&#65391;&#65418;&#65439;\&amp;Z2718\&#12467;&#12473;&#12488;\Z2718_KT.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file:///\\JX0K0001\&#31192;&#21311;&#12469;&#12540;&#12496;\E0_&#25216;&#34899;&#24773;&#22577;_&#36554;&#20001;&#38283;&#30330;&#24773;&#22577;\E22_&#37096;&#21697;&#12467;&#12473;&#12488;BM\&#12471;&#12515;&#12471;&#12540;\CostTool\HUB&amp;BRG\HUB&#35211;&#31309;&#12484;&#12540;&#12523;.xls"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file:///\\Cmard-jh9fv43\my%20documents\MSOFFICE\EXCEL5\&#26032;&#65315;&#27770;&#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CH"/>
      <sheetName val="SCH ꒈ_x0012__x001c_ O"/>
      <sheetName val="SCH ꒈ_x0012__x000d_ O"/>
      <sheetName val="SCHnSetti"/>
      <sheetName val="総括表"/>
      <sheetName val="総括表（ナイルス）"/>
      <sheetName val="総括表（イノアック）"/>
      <sheetName val="総括表（ナイショ）"/>
      <sheetName val="総括表（シロキ）"/>
      <sheetName val="MOTO"/>
      <sheetName val="３ヶ月日程(10～12)(1)"/>
      <sheetName val="Desglose de Cotizac"/>
      <sheetName val="Cuotas JD 15 abr 03"/>
      <sheetName val="IMPORT EXPENSES"/>
      <sheetName val="COSTOS C10"/>
      <sheetName val="Protector Chipping"/>
      <sheetName val="Guard Splash"/>
      <sheetName val="Prt Fdr"/>
      <sheetName val="cover Fr Under opc.1"/>
      <sheetName val="cover Fr Under FR"/>
      <sheetName val="Closing RR Bmpr"/>
      <sheetName val="cover Cowl Top"/>
      <sheetName val="SCH ꒈ_x0012__x000a_ O"/>
      <sheetName val="ﾊﾟｲﾌﾟ"/>
      <sheetName val="他材料費"/>
      <sheetName val="冷延鋼板"/>
      <sheetName val="熱延鋼板"/>
      <sheetName val="ﾊﾟｲﾌﾟ|_x0013_?_x0013_?"/>
      <sheetName val="冷延鋼板 EAT_0410"/>
      <sheetName val="熱延鋼板 ?_x0013_?_x0013_?u?u"/>
      <sheetName val="①評価項目_メーカー"/>
      <sheetName val="Job header"/>
      <sheetName val="SCH ꒈ_x0012__ O"/>
      <sheetName val="ﾊﾟｲﾌﾟ|_x0013___x0013__"/>
      <sheetName val="熱延鋼板 __x0013___x0013__u_u"/>
      <sheetName val="ｽｸﾗｯﾌﾟ@"/>
      <sheetName val="行数"/>
      <sheetName val="ﾍﾞｰｽ"/>
      <sheetName val="ｴｷｽﾄﾗ"/>
      <sheetName val="列数"/>
      <sheetName val=""/>
      <sheetName val="input_product_rooflt Fi"/>
      <sheetName val="Summary Value Analysis"/>
      <sheetName val="BOM"/>
      <sheetName val="MRSTE"/>
      <sheetName val="CALIFMAGNO"/>
      <sheetName val="MATERIALS"/>
      <sheetName val="問題課題(pattern 3)"/>
      <sheetName val="総括"/>
      <sheetName val="要旨一覧表"/>
      <sheetName val="SCH ꒈ_x005f_x0012__x005f_x001c_ O"/>
      <sheetName val="SCH ꒈ_x005f_x0012__x005f_x000d_ O"/>
      <sheetName val="SCH ꒈ_x005f_x0012__x005f_x000a_ O"/>
      <sheetName val="ﾊﾟｲﾌﾟ|_x005f_x0013_?_x005f_x0013_?"/>
      <sheetName val="熱延鋼板 ?_x005f_x0013_?_x005f_x0013_?u?u"/>
      <sheetName val="SCH ꒈ_x005f_x0012__ O"/>
      <sheetName val="ﾊﾟｲﾌﾟ|_x005f_x0013___x005f_x0013__"/>
      <sheetName val="熱延鋼板 __x005f_x0013___x005f_x0013__u_u"/>
      <sheetName val="TKBN_TKBNA"/>
      <sheetName val="Toolings"/>
      <sheetName val="Overhead"/>
      <sheetName val="packaging &amp; transport"/>
      <sheetName val="Dev cost"/>
      <sheetName val="launch"/>
      <sheetName val="型上げ"/>
      <sheetName val="P IP"/>
      <sheetName val="A_IP(Total)"/>
      <sheetName val="A_CS(Total)"/>
      <sheetName val="Q"/>
      <sheetName val="Q IP"/>
      <sheetName val="模具检具清单"/>
      <sheetName val="품의서"/>
      <sheetName val="ES4"/>
      <sheetName val="NWEA1180"/>
      <sheetName val="272構想書分変動 ME"/>
      <sheetName val="????"/>
      <sheetName val="?????"/>
      <sheetName val="R FJS CAR (old)"/>
      <sheetName val="HYO"/>
      <sheetName val="☆書き込み禁止"/>
      <sheetName val="Sheet1"/>
      <sheetName val="Financial Data"/>
      <sheetName val="Quality Data"/>
      <sheetName val="?d?l?? (full-SUV)"/>
      <sheetName val="WJ素材費"/>
      <sheetName val="Env"/>
      <sheetName val="MessageList"/>
      <sheetName val="ＶＡ"/>
      <sheetName val="List2-1_ModelCode-Local"/>
      <sheetName val="車体構成"/>
    </sheetNames>
    <sheetDataSet>
      <sheetData sheetId="0" refreshError="1"/>
      <sheetData sheetId="1" refreshError="1"/>
      <sheetData sheetId="2" refreshError="1"/>
      <sheetData sheetId="3" refreshError="1"/>
      <sheetData sheetId="4"/>
      <sheetData sheetId="5"/>
      <sheetData sheetId="6"/>
      <sheetData sheetId="7"/>
      <sheetData sheetId="8"/>
      <sheetData sheetId="9" refreshError="1"/>
      <sheetData sheetId="10"/>
      <sheetData sheetId="11"/>
      <sheetData sheetId="12"/>
      <sheetData sheetId="13"/>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集計ﾘｽﾄ"/>
      <sheetName val="①評価項目_メーカー"/>
      <sheetName val="B15-4集計表"/>
    </sheetNames>
    <sheetDataSet>
      <sheetData sheetId="0"/>
      <sheetData sheetId="1" refreshError="1"/>
      <sheetData sheetId="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lance P-line"/>
      <sheetName val="Balance K-line "/>
      <sheetName val="Balance Preform Area"/>
      <sheetName val="Balance Repacking"/>
      <sheetName val="Summary Line Balance"/>
      <sheetName val="STD PRO"/>
      <sheetName val="Sheet1 (2)"/>
      <sheetName val="Standar time MY21 Acura TLX CX-"/>
    </sheetNames>
    <definedNames>
      <definedName name="_1ライン別マクロ_.SS反映" refersTo="#REF!"/>
      <definedName name="_2ライン別マクロ_.SS反映" refersTo="#REF!"/>
      <definedName name="_3ライン別マクロ_.SS反映" refersTo="#REF!"/>
      <definedName name="_4ライン別マクロ_.SS反映" refersTo="#REF!"/>
      <definedName name="_5ライン別マクロ_.SS反映" refersTo="#REF!"/>
      <definedName name="e" refersTo="#REF!"/>
      <definedName name="ergf" refersTo="#REF!"/>
      <definedName name="rtyutryer" refersTo="#REF!"/>
      <definedName name="sas" refersTo="#REF!"/>
      <definedName name="sddf" refersTo="#REF!"/>
      <definedName name="sdfg" refersTo="#REF!"/>
      <definedName name="tryrtyr" refersTo="#REF!"/>
      <definedName name="w" refersTo="#REF!"/>
      <definedName name="wer" refersTo="#REF!"/>
      <definedName name="werwetwe" refersTo="#REF!"/>
      <definedName name="x" refersTo="#REF!"/>
      <definedName name="z" refersTo="#REF!"/>
    </definedNames>
    <sheetDataSet>
      <sheetData sheetId="0"/>
      <sheetData sheetId="1"/>
      <sheetData sheetId="2"/>
      <sheetData sheetId="3"/>
      <sheetData sheetId="4"/>
      <sheetData sheetId="5"/>
      <sheetData sheetId="6"/>
      <sheetData sheetId="7"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800 Speakers"/>
      <sheetName val="Oct.01 CSM"/>
      <sheetName val="Sheet2"/>
      <sheetName val="Sheet3"/>
    </sheetNames>
    <sheetDataSet>
      <sheetData sheetId="0" refreshError="1"/>
      <sheetData sheetId="1" refreshError="1"/>
      <sheetData sheetId="2" refreshError="1"/>
      <sheetData sheetId="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PL 技連"/>
      <sheetName val="342A Block"/>
      <sheetName val="342E BLOCK"/>
      <sheetName val="X61B　MPLｱｯﾌﾟﾃﾞｰﾄ(1)技連"/>
      <sheetName val="対策進捗（ET-Lot）"/>
      <sheetName val="ﾌﾞﾗﾝｸﾀﾞｲ"/>
      <sheetName val="MOTO"/>
      <sheetName val="Sheet7"/>
      <sheetName val="FTE November08"/>
      <sheetName val="FTE September08"/>
      <sheetName val="FTE Apr 2008"/>
      <sheetName val="Jrnl Apr 2008"/>
      <sheetName val="FTE August08"/>
      <sheetName val="A"/>
      <sheetName val="総合B"/>
      <sheetName val="標時"/>
      <sheetName val="GIリスト"/>
      <sheetName val="WTC BODY一覧原紙"/>
      <sheetName val="等価CP"/>
      <sheetName val="ﾀｲﾔCP"/>
      <sheetName val="集計ﾘｽﾄ"/>
      <sheetName val="物流费用预算表(A4)"/>
      <sheetName val="销售费用预算表(A4)"/>
      <sheetName val="管理费用预算表(A4)"/>
      <sheetName val="信息费用预算表(A4) "/>
      <sheetName val="研发费用预算明细表A3"/>
      <sheetName val="制造成本预算表A3"/>
      <sheetName val="EQﾏ､HQﾏ-GA18DE"/>
      <sheetName val="L52A国内台当り"/>
      <sheetName val="Summary"/>
      <sheetName val="車会集約"/>
      <sheetName val="#REF"/>
      <sheetName val="TTショーカー"/>
      <sheetName val="250PAPSｵｰﾙﾘｽﾄ"/>
      <sheetName val="CBD Kolben"/>
      <sheetName val="ETRS"/>
      <sheetName val="Combo_List"/>
      <sheetName val="AL_ZH1E　KHOT"/>
      <sheetName val="MAPTFA0(H_R)"/>
      <sheetName val="RESIO"/>
      <sheetName val="Particulates"/>
      <sheetName val="DD"/>
      <sheetName val="Cover"/>
      <sheetName val="全体"/>
      <sheetName val="MF"/>
      <sheetName val="課題ﾘｽﾄ"/>
      <sheetName val="MPL_技連"/>
      <sheetName val="342A_Block"/>
      <sheetName val="342E_BLOCK"/>
      <sheetName val="７予計"/>
      <sheetName val="Sheet1"/>
      <sheetName val="After Sales Supplier #'s"/>
      <sheetName val="P5 ﾒﾀﾙ加工費(ﾚｰｻﾞｰ)"/>
      <sheetName val="PROFILE"/>
      <sheetName val="設計通知"/>
      <sheetName val="レシオ表"/>
      <sheetName val="391.各"/>
      <sheetName val="TKBN_TKBNA"/>
      <sheetName val="ES4"/>
      <sheetName val="外表面Ａ"/>
      <sheetName val="REQVEHPILOTAJE"/>
      <sheetName val="Plan Sheet"/>
      <sheetName val="Schedule "/>
      <sheetName val="ｺﾝﾄ構想再審査"/>
      <sheetName val="PAP 9Q EU00 210301"/>
      <sheetName val="１１月"/>
      <sheetName val="ﾌﾟﾗｯﾄFRT"/>
      <sheetName val="Sheet4"/>
      <sheetName val="RC5.5"/>
      <sheetName val="製廃検討（計算ｼｰﾄ)"/>
      <sheetName val="初期設定"/>
      <sheetName val="61B (J)"/>
      <sheetName val="X61B (E)"/>
      <sheetName val="00-1"/>
      <sheetName val="进口工装"/>
      <sheetName val="型費"/>
      <sheetName val=" IB-PL-YTD"/>
      <sheetName val="残った要件"/>
      <sheetName val="HS配管準"/>
      <sheetName val="①評価項目_メーカー"/>
      <sheetName val="NTCNA Option Weights"/>
      <sheetName val="sheet5"/>
      <sheetName val="生涯利益計画ｼｰﾄ"/>
      <sheetName val="Oct.01 CSM"/>
      <sheetName val="sheet17"/>
      <sheetName val="PF"/>
      <sheetName val="ＢＭＰ塗装直材"/>
      <sheetName val="1.23役員会資料"/>
      <sheetName val="1上下"/>
      <sheetName val="323MPLﾃﾞｰﾀ"/>
      <sheetName val="試作DPロット日程"/>
      <sheetName val="square1"/>
      <sheetName val="247国内ﾜｺﾞﾝﾏｲﾅｰ1生試"/>
      <sheetName val="星取・"/>
      <sheetName val="Model Years"/>
      <sheetName val="HS HB NE dr 1"/>
      <sheetName val="計算ｼｰﾄ"/>
      <sheetName val="ET results"/>
      <sheetName val="ﾏｯﾁﾝｸﾞ"/>
      <sheetName val="DIG ECM端子用途表97.7"/>
      <sheetName val="Graph"/>
      <sheetName val="Data"/>
      <sheetName val="InputData"/>
      <sheetName val="ﾕｰｻﾞｰ設定"/>
      <sheetName val="Prod plan CM 6M(現地生産)"/>
      <sheetName val="愛知・日デ"/>
      <sheetName val="基計目標検討"/>
      <sheetName val="05_L52A北米台当り"/>
      <sheetName val="概要"/>
      <sheetName val="CVT3変速線"/>
      <sheetName val="MM利益・原価企画方針書ｶｸ１"/>
      <sheetName val="事務所引越見積書"/>
      <sheetName val="車体構成"/>
      <sheetName val="要因一覧表"/>
      <sheetName val="ダブり"/>
      <sheetName val="Function"/>
      <sheetName val="Anlycs"/>
      <sheetName val="Mctng"/>
      <sheetName val="L.C.P."/>
      <sheetName val="日程"/>
      <sheetName val="進め方"/>
      <sheetName val="L2 Fiamm"/>
      <sheetName val="Car Flow"/>
      <sheetName val="疲労限度線図"/>
      <sheetName val="094_APP別"/>
      <sheetName val="実験条件（Test condition）"/>
      <sheetName val="99年度原単位"/>
      <sheetName val="P3"/>
      <sheetName val="DT"/>
      <sheetName val="(ＮＥ) ＤＩＧ＆（TR)"/>
      <sheetName val="最終点火時期"/>
      <sheetName val="表紙"/>
      <sheetName val="Grafica sin proyectos"/>
      <sheetName val="block"/>
      <sheetName val="ＹＹ"/>
      <sheetName val="年度予算申請"/>
      <sheetName val="condiciones"/>
      <sheetName val="X61B ZH2E L1 #1"/>
      <sheetName val="ＶＡ"/>
      <sheetName val="HUNIT"/>
      <sheetName val="ｸﾛｽ"/>
      <sheetName val="工順選択"/>
      <sheetName val="DIEZEL動弁相場"/>
      <sheetName val="出図表"/>
      <sheetName val="QC APPROVE SHEET"/>
      <sheetName val="入力ｼｰﾄ"/>
      <sheetName val="組立(CR)"/>
      <sheetName val="GIREN"/>
      <sheetName val="技連"/>
      <sheetName val="CA31"/>
      <sheetName val="LAN"/>
      <sheetName val="BLOWER"/>
      <sheetName val="CA13"/>
      <sheetName val="HONDA"/>
      <sheetName val="LIN"/>
      <sheetName val="STEP"/>
      <sheetName val="Ａ-1"/>
      <sheetName val="RFQ_SheetList"/>
      <sheetName val="工数集計"/>
      <sheetName val="NGOV要求値"/>
      <sheetName val="Lookup data"/>
      <sheetName val="日程管理表"/>
      <sheetName val="ｱｰﾘｰ時ﾀｰｹﾞｯﾄ"/>
      <sheetName val="VQS⑦-⑭"/>
      <sheetName val="VQS⑮"/>
      <sheetName val="APEAL詳細項目"/>
      <sheetName val="TOC"/>
      <sheetName val="iqs_data"/>
      <sheetName val="iqs_index"/>
      <sheetName val="01"/>
      <sheetName val="新中部位"/>
      <sheetName val="○見直し表(FRM)"/>
      <sheetName val="N719(NC)"/>
      <sheetName val="試作号車"/>
      <sheetName val="For secretariats"/>
      <sheetName val="Flags"/>
      <sheetName val="2-row_Opt_table"/>
      <sheetName val="Sheet3"/>
      <sheetName val="9003"/>
      <sheetName val="BOM系"/>
      <sheetName val="MPL 技連 _x0000__x0000_@_x0000_"/>
      <sheetName val="342A Block _x0000__x0000_"/>
      <sheetName val="342E BLOCK _x0000__x0000_"/>
      <sheetName val="Pull down menu"/>
      <sheetName val="Drop down menu"/>
      <sheetName val="X11EdailyV61"/>
      <sheetName val="C3_N DC改造投資"/>
      <sheetName val="オリジナル"/>
      <sheetName val="RN-2000M"/>
      <sheetName val="PC一覧"/>
      <sheetName val="(TR)ＰＰＬ99-8-17"/>
      <sheetName val="設計通知書原紙"/>
      <sheetName val="Europe PU-1"/>
      <sheetName val="Section 1-RFQ"/>
      <sheetName val="MB Model"/>
      <sheetName val="Model"/>
      <sheetName val="tZR_39區分(案)0226"/>
      <sheetName val="詳細図2（車体）"/>
      <sheetName val="一覧"/>
      <sheetName val="124乙Ｓ１"/>
      <sheetName val="PARTS LIST"/>
      <sheetName val="欧州走行比率"/>
      <sheetName val="TM"/>
      <sheetName val="自主部品"/>
      <sheetName val="6月本"/>
      <sheetName val="手順書"/>
      <sheetName val="ネタ"/>
      <sheetName val="Color"/>
      <sheetName val="Section 3-Quote Breakdown"/>
      <sheetName val="3業務分担俵(KT4-97.6"/>
      <sheetName val="MPL 技連・4-01"/>
      <sheetName val="342A Blockx07"/>
      <sheetName val="342E BLOCKx07"/>
      <sheetName val="VLT集計"/>
      <sheetName val="Sensitivity"/>
      <sheetName val="記入方法"/>
      <sheetName val="CALIFMAGNO"/>
      <sheetName val="8-2.KOR'07MY変動質量表"/>
      <sheetName val="Nomenclature"/>
      <sheetName val="加工部位入力"/>
      <sheetName val="手配書"/>
      <sheetName val="ESTABLISH"/>
      <sheetName val="ｺﾓﾝﾚｰﾙ数量ﾃﾞｰﾀA-B"/>
      <sheetName val="Eng rate and Exchange rate"/>
      <sheetName val="b_spec_ph2(batch5)"/>
      <sheetName val="MAIN"/>
      <sheetName val="매출DATA"/>
      <sheetName val="Tbom-tot"/>
      <sheetName val="日産ｺﾓﾝR"/>
      <sheetName val="欧州 構想書集約"/>
      <sheetName val="集計結果"/>
      <sheetName val="U5-1341"/>
      <sheetName val="comm to ins"/>
      <sheetName val="T.blcok pull load"/>
      <sheetName val="FTMTG1"/>
      <sheetName val="見積依頼部品一覧"/>
      <sheetName val="All"/>
      <sheetName val="115円ﾍﾞｰｽ"/>
      <sheetName val="集計条件"/>
      <sheetName val="RD제품개발투자비(매가)"/>
      <sheetName val="Constant"/>
      <sheetName val="為替"/>
      <sheetName val="PARAMETRES"/>
      <sheetName val="Template"/>
      <sheetName val="ドロップダウンデータ"/>
      <sheetName val="TI_CHECK_LIST&lt;ENG&gt;"/>
      <sheetName val="XYLOOKUP"/>
      <sheetName val="YOUBOU_TBL"/>
      <sheetName val="Budget Projet"/>
      <sheetName val="Constants"/>
      <sheetName val="グラフＤＡＴＡ"/>
      <sheetName val="Read me first"/>
      <sheetName val="HISTORY BLOCK"/>
      <sheetName val="TITLE BLOCK"/>
      <sheetName val="YATC"/>
      <sheetName val="段ﾎﾞｰﾙ箱図番･荷姿ｺｰﾄﾞ"/>
      <sheetName val="選択項目一覧"/>
      <sheetName val="P-834B"/>
      <sheetName val="Base Donnée"/>
      <sheetName val="FUNCTION CHART"/>
      <sheetName val="FR FDR W"/>
      <sheetName val="IP仕様一覧表"/>
      <sheetName val="MASTER"/>
      <sheetName val="CURRENT CAPA Rev1"/>
      <sheetName val="ｺｰﾄﾞ表"/>
      <sheetName val="04WEEK下期月別"/>
      <sheetName val="04CALENDAR下期月別"/>
      <sheetName val="04下期ｼﾌﾄ"/>
      <sheetName val="04正規案CALENDAR"/>
      <sheetName val="冠水路DR#1不具合CHECK_LIST"/>
      <sheetName val="702.515.881t"/>
      <sheetName val="Sample "/>
      <sheetName val="DV Tools"/>
      <sheetName val="Pre-DV"/>
      <sheetName val="DV"/>
      <sheetName val="国产工装"/>
      <sheetName val="___ Pilling upu_S y"/>
      <sheetName val="??? Pilling upu_S y"/>
      <sheetName val="RABPLEM"/>
      <sheetName val="371国内試設変通知（日車記入）"/>
      <sheetName val="液圧拡張ｺｽﾄ比較"/>
      <sheetName val="Prod DNote"/>
      <sheetName val="supplier info"/>
      <sheetName val="Basic"/>
      <sheetName val="1.16"/>
      <sheetName val="Sheet No. 2 Manufacturing cost"/>
      <sheetName val="block ﾜｺﾞﾝ"/>
      <sheetName val="Appendix2"/>
      <sheetName val="日本メ-"/>
      <sheetName val="table"/>
      <sheetName val="ﾊﾟｲﾌﾟ"/>
      <sheetName val="他材料費"/>
      <sheetName val="冷延鋼板"/>
      <sheetName val="熱延鋼板"/>
      <sheetName val="08.NSS"/>
      <sheetName val="かんばん"/>
      <sheetName val="指示"/>
      <sheetName val="一般"/>
      <sheetName val="ME"/>
      <sheetName val="ＳＱＬ"/>
      <sheetName val="TF仕様比較"/>
      <sheetName val="相違表マージ"/>
      <sheetName val="FR管理工程図"/>
      <sheetName val="ｉ１１９"/>
      <sheetName val="⑤◆2013年度重点"/>
      <sheetName val="入力用リスト"/>
      <sheetName val="06年度計画"/>
      <sheetName val="?????????"/>
      <sheetName val="DATA_HISTORY"/>
      <sheetName val="TOEIC"/>
      <sheetName val="DATA_LIST"/>
      <sheetName val="配分案"/>
      <sheetName val="DB"/>
      <sheetName val="YD"/>
      <sheetName val="ﾌｫｰﾏｯﾄ"/>
      <sheetName val="FY12合計金額"/>
      <sheetName val="M1"/>
      <sheetName val="達成729"/>
      <sheetName val="DUR1"/>
      <sheetName val="Pricing"/>
      <sheetName val="Assumptions"/>
      <sheetName val="生産計画"/>
      <sheetName val="X3"/>
      <sheetName val="生産総枠"/>
      <sheetName val="星取表"/>
      <sheetName val="SFT前外注原価"/>
      <sheetName val="r.s.s list"/>
      <sheetName val="ÜRETİM ADETLERİNE GÖRE YATIRIM"/>
      <sheetName val="ｻｲｸﾙ計算"/>
      <sheetName val="统计"/>
      <sheetName val="__·___"/>
      <sheetName val="A33(引三引四)"/>
      <sheetName val="Nissan Backup"/>
      <sheetName val="05 350Z R"/>
      <sheetName val="フォーム1"/>
      <sheetName val="XX4成果物一覧表_最新【構築】旧"/>
      <sheetName val="XX4成果物一覧表_最新【構築】0929"/>
      <sheetName val="XX4成果物一覧表_最新【構築】0112"/>
      <sheetName val="XX4成果物一覧表_最新【構築】0222"/>
      <sheetName val="XX4成果物一覧表_最新【構築】0421"/>
      <sheetName val="タイミング"/>
      <sheetName val="FY16_FGK"/>
      <sheetName val="FY15_FGK"/>
      <sheetName val="FY14_FGK"/>
      <sheetName val="報告時非表示QCTカウンター "/>
      <sheetName val="Cover &amp; list"/>
      <sheetName val="基準ﾘｽﾄ"/>
      <sheetName val="90檢討稿_實際"/>
      <sheetName val="職制名ﾘｽﾄ"/>
      <sheetName val="B14(B13)"/>
      <sheetName val="HEATER&amp;COOLER"/>
      <sheetName val="年間計画"/>
      <sheetName val="入力画面(1)"/>
      <sheetName val="F4301"/>
      <sheetName val="IRR比較"/>
      <sheetName val="41X03"/>
      <sheetName val="ＨＸ準備費一覧"/>
      <sheetName val="89"/>
      <sheetName val="表5-2 地区別CO2排出実績"/>
      <sheetName val="ローン 返済表1970"/>
      <sheetName val="入力規制"/>
      <sheetName val="ＴＡ２"/>
      <sheetName val="Sheet2"/>
      <sheetName val="Trigger &amp; Context List"/>
      <sheetName val="Bインペラ　ﾛｽﾄﾙｸﾃﾞｰﾀ"/>
      <sheetName val="DATA(MKS)"/>
      <sheetName val="CAMCAL1"/>
      <sheetName val="富士客１"/>
      <sheetName val="MPL_技連1"/>
      <sheetName val="342A_Block1"/>
      <sheetName val="342E_BLOCK1"/>
      <sheetName val="FTE_November08"/>
      <sheetName val="FTE_September08"/>
      <sheetName val="FTE_Apr_2008"/>
      <sheetName val="Jrnl_Apr_2008"/>
      <sheetName val="FTE_August08"/>
      <sheetName val="WTC_BODY一覧原紙"/>
      <sheetName val="信息费用预算表(A4)_"/>
      <sheetName val="1_23役員会資料"/>
      <sheetName val="NTCNA_Option_Weights"/>
      <sheetName val="After_Sales_Supplier_#'s"/>
      <sheetName val="P5_ﾒﾀﾙ加工費(ﾚｰｻﾞｰ)"/>
      <sheetName val="391_各"/>
      <sheetName val="Plan_Sheet"/>
      <sheetName val="Schedule_"/>
      <sheetName val="PAP_9Q_EU00_210301"/>
      <sheetName val="RC5_5"/>
      <sheetName val="61B_(J)"/>
      <sheetName val="X61B_(E)"/>
      <sheetName val="_IB-PL-YTD"/>
      <sheetName val="ET_results"/>
      <sheetName val="Car_Flow"/>
      <sheetName val="HS_HB_NE_dr_1"/>
      <sheetName val="Model_Years"/>
      <sheetName val="DIG_ECM端子用途表97_7"/>
      <sheetName val="Prod_plan_CM_6M(現地生産)"/>
      <sheetName val="Grafica_sin_proyectos"/>
      <sheetName val="MPL_技連2"/>
      <sheetName val="342A_Block2"/>
      <sheetName val="342E_BLOCK2"/>
      <sheetName val="WTC_BODY一覧原紙1"/>
      <sheetName val="FTE_November081"/>
      <sheetName val="FTE_September081"/>
      <sheetName val="FTE_Apr_20081"/>
      <sheetName val="Jrnl_Apr_20081"/>
      <sheetName val="FTE_August081"/>
      <sheetName val="信息费用预算表(A4)_1"/>
      <sheetName val="391_各1"/>
      <sheetName val="NTCNA_Option_Weights1"/>
      <sheetName val="After_Sales_Supplier_#'s1"/>
      <sheetName val="P5_ﾒﾀﾙ加工費(ﾚｰｻﾞｰ)1"/>
      <sheetName val="Plan_Sheet1"/>
      <sheetName val="Schedule_1"/>
      <sheetName val="PAP_9Q_EU00_2103011"/>
      <sheetName val="RC5_51"/>
      <sheetName val="61B_(J)1"/>
      <sheetName val="X61B_(E)1"/>
      <sheetName val="_IB-PL-YTD1"/>
      <sheetName val="1_23役員会資料1"/>
      <sheetName val="HS_HB_NE_dr_11"/>
      <sheetName val="ET_results1"/>
      <sheetName val="Model_Years1"/>
      <sheetName val="Car_Flow1"/>
      <sheetName val="1.MODEL_VARIATION "/>
      <sheetName val="点火時期"/>
      <sheetName val="CU-S405A2(A743643)"/>
      <sheetName val="「1-7」新車基準時間リスト(全件）"/>
      <sheetName val="#REF!"/>
      <sheetName val="ot1"/>
      <sheetName val="OCT"/>
      <sheetName val="Destination Table"/>
      <sheetName val="MPL 技連 "/>
      <sheetName val="_________"/>
      <sheetName val="３ドア"/>
      <sheetName val="Q_WORK"/>
      <sheetName val="見本２"/>
      <sheetName val="一般RH99"/>
      <sheetName val="no1"/>
      <sheetName val="K=48"/>
      <sheetName val="K=52"/>
      <sheetName val="K=56"/>
      <sheetName val="FOREX"/>
      <sheetName val="通信录"/>
      <sheetName val="AllSupplier"/>
      <sheetName val="查询"/>
      <sheetName val="ADV0"/>
      <sheetName val="報告書表紙"/>
      <sheetName val="新车+监督者"/>
      <sheetName val="見積取纏め表"/>
      <sheetName val="KPI"/>
      <sheetName val="faisal-rev dss"/>
      <sheetName val="fuente"/>
      <sheetName val="かめら①"/>
      <sheetName val="G-T検討ｼｰﾄ（要望）"/>
      <sheetName val="噛み合い最小Vir"/>
      <sheetName val="Analyse de valeur - Feuille 1"/>
      <sheetName val="部品ﾘｽﾄ"/>
      <sheetName val="（X11J专用件）"/>
      <sheetName val="H9上CAT"/>
      <sheetName val="SCH"/>
      <sheetName val="FNFR_Code"/>
      <sheetName val="Rate"/>
      <sheetName val="Eng"/>
      <sheetName val="Dropdown"/>
      <sheetName val="진행 DATA (2)"/>
      <sheetName val="5.WIRE적용LIST"/>
      <sheetName val="数量詳細"/>
      <sheetName val="ATRUCK"/>
      <sheetName val="MCT6"/>
      <sheetName val="凡例（変更不可）"/>
      <sheetName val="FY18-XJ0KZ0合意テーブル"/>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sheetData sheetId="336"/>
      <sheetData sheetId="337"/>
      <sheetData sheetId="338"/>
      <sheetData sheetId="339"/>
      <sheetData sheetId="340"/>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refreshError="1"/>
      <sheetData sheetId="424" refreshError="1"/>
      <sheetData sheetId="425" refreshError="1"/>
      <sheetData sheetId="426" refreshError="1"/>
      <sheetData sheetId="427" refreshError="1"/>
      <sheetData sheetId="428" refreshError="1"/>
      <sheetData sheetId="429" refreshError="1"/>
      <sheetData sheetId="430" refreshError="1"/>
      <sheetData sheetId="431" refreshError="1"/>
      <sheetData sheetId="432" refreshError="1"/>
      <sheetData sheetId="433" refreshError="1"/>
      <sheetData sheetId="434" refreshError="1"/>
      <sheetData sheetId="435" refreshError="1"/>
      <sheetData sheetId="436" refreshError="1"/>
      <sheetData sheetId="437" refreshError="1"/>
      <sheetData sheetId="438" refreshError="1"/>
      <sheetData sheetId="439" refreshError="1"/>
      <sheetData sheetId="440" refreshError="1"/>
      <sheetData sheetId="441" refreshError="1"/>
      <sheetData sheetId="442" refreshError="1"/>
      <sheetData sheetId="443" refreshError="1"/>
      <sheetData sheetId="444" refreshError="1"/>
      <sheetData sheetId="445" refreshError="1"/>
      <sheetData sheetId="446" refreshError="1"/>
      <sheetData sheetId="447" refreshError="1"/>
      <sheetData sheetId="448" refreshError="1"/>
      <sheetData sheetId="449" refreshError="1"/>
      <sheetData sheetId="450" refreshError="1"/>
      <sheetData sheetId="451" refreshError="1"/>
      <sheetData sheetId="452" refreshError="1"/>
      <sheetData sheetId="453" refreshError="1"/>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TDVD"/>
      <sheetName val="DTDVD (2)"/>
      <sheetName val="DTDVD (3)"/>
      <sheetName val="DTDVD (4)"/>
    </sheetNames>
    <sheetDataSet>
      <sheetData sheetId="0" refreshError="1"/>
      <sheetData sheetId="1" refreshError="1"/>
      <sheetData sheetId="2" refreshError="1"/>
      <sheetData sheetId="3"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D(ﾄﾞﾗｲﾌﾞ内)2070824"/>
      <sheetName val="HD(ﾄﾞﾗｲﾌﾞ内) (2)"/>
      <sheetName val="HD(ﾄﾞﾗｲﾌﾞ内)"/>
      <sheetName val="Oct.01 CSM"/>
    </sheetNames>
    <sheetDataSet>
      <sheetData sheetId="0"/>
      <sheetData sheetId="1"/>
      <sheetData sheetId="2"/>
      <sheetData sheetId="3"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5 Sen"/>
      <sheetName val="06 Alt I4"/>
      <sheetName val="06 Alt V6"/>
      <sheetName val="05 Max"/>
      <sheetName val="05 350Z C"/>
      <sheetName val="05 350Z R"/>
      <sheetName val="05 Frt KC"/>
      <sheetName val="05 Frt CC"/>
      <sheetName val="05 Ttn KC"/>
      <sheetName val="05 Ttn CC"/>
      <sheetName val="05 Xtr"/>
      <sheetName val="05 Pth"/>
      <sheetName val="05 Mur"/>
      <sheetName val="05 Arm"/>
      <sheetName val="05 Qst"/>
      <sheetName val="05 G35S"/>
      <sheetName val="05 G35C"/>
      <sheetName val="04 I35"/>
      <sheetName val="04 M45"/>
      <sheetName val="06 M35"/>
      <sheetName val="06 M45"/>
      <sheetName val="05 Q45"/>
      <sheetName val="05 FX35"/>
      <sheetName val="05 FX45"/>
      <sheetName val="05 QX56"/>
      <sheetName val="Graph Data"/>
      <sheetName val="Nissan Backup"/>
      <sheetName val="Infiniti Backup"/>
      <sheetName val="HD(ﾄﾞﾗｲﾌﾞ内)"/>
    </sheetNames>
    <sheetDataSet>
      <sheetData sheetId="0"/>
      <sheetData sheetId="1"/>
      <sheetData sheetId="2"/>
      <sheetData sheetId="3"/>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sheetData sheetId="27" refreshError="1"/>
      <sheetData sheetId="28"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55上期PAC圏試算表"/>
    </sheetNames>
    <definedNames>
      <definedName name="MENU"/>
    </definedNames>
    <sheetDataSet>
      <sheetData sheetId="0"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5 Budget"/>
      <sheetName val="Mth units"/>
      <sheetName val="Mth units (2)"/>
      <sheetName val="HD(ﾄﾞﾗｲﾌﾞ内)"/>
    </sheetNames>
    <sheetDataSet>
      <sheetData sheetId="0" refreshError="1"/>
      <sheetData sheetId="1" refreshError="1"/>
      <sheetData sheetId="2" refreshError="1"/>
      <sheetData sheetId="3"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集計ﾘｽﾄ"/>
      <sheetName val="Mth units"/>
      <sheetName val="ｺｽﾄ進捗管理表 (AVN)"/>
      <sheetName val="Codes"/>
    </sheetNames>
    <sheetDataSet>
      <sheetData sheetId="0"/>
      <sheetData sheetId="1" refreshError="1"/>
      <sheetData sheetId="2" refreshError="1"/>
      <sheetData sheetId="3"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m"/>
      <sheetName val="Exchange rate"/>
      <sheetName val="Actual 2004"/>
      <sheetName val="Budget 2005"/>
      <sheetName val="FC 8+4"/>
      <sheetName val="MTBP 2006"/>
      <sheetName val="Budget 2006"/>
      <sheetName val="BP06 Network"/>
      <sheetName val="BP06 Direct"/>
      <sheetName val="BP06 BB"/>
      <sheetName val="S&amp;M"/>
      <sheetName val="Volume"/>
      <sheetName val="List Price"/>
      <sheetName val="Dealer Margin"/>
      <sheetName val="Turnover"/>
      <sheetName val="Gross Profit"/>
      <sheetName val="S&amp;M Expenses"/>
      <sheetName val="Model specific S&amp;M"/>
      <sheetName val="Incentives"/>
      <sheetName val="Advertising"/>
      <sheetName val="Promotion"/>
      <sheetName val="Dealer support"/>
      <sheetName val="Other S&amp;M"/>
      <sheetName val="NCC"/>
      <sheetName val="PM06SPA"/>
      <sheetName val="集計ﾘｽﾄ"/>
      <sheetName val="ローン 返済表197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sheetData sheetId="14"/>
      <sheetData sheetId="15"/>
      <sheetData sheetId="16"/>
      <sheetData sheetId="17" refreshError="1"/>
      <sheetData sheetId="18"/>
      <sheetData sheetId="19"/>
      <sheetData sheetId="20"/>
      <sheetData sheetId="21"/>
      <sheetData sheetId="22"/>
      <sheetData sheetId="23"/>
      <sheetData sheetId="24" refreshError="1"/>
      <sheetData sheetId="25" refreshError="1"/>
      <sheetData sheetId="26"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se"/>
      <sheetName val="Purchase"/>
      <sheetName val="PIN DG with Flr"/>
      <sheetName val="Flooring Calc"/>
      <sheetName val="actuals"/>
      <sheetName val="01-05 est"/>
      <sheetName val="12-04 est"/>
      <sheetName val="02-05 est"/>
      <sheetName val="MY05 Altima SE-R Pin Gross"/>
      <sheetName val="03-05 est"/>
      <sheetName val="Prm"/>
      <sheetName val="MY05 Altima 3"/>
      <sheetName val="集計ﾘｽﾄ"/>
    </sheetNames>
    <sheetDataSet>
      <sheetData sheetId="0" refreshError="1"/>
      <sheetData sheetId="1" refreshError="1"/>
      <sheetData sheetId="2" refreshError="1"/>
      <sheetData sheetId="3"/>
      <sheetData sheetId="4" refreshError="1"/>
      <sheetData sheetId="5"/>
      <sheetData sheetId="6" refreshError="1"/>
      <sheetData sheetId="7"/>
      <sheetData sheetId="8"/>
      <sheetData sheetId="9"/>
      <sheetData sheetId="10" refreshError="1"/>
      <sheetData sheetId="11" refreshError="1"/>
      <sheetData sheetId="12"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C"/>
      <sheetName val="Team"/>
      <sheetName val="Research "/>
      <sheetName val="Block"/>
      <sheetName val="I'Face Matrix"/>
      <sheetName val="Chart1"/>
      <sheetName val="FMEA"/>
      <sheetName val="Scales"/>
      <sheetName val="Notes"/>
      <sheetName val="Addendum"/>
      <sheetName val="Oct.01 CSM"/>
      <sheetName val="Flooring Calc"/>
      <sheetName val="01-05 es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ﾀｽｸ"/>
      <sheetName val="ETRS"/>
      <sheetName val="集計ﾘｽﾄ"/>
      <sheetName val="MAIN"/>
      <sheetName val="Mth units"/>
    </sheetNames>
    <sheetDataSet>
      <sheetData sheetId="0"/>
      <sheetData sheetId="1" refreshError="1"/>
      <sheetData sheetId="2" refreshError="1"/>
      <sheetData sheetId="3" refreshError="1"/>
      <sheetData sheetId="4"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des"/>
      <sheetName val="Honda"/>
      <sheetName val="Definitions"/>
      <sheetName val="ﾀｽｸ"/>
      <sheetName val="Mth units"/>
    </sheetNames>
    <sheetDataSet>
      <sheetData sheetId="0" refreshError="1"/>
      <sheetData sheetId="1"/>
      <sheetData sheetId="2" refreshError="1"/>
      <sheetData sheetId="3" refreshError="1"/>
      <sheetData sheetId="4"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posed changes from HCM"/>
      <sheetName val="Quick Instructions"/>
      <sheetName val="Sheet1"/>
      <sheetName val="Check 1"/>
      <sheetName val="Efficiency Calculator"/>
      <sheetName val="Cat"/>
      <sheetName val="Codes"/>
      <sheetName val="FMEA"/>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oster"/>
      <sheetName val=" Capacity Analysis"/>
      <sheetName val="Takt Time"/>
      <sheetName val="Operator Balance"/>
      <sheetName val="Machine Balance "/>
      <sheetName val="PFD"/>
      <sheetName val="PFMEA"/>
      <sheetName val="Control Plan"/>
      <sheetName val="Equipment- Jig List"/>
      <sheetName val="Testing Requirements"/>
      <sheetName val="Containerization Plan"/>
      <sheetName val="Process- Line Layout"/>
      <sheetName val="Traceability Plan"/>
      <sheetName val="Labeling Process Plan"/>
      <sheetName val="PP readiness checksheet"/>
      <sheetName val="Sheet1"/>
    </sheetNames>
    <sheetDataSet>
      <sheetData sheetId="0" refreshError="1"/>
      <sheetData sheetId="1"/>
      <sheetData sheetId="2" refreshError="1"/>
      <sheetData sheetId="3"/>
      <sheetData sheetId="4"/>
      <sheetData sheetId="5"/>
      <sheetData sheetId="6"/>
      <sheetData sheetId="7"/>
      <sheetData sheetId="8"/>
      <sheetData sheetId="9"/>
      <sheetData sheetId="10"/>
      <sheetData sheetId="11"/>
      <sheetData sheetId="12"/>
      <sheetData sheetId="13"/>
      <sheetData sheetId="14"/>
      <sheetData sheetId="15"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des"/>
      <sheetName val="CSM Production"/>
      <sheetName val="Ford"/>
      <sheetName val="Ford (BP FY08 Ref)"/>
      <sheetName val="Chrysler"/>
      <sheetName val="Chrysler (BP FY08 Ref "/>
      <sheetName val="Takt Time"/>
      <sheetName val="Roste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ﾕｰｻﾞｰ設定"/>
      <sheetName val="ﾀｽｸ"/>
      <sheetName val="Codes"/>
      <sheetName val="FMEA"/>
      <sheetName val="ETRS"/>
    </sheetNames>
    <sheetDataSet>
      <sheetData sheetId="0" refreshError="1"/>
      <sheetData sheetId="1" refreshError="1"/>
      <sheetData sheetId="2" refreshError="1"/>
      <sheetData sheetId="3" refreshError="1"/>
      <sheetData sheetId="4"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grade cost"/>
      <sheetName val="MAIN"/>
      <sheetName val="YEP0PT9093A0"/>
      <sheetName val="ESC PCB"/>
      <sheetName val="Mech. ASSY"/>
      <sheetName val="Development cost Quot"/>
      <sheetName val="Mth"/>
      <sheetName val="Qtr"/>
      <sheetName val="DVDP-MOST-A cost(without headph"/>
      <sheetName val="Base Form"/>
      <sheetName val="Codes"/>
    </sheetNames>
    <sheetDataSet>
      <sheetData sheetId="0"/>
      <sheetData sheetId="1" refreshError="1"/>
      <sheetData sheetId="2"/>
      <sheetData sheetId="3"/>
      <sheetData sheetId="4"/>
      <sheetData sheetId="5"/>
      <sheetData sheetId="6" refreshError="1"/>
      <sheetData sheetId="7" refreshError="1"/>
      <sheetData sheetId="8" refreshError="1"/>
      <sheetData sheetId="9" refreshError="1"/>
      <sheetData sheetId="10"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TRS"/>
      <sheetName val="Summary "/>
      <sheetName val="Section perf"/>
      <sheetName val="Late ST"/>
      <sheetName val="Late DN"/>
      <sheetName val="2 week release"/>
      <sheetName val="Tooling"/>
      <sheetName val="MPL 技連"/>
      <sheetName val="342E BLOCK"/>
      <sheetName val="TOTALETRS090701"/>
      <sheetName val="実地棚卸表"/>
      <sheetName val="総合B"/>
      <sheetName val="???"/>
      <sheetName val="詳細図2（車体）"/>
      <sheetName val="星取表"/>
      <sheetName val="___"/>
      <sheetName val="ﾕｰｻﾞｰ設定"/>
      <sheetName val="制造成本预算表A3"/>
      <sheetName val="物流费用预算表(A4)"/>
      <sheetName val="销售费用预算表(A4)"/>
      <sheetName val="管理费用预算表(A4)"/>
      <sheetName val="信息费用预算表(A4) "/>
      <sheetName val="研发费用预算明细表A3"/>
      <sheetName val="After Sales Supplier #'s"/>
      <sheetName val="MAIN"/>
      <sheetName val="Sheet16"/>
      <sheetName val="HS配管準"/>
      <sheetName val="ＶＡ"/>
      <sheetName val="IP標時xls"/>
      <sheetName val="9003"/>
      <sheetName val="集計条件"/>
      <sheetName val="EQﾏ､HQﾏ-GA18DE"/>
      <sheetName val="実績見込99"/>
      <sheetName val="Codes"/>
      <sheetName val="#REF!"/>
      <sheetName val="DK5"/>
      <sheetName val="Gas2"/>
      <sheetName val="Gas3"/>
      <sheetName val="Gas4"/>
      <sheetName val="Gas5"/>
      <sheetName val="DK1"/>
      <sheetName val="DK2"/>
      <sheetName val="DK3"/>
      <sheetName val="DK4"/>
      <sheetName val="等温線計算"/>
      <sheetName val="車両諸元ﾃﾞｰﾀ"/>
      <sheetName val="集計結果"/>
      <sheetName val="ENGINE"/>
      <sheetName val="ＹＹ"/>
      <sheetName val="APEAL詳細項目"/>
      <sheetName val="TOC"/>
      <sheetName val="iqs_data"/>
      <sheetName val="iqs_index"/>
      <sheetName val="VQS⑦-⑭"/>
      <sheetName val="VQS⑮"/>
      <sheetName val="01"/>
      <sheetName val="新中部位"/>
      <sheetName val="data"/>
      <sheetName val="FN8"/>
      <sheetName val="零三"/>
      <sheetName val="KAIGAI"/>
      <sheetName val="研工事"/>
      <sheetName val="PROFILE"/>
      <sheetName val="Eng"/>
      <sheetName val="一般RH99"/>
      <sheetName val="F- data"/>
      <sheetName val="S.Ydata"/>
      <sheetName val="amp_spr"/>
      <sheetName val="X11EdailyV61"/>
      <sheetName val="TONGKE-HT"/>
      <sheetName val="TCﾃﾞｰﾀ"/>
      <sheetName val="L52A国内台当り"/>
      <sheetName val="機能積上げ"/>
      <sheetName val="Hardware Detail"/>
      <sheetName val="テスト環境構築"/>
      <sheetName val="大同信号現調"/>
      <sheetName val="342A Block"/>
      <sheetName val="日程管理表"/>
      <sheetName val="391.各"/>
      <sheetName val="Dept"/>
      <sheetName val="DATA(MKS)"/>
      <sheetName val="Sheet1"/>
      <sheetName val="見積依頼部品一覧"/>
      <sheetName val="原単位表00"/>
      <sheetName val="その1"/>
      <sheetName val="BS7"/>
      <sheetName val="BS2"/>
      <sheetName val="BS3"/>
      <sheetName val="BS4"/>
      <sheetName val="BS5"/>
      <sheetName val="BS6"/>
      <sheetName val="IC0"/>
      <sheetName val="PL2"/>
      <sheetName val="PL3"/>
      <sheetName val="PL5"/>
      <sheetName val="TB1"/>
      <sheetName val="TB2"/>
      <sheetName val="MM__·_________1"/>
      <sheetName val="愛知・日デ"/>
      <sheetName val="PARAMETRES"/>
      <sheetName val="ES3"/>
      <sheetName val="Forex"/>
      <sheetName val="VH45DE(仮)"/>
      <sheetName val="発注書"/>
      <sheetName val="NCAB"/>
      <sheetName val="96期_川崎_"/>
      <sheetName val="駆動系1"/>
      <sheetName val="Summary_"/>
      <sheetName val="Section_perf"/>
      <sheetName val="Late_ST"/>
      <sheetName val="Late_DN"/>
      <sheetName val="2_week_release"/>
      <sheetName val="SMALL_FUNCTION_CODE"/>
      <sheetName val="INTERNAL_PROCESS"/>
      <sheetName val="試作DPロット日程"/>
      <sheetName val="att 1.2 NMUK REQUIREMENTS"/>
      <sheetName val="ECU List"/>
      <sheetName val="WTC BODY一覧原紙"/>
      <sheetName val="Summary"/>
      <sheetName val="NEW003"/>
      <sheetName val="BEHR"/>
      <sheetName val="IP仕様一覧表"/>
      <sheetName val="#計算#"/>
      <sheetName val="NEM EEM.XLS"/>
      <sheetName val="別紙3.2機能目標原価集約表"/>
      <sheetName val="Destination Table"/>
      <sheetName val="Exceptions"/>
      <sheetName val="WAIBURU"/>
      <sheetName val="X11EglobalV5"/>
      <sheetName val="サンプル"/>
      <sheetName val="P1；依頼書"/>
      <sheetName val="QR20-1101"/>
      <sheetName val="MAKER2 (PRC)"/>
      <sheetName val="LINK"/>
      <sheetName val="応力線図"/>
      <sheetName val="日産ｺﾓﾝR"/>
      <sheetName val="一般"/>
      <sheetName val="ME"/>
      <sheetName val="Anlycs"/>
      <sheetName val="Mctng"/>
      <sheetName val="96totcstsum"/>
      <sheetName val="Inv_RM"/>
      <sheetName val="BF_FG"/>
      <sheetName val="Item_Data"/>
      <sheetName val="Inv S"/>
      <sheetName val="空燃比まとめ"/>
      <sheetName val="VPipe data"/>
      <sheetName val="Suppliers"/>
      <sheetName val="TABLEAU TRANSFERT"/>
      <sheetName val="Vol &amp; Assumpt"/>
      <sheetName val="修订进度推移"/>
      <sheetName val="8分析1"/>
      <sheetName val="20600工程A表"/>
      <sheetName val="課題ﾘｽﾄ"/>
      <sheetName val="Design  VSR Changes"/>
      <sheetName val="Constants"/>
      <sheetName val="Option Weights"/>
      <sheetName val="共通信号接続部品一覧"/>
      <sheetName val="LA4失火ｷｬﾝｾﾙﾃﾞｰﾀ"/>
      <sheetName val="HYO"/>
      <sheetName val="Sheet3"/>
      <sheetName val="Bインペラ　ﾛｽﾄﾙｸﾃﾞｰﾀ"/>
      <sheetName val="Aインペラ　ﾛｽﾄﾙｸﾃﾞｰﾀ"/>
      <sheetName val="02年ク対UE,UA"/>
      <sheetName val="入力規制"/>
      <sheetName val="Summary_1"/>
      <sheetName val="Section_perf1"/>
      <sheetName val="Late_ST1"/>
      <sheetName val="Late_DN1"/>
      <sheetName val="2_week_release1"/>
      <sheetName val="MPL_技連"/>
      <sheetName val="342E_BLOCK"/>
      <sheetName val="信息费用预算表(A4)_"/>
      <sheetName val="After_Sales_Supplier_#'s"/>
      <sheetName val="F-_data"/>
      <sheetName val="S_Ydata"/>
      <sheetName val="Hardware_Detail"/>
      <sheetName val="342A_Block"/>
      <sheetName val="391_各"/>
      <sheetName val="MAKER2_(PRC)"/>
      <sheetName val="att_1_2_NMUK_REQUIREMENTS"/>
      <sheetName val="ECU_List"/>
      <sheetName val="WTC_BODY一覧原紙"/>
      <sheetName val="NEM_EEM_XLS"/>
      <sheetName val="別紙3_2機能目標原価集約表"/>
      <sheetName val="Destination_Table"/>
      <sheetName val="VPipe_data"/>
      <sheetName val="Inv_S"/>
      <sheetName val="Vol_&amp;_Assumpt"/>
      <sheetName val="TABLEAU_TRANSFERT"/>
      <sheetName val="Design__VSR_Changes"/>
      <sheetName val="Option_Weights"/>
      <sheetName val="244豪州一般ZD301生試"/>
      <sheetName val="DATA SHEET"/>
      <sheetName val="別紙１"/>
      <sheetName val="Plan Sheet"/>
      <sheetName val="Ｆｕｌｌ ｌｉｓｔ"/>
      <sheetName val="ﾊﾞｯｸﾃﾞｰﾀ"/>
      <sheetName val="BS"/>
      <sheetName val="N32L DCRS"/>
      <sheetName val="PRFCENTER"/>
      <sheetName val="F4Rt変速線"/>
      <sheetName val="2.品质目标"/>
      <sheetName val="Prm"/>
      <sheetName val="設変１"/>
      <sheetName val="115円ﾍﾞｰｽ"/>
      <sheetName val="#REF"/>
      <sheetName val="0409"/>
      <sheetName val="DCS GOM-Additional markets"/>
      <sheetName val="Auswertung comum"/>
      <sheetName val="Config"/>
      <sheetName val="MEMO"/>
      <sheetName val="Base"/>
      <sheetName val="#RIF"/>
      <sheetName val="TOTALETRS090701.xls"/>
      <sheetName val="CAUDIT"/>
      <sheetName val="ﾀｽｸ"/>
      <sheetName val="6-5-1_FR SEAT Quotation sum(VE)"/>
      <sheetName val="2_品质目标"/>
      <sheetName val="DCS_GOM-Additional_markets"/>
      <sheetName val="参照シートの為削除しないで下さい"/>
      <sheetName val="Summary_2"/>
      <sheetName val="Section_perf2"/>
      <sheetName val="Late_ST2"/>
      <sheetName val="Late_DN2"/>
      <sheetName val="2_week_release2"/>
      <sheetName val="MPL_技連1"/>
      <sheetName val="342E_BLOCK1"/>
      <sheetName val="信息费用预算表(A4)_1"/>
      <sheetName val="After_Sales_Supplier_#'s1"/>
      <sheetName val="F-_data1"/>
      <sheetName val="S_Ydata1"/>
      <sheetName val="Hardware_Detail1"/>
      <sheetName val="391_各1"/>
      <sheetName val="342A_Block1"/>
      <sheetName val="att_1_2_NMUK_REQUIREMENTS1"/>
      <sheetName val="別紙3_2機能目標原価集約表1"/>
      <sheetName val="Destination_Table1"/>
      <sheetName val="ECU_List1"/>
      <sheetName val="WTC_BODY一覧原紙1"/>
      <sheetName val="NEM_EEM_XLS1"/>
      <sheetName val="MAKER2_(PRC)1"/>
      <sheetName val="Inv_S1"/>
      <sheetName val="VPipe_data1"/>
      <sheetName val="Vol_&amp;_Assumpt1"/>
      <sheetName val="TABLEAU_TRANSFERT1"/>
      <sheetName val="2_品质目标1"/>
      <sheetName val="DCS_GOM-Additional_markets1"/>
      <sheetName val="TABLE"/>
      <sheetName val="_d_l__ _full_SUV_"/>
    </sheetNames>
    <sheetDataSet>
      <sheetData sheetId="0"/>
      <sheetData sheetId="1"/>
      <sheetData sheetId="2"/>
      <sheetData sheetId="3"/>
      <sheetData sheetId="4"/>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sheetData sheetId="219"/>
      <sheetData sheetId="220" refreshError="1"/>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des"/>
      <sheetName val="CSM Production"/>
      <sheetName val="PRODUCTION TOTAL"/>
      <sheetName val="PASS THRU TOTAL"/>
      <sheetName val="Summary 2"/>
      <sheetName val="pivot"/>
      <sheetName val="Summary"/>
      <sheetName val="GM"/>
      <sheetName val="Toyota"/>
      <sheetName val="PCI"/>
      <sheetName val="Honda"/>
      <sheetName val="Nissan"/>
      <sheetName val="PASMX"/>
      <sheetName val="Ford"/>
      <sheetName val="Chrysler"/>
      <sheetName val="Mazda"/>
      <sheetName val="Subaru"/>
      <sheetName val="Mitsubishi"/>
      <sheetName val="AVC - Mechanism"/>
      <sheetName val="AVC - Sensor"/>
      <sheetName val="Tier One"/>
      <sheetName val="Hyundai"/>
      <sheetName val="Marine"/>
      <sheetName val="MAIN"/>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d me first"/>
      <sheetName val="Ladder Sample"/>
      <sheetName val="1.Price 2.VA 3.Share"/>
      <sheetName val="THI-SUNNY-MSRP"/>
      <sheetName val="THI-SUNNY-VA"/>
      <sheetName val="THI-CEFIRO-MSRP"/>
      <sheetName val="THI-CEFIRO-VA"/>
      <sheetName val="THI-PICKUP 4x2-MSRP"/>
      <sheetName val="THI-PICKUP 4x2-VA"/>
      <sheetName val="THI-PICKUP 4x4-MSRP"/>
      <sheetName val="THI-PICKUP 4x4-VA"/>
      <sheetName val="Sunny bubble chart"/>
      <sheetName val="Ladder - Sunny"/>
      <sheetName val="Cefiro bubble chart"/>
      <sheetName val="Ladder - Cefiro"/>
      <sheetName val="bubble chart 4x2"/>
      <sheetName val="bubble chart 4x4"/>
      <sheetName val="Ladder - Pickup 4x2"/>
      <sheetName val="Ladder - Pickup 4x4"/>
      <sheetName val="5.Comment"/>
      <sheetName val="価格上申"/>
      <sheetName val="仕切提案資料"/>
      <sheetName val="ｱｰﾊﾞﾝ"/>
      <sheetName val="ｱｰﾊﾞﾝJ"/>
      <sheetName val="3.5PVC"/>
      <sheetName val="2.5PVC"/>
      <sheetName val="しゃぼん(3.5L)"/>
      <sheetName val="しゃぼん(2.5L)"/>
      <sheetName val="ﾈﾀ"/>
      <sheetName val="シャボン玉"/>
      <sheetName val="Sheet1"/>
      <sheetName val="data sheet"/>
      <sheetName val="bubble chart"/>
      <sheetName val="preview"/>
      <sheetName val="work sheet"/>
      <sheetName val="FN8"/>
      <sheetName val="2005"/>
      <sheetName val="Read_me_first"/>
      <sheetName val="Ladder_Sample"/>
      <sheetName val="1_Price_2_VA_3_Share"/>
      <sheetName val="THI-PICKUP_4x2-MSRP"/>
      <sheetName val="THI-PICKUP_4x2-VA"/>
      <sheetName val="THI-PICKUP_4x4-MSRP"/>
      <sheetName val="THI-PICKUP_4x4-VA"/>
      <sheetName val="Sunny_bubble_chart"/>
      <sheetName val="Ladder_-_Sunny"/>
      <sheetName val="Cefiro_bubble_chart"/>
      <sheetName val="Ladder_-_Cefiro"/>
      <sheetName val="bubble_chart_4x2"/>
      <sheetName val="bubble_chart_4x4"/>
      <sheetName val="Ladder_-_Pickup_4x2"/>
      <sheetName val="Ladder_-_Pickup_4x4"/>
      <sheetName val="5_Comment"/>
      <sheetName val="3_5PVC"/>
      <sheetName val="2_5PVC"/>
      <sheetName val="しゃぼん(3_5L)"/>
      <sheetName val="しゃぼん(2_5L)"/>
      <sheetName val="data_sheet"/>
      <sheetName val="bubble_chart"/>
      <sheetName val="work_sheet"/>
      <sheetName val="Nissan Backup"/>
      <sheetName val="05 350Z R"/>
      <sheetName val="ﾒﾆｭｰ"/>
      <sheetName val="Europe PU-1"/>
      <sheetName val="Codes"/>
      <sheetName val="MM??‰v・?´‰???‰???針潤e¶??P"/>
      <sheetName val="XL4Poppy"/>
      <sheetName val="カチオン・コストテーブル"/>
      <sheetName val="MM__‰v・_´‰___‰___針潤e¶__P"/>
      <sheetName val="HD(ﾄﾞﾗｲﾌﾞ内)"/>
      <sheetName val="ETRS"/>
      <sheetName val="HPL Codes"/>
    </sheetNames>
    <definedNames>
      <definedName name="INITDsh" refersTo="#REF!"/>
    </definedNames>
    <sheetDataSet>
      <sheetData sheetId="0"/>
      <sheetData sheetId="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refreshError="1"/>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CH"/>
      <sheetName val="STDTM"/>
      <sheetName val="Codes"/>
      <sheetName val="STDTM.XLS"/>
      <sheetName val="Read me first"/>
    </sheetNames>
    <definedNames>
      <definedName name="Module2.承認処理"/>
      <definedName name="明細読み込み"/>
    </definedNames>
    <sheetDataSet>
      <sheetData sheetId="0" refreshError="1"/>
      <sheetData sheetId="1" refreshError="1"/>
      <sheetData sheetId="2" refreshError="1"/>
      <sheetData sheetId="3" refreshError="1"/>
      <sheetData sheetId="4"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ローン 返済表1970"/>
      <sheetName val="ﾕｰｻﾞｰ設定"/>
      <sheetName val="ONEROOM"/>
      <sheetName val="Old Data Bank"/>
      <sheetName val="Codes"/>
      <sheetName val="ﾀｽｸ"/>
    </sheetNames>
    <sheetDataSet>
      <sheetData sheetId="0"/>
      <sheetData sheetId="1" refreshError="1"/>
      <sheetData sheetId="2" refreshError="1"/>
      <sheetData sheetId="3" refreshError="1"/>
      <sheetData sheetId="4" refreshError="1"/>
      <sheetData sheetId="5"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urope PU-1"/>
      <sheetName val="Spec(1) Euro"/>
      <sheetName val="ローン 返済表1970"/>
      <sheetName val="①評価項目_メーカー"/>
      <sheetName val="PROFILE"/>
      <sheetName val="Europe PU_1"/>
      <sheetName val="FTAｼｰﾄ"/>
      <sheetName val="square1"/>
      <sheetName val="基計目標検討"/>
      <sheetName val="244豪州一般ZD301生試"/>
      <sheetName val="構想書原紙"/>
      <sheetName val="Codes"/>
    </sheetNames>
    <sheetDataSet>
      <sheetData sheetId="0" refreshError="1"/>
      <sheetData sheetId="1" refreshError="1"/>
      <sheetData sheetId="2" refreshError="1"/>
      <sheetData sheetId="3" refreshError="1"/>
      <sheetData sheetId="4" refreshError="1"/>
      <sheetData sheetId="5"/>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98実績対比"/>
      <sheetName val="生産会議資料"/>
      <sheetName val="運営委員会資料"/>
      <sheetName val="販売見通し"/>
      <sheetName val="商品企画会議資料"/>
      <sheetName val="顧客機種別"/>
      <sheetName val="実績対比表"/>
      <sheetName val="営業情報(表紙)"/>
      <sheetName val="営業情報(表紙以外)"/>
      <sheetName val="数量データ(機種別最新)"/>
      <sheetName val="数量データ(機種別前回内示)"/>
      <sheetName val="実績対比表 (価格)"/>
      <sheetName val="実績対比表 (売上高)"/>
      <sheetName val="実績対比表 (販価差異×台数実績)"/>
      <sheetName val="実績対比表 (目標達成率)"/>
      <sheetName val="価格データ(機種別最新)"/>
      <sheetName val="99･00"/>
      <sheetName val="#REF"/>
      <sheetName val="00営業実績99年10月14日"/>
      <sheetName val="Europe PU-1"/>
      <sheetName val="Sheet1"/>
      <sheetName val="ローン 返済表1970"/>
      <sheetName val="Old Data Bank"/>
      <sheetName val="売上"/>
      <sheetName val="ｻﾏﾘｰ"/>
      <sheetName val="●AW"/>
      <sheetName val="●AW T～Y列参照"/>
      <sheetName val="●AW工業"/>
      <sheetName val="●AW工業 N～R列参照"/>
      <sheetName val="●TMC OWC"/>
      <sheetName val="●TMC FP"/>
      <sheetName val="●TMC SP"/>
      <sheetName val="Sheet2"/>
      <sheetName val="직원신상"/>
      <sheetName val="車両仕様"/>
      <sheetName val="BASIC"/>
      <sheetName val="00営業実績99年10月14日.xls"/>
      <sheetName val="00%E5%96%B6%E6%A5%AD%E5%AE%9F%E"/>
      <sheetName val="tanka"/>
      <sheetName val="ﾃﾞｰﾀ"/>
      <sheetName val="\\S_VNS03\ナビ営業部\個人ﾌｧｲﾙ\第2営業Ｇ\木村"/>
      <sheetName val="RMBSS Received at TMMNA"/>
      <sheetName val="TM"/>
      <sheetName val="基本情報"/>
      <sheetName val="FAﾚｲｱｳﾄ"/>
    </sheetNames>
    <definedNames>
      <definedName name="[ライン別マクロ].NN反映" refersTo="#REF!"/>
      <definedName name="[ライン別マクロ].SS反映" refersTo="#REF!"/>
      <definedName name="Record1" refersTo="#REF!"/>
      <definedName name="Record2" refersTo="#REF!"/>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 sheetId="25"/>
      <sheetData sheetId="26"/>
      <sheetData sheetId="27"/>
      <sheetData sheetId="28"/>
      <sheetData sheetId="29"/>
      <sheetData sheetId="30"/>
      <sheetData sheetId="31"/>
      <sheetData sheetId="32"/>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LE BLOCK"/>
      <sheetName val="HISTORY BLOCK"/>
      <sheetName val="PART BLOCK"/>
      <sheetName val="SPEC NOTE BLOCK"/>
      <sheetName val="28184 EG000-ED"/>
      <sheetName val="Prm"/>
      <sheetName val="Europe PU-1"/>
      <sheetName val="TC_Car_New4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集計ﾘｽﾄ"/>
      <sheetName val="購入品"/>
      <sheetName val="①評価項目_メーカー"/>
      <sheetName val="設定"/>
      <sheetName val="HISTORY BLOCK"/>
      <sheetName val="TITLE BLOCK"/>
      <sheetName val="穐山cst shot total "/>
      <sheetName val="22_DISC状態"/>
      <sheetName val="B15-4集計表"/>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派生"/>
      <sheetName val="収支"/>
      <sheetName val="型決"/>
      <sheetName val="価決"/>
      <sheetName val="検討"/>
      <sheetName val="派生検討"/>
      <sheetName val="派生価決"/>
      <sheetName val="原価ﾏｽﾀ"/>
      <sheetName val="原価ｺｰﾄﾞM"/>
      <sheetName val="Module1"/>
      <sheetName val="TC_Car_New4P"/>
      <sheetName val="_設定ファイル_"/>
      <sheetName val="集計ﾘｽﾄ"/>
      <sheetName val="Codes"/>
      <sheetName val="価決MJ88"/>
      <sheetName val="入力値"/>
      <sheetName val="ｽｸﾗｯﾌﾟ"/>
      <sheetName val="ﾒｯｷｴｷｽﾄﾗ"/>
      <sheetName val="加工費"/>
      <sheetName val="鋼板建値"/>
      <sheetName val="特殊素材"/>
      <sheetName val="新旧読替表"/>
      <sheetName val="板厚-ｺｲﾙ巾"/>
      <sheetName val="板厚ｴｷｽﾄﾗ"/>
      <sheetName val="ｺｲﾙ巾ｴｷｽﾄﾗ"/>
      <sheetName val="975ＨKD"/>
      <sheetName val="list"/>
      <sheetName val="配分案"/>
    </sheetNames>
    <sheetDataSet>
      <sheetData sheetId="0"/>
      <sheetData sheetId="1"/>
      <sheetData sheetId="2"/>
      <sheetData sheetId="3"/>
      <sheetData sheetId="4"/>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原価ﾏｽﾀｰ"/>
      <sheetName val="原価ｺｰﾄﾞ"/>
      <sheetName val="入力表"/>
      <sheetName val="原価表"/>
      <sheetName val="流通単品"/>
      <sheetName val="Module1"/>
      <sheetName val="原価ﾏｽﾀ"/>
      <sheetName val="原価ｺｰﾄﾞM"/>
      <sheetName val="共通部分"/>
      <sheetName val="リストデータ"/>
      <sheetName val="ｽｸﾗｯﾌﾟ@"/>
      <sheetName val="行数"/>
      <sheetName val="ﾍﾞｰｽ"/>
      <sheetName val="ｴｷｽﾄﾗ"/>
      <sheetName val="列数"/>
    </sheetNames>
    <sheetDataSet>
      <sheetData sheetId="0" refreshError="1"/>
      <sheetData sheetId="1"/>
      <sheetData sheetId="2"/>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候補リスト"/>
      <sheetName val="原価ﾏｽﾀ"/>
      <sheetName val="原価ｺｰﾄﾞM"/>
    </sheetNames>
    <sheetDataSet>
      <sheetData sheetId="0" refreshError="1"/>
      <sheetData sheetId="1" refreshError="1"/>
      <sheetData sheetId="2"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99･00"/>
      <sheetName val="前回からの変更内容"/>
      <sheetName val="カガミ入力(2)"/>
      <sheetName val="候補リスト"/>
      <sheetName val="購入品"/>
      <sheetName val="24ヶ月情報99・03 さくせい中"/>
      <sheetName val="99_00"/>
      <sheetName val="本文"/>
      <sheetName val="협조전"/>
      <sheetName val="集計ﾘｽﾄ"/>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 sheetId="8" refreshError="1"/>
      <sheetData sheetId="9" refreshError="1"/>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WJ素材費"/>
      <sheetName val="Sheet1"/>
      <sheetName val="表紙"/>
      <sheetName val="主要変更項目"/>
      <sheetName val="APP"/>
      <sheetName val="ｱﾌﾟﾗｲﾄﾞ "/>
      <sheetName val="変更内容"/>
      <sheetName val="RRﾃﾞﾌ (2)"/>
      <sheetName val="RRﾃﾞﾌ"/>
      <sheetName val="ｼｰﾄ詳細"/>
      <sheetName val="試作費ﾏﾄﾒ"/>
      <sheetName val="試作費詳細"/>
      <sheetName val="WJ素材､工数見通し"/>
      <sheetName val="ｻﾝﾙｰﾌ見積"/>
      <sheetName val="PROFILE"/>
      <sheetName val="Europe PU-1"/>
      <sheetName val="検討報告書ASMO"/>
      <sheetName val="検討報告書BOSCH"/>
      <sheetName val="モータ強度"/>
      <sheetName val="ﾊﾟﾙｽｴﾝｺｰﾀﾞ"/>
      <sheetName val="反転時間"/>
      <sheetName val="ｹｰﾌﾞﾙ"/>
      <sheetName val="ｽｸﾘｭｰ磨耗"/>
      <sheetName val="ｽｸﾘｭｰ強度"/>
      <sheetName val="ﾍﾞｱﾘﾝｸﾞ強度"/>
      <sheetName val="ﾚｰﾙ強度"/>
      <sheetName val="ﾓｰﾀｷﾞﾔ強度"/>
      <sheetName val="ﾚｰﾙ横荷重ｸﾞﾗﾌ"/>
      <sheetName val="ﾓｰﾀ動力"/>
      <sheetName val="ｱｸﾁｭｴｰﾀ推力ｸﾞﾗﾌ"/>
      <sheetName val="各部位ﾄﾙｸ2"/>
      <sheetName val="開閉作動時間2.08"/>
      <sheetName val="ねじれ閉RT平地"/>
      <sheetName val="ねじれ閉60℃平地"/>
      <sheetName val="ねじれ閉60℃のぼり13°"/>
      <sheetName val="ねじれ開RT平地"/>
      <sheetName val="ねじれ開-25℃下り13°"/>
      <sheetName val="開閉作動時間2.33"/>
      <sheetName val="効率"/>
      <sheetName val="ｽﾘｯﾌﾟﾄﾙｸ"/>
      <sheetName val="ｸﾗﾝｷﾝｸﾞ保持"/>
      <sheetName val="断続ｸﾗｯﾁ"/>
      <sheetName val="逆入力値"/>
      <sheetName val="ｽﾗｲﾀﾞ・ﾄﾞｱ位置関係"/>
      <sheetName val="予備ｽﾄﾛｰｸ"/>
      <sheetName val="ｽﾗｲﾀﾞﾄﾞｱ角"/>
      <sheetName val="2.08●BOSCH"/>
      <sheetName val="2.08●ASMO"/>
      <sheetName val="Graph2"/>
      <sheetName val="Sheet2"/>
      <sheetName val="Sheet3"/>
      <sheetName val="12N・m推力"/>
      <sheetName val="1.67 (3)"/>
      <sheetName val="Sheet4"/>
      <sheetName val="作動時間余力asmo "/>
      <sheetName val="作動時間余力bosch"/>
      <sheetName val="治具実測値"/>
      <sheetName val="手動ｸﾗｯﾁ入力"/>
      <sheetName val="不具合改善要請書 "/>
      <sheetName val="試験結果"/>
      <sheetName val="供試料試験条件"/>
      <sheetName val="ｽｸﾘｭｰ詳細"/>
      <sheetName val="SPEC表"/>
      <sheetName val="反転SPEC"/>
      <sheetName val="作動性能"/>
      <sheetName val="反転（全閉）"/>
      <sheetName val="反転(全閉以外）"/>
      <sheetName val="手動操作性能"/>
      <sheetName val="No.6ｹﾞｰﾄ保持"/>
      <sheetName val="作動音性能 (治具)"/>
      <sheetName val="開閉耐久Ｎｏ.5-1"/>
      <sheetName val="開閉耐久Ｎｏ.5-2"/>
      <sheetName val="開閉耐久Ｎｏ5-3"/>
      <sheetName val="限界耐久Ｎｏ.4-1"/>
      <sheetName val="開閉耐久Ｎｏ.4-2"/>
      <sheetName val="開閉耐久Ｎｏ.4-3"/>
      <sheetName val="振動耐久Ｎｏ.3-1"/>
      <sheetName val="振動耐久Ｎｏ.3-2"/>
      <sheetName val="振動耐久Ｎｏ3-3"/>
      <sheetName val="写真 (3)"/>
      <sheetName val="写真"/>
      <sheetName val="写真 (2)"/>
      <sheetName val="ES4"/>
      <sheetName val="990318報告書改訂"/>
      <sheetName val="班部番別"/>
      <sheetName val="MOTO"/>
      <sheetName val="JINKYU"/>
      <sheetName val="99･00"/>
      <sheetName val="候補リスト"/>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sheetData sheetId="12" refreshError="1"/>
      <sheetData sheetId="13" refreshError="1"/>
      <sheetData sheetId="14" refreshError="1"/>
      <sheetData sheetId="15" refreshError="1"/>
      <sheetData sheetId="16"/>
      <sheetData sheetId="17"/>
      <sheetData sheetId="18"/>
      <sheetData sheetId="19"/>
      <sheetData sheetId="20"/>
      <sheetData sheetId="21"/>
      <sheetData sheetId="22"/>
      <sheetData sheetId="23"/>
      <sheetData sheetId="24"/>
      <sheetData sheetId="25"/>
      <sheetData sheetId="26"/>
      <sheetData sheetId="27" refreshError="1"/>
      <sheetData sheetId="28"/>
      <sheetData sheetId="29"/>
      <sheetData sheetId="30"/>
      <sheetData sheetId="31" refreshError="1"/>
      <sheetData sheetId="32" refreshError="1"/>
      <sheetData sheetId="33" refreshError="1"/>
      <sheetData sheetId="34" refreshError="1"/>
      <sheetData sheetId="35" refreshError="1"/>
      <sheetData sheetId="36" refreshError="1"/>
      <sheetData sheetId="37" refreshError="1"/>
      <sheetData sheetId="38"/>
      <sheetData sheetId="39"/>
      <sheetData sheetId="40"/>
      <sheetData sheetId="41"/>
      <sheetData sheetId="42"/>
      <sheetData sheetId="43"/>
      <sheetData sheetId="44"/>
      <sheetData sheetId="45"/>
      <sheetData sheetId="46"/>
      <sheetData sheetId="47"/>
      <sheetData sheetId="48" refreshError="1"/>
      <sheetData sheetId="49"/>
      <sheetData sheetId="50"/>
      <sheetData sheetId="51"/>
      <sheetData sheetId="52"/>
      <sheetData sheetId="53"/>
      <sheetData sheetId="54"/>
      <sheetData sheetId="55"/>
      <sheetData sheetId="56"/>
      <sheetData sheetId="57"/>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WJ素材費"/>
    </sheetNames>
    <sheetDataSet>
      <sheetData sheetId="0" refreshError="1"/>
      <sheetData sheetId="1" refreshError="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材料費明細(M)"/>
      <sheetName val="材料費明細_M_"/>
    </sheetNames>
    <sheetDataSet>
      <sheetData sheetId="0" refreshError="1"/>
      <sheetData sheetId="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購入品"/>
      <sheetName val="集計ﾘｽﾄ"/>
      <sheetName val="候補リスト"/>
      <sheetName val="Sheet1"/>
      <sheetName val="穐山ProfitLoss"/>
      <sheetName val="KEI133"/>
    </sheetNames>
    <sheetDataSet>
      <sheetData sheetId="0"/>
      <sheetData sheetId="1" refreshError="1"/>
      <sheetData sheetId="2" refreshError="1"/>
      <sheetData sheetId="3" refreshError="1"/>
      <sheetData sheetId="4" refreshError="1"/>
      <sheetData sheetId="5" refreshError="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カガミ入力(2)"/>
      <sheetName val="      "/>
      <sheetName val="カガミ入力(1)"/>
      <sheetName val="カガミ入力_2_"/>
      <sheetName val="新Ｃ決１"/>
      <sheetName val="購入品"/>
      <sheetName val="99･00"/>
      <sheetName val="SCH"/>
      <sheetName val="201-12版"/>
      <sheetName val="社給品番一覧表"/>
      <sheetName val="一覧表"/>
      <sheetName val="部品DB"/>
      <sheetName val="部品表（詳細）"/>
    </sheetNames>
    <sheetDataSet>
      <sheetData sheetId="0"/>
      <sheetData sheetId="1" refreshError="1"/>
      <sheetData sheetId="2"/>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said Amaya(PMX)" refreshedDate="45744.383116319441" createdVersion="8" refreshedVersion="8" minRefreshableVersion="3" recordCount="99" xr:uid="{BEEEBC7C-D7BF-4FB8-BE31-2ADD6E7DB9C2}">
  <cacheSource type="worksheet">
    <worksheetSource ref="A1:AX100" sheet="25706536"/>
  </cacheSource>
  <cacheFields count="50">
    <cacheField name="ISN" numFmtId="0">
      <sharedItems/>
    </cacheField>
    <cacheField name="SHOP" numFmtId="0">
      <sharedItems/>
    </cacheField>
    <cacheField name="LINE" numFmtId="0">
      <sharedItems/>
    </cacheField>
    <cacheField name="GRPNM" numFmtId="0">
      <sharedItems count="18">
        <s v="TRANS TO KP"/>
        <s v="PASSED FCT"/>
        <s v="SCRAP"/>
        <s v="SMT AOI4"/>
        <s v="FCT"/>
        <s v="FCT REPAIR"/>
        <s v="FCT PASSED/READY TO SHIP AS PCBA" u="1"/>
        <s v="SENT TO TLA" u="1"/>
        <s v="UNDER SMT PROCESS" u="1"/>
        <s v="SMT AOI3" u="1"/>
        <s v="SMT AOI2" u="1"/>
        <s v="DIP 5DX" u="1"/>
        <s v="TEST INSPECT REPAIR" u="1"/>
        <s v="READY TO SHIP" u="1"/>
        <s v="FCT FAILURE &quot;_x0009_GTL00010778-B06117&quot;" u="1"/>
        <s v="PENDING OF TOP PROCESS" u="1"/>
        <s v="UNDER CTS ANALYSIS (FCT FAILURE)" u="1"/>
        <s v="SMT AOI4 REPAIR" u="1"/>
      </sharedItems>
    </cacheField>
    <cacheField name="DEVICENM" numFmtId="0">
      <sharedItems/>
    </cacheField>
    <cacheField name="STEPNM" numFmtId="0">
      <sharedItems containsBlank="1"/>
    </cacheField>
    <cacheField name="NSTEP" numFmtId="0">
      <sharedItems/>
    </cacheField>
    <cacheField name="NGRP" numFmtId="0">
      <sharedItems containsBlank="1"/>
    </cacheField>
    <cacheField name="OP" numFmtId="0">
      <sharedItems/>
    </cacheField>
    <cacheField name="OPNM" numFmtId="0">
      <sharedItems/>
    </cacheField>
    <cacheField name="MO" numFmtId="0">
      <sharedItems count="2">
        <s v="25706536"/>
        <s v="25706537"/>
      </sharedItems>
    </cacheField>
    <cacheField name="STATUS_EN" numFmtId="0">
      <sharedItems count="3">
        <s v="NO ERROR"/>
        <s v="RETEST"/>
        <s v="ERROR"/>
      </sharedItems>
    </cacheField>
    <cacheField name="STATUS_TW" numFmtId="0">
      <sharedItems/>
    </cacheField>
    <cacheField name="ROUTE" numFmtId="0">
      <sharedItems/>
    </cacheField>
    <cacheField name="TZ" numFmtId="0">
      <sharedItems/>
    </cacheField>
    <cacheField name="INTIME" numFmtId="0">
      <sharedItems/>
    </cacheField>
    <cacheField name="PREMO" numFmtId="0">
      <sharedItems containsNonDate="0" containsString="0" containsBlank="1"/>
    </cacheField>
    <cacheField name="DEVICE" numFmtId="0">
      <sharedItems/>
    </cacheField>
    <cacheField name="STEP" numFmtId="0">
      <sharedItems/>
    </cacheField>
    <cacheField name="SECTION" numFmtId="0">
      <sharedItems/>
    </cacheField>
    <cacheField name="GRP" numFmtId="0">
      <sharedItems/>
    </cacheField>
    <cacheField name="PCBA" numFmtId="0">
      <sharedItems containsNonDate="0" containsString="0" containsBlank="1"/>
    </cacheField>
    <cacheField name="BIOS" numFmtId="0">
      <sharedItems containsNonDate="0" containsString="0" containsBlank="1"/>
    </cacheField>
    <cacheField name="MODEL" numFmtId="0">
      <sharedItems/>
    </cacheField>
    <cacheField name="MFMODEL" numFmtId="0">
      <sharedItems/>
    </cacheField>
    <cacheField name="ITEM" numFmtId="0">
      <sharedItems/>
    </cacheField>
    <cacheField name="MCE" numFmtId="0">
      <sharedItems containsNonDate="0" containsString="0" containsBlank="1"/>
    </cacheField>
    <cacheField name="SECFLAG" numFmtId="0">
      <sharedItems/>
    </cacheField>
    <cacheField name="PRESECTION" numFmtId="0">
      <sharedItems/>
    </cacheField>
    <cacheField name="PREGRP" numFmtId="0">
      <sharedItems/>
    </cacheField>
    <cacheField name="NSECTION" numFmtId="0">
      <sharedItems containsBlank="1"/>
    </cacheField>
    <cacheField name="CONTRACT" numFmtId="0">
      <sharedItems containsNonDate="0" containsString="0" containsBlank="1"/>
    </cacheField>
    <cacheField name="MOFLAG" numFmtId="0">
      <sharedItems/>
    </cacheField>
    <cacheField name="LASTUPD" numFmtId="0">
      <sharedItems containsNonDate="0" containsString="0" containsBlank="1"/>
    </cacheField>
    <cacheField name="PASTAMP" numFmtId="0">
      <sharedItems containsNonDate="0" containsString="0" containsBlank="1"/>
    </cacheField>
    <cacheField name="UPDFROM" numFmtId="0">
      <sharedItems/>
    </cacheField>
    <cacheField name="IOSTATUS" numFmtId="0">
      <sharedItems/>
    </cacheField>
    <cacheField name="SIDX" numFmtId="0">
      <sharedItems/>
    </cacheField>
    <cacheField name="ROP" numFmtId="0">
      <sharedItems containsNonDate="0" containsString="0" containsBlank="1"/>
    </cacheField>
    <cacheField name="RTIME" numFmtId="0">
      <sharedItems containsNonDate="0" containsString="0" containsBlank="1"/>
    </cacheField>
    <cacheField name="DNSTATUS" numFmtId="0">
      <sharedItems/>
    </cacheField>
    <cacheField name="DNCNT" numFmtId="0">
      <sharedItems/>
    </cacheField>
    <cacheField name="QTY" numFmtId="0">
      <sharedItems/>
    </cacheField>
    <cacheField name="NGQTY" numFmtId="0">
      <sharedItems/>
    </cacheField>
    <cacheField name="OKQTY" numFmtId="0">
      <sharedItems/>
    </cacheField>
    <cacheField name="PREISN" numFmtId="0">
      <sharedItems containsNonDate="0" containsString="0" containsBlank="1"/>
    </cacheField>
    <cacheField name="WHD_RS" numFmtId="0">
      <sharedItems containsNonDate="0" containsString="0" containsBlank="1"/>
    </cacheField>
    <cacheField name="PREGRPLINE" numFmtId="0">
      <sharedItems containsNonDate="0" containsString="0" containsBlank="1"/>
    </cacheField>
    <cacheField name="SO" numFmtId="0">
      <sharedItems containsNonDate="0" containsString="0" containsBlank="1"/>
    </cacheField>
    <cacheField name="SOLINE"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
  <r>
    <s v="P1999990-36-K:SEYU25065000465"/>
    <s v="M"/>
    <s v="ASMT10"/>
    <x v="0"/>
    <s v="TB2"/>
    <m/>
    <s v="0"/>
    <m/>
    <s v="TSP_MXT1"/>
    <s v="Mexico Factory-Manufacturing Sec."/>
    <x v="0"/>
    <x v="0"/>
    <s v="NO ERROR"/>
    <s v="T1_EVP030_MB"/>
    <s v="15"/>
    <s v="3/25/2025 3:00:00 PM"/>
    <m/>
    <s v="310002"/>
    <s v="0"/>
    <s v="WIP"/>
    <s v="WKP"/>
    <m/>
    <m/>
    <s v="ENG004"/>
    <s v="ENG004/MB/EPCS2/TL"/>
    <s v="69-2G125212P04"/>
    <m/>
    <s v="1"/>
    <s v="TEST"/>
    <s v="TB2"/>
    <m/>
    <m/>
    <s v="2"/>
    <m/>
    <m/>
    <s v="ASMT10"/>
    <s v="2"/>
    <s v="0"/>
    <m/>
    <m/>
    <s v="1"/>
    <s v="1"/>
    <s v="0"/>
    <s v="0"/>
    <s v="0"/>
    <m/>
    <m/>
    <m/>
    <m/>
    <s v="0"/>
  </r>
  <r>
    <s v="P1999990-36-K:SEYU25065000466"/>
    <s v="M"/>
    <s v="ASMT10"/>
    <x v="0"/>
    <s v="TB2"/>
    <m/>
    <s v="0"/>
    <m/>
    <s v="TSP_MXT1"/>
    <s v="Mexico Factory-Manufacturing Sec."/>
    <x v="0"/>
    <x v="0"/>
    <s v="NO ERROR"/>
    <s v="T1_EVP030_MB"/>
    <s v="14"/>
    <s v="3/25/2025 2:58:53 PM"/>
    <m/>
    <s v="310002"/>
    <s v="0"/>
    <s v="WIP"/>
    <s v="WKP"/>
    <m/>
    <m/>
    <s v="ENG004"/>
    <s v="ENG004/MB/EPCS2/TL"/>
    <s v="69-2G125212P04"/>
    <m/>
    <s v="1"/>
    <s v="TEST"/>
    <s v="TB2"/>
    <m/>
    <m/>
    <s v="2"/>
    <m/>
    <m/>
    <s v="ASMT10"/>
    <s v="2"/>
    <s v="0"/>
    <m/>
    <m/>
    <s v="1"/>
    <s v="1"/>
    <s v="0"/>
    <s v="0"/>
    <s v="0"/>
    <m/>
    <m/>
    <m/>
    <m/>
    <s v="0"/>
  </r>
  <r>
    <s v="P1999990-36-K:SEYU25065000467"/>
    <s v="M"/>
    <s v="ASMT10"/>
    <x v="0"/>
    <s v="TB2"/>
    <m/>
    <s v="0"/>
    <m/>
    <s v="TSP_MXT1"/>
    <s v="Mexico Factory-Manufacturing Sec."/>
    <x v="0"/>
    <x v="0"/>
    <s v="NO ERROR"/>
    <s v="T1_EVP030_MB"/>
    <s v="15"/>
    <s v="3/25/2025 3:00:32 PM"/>
    <m/>
    <s v="310002"/>
    <s v="0"/>
    <s v="WIP"/>
    <s v="WKP"/>
    <m/>
    <m/>
    <s v="ENG004"/>
    <s v="ENG004/MB/EPCS2/TL"/>
    <s v="69-2G125212P04"/>
    <m/>
    <s v="1"/>
    <s v="TEST"/>
    <s v="TB2"/>
    <m/>
    <m/>
    <s v="2"/>
    <m/>
    <m/>
    <s v="ASMT10"/>
    <s v="2"/>
    <s v="0"/>
    <m/>
    <m/>
    <s v="1"/>
    <s v="1"/>
    <s v="0"/>
    <s v="0"/>
    <s v="0"/>
    <m/>
    <m/>
    <m/>
    <m/>
    <s v="0"/>
  </r>
  <r>
    <s v="P1999990-36-K:SEYU25065000468"/>
    <s v="M"/>
    <s v="ASMT10"/>
    <x v="0"/>
    <s v="TB2"/>
    <m/>
    <s v="0"/>
    <m/>
    <s v="TSP_MXT1"/>
    <s v="Mexico Factory-Manufacturing Sec."/>
    <x v="0"/>
    <x v="0"/>
    <s v="NO ERROR"/>
    <s v="T1_EVP030_MB"/>
    <s v="13"/>
    <s v="3/18/2025 1:59:12 PM"/>
    <m/>
    <s v="310002"/>
    <s v="0"/>
    <s v="WIP"/>
    <s v="WKP"/>
    <m/>
    <m/>
    <s v="ENG004"/>
    <s v="ENG004/MB/EPCS2/TL"/>
    <s v="69-2G125212P04"/>
    <m/>
    <s v="1"/>
    <s v="TEST"/>
    <s v="TB2"/>
    <m/>
    <m/>
    <s v="2"/>
    <m/>
    <m/>
    <s v="ASMT10"/>
    <s v="2"/>
    <s v="0"/>
    <m/>
    <m/>
    <s v="1"/>
    <s v="1"/>
    <s v="0"/>
    <s v="0"/>
    <s v="0"/>
    <m/>
    <m/>
    <m/>
    <m/>
    <s v="0"/>
  </r>
  <r>
    <s v="P1999990-36-K:SEYU25065000469"/>
    <s v="M"/>
    <s v="ASMT10"/>
    <x v="0"/>
    <s v="TB2"/>
    <m/>
    <s v="0"/>
    <m/>
    <s v="TSP_MXT1"/>
    <s v="Mexico Factory-Manufacturing Sec."/>
    <x v="0"/>
    <x v="0"/>
    <s v="NO ERROR"/>
    <s v="T1_EVP030_MB"/>
    <s v="15"/>
    <s v="3/25/2025 3:00:11 PM"/>
    <m/>
    <s v="310002"/>
    <s v="0"/>
    <s v="WIP"/>
    <s v="WKP"/>
    <m/>
    <m/>
    <s v="ENG004"/>
    <s v="ENG004/MB/EPCS2/TL"/>
    <s v="69-2G125212P04"/>
    <m/>
    <s v="1"/>
    <s v="TEST"/>
    <s v="TB2"/>
    <m/>
    <m/>
    <s v="2"/>
    <m/>
    <m/>
    <s v="ASMT10"/>
    <s v="2"/>
    <s v="0"/>
    <m/>
    <m/>
    <s v="1"/>
    <s v="1"/>
    <s v="0"/>
    <s v="0"/>
    <s v="0"/>
    <m/>
    <m/>
    <m/>
    <m/>
    <s v="0"/>
  </r>
  <r>
    <s v="P1999990-36-K:SEYU25065000470"/>
    <s v="M"/>
    <s v="ASMT10"/>
    <x v="0"/>
    <s v="TB2"/>
    <m/>
    <s v="0"/>
    <m/>
    <s v="TSP_MXT1"/>
    <s v="Mexico Factory-Manufacturing Sec."/>
    <x v="0"/>
    <x v="0"/>
    <s v="NO ERROR"/>
    <s v="T1_EVP030_MB"/>
    <s v="15"/>
    <s v="3/25/2025 3:00:39 PM"/>
    <m/>
    <s v="310002"/>
    <s v="0"/>
    <s v="WIP"/>
    <s v="WKP"/>
    <m/>
    <m/>
    <s v="ENG004"/>
    <s v="ENG004/MB/EPCS2/TL"/>
    <s v="69-2G125212P04"/>
    <m/>
    <s v="1"/>
    <s v="TEST"/>
    <s v="TB2"/>
    <m/>
    <m/>
    <s v="2"/>
    <m/>
    <m/>
    <s v="ASMT10"/>
    <s v="2"/>
    <s v="0"/>
    <m/>
    <m/>
    <s v="1"/>
    <s v="1"/>
    <s v="0"/>
    <s v="0"/>
    <s v="0"/>
    <m/>
    <m/>
    <m/>
    <m/>
    <s v="0"/>
  </r>
  <r>
    <s v="P1999990-36-K:SEYU25065000471"/>
    <s v="M"/>
    <s v="ASMT10"/>
    <x v="0"/>
    <s v="TB2"/>
    <m/>
    <s v="0"/>
    <m/>
    <s v="TSP_MXT1"/>
    <s v="Mexico Factory-Manufacturing Sec."/>
    <x v="0"/>
    <x v="0"/>
    <s v="NO ERROR"/>
    <s v="T1_EVP030_MB"/>
    <s v="14"/>
    <s v="3/25/2025 2:59:12 PM"/>
    <m/>
    <s v="310002"/>
    <s v="0"/>
    <s v="WIP"/>
    <s v="WKP"/>
    <m/>
    <m/>
    <s v="ENG004"/>
    <s v="ENG004/MB/EPCS2/TL"/>
    <s v="69-2G125212P04"/>
    <m/>
    <s v="1"/>
    <s v="TEST"/>
    <s v="TB2"/>
    <m/>
    <m/>
    <s v="2"/>
    <m/>
    <m/>
    <s v="ASMT10"/>
    <s v="2"/>
    <s v="0"/>
    <m/>
    <m/>
    <s v="1"/>
    <s v="1"/>
    <s v="0"/>
    <s v="0"/>
    <s v="0"/>
    <m/>
    <m/>
    <m/>
    <m/>
    <s v="0"/>
  </r>
  <r>
    <s v="P1999990-36-K:SEYU25065000472"/>
    <s v="M"/>
    <s v="ASMT10"/>
    <x v="1"/>
    <s v="T83"/>
    <s v="FCT"/>
    <s v="0"/>
    <s v="TB2"/>
    <s v="TSP_MXT1"/>
    <s v="Mexico Factory-Manufacturing Sec."/>
    <x v="0"/>
    <x v="0"/>
    <s v="NO ERROR"/>
    <s v="T1_EVP030_MB"/>
    <s v="03"/>
    <s v="3/11/2025 3:23:41 AM"/>
    <m/>
    <s v="310005"/>
    <s v="TX30TT83"/>
    <s v="TEST"/>
    <s v="T83"/>
    <m/>
    <m/>
    <s v="ENG004"/>
    <s v="ENG004/MB/EPCS2/TL"/>
    <s v="69-2G125212P04"/>
    <m/>
    <s v="0"/>
    <s v="DIP"/>
    <s v="DF0"/>
    <s v="TEST"/>
    <m/>
    <s v="2"/>
    <m/>
    <m/>
    <s v="ASMT10"/>
    <s v="2"/>
    <s v="0"/>
    <m/>
    <m/>
    <s v="1"/>
    <s v="1"/>
    <s v="0"/>
    <s v="0"/>
    <s v="0"/>
    <m/>
    <m/>
    <m/>
    <m/>
    <s v="0"/>
  </r>
  <r>
    <s v="P1999990-36-K:SEYU25065000473"/>
    <s v="M"/>
    <s v="ASMT10"/>
    <x v="0"/>
    <s v="TB2"/>
    <m/>
    <s v="0"/>
    <m/>
    <s v="TSP_MXT1"/>
    <s v="Mexico Factory-Manufacturing Sec."/>
    <x v="0"/>
    <x v="0"/>
    <s v="NO ERROR"/>
    <s v="T1_EVP030_MB"/>
    <s v="14"/>
    <s v="3/25/2025 2:59:22 PM"/>
    <m/>
    <s v="310002"/>
    <s v="0"/>
    <s v="WIP"/>
    <s v="WKP"/>
    <m/>
    <m/>
    <s v="ENG004"/>
    <s v="ENG004/MB/EPCS2/TL"/>
    <s v="69-2G125212P04"/>
    <m/>
    <s v="1"/>
    <s v="TEST"/>
    <s v="TB2"/>
    <m/>
    <m/>
    <s v="2"/>
    <m/>
    <m/>
    <s v="ASMT10"/>
    <s v="2"/>
    <s v="0"/>
    <m/>
    <m/>
    <s v="1"/>
    <s v="1"/>
    <s v="0"/>
    <s v="0"/>
    <s v="0"/>
    <m/>
    <m/>
    <m/>
    <m/>
    <s v="0"/>
  </r>
  <r>
    <s v="P1999990-36-K:SEYU25065000474"/>
    <s v="M"/>
    <s v="ASMT10"/>
    <x v="0"/>
    <s v="TB2"/>
    <m/>
    <s v="0"/>
    <m/>
    <s v="TSP_MXT1"/>
    <s v="Mexico Factory-Manufacturing Sec."/>
    <x v="0"/>
    <x v="0"/>
    <s v="NO ERROR"/>
    <s v="T1_EVP030_MB"/>
    <s v="14"/>
    <s v="3/25/2025 2:59:48 PM"/>
    <m/>
    <s v="310002"/>
    <s v="0"/>
    <s v="WIP"/>
    <s v="WKP"/>
    <m/>
    <m/>
    <s v="ENG004"/>
    <s v="ENG004/MB/EPCS2/TL"/>
    <s v="69-2G125212P04"/>
    <m/>
    <s v="1"/>
    <s v="TEST"/>
    <s v="TB2"/>
    <m/>
    <m/>
    <s v="2"/>
    <m/>
    <m/>
    <s v="ASMT10"/>
    <s v="2"/>
    <s v="0"/>
    <m/>
    <m/>
    <s v="1"/>
    <s v="1"/>
    <s v="0"/>
    <s v="0"/>
    <s v="0"/>
    <m/>
    <m/>
    <m/>
    <m/>
    <s v="0"/>
  </r>
  <r>
    <s v="P1999990-36-K:SEYU25065000475"/>
    <s v="M"/>
    <s v="ASMT10"/>
    <x v="0"/>
    <s v="TB2"/>
    <m/>
    <s v="0"/>
    <m/>
    <s v="TSP_MXT1"/>
    <s v="Mexico Factory-Manufacturing Sec."/>
    <x v="0"/>
    <x v="0"/>
    <s v="NO ERROR"/>
    <s v="T1_EVP030_MB"/>
    <s v="13"/>
    <s v="3/18/2025 1:49:43 PM"/>
    <m/>
    <s v="310002"/>
    <s v="0"/>
    <s v="WIP"/>
    <s v="WKP"/>
    <m/>
    <m/>
    <s v="ENG004"/>
    <s v="ENG004/MB/EPCS2/TL"/>
    <s v="69-2G125212P04"/>
    <m/>
    <s v="1"/>
    <s v="TEST"/>
    <s v="TB2"/>
    <m/>
    <m/>
    <s v="2"/>
    <m/>
    <m/>
    <s v="ASMT10"/>
    <s v="2"/>
    <s v="0"/>
    <m/>
    <m/>
    <s v="1"/>
    <s v="1"/>
    <s v="0"/>
    <s v="0"/>
    <s v="0"/>
    <m/>
    <m/>
    <m/>
    <m/>
    <s v="0"/>
  </r>
  <r>
    <s v="P1999990-36-K:SEYU25065000476"/>
    <s v="M"/>
    <s v="ASMT10"/>
    <x v="0"/>
    <s v="TB2"/>
    <m/>
    <s v="0"/>
    <m/>
    <s v="TSP_MXT1"/>
    <s v="Mexico Factory-Manufacturing Sec."/>
    <x v="0"/>
    <x v="0"/>
    <s v="NO ERROR"/>
    <s v="T1_EVP030_MB"/>
    <s v="14"/>
    <s v="3/25/2025 2:59:15 PM"/>
    <m/>
    <s v="310002"/>
    <s v="0"/>
    <s v="WIP"/>
    <s v="WKP"/>
    <m/>
    <m/>
    <s v="ENG004"/>
    <s v="ENG004/MB/EPCS2/TL"/>
    <s v="69-2G125212P04"/>
    <m/>
    <s v="1"/>
    <s v="TEST"/>
    <s v="TB2"/>
    <m/>
    <m/>
    <s v="2"/>
    <m/>
    <m/>
    <s v="ASMT10"/>
    <s v="2"/>
    <s v="0"/>
    <m/>
    <m/>
    <s v="1"/>
    <s v="1"/>
    <s v="0"/>
    <s v="0"/>
    <s v="0"/>
    <m/>
    <m/>
    <m/>
    <m/>
    <s v="0"/>
  </r>
  <r>
    <s v="P1999990-36-K:SEYU25065000477"/>
    <s v="M"/>
    <s v="ASMT10"/>
    <x v="0"/>
    <s v="TB2"/>
    <m/>
    <s v="0"/>
    <m/>
    <s v="TSP_MXT1"/>
    <s v="Mexico Factory-Manufacturing Sec."/>
    <x v="0"/>
    <x v="0"/>
    <s v="NO ERROR"/>
    <s v="T1_EVP030_MB"/>
    <s v="14"/>
    <s v="3/25/2025 2:59:35 PM"/>
    <m/>
    <s v="310002"/>
    <s v="0"/>
    <s v="WIP"/>
    <s v="WKP"/>
    <m/>
    <m/>
    <s v="ENG004"/>
    <s v="ENG004/MB/EPCS2/TL"/>
    <s v="69-2G125212P04"/>
    <m/>
    <s v="1"/>
    <s v="TEST"/>
    <s v="TB2"/>
    <m/>
    <m/>
    <s v="2"/>
    <m/>
    <m/>
    <s v="ASMT10"/>
    <s v="2"/>
    <s v="0"/>
    <m/>
    <m/>
    <s v="1"/>
    <s v="1"/>
    <s v="0"/>
    <s v="0"/>
    <s v="0"/>
    <m/>
    <m/>
    <m/>
    <m/>
    <s v="0"/>
  </r>
  <r>
    <s v="P1999990-36-K:SEYU25065000478"/>
    <s v="M"/>
    <s v="ASMT10"/>
    <x v="0"/>
    <s v="TB2"/>
    <m/>
    <s v="0"/>
    <m/>
    <s v="TSP_MXT1"/>
    <s v="Mexico Factory-Manufacturing Sec."/>
    <x v="0"/>
    <x v="0"/>
    <s v="NO ERROR"/>
    <s v="T1_EVP030_MB"/>
    <s v="14"/>
    <s v="3/25/2025 2:59:10 PM"/>
    <m/>
    <s v="310002"/>
    <s v="0"/>
    <s v="WIP"/>
    <s v="WKP"/>
    <m/>
    <m/>
    <s v="ENG004"/>
    <s v="ENG004/MB/EPCS2/TL"/>
    <s v="69-2G125212P04"/>
    <m/>
    <s v="1"/>
    <s v="TEST"/>
    <s v="TB2"/>
    <m/>
    <m/>
    <s v="2"/>
    <m/>
    <m/>
    <s v="ASMT10"/>
    <s v="2"/>
    <s v="0"/>
    <m/>
    <m/>
    <s v="1"/>
    <s v="1"/>
    <s v="0"/>
    <s v="0"/>
    <s v="0"/>
    <m/>
    <m/>
    <m/>
    <m/>
    <s v="0"/>
  </r>
  <r>
    <s v="P1999990-36-K:SEYU25065000479"/>
    <s v="M"/>
    <s v="ASMT10"/>
    <x v="0"/>
    <s v="TB2"/>
    <m/>
    <s v="0"/>
    <m/>
    <s v="TSP_MXT1"/>
    <s v="Mexico Factory-Manufacturing Sec."/>
    <x v="0"/>
    <x v="0"/>
    <s v="NO ERROR"/>
    <s v="T1_EVP030_MB"/>
    <s v="14"/>
    <s v="3/25/2025 2:58:59 PM"/>
    <m/>
    <s v="310002"/>
    <s v="0"/>
    <s v="WIP"/>
    <s v="WKP"/>
    <m/>
    <m/>
    <s v="ENG004"/>
    <s v="ENG004/MB/EPCS2/TL"/>
    <s v="69-2G125212P04"/>
    <m/>
    <s v="1"/>
    <s v="TEST"/>
    <s v="TB2"/>
    <m/>
    <m/>
    <s v="2"/>
    <m/>
    <m/>
    <s v="ASMT10"/>
    <s v="2"/>
    <s v="0"/>
    <m/>
    <m/>
    <s v="1"/>
    <s v="1"/>
    <s v="0"/>
    <s v="0"/>
    <s v="0"/>
    <m/>
    <m/>
    <m/>
    <m/>
    <s v="0"/>
  </r>
  <r>
    <s v="P1999990-36-K:SEYU25065000480"/>
    <s v="M"/>
    <s v="ASMT10"/>
    <x v="0"/>
    <s v="TB2"/>
    <m/>
    <s v="0"/>
    <m/>
    <s v="TSP_MXT1"/>
    <s v="Mexico Factory-Manufacturing Sec."/>
    <x v="0"/>
    <x v="0"/>
    <s v="NO ERROR"/>
    <s v="T1_EVP030_MB"/>
    <s v="12"/>
    <s v="3/18/2025 12:35:46 PM"/>
    <m/>
    <s v="310002"/>
    <s v="0"/>
    <s v="WIP"/>
    <s v="WKP"/>
    <m/>
    <m/>
    <s v="ENG004"/>
    <s v="ENG004/MB/EPCS2/TL"/>
    <s v="69-2G125212P04"/>
    <m/>
    <s v="1"/>
    <s v="TEST"/>
    <s v="TB2"/>
    <m/>
    <m/>
    <s v="2"/>
    <m/>
    <m/>
    <s v="ASMT10"/>
    <s v="2"/>
    <s v="0"/>
    <m/>
    <m/>
    <s v="1"/>
    <s v="1"/>
    <s v="0"/>
    <s v="0"/>
    <s v="0"/>
    <m/>
    <m/>
    <m/>
    <m/>
    <s v="0"/>
  </r>
  <r>
    <s v="P1999990-36-K:SEYU25065000481"/>
    <s v="M"/>
    <s v="ASMT10"/>
    <x v="1"/>
    <s v="T83"/>
    <s v="FCT"/>
    <s v="0"/>
    <s v="TB2"/>
    <s v="TSP_MXT1"/>
    <s v="Mexico Factory-Manufacturing Sec."/>
    <x v="0"/>
    <x v="0"/>
    <s v="NO ERROR"/>
    <s v="T1_EVP030_MB"/>
    <s v="08"/>
    <s v="3/26/2025 8:01:51 AM"/>
    <m/>
    <s v="310012"/>
    <s v="TX30TT83"/>
    <s v="TEST"/>
    <s v="T83"/>
    <m/>
    <m/>
    <s v="ENG004"/>
    <s v="ENG004/MB/EPCS2/TL"/>
    <s v="69-2G125212P04"/>
    <m/>
    <s v="0"/>
    <s v="TEST"/>
    <s v="T84"/>
    <s v="TEST"/>
    <m/>
    <s v="2"/>
    <m/>
    <m/>
    <s v="AOFFLINE01"/>
    <s v="2"/>
    <s v="0"/>
    <m/>
    <m/>
    <s v="1"/>
    <s v="1"/>
    <s v="0"/>
    <s v="0"/>
    <s v="0"/>
    <m/>
    <m/>
    <m/>
    <m/>
    <s v="0"/>
  </r>
  <r>
    <s v="P1999990-36-K:SEYU25065000482"/>
    <s v="M"/>
    <s v="ASMT10"/>
    <x v="0"/>
    <s v="TB2"/>
    <m/>
    <s v="0"/>
    <m/>
    <s v="TSP_MXT1"/>
    <s v="Mexico Factory-Manufacturing Sec."/>
    <x v="0"/>
    <x v="0"/>
    <s v="NO ERROR"/>
    <s v="T1_EVP030_MB"/>
    <s v="14"/>
    <s v="3/25/2025 2:59:19 PM"/>
    <m/>
    <s v="310002"/>
    <s v="0"/>
    <s v="WIP"/>
    <s v="WKP"/>
    <m/>
    <m/>
    <s v="ENG004"/>
    <s v="ENG004/MB/EPCS2/TL"/>
    <s v="69-2G125212P04"/>
    <m/>
    <s v="1"/>
    <s v="TEST"/>
    <s v="TB2"/>
    <m/>
    <m/>
    <s v="2"/>
    <m/>
    <m/>
    <s v="ASMT10"/>
    <s v="2"/>
    <s v="0"/>
    <m/>
    <m/>
    <s v="1"/>
    <s v="1"/>
    <s v="0"/>
    <s v="0"/>
    <s v="0"/>
    <m/>
    <m/>
    <m/>
    <m/>
    <s v="0"/>
  </r>
  <r>
    <s v="P1999990-36-K:SEYU25065000483"/>
    <s v="M"/>
    <s v="ASMT10"/>
    <x v="0"/>
    <s v="TB2"/>
    <m/>
    <s v="0"/>
    <m/>
    <s v="TSP_MXT1"/>
    <s v="Mexico Factory-Manufacturing Sec."/>
    <x v="0"/>
    <x v="0"/>
    <s v="NO ERROR"/>
    <s v="T1_EVP030_MB"/>
    <s v="15"/>
    <s v="3/25/2025 3:00:35 PM"/>
    <m/>
    <s v="310002"/>
    <s v="0"/>
    <s v="WIP"/>
    <s v="WKP"/>
    <m/>
    <m/>
    <s v="ENG004"/>
    <s v="ENG004/MB/EPCS2/TL"/>
    <s v="69-2G125212P04"/>
    <m/>
    <s v="1"/>
    <s v="TEST"/>
    <s v="TB2"/>
    <m/>
    <m/>
    <s v="2"/>
    <m/>
    <m/>
    <s v="ASMT10"/>
    <s v="2"/>
    <s v="0"/>
    <m/>
    <m/>
    <s v="1"/>
    <s v="1"/>
    <s v="0"/>
    <s v="0"/>
    <s v="0"/>
    <m/>
    <m/>
    <m/>
    <m/>
    <s v="0"/>
  </r>
  <r>
    <s v="P1999990-36-K:SEYU25065000484"/>
    <s v="M"/>
    <s v="AOFFLINE01"/>
    <x v="2"/>
    <s v="REPAIR(Scrap)"/>
    <m/>
    <s v="0"/>
    <s v="NONE"/>
    <s v="OM2201310"/>
    <s v="MONTEVIRGEN,DIVA,MAY"/>
    <x v="0"/>
    <x v="1"/>
    <s v="RETEST"/>
    <s v="T1_EVP030_MB"/>
    <s v="21"/>
    <s v="3/13/2025 9:45:00 PM"/>
    <m/>
    <s v="810006"/>
    <s v="OUTWA1"/>
    <s v="OUT"/>
    <s v="WA1"/>
    <m/>
    <m/>
    <s v="ENG004"/>
    <s v="ENG004/MB/EPCS2/TL"/>
    <s v="69-2G125212P04"/>
    <m/>
    <s v="0"/>
    <s v="OUT"/>
    <s v="WAF"/>
    <s v="NONE"/>
    <m/>
    <s v="2"/>
    <m/>
    <m/>
    <s v="AOFFLINE01"/>
    <s v="2"/>
    <s v="0"/>
    <m/>
    <m/>
    <s v="1"/>
    <s v="1"/>
    <s v="0"/>
    <s v="0"/>
    <s v="0"/>
    <m/>
    <m/>
    <m/>
    <m/>
    <s v="0"/>
  </r>
  <r>
    <s v="P1999990-36-K:SEYU25065000485"/>
    <s v="M"/>
    <s v="ASMT10"/>
    <x v="1"/>
    <s v="T83"/>
    <s v="FCT"/>
    <s v="0"/>
    <s v="TB2"/>
    <s v="TSP_MXT1"/>
    <s v="Mexico Factory-Manufacturing Sec."/>
    <x v="0"/>
    <x v="0"/>
    <s v="NO ERROR"/>
    <s v="T1_EVP030_MB"/>
    <s v="18"/>
    <s v="3/13/2025 6:27:56 PM"/>
    <m/>
    <s v="310012"/>
    <s v="TX30TT83"/>
    <s v="TEST"/>
    <s v="T83"/>
    <m/>
    <m/>
    <s v="ENG004"/>
    <s v="ENG004/MB/EPCS2/TL"/>
    <s v="69-2G125212P04"/>
    <m/>
    <s v="0"/>
    <s v="TEST"/>
    <s v="T84"/>
    <s v="TEST"/>
    <m/>
    <s v="2"/>
    <m/>
    <m/>
    <s v="AOFFLINE01"/>
    <s v="2"/>
    <s v="0"/>
    <m/>
    <m/>
    <s v="1"/>
    <s v="1"/>
    <s v="0"/>
    <s v="0"/>
    <s v="0"/>
    <m/>
    <m/>
    <m/>
    <m/>
    <s v="0"/>
  </r>
  <r>
    <s v="P1999990-36-K:SEYU25065000486"/>
    <s v="M"/>
    <s v="ASMT10"/>
    <x v="1"/>
    <s v="T83"/>
    <s v="FCT"/>
    <s v="0"/>
    <s v="TB2"/>
    <s v="TSP_MXT1"/>
    <s v="Mexico Factory-Manufacturing Sec."/>
    <x v="0"/>
    <x v="0"/>
    <s v="NO ERROR"/>
    <s v="T1_EVP030_MB"/>
    <s v="18"/>
    <s v="3/13/2025 6:49:24 PM"/>
    <m/>
    <s v="310005"/>
    <s v="TX30TT83"/>
    <s v="TEST"/>
    <s v="T83"/>
    <m/>
    <m/>
    <s v="ENG004"/>
    <s v="ENG004/MB/EPCS2/TL"/>
    <s v="69-2G125212P04"/>
    <m/>
    <s v="0"/>
    <s v="TEST"/>
    <s v="T84"/>
    <s v="TEST"/>
    <m/>
    <s v="2"/>
    <m/>
    <m/>
    <s v="AOFFLINE01"/>
    <s v="2"/>
    <s v="0"/>
    <m/>
    <m/>
    <s v="1"/>
    <s v="1"/>
    <s v="0"/>
    <s v="0"/>
    <s v="0"/>
    <m/>
    <m/>
    <m/>
    <m/>
    <s v="0"/>
  </r>
  <r>
    <s v="P1999990-36-K:SEYU25065000487"/>
    <s v="M"/>
    <s v="ASMT10"/>
    <x v="0"/>
    <s v="TB2"/>
    <m/>
    <s v="0"/>
    <m/>
    <s v="TSP_MXT1"/>
    <s v="Mexico Factory-Manufacturing Sec."/>
    <x v="0"/>
    <x v="0"/>
    <s v="NO ERROR"/>
    <s v="T1_EVP030_MB"/>
    <s v="14"/>
    <s v="3/25/2025 2:59:39 PM"/>
    <m/>
    <s v="310002"/>
    <s v="0"/>
    <s v="WIP"/>
    <s v="WKP"/>
    <m/>
    <m/>
    <s v="ENG004"/>
    <s v="ENG004/MB/EPCS2/TL"/>
    <s v="69-2G125212P04"/>
    <m/>
    <s v="1"/>
    <s v="TEST"/>
    <s v="TB2"/>
    <m/>
    <m/>
    <s v="2"/>
    <m/>
    <m/>
    <s v="ASMT10"/>
    <s v="2"/>
    <s v="0"/>
    <m/>
    <m/>
    <s v="1"/>
    <s v="1"/>
    <s v="0"/>
    <s v="0"/>
    <s v="0"/>
    <m/>
    <m/>
    <m/>
    <m/>
    <s v="0"/>
  </r>
  <r>
    <s v="P1999990-36-K:SEYU25065000488"/>
    <s v="M"/>
    <s v="ASMT10"/>
    <x v="0"/>
    <s v="TB2"/>
    <m/>
    <s v="0"/>
    <m/>
    <s v="TSP_MXT1"/>
    <s v="Mexico Factory-Manufacturing Sec."/>
    <x v="0"/>
    <x v="0"/>
    <s v="NO ERROR"/>
    <s v="T1_EVP030_MB"/>
    <s v="14"/>
    <s v="3/25/2025 2:59:53 PM"/>
    <m/>
    <s v="310002"/>
    <s v="0"/>
    <s v="WIP"/>
    <s v="WKP"/>
    <m/>
    <m/>
    <s v="ENG004"/>
    <s v="ENG004/MB/EPCS2/TL"/>
    <s v="69-2G125212P04"/>
    <m/>
    <s v="1"/>
    <s v="TEST"/>
    <s v="TB2"/>
    <m/>
    <m/>
    <s v="2"/>
    <m/>
    <m/>
    <s v="ASMT10"/>
    <s v="2"/>
    <s v="0"/>
    <m/>
    <m/>
    <s v="1"/>
    <s v="1"/>
    <s v="0"/>
    <s v="0"/>
    <s v="0"/>
    <m/>
    <m/>
    <m/>
    <m/>
    <s v="0"/>
  </r>
  <r>
    <s v="P1999990-36-K:SEYU25065000489"/>
    <s v="M"/>
    <s v="ASMT10"/>
    <x v="0"/>
    <s v="TB2"/>
    <m/>
    <s v="0"/>
    <m/>
    <s v="TSP_MXT1"/>
    <s v="Mexico Factory-Manufacturing Sec."/>
    <x v="0"/>
    <x v="0"/>
    <s v="NO ERROR"/>
    <s v="T1_EVP030_MB"/>
    <s v="14"/>
    <s v="3/25/2025 2:59:43 PM"/>
    <m/>
    <s v="310002"/>
    <s v="0"/>
    <s v="WIP"/>
    <s v="WKP"/>
    <m/>
    <m/>
    <s v="ENG004"/>
    <s v="ENG004/MB/EPCS2/TL"/>
    <s v="69-2G125212P04"/>
    <m/>
    <s v="1"/>
    <s v="TEST"/>
    <s v="TB2"/>
    <m/>
    <m/>
    <s v="2"/>
    <m/>
    <m/>
    <s v="ASMT10"/>
    <s v="2"/>
    <s v="0"/>
    <m/>
    <m/>
    <s v="1"/>
    <s v="1"/>
    <s v="0"/>
    <s v="0"/>
    <s v="0"/>
    <m/>
    <m/>
    <m/>
    <m/>
    <s v="0"/>
  </r>
  <r>
    <s v="P1999990-36-K:SEYU25065000490"/>
    <s v="M"/>
    <s v="ASMT10"/>
    <x v="0"/>
    <s v="TB2"/>
    <m/>
    <s v="0"/>
    <m/>
    <s v="TSP_MXT1"/>
    <s v="Mexico Factory-Manufacturing Sec."/>
    <x v="0"/>
    <x v="0"/>
    <s v="NO ERROR"/>
    <s v="T1_EVP030_MB"/>
    <s v="11"/>
    <s v="3/18/2025 11:25:55 AM"/>
    <m/>
    <s v="310002"/>
    <s v="0"/>
    <s v="WIP"/>
    <s v="WKP"/>
    <m/>
    <m/>
    <s v="ENG004"/>
    <s v="ENG004/MB/EPCS2/TL"/>
    <s v="69-2G125212P04"/>
    <m/>
    <s v="1"/>
    <s v="TEST"/>
    <s v="TB2"/>
    <m/>
    <m/>
    <s v="2"/>
    <m/>
    <m/>
    <s v="ASMT10"/>
    <s v="2"/>
    <s v="0"/>
    <m/>
    <m/>
    <s v="1"/>
    <s v="1"/>
    <s v="0"/>
    <s v="0"/>
    <s v="0"/>
    <m/>
    <m/>
    <m/>
    <m/>
    <s v="0"/>
  </r>
  <r>
    <s v="P1999990-36-K:SEYU25065000491"/>
    <s v="M"/>
    <s v="ASMT10"/>
    <x v="0"/>
    <s v="TB2"/>
    <m/>
    <s v="0"/>
    <m/>
    <s v="TSP_MXT1"/>
    <s v="Mexico Factory-Manufacturing Sec."/>
    <x v="0"/>
    <x v="0"/>
    <s v="NO ERROR"/>
    <s v="T1_EVP030_MB"/>
    <s v="15"/>
    <s v="3/25/2025 3:00:24 PM"/>
    <m/>
    <s v="310002"/>
    <s v="0"/>
    <s v="WIP"/>
    <s v="WKP"/>
    <m/>
    <m/>
    <s v="ENG004"/>
    <s v="ENG004/MB/EPCS2/TL"/>
    <s v="69-2G125212P04"/>
    <m/>
    <s v="1"/>
    <s v="TEST"/>
    <s v="TB2"/>
    <m/>
    <m/>
    <s v="2"/>
    <m/>
    <m/>
    <s v="ASMT10"/>
    <s v="2"/>
    <s v="0"/>
    <m/>
    <m/>
    <s v="1"/>
    <s v="1"/>
    <s v="0"/>
    <s v="0"/>
    <s v="0"/>
    <m/>
    <m/>
    <m/>
    <m/>
    <s v="0"/>
  </r>
  <r>
    <s v="P1999990-36-K:SEYU25065000492"/>
    <s v="M"/>
    <s v="ASMT10"/>
    <x v="0"/>
    <s v="TB2"/>
    <m/>
    <s v="0"/>
    <m/>
    <s v="TSP_MXT1"/>
    <s v="Mexico Factory-Manufacturing Sec."/>
    <x v="0"/>
    <x v="0"/>
    <s v="NO ERROR"/>
    <s v="T1_EVP030_MB"/>
    <s v="12"/>
    <s v="3/18/2025 12:30:39 PM"/>
    <m/>
    <s v="310002"/>
    <s v="0"/>
    <s v="WIP"/>
    <s v="WKP"/>
    <m/>
    <m/>
    <s v="ENG004"/>
    <s v="ENG004/MB/EPCS2/TL"/>
    <s v="69-2G125212P04"/>
    <m/>
    <s v="1"/>
    <s v="TEST"/>
    <s v="TB2"/>
    <m/>
    <m/>
    <s v="2"/>
    <m/>
    <m/>
    <s v="ASMT10"/>
    <s v="2"/>
    <s v="0"/>
    <m/>
    <m/>
    <s v="1"/>
    <s v="1"/>
    <s v="0"/>
    <s v="0"/>
    <s v="0"/>
    <m/>
    <m/>
    <m/>
    <m/>
    <s v="0"/>
  </r>
  <r>
    <s v="P1999990-36-K:SEYU25065000493"/>
    <s v="M"/>
    <s v="ASMT10"/>
    <x v="0"/>
    <s v="TB2"/>
    <m/>
    <s v="0"/>
    <m/>
    <s v="TSP_MXT1"/>
    <s v="Mexico Factory-Manufacturing Sec."/>
    <x v="0"/>
    <x v="0"/>
    <s v="NO ERROR"/>
    <s v="T1_EVP030_MB"/>
    <s v="15"/>
    <s v="3/25/2025 3:00:28 PM"/>
    <m/>
    <s v="310002"/>
    <s v="0"/>
    <s v="WIP"/>
    <s v="WKP"/>
    <m/>
    <m/>
    <s v="ENG004"/>
    <s v="ENG004/MB/EPCS2/TL"/>
    <s v="69-2G125212P04"/>
    <m/>
    <s v="1"/>
    <s v="TEST"/>
    <s v="TB2"/>
    <m/>
    <m/>
    <s v="2"/>
    <m/>
    <m/>
    <s v="ASMT10"/>
    <s v="2"/>
    <s v="0"/>
    <m/>
    <m/>
    <s v="1"/>
    <s v="1"/>
    <s v="0"/>
    <s v="0"/>
    <s v="0"/>
    <m/>
    <m/>
    <m/>
    <m/>
    <s v="0"/>
  </r>
  <r>
    <s v="P1999990-36-K:SEYU25065000494"/>
    <s v="M"/>
    <s v="ASMT10"/>
    <x v="0"/>
    <s v="TB2"/>
    <m/>
    <s v="0"/>
    <m/>
    <s v="TSP_MXT1"/>
    <s v="Mexico Factory-Manufacturing Sec."/>
    <x v="0"/>
    <x v="0"/>
    <s v="NO ERROR"/>
    <s v="T1_EVP030_MB"/>
    <s v="14"/>
    <s v="3/25/2025 2:58:38 PM"/>
    <m/>
    <s v="310002"/>
    <s v="0"/>
    <s v="WIP"/>
    <s v="WKP"/>
    <m/>
    <m/>
    <s v="ENG004"/>
    <s v="ENG004/MB/EPCS2/TL"/>
    <s v="69-2G125212P04"/>
    <m/>
    <s v="1"/>
    <s v="TEST"/>
    <s v="TB2"/>
    <m/>
    <m/>
    <s v="2"/>
    <m/>
    <m/>
    <s v="ASMT10"/>
    <s v="2"/>
    <s v="0"/>
    <m/>
    <m/>
    <s v="1"/>
    <s v="1"/>
    <s v="0"/>
    <s v="0"/>
    <s v="0"/>
    <m/>
    <m/>
    <m/>
    <m/>
    <s v="0"/>
  </r>
  <r>
    <s v="P1999990-36-K:SEYU25065000495"/>
    <s v="M"/>
    <s v="ASMT10"/>
    <x v="1"/>
    <s v="T83"/>
    <s v="FCT"/>
    <s v="0"/>
    <s v="TB2"/>
    <s v="TSP_MXT1"/>
    <s v="Mexico Factory-Manufacturing Sec."/>
    <x v="0"/>
    <x v="0"/>
    <s v="NO ERROR"/>
    <s v="T1_EVP030_MB"/>
    <s v="18"/>
    <s v="3/13/2025 6:48:45 PM"/>
    <m/>
    <s v="310005"/>
    <s v="TX30TT83"/>
    <s v="TEST"/>
    <s v="T83"/>
    <m/>
    <m/>
    <s v="ENG004"/>
    <s v="ENG004/MB/EPCS2/TL"/>
    <s v="69-2G125212P04"/>
    <m/>
    <s v="0"/>
    <s v="TEST"/>
    <s v="T84"/>
    <s v="TEST"/>
    <m/>
    <s v="2"/>
    <m/>
    <m/>
    <s v="AOFFLINE01"/>
    <s v="2"/>
    <s v="0"/>
    <m/>
    <m/>
    <s v="1"/>
    <s v="1"/>
    <s v="0"/>
    <s v="0"/>
    <s v="0"/>
    <m/>
    <m/>
    <m/>
    <m/>
    <s v="0"/>
  </r>
  <r>
    <s v="P1999990-36-K:SEYU25065000496"/>
    <s v="M"/>
    <s v="ASMT10"/>
    <x v="0"/>
    <s v="TB2"/>
    <m/>
    <s v="0"/>
    <m/>
    <s v="TSP_MXT1"/>
    <s v="Mexico Factory-Manufacturing Sec."/>
    <x v="0"/>
    <x v="0"/>
    <s v="NO ERROR"/>
    <s v="T1_EVP030_MB"/>
    <s v="14"/>
    <s v="3/25/2025 2:58:49 PM"/>
    <m/>
    <s v="310002"/>
    <s v="0"/>
    <s v="WIP"/>
    <s v="WKP"/>
    <m/>
    <m/>
    <s v="ENG004"/>
    <s v="ENG004/MB/EPCS2/TL"/>
    <s v="69-2G125212P04"/>
    <m/>
    <s v="1"/>
    <s v="TEST"/>
    <s v="TB2"/>
    <m/>
    <m/>
    <s v="2"/>
    <m/>
    <m/>
    <s v="ASMT10"/>
    <s v="2"/>
    <s v="0"/>
    <m/>
    <m/>
    <s v="1"/>
    <s v="1"/>
    <s v="0"/>
    <s v="0"/>
    <s v="0"/>
    <m/>
    <m/>
    <m/>
    <m/>
    <s v="0"/>
  </r>
  <r>
    <s v="P1999990-36-K:SEYU25065000497"/>
    <s v="M"/>
    <s v="ASMT10"/>
    <x v="0"/>
    <s v="TB2"/>
    <m/>
    <s v="0"/>
    <m/>
    <s v="TSP_MXT1"/>
    <s v="Mexico Factory-Manufacturing Sec."/>
    <x v="0"/>
    <x v="0"/>
    <s v="NO ERROR"/>
    <s v="T1_EVP030_MB"/>
    <s v="14"/>
    <s v="3/12/2025 2:51:11 PM"/>
    <m/>
    <s v="310002"/>
    <s v="0"/>
    <s v="WIP"/>
    <s v="WKP"/>
    <m/>
    <m/>
    <s v="ENG004"/>
    <s v="ENG004/MB/EPCS2/TL"/>
    <s v="69-2G125212P04"/>
    <m/>
    <s v="1"/>
    <s v="TEST"/>
    <s v="TB2"/>
    <m/>
    <m/>
    <s v="2"/>
    <m/>
    <m/>
    <s v="ASMT10"/>
    <s v="2"/>
    <s v="0"/>
    <m/>
    <m/>
    <s v="1"/>
    <s v="1"/>
    <s v="0"/>
    <s v="0"/>
    <s v="0"/>
    <m/>
    <m/>
    <m/>
    <m/>
    <s v="0"/>
  </r>
  <r>
    <s v="P1999990-36-K:SEYU25065000498"/>
    <s v="M"/>
    <s v="ASMT10"/>
    <x v="0"/>
    <s v="TB2"/>
    <m/>
    <s v="0"/>
    <m/>
    <s v="TSP_MXT1"/>
    <s v="Mexico Factory-Manufacturing Sec."/>
    <x v="0"/>
    <x v="0"/>
    <s v="NO ERROR"/>
    <s v="T1_EVP030_MB"/>
    <s v="14"/>
    <s v="3/25/2025 2:58:45 PM"/>
    <m/>
    <s v="310002"/>
    <s v="0"/>
    <s v="WIP"/>
    <s v="WKP"/>
    <m/>
    <m/>
    <s v="ENG004"/>
    <s v="ENG004/MB/EPCS2/TL"/>
    <s v="69-2G125212P04"/>
    <m/>
    <s v="1"/>
    <s v="TEST"/>
    <s v="TB2"/>
    <m/>
    <m/>
    <s v="2"/>
    <m/>
    <m/>
    <s v="ASMT10"/>
    <s v="2"/>
    <s v="0"/>
    <m/>
    <m/>
    <s v="1"/>
    <s v="1"/>
    <s v="0"/>
    <s v="0"/>
    <s v="0"/>
    <m/>
    <m/>
    <m/>
    <m/>
    <s v="0"/>
  </r>
  <r>
    <s v="P1999990-36-K:SEYU25065000499"/>
    <s v="M"/>
    <s v="ASMT10"/>
    <x v="1"/>
    <s v="T83"/>
    <s v="FCT"/>
    <s v="0"/>
    <s v="TB2"/>
    <s v="TSP_MXT1"/>
    <s v="Mexico Factory-Manufacturing Sec."/>
    <x v="0"/>
    <x v="0"/>
    <s v="NO ERROR"/>
    <s v="T1_EVP030_MB"/>
    <s v="02"/>
    <s v="3/11/2025 2:32:53 AM"/>
    <m/>
    <s v="310005"/>
    <s v="TX30TT83"/>
    <s v="TEST"/>
    <s v="T83"/>
    <m/>
    <m/>
    <s v="ENG004"/>
    <s v="ENG004/MB/EPCS2/TL"/>
    <s v="69-2G125212P04"/>
    <m/>
    <s v="0"/>
    <s v="DIP"/>
    <s v="DF0"/>
    <s v="TEST"/>
    <m/>
    <s v="2"/>
    <m/>
    <m/>
    <s v="ASMT10"/>
    <s v="2"/>
    <s v="0"/>
    <m/>
    <m/>
    <s v="1"/>
    <s v="1"/>
    <s v="0"/>
    <s v="0"/>
    <s v="0"/>
    <m/>
    <m/>
    <m/>
    <m/>
    <s v="0"/>
  </r>
  <r>
    <s v="P1999990-36-K:SEYU25065000500"/>
    <s v="M"/>
    <s v="ASMT10"/>
    <x v="0"/>
    <s v="TB2"/>
    <m/>
    <s v="0"/>
    <m/>
    <s v="TSP_MXT1"/>
    <s v="Mexico Factory-Manufacturing Sec."/>
    <x v="0"/>
    <x v="0"/>
    <s v="NO ERROR"/>
    <s v="T1_EVP030_MB"/>
    <s v="11"/>
    <s v="3/18/2025 11:23:53 AM"/>
    <m/>
    <s v="310002"/>
    <s v="0"/>
    <s v="WIP"/>
    <s v="WKP"/>
    <m/>
    <m/>
    <s v="ENG004"/>
    <s v="ENG004/MB/EPCS2/TL"/>
    <s v="69-2G125212P04"/>
    <m/>
    <s v="1"/>
    <s v="TEST"/>
    <s v="TB2"/>
    <m/>
    <m/>
    <s v="2"/>
    <m/>
    <m/>
    <s v="ASMT10"/>
    <s v="2"/>
    <s v="0"/>
    <m/>
    <m/>
    <s v="1"/>
    <s v="1"/>
    <s v="0"/>
    <s v="0"/>
    <s v="0"/>
    <m/>
    <m/>
    <m/>
    <m/>
    <s v="0"/>
  </r>
  <r>
    <s v="P1999990-36-K:SEYU25065000501"/>
    <s v="M"/>
    <s v="ASMT10"/>
    <x v="0"/>
    <s v="TB2"/>
    <m/>
    <s v="0"/>
    <m/>
    <s v="TSP_MXT1"/>
    <s v="Mexico Factory-Manufacturing Sec."/>
    <x v="0"/>
    <x v="0"/>
    <s v="NO ERROR"/>
    <s v="T1_EVP030_MB"/>
    <s v="15"/>
    <s v="3/25/2025 3:00:43 PM"/>
    <m/>
    <s v="310002"/>
    <s v="0"/>
    <s v="WIP"/>
    <s v="WKP"/>
    <m/>
    <m/>
    <s v="ENG004"/>
    <s v="ENG004/MB/EPCS2/TL"/>
    <s v="69-2G125212P04"/>
    <m/>
    <s v="1"/>
    <s v="TEST"/>
    <s v="TB2"/>
    <m/>
    <m/>
    <s v="2"/>
    <m/>
    <m/>
    <s v="ASMT10"/>
    <s v="2"/>
    <s v="0"/>
    <m/>
    <m/>
    <s v="1"/>
    <s v="1"/>
    <s v="0"/>
    <s v="0"/>
    <s v="0"/>
    <m/>
    <m/>
    <m/>
    <m/>
    <s v="0"/>
  </r>
  <r>
    <s v="P1999990-36-K:SEYU25065000502"/>
    <s v="M"/>
    <s v="AOFFLINE01"/>
    <x v="2"/>
    <s v="REPAIR(Scrap)"/>
    <m/>
    <s v="0"/>
    <s v="NONE"/>
    <s v="OM2201310"/>
    <s v="MONTEVIRGEN,DIVA,MAY"/>
    <x v="0"/>
    <x v="1"/>
    <s v="RETEST"/>
    <s v="T1_EVP030_MB"/>
    <s v="21"/>
    <s v="3/13/2025 9:45:00 PM"/>
    <m/>
    <s v="810006"/>
    <s v="OUTWA1"/>
    <s v="OUT"/>
    <s v="WA1"/>
    <m/>
    <m/>
    <s v="ENG004"/>
    <s v="ENG004/MB/EPCS2/TL"/>
    <s v="69-2G125212P04"/>
    <m/>
    <s v="0"/>
    <s v="OUT"/>
    <s v="WAF"/>
    <s v="NONE"/>
    <m/>
    <s v="2"/>
    <m/>
    <m/>
    <s v="AOFFLINE01"/>
    <s v="2"/>
    <s v="0"/>
    <m/>
    <m/>
    <s v="1"/>
    <s v="1"/>
    <s v="0"/>
    <s v="0"/>
    <s v="0"/>
    <m/>
    <m/>
    <m/>
    <m/>
    <s v="0"/>
  </r>
  <r>
    <s v="P1999990-36-K:SEYU25065000503"/>
    <s v="M"/>
    <s v="ASMT10"/>
    <x v="0"/>
    <s v="TB2"/>
    <m/>
    <s v="0"/>
    <m/>
    <s v="TSP_MXT1"/>
    <s v="Mexico Factory-Manufacturing Sec."/>
    <x v="0"/>
    <x v="0"/>
    <s v="NO ERROR"/>
    <s v="T1_EVP030_MB"/>
    <s v="14"/>
    <s v="3/25/2025 2:59:30 PM"/>
    <m/>
    <s v="310002"/>
    <s v="0"/>
    <s v="WIP"/>
    <s v="WKP"/>
    <m/>
    <m/>
    <s v="ENG004"/>
    <s v="ENG004/MB/EPCS2/TL"/>
    <s v="69-2G125212P04"/>
    <m/>
    <s v="1"/>
    <s v="TEST"/>
    <s v="TB2"/>
    <m/>
    <m/>
    <s v="2"/>
    <m/>
    <m/>
    <s v="ASMT10"/>
    <s v="2"/>
    <s v="0"/>
    <m/>
    <m/>
    <s v="1"/>
    <s v="1"/>
    <s v="0"/>
    <s v="0"/>
    <s v="0"/>
    <m/>
    <m/>
    <m/>
    <m/>
    <s v="0"/>
  </r>
  <r>
    <s v="P1999990-36-K:SEYU25065000504"/>
    <s v="M"/>
    <s v="ASMT10"/>
    <x v="1"/>
    <s v="T83"/>
    <s v="FCT"/>
    <s v="0"/>
    <s v="TB2"/>
    <s v="TSP_MXT1"/>
    <s v="Mexico Factory-Manufacturing Sec."/>
    <x v="0"/>
    <x v="0"/>
    <s v="NO ERROR"/>
    <s v="T1_EVP030_MB"/>
    <s v="02"/>
    <s v="3/11/2025 2:26:30 AM"/>
    <m/>
    <s v="310005"/>
    <s v="TX30TT83"/>
    <s v="TEST"/>
    <s v="T83"/>
    <m/>
    <m/>
    <s v="ENG004"/>
    <s v="ENG004/MB/EPCS2/TL"/>
    <s v="69-2G125212P04"/>
    <m/>
    <s v="0"/>
    <s v="DIP"/>
    <s v="DF0"/>
    <s v="TEST"/>
    <m/>
    <s v="2"/>
    <m/>
    <m/>
    <s v="ASMT10"/>
    <s v="2"/>
    <s v="0"/>
    <m/>
    <m/>
    <s v="1"/>
    <s v="1"/>
    <s v="0"/>
    <s v="0"/>
    <s v="0"/>
    <m/>
    <m/>
    <m/>
    <m/>
    <s v="0"/>
  </r>
  <r>
    <s v="P1999990-36-K:SEYU25065000505"/>
    <s v="M"/>
    <s v="ASMT10"/>
    <x v="0"/>
    <s v="TB2"/>
    <m/>
    <s v="0"/>
    <m/>
    <s v="TSP_MXT1"/>
    <s v="Mexico Factory-Manufacturing Sec."/>
    <x v="0"/>
    <x v="0"/>
    <s v="NO ERROR"/>
    <s v="T1_EVP030_MB"/>
    <s v="14"/>
    <s v="3/25/2025 2:59:06 PM"/>
    <m/>
    <s v="310002"/>
    <s v="0"/>
    <s v="WIP"/>
    <s v="WKP"/>
    <m/>
    <m/>
    <s v="ENG004"/>
    <s v="ENG004/MB/EPCS2/TL"/>
    <s v="69-2G125212P04"/>
    <m/>
    <s v="1"/>
    <s v="TEST"/>
    <s v="TB2"/>
    <m/>
    <m/>
    <s v="2"/>
    <m/>
    <m/>
    <s v="ASMT10"/>
    <s v="2"/>
    <s v="0"/>
    <m/>
    <m/>
    <s v="1"/>
    <s v="1"/>
    <s v="0"/>
    <s v="0"/>
    <s v="0"/>
    <m/>
    <m/>
    <m/>
    <m/>
    <s v="0"/>
  </r>
  <r>
    <s v="P1999990-36-K:SEYU25065000506"/>
    <s v="M"/>
    <s v="ASMT10"/>
    <x v="0"/>
    <s v="TB2"/>
    <m/>
    <s v="0"/>
    <m/>
    <s v="TSP_MXT1"/>
    <s v="Mexico Factory-Manufacturing Sec."/>
    <x v="0"/>
    <x v="0"/>
    <s v="NO ERROR"/>
    <s v="T1_EVP030_MB"/>
    <s v="15"/>
    <s v="3/25/2025 3:00:04 PM"/>
    <m/>
    <s v="310002"/>
    <s v="0"/>
    <s v="WIP"/>
    <s v="WKP"/>
    <m/>
    <m/>
    <s v="ENG004"/>
    <s v="ENG004/MB/EPCS2/TL"/>
    <s v="69-2G125212P04"/>
    <m/>
    <s v="1"/>
    <s v="TEST"/>
    <s v="TB2"/>
    <m/>
    <m/>
    <s v="2"/>
    <m/>
    <m/>
    <s v="ASMT10"/>
    <s v="2"/>
    <s v="0"/>
    <m/>
    <m/>
    <s v="1"/>
    <s v="1"/>
    <s v="0"/>
    <s v="0"/>
    <s v="0"/>
    <m/>
    <m/>
    <m/>
    <m/>
    <s v="0"/>
  </r>
  <r>
    <s v="P1999990-36-K:SEYU25065000507"/>
    <s v="M"/>
    <s v="ASMT10"/>
    <x v="0"/>
    <s v="TB2"/>
    <m/>
    <s v="0"/>
    <m/>
    <s v="TSP_MXT1"/>
    <s v="Mexico Factory-Manufacturing Sec."/>
    <x v="0"/>
    <x v="0"/>
    <s v="NO ERROR"/>
    <s v="T1_EVP030_MB"/>
    <s v="15"/>
    <s v="3/25/2025 3:00:07 PM"/>
    <m/>
    <s v="310002"/>
    <s v="0"/>
    <s v="WIP"/>
    <s v="WKP"/>
    <m/>
    <m/>
    <s v="ENG004"/>
    <s v="ENG004/MB/EPCS2/TL"/>
    <s v="69-2G125212P04"/>
    <m/>
    <s v="1"/>
    <s v="TEST"/>
    <s v="TB2"/>
    <m/>
    <m/>
    <s v="2"/>
    <m/>
    <m/>
    <s v="ASMT10"/>
    <s v="2"/>
    <s v="0"/>
    <m/>
    <m/>
    <s v="1"/>
    <s v="1"/>
    <s v="0"/>
    <s v="0"/>
    <s v="0"/>
    <m/>
    <m/>
    <m/>
    <m/>
    <s v="0"/>
  </r>
  <r>
    <s v="P1999990-36-K:SEYU25065000508"/>
    <s v="M"/>
    <s v="ASMT10"/>
    <x v="0"/>
    <s v="TB2"/>
    <m/>
    <s v="0"/>
    <m/>
    <s v="TSP_MXT1"/>
    <s v="Mexico Factory-Manufacturing Sec."/>
    <x v="0"/>
    <x v="0"/>
    <s v="NO ERROR"/>
    <s v="T1_EVP030_MB"/>
    <s v="13"/>
    <s v="3/18/2025 1:28:59 PM"/>
    <m/>
    <s v="310002"/>
    <s v="0"/>
    <s v="WIP"/>
    <s v="WKP"/>
    <m/>
    <m/>
    <s v="ENG004"/>
    <s v="ENG004/MB/EPCS2/TL"/>
    <s v="69-2G125212P04"/>
    <m/>
    <s v="1"/>
    <s v="TEST"/>
    <s v="TB2"/>
    <m/>
    <m/>
    <s v="2"/>
    <m/>
    <m/>
    <s v="ASMT10"/>
    <s v="2"/>
    <s v="0"/>
    <m/>
    <m/>
    <s v="1"/>
    <s v="1"/>
    <s v="0"/>
    <s v="0"/>
    <s v="0"/>
    <m/>
    <m/>
    <m/>
    <m/>
    <s v="0"/>
  </r>
  <r>
    <s v="P1999990-36-K:SEYU25065000509"/>
    <s v="M"/>
    <s v="ASMT10"/>
    <x v="0"/>
    <s v="TB2"/>
    <m/>
    <s v="0"/>
    <m/>
    <s v="TSP_MXT1"/>
    <s v="Mexico Factory-Manufacturing Sec."/>
    <x v="0"/>
    <x v="0"/>
    <s v="NO ERROR"/>
    <s v="T1_EVP030_MB"/>
    <s v="13"/>
    <s v="3/18/2025 1:07:30 PM"/>
    <m/>
    <s v="310002"/>
    <s v="0"/>
    <s v="WIP"/>
    <s v="WKP"/>
    <m/>
    <m/>
    <s v="ENG004"/>
    <s v="ENG004/MB/EPCS2/TL"/>
    <s v="69-2G125212P04"/>
    <m/>
    <s v="1"/>
    <s v="TEST"/>
    <s v="TB2"/>
    <m/>
    <m/>
    <s v="2"/>
    <m/>
    <m/>
    <s v="ASMT10"/>
    <s v="2"/>
    <s v="0"/>
    <m/>
    <m/>
    <s v="1"/>
    <s v="1"/>
    <s v="0"/>
    <s v="0"/>
    <s v="0"/>
    <m/>
    <m/>
    <m/>
    <m/>
    <s v="0"/>
  </r>
  <r>
    <s v="P1999990-36-K:SEYU25065000510"/>
    <s v="M"/>
    <s v="ASMT10"/>
    <x v="1"/>
    <s v="T83"/>
    <s v="FCT"/>
    <s v="0"/>
    <s v="TB2"/>
    <s v="TSP_MXT1"/>
    <s v="Mexico Factory-Manufacturing Sec."/>
    <x v="0"/>
    <x v="0"/>
    <s v="NO ERROR"/>
    <s v="T1_EVP030_MB"/>
    <s v="05"/>
    <s v="3/11/2025 5:29:37 AM"/>
    <m/>
    <s v="310005"/>
    <s v="TX30TT83"/>
    <s v="TEST"/>
    <s v="T83"/>
    <m/>
    <m/>
    <s v="ENG004"/>
    <s v="ENG004/MB/EPCS2/TL"/>
    <s v="69-2G125212P04"/>
    <m/>
    <s v="0"/>
    <s v="DIP"/>
    <s v="DF0"/>
    <s v="TEST"/>
    <m/>
    <s v="2"/>
    <m/>
    <m/>
    <s v="ASMT10"/>
    <s v="2"/>
    <s v="0"/>
    <m/>
    <m/>
    <s v="1"/>
    <s v="1"/>
    <s v="0"/>
    <s v="0"/>
    <s v="0"/>
    <m/>
    <m/>
    <m/>
    <m/>
    <s v="0"/>
  </r>
  <r>
    <s v="P1999990-36-K:SEYU25065000511"/>
    <s v="M"/>
    <s v="ASMT10"/>
    <x v="0"/>
    <s v="TB2"/>
    <m/>
    <s v="0"/>
    <m/>
    <s v="TSP_MXT1"/>
    <s v="Mexico Factory-Manufacturing Sec."/>
    <x v="0"/>
    <x v="0"/>
    <s v="NO ERROR"/>
    <s v="T1_EVP030_MB"/>
    <s v="14"/>
    <s v="3/25/2025 2:59:27 PM"/>
    <m/>
    <s v="310002"/>
    <s v="0"/>
    <s v="WIP"/>
    <s v="WKP"/>
    <m/>
    <m/>
    <s v="ENG004"/>
    <s v="ENG004/MB/EPCS2/TL"/>
    <s v="69-2G125212P04"/>
    <m/>
    <s v="1"/>
    <s v="TEST"/>
    <s v="TB2"/>
    <m/>
    <m/>
    <s v="2"/>
    <m/>
    <m/>
    <s v="ASMT10"/>
    <s v="2"/>
    <s v="0"/>
    <m/>
    <m/>
    <s v="1"/>
    <s v="1"/>
    <s v="0"/>
    <s v="0"/>
    <s v="0"/>
    <m/>
    <m/>
    <m/>
    <m/>
    <s v="0"/>
  </r>
  <r>
    <s v="P1999990-36-K:SEYU25065000512"/>
    <s v="M"/>
    <s v="ASMT10"/>
    <x v="0"/>
    <s v="TB2"/>
    <m/>
    <s v="0"/>
    <m/>
    <s v="TSP_MXT1"/>
    <s v="Mexico Factory-Manufacturing Sec."/>
    <x v="0"/>
    <x v="0"/>
    <s v="NO ERROR"/>
    <s v="T1_EVP030_MB"/>
    <s v="15"/>
    <s v="3/25/2025 3:00:16 PM"/>
    <m/>
    <s v="310002"/>
    <s v="0"/>
    <s v="WIP"/>
    <s v="WKP"/>
    <m/>
    <m/>
    <s v="ENG004"/>
    <s v="ENG004/MB/EPCS2/TL"/>
    <s v="69-2G125212P04"/>
    <m/>
    <s v="1"/>
    <s v="TEST"/>
    <s v="TB2"/>
    <m/>
    <m/>
    <s v="2"/>
    <m/>
    <m/>
    <s v="ASMT10"/>
    <s v="2"/>
    <s v="0"/>
    <m/>
    <m/>
    <s v="1"/>
    <s v="1"/>
    <s v="0"/>
    <s v="0"/>
    <s v="0"/>
    <m/>
    <m/>
    <m/>
    <m/>
    <s v="0"/>
  </r>
  <r>
    <s v="P1999990-36-K:SEYU25065000513"/>
    <s v="M"/>
    <s v="ASMT10"/>
    <x v="0"/>
    <s v="TB2"/>
    <m/>
    <s v="0"/>
    <m/>
    <s v="TSP_MXT1"/>
    <s v="Mexico Factory-Manufacturing Sec."/>
    <x v="0"/>
    <x v="0"/>
    <s v="NO ERROR"/>
    <s v="T1_EVP030_MB"/>
    <s v="15"/>
    <s v="3/25/2025 3:00:19 PM"/>
    <m/>
    <s v="310002"/>
    <s v="0"/>
    <s v="WIP"/>
    <s v="WKP"/>
    <m/>
    <m/>
    <s v="ENG004"/>
    <s v="ENG004/MB/EPCS2/TL"/>
    <s v="69-2G125212P04"/>
    <m/>
    <s v="1"/>
    <s v="TEST"/>
    <s v="TB2"/>
    <m/>
    <m/>
    <s v="2"/>
    <m/>
    <m/>
    <s v="ASMT10"/>
    <s v="2"/>
    <s v="0"/>
    <m/>
    <m/>
    <s v="1"/>
    <s v="1"/>
    <s v="0"/>
    <s v="0"/>
    <s v="0"/>
    <m/>
    <m/>
    <m/>
    <m/>
    <s v="0"/>
  </r>
  <r>
    <s v="P1999990-36-K:SEYU25066012797"/>
    <s v="M"/>
    <s v="ASMT10"/>
    <x v="0"/>
    <s v="TB2"/>
    <m/>
    <s v="0"/>
    <m/>
    <s v="TSP_MXT1"/>
    <s v="Mexico Factory-Manufacturing Sec."/>
    <x v="1"/>
    <x v="0"/>
    <s v="NO ERROR"/>
    <s v="T1_EVP030_MB"/>
    <s v="14"/>
    <s v="3/14/2025 2:40:27 PM"/>
    <m/>
    <s v="310002"/>
    <s v="0"/>
    <s v="WIP"/>
    <s v="WKP"/>
    <m/>
    <m/>
    <s v="ENG004"/>
    <s v="ENG004/MB/EPCS2/TL"/>
    <s v="69-2G125212P04"/>
    <m/>
    <s v="1"/>
    <s v="TEST"/>
    <s v="TB2"/>
    <m/>
    <m/>
    <s v="2"/>
    <m/>
    <m/>
    <s v="ASMT10"/>
    <s v="2"/>
    <s v="0"/>
    <m/>
    <m/>
    <s v="1"/>
    <s v="1"/>
    <s v="0"/>
    <s v="0"/>
    <s v="0"/>
    <m/>
    <m/>
    <m/>
    <m/>
    <s v="0"/>
  </r>
  <r>
    <s v="P1999990-36-K:SEYU25066012798"/>
    <s v="M"/>
    <s v="ASMT10"/>
    <x v="3"/>
    <s v="S16(AOI)"/>
    <s v="TOP AOI 2"/>
    <s v="0"/>
    <s v="S17"/>
    <s v="OM2200276"/>
    <s v="ABARRONDO,BASARIO,LEA"/>
    <x v="1"/>
    <x v="2"/>
    <s v="ERROR"/>
    <s v="T1_EVP030_MB"/>
    <s v="17"/>
    <s v="3/27/2025 5:08:29 PM"/>
    <m/>
    <s v="310009"/>
    <s v="TX30SS16"/>
    <s v="SMT"/>
    <s v="S16"/>
    <m/>
    <m/>
    <s v="ENG004"/>
    <s v="ENG004/MB/EPCS2/TL"/>
    <s v="69-2G125212P04"/>
    <m/>
    <s v="0"/>
    <s v="TEST"/>
    <s v="T84"/>
    <s v="SMT"/>
    <m/>
    <s v="1"/>
    <m/>
    <m/>
    <s v="AOFFLINE01"/>
    <s v="1"/>
    <s v="0"/>
    <m/>
    <m/>
    <s v="1"/>
    <s v="1"/>
    <s v="0"/>
    <s v="0"/>
    <s v="0"/>
    <m/>
    <m/>
    <m/>
    <m/>
    <s v="0"/>
  </r>
  <r>
    <s v="P1999990-36-K:SEYU25066012799"/>
    <s v="M"/>
    <s v="ASMT10"/>
    <x v="0"/>
    <s v="TB2"/>
    <m/>
    <s v="0"/>
    <m/>
    <s v="TSP_MXT1"/>
    <s v="Mexico Factory-Manufacturing Sec."/>
    <x v="1"/>
    <x v="0"/>
    <s v="NO ERROR"/>
    <s v="T1_EVP030_MB"/>
    <s v="14"/>
    <s v="3/14/2025 2:57:34 PM"/>
    <m/>
    <s v="310002"/>
    <s v="0"/>
    <s v="WIP"/>
    <s v="WKP"/>
    <m/>
    <m/>
    <s v="ENG004"/>
    <s v="ENG004/MB/EPCS2/TL"/>
    <s v="69-2G125212P04"/>
    <m/>
    <s v="1"/>
    <s v="TEST"/>
    <s v="TB2"/>
    <m/>
    <m/>
    <s v="2"/>
    <m/>
    <m/>
    <s v="ASMT10"/>
    <s v="2"/>
    <s v="0"/>
    <m/>
    <m/>
    <s v="1"/>
    <s v="1"/>
    <s v="0"/>
    <s v="0"/>
    <s v="0"/>
    <m/>
    <m/>
    <m/>
    <m/>
    <s v="0"/>
  </r>
  <r>
    <s v="P1999990-36-K:SEYU25066012800"/>
    <s v="M"/>
    <s v="ASMT10"/>
    <x v="0"/>
    <s v="TB2"/>
    <m/>
    <s v="0"/>
    <m/>
    <s v="TSP_MXT1"/>
    <s v="Mexico Factory-Manufacturing Sec."/>
    <x v="1"/>
    <x v="0"/>
    <s v="NO ERROR"/>
    <s v="T1_EVP030_MB"/>
    <s v="14"/>
    <s v="3/14/2025 2:09:32 PM"/>
    <m/>
    <s v="310002"/>
    <s v="0"/>
    <s v="WIP"/>
    <s v="WKP"/>
    <m/>
    <m/>
    <s v="ENG004"/>
    <s v="ENG004/MB/EPCS2/TL"/>
    <s v="69-2G125212P04"/>
    <m/>
    <s v="1"/>
    <s v="TEST"/>
    <s v="TB2"/>
    <m/>
    <m/>
    <s v="2"/>
    <m/>
    <m/>
    <s v="ASMT10"/>
    <s v="2"/>
    <s v="0"/>
    <m/>
    <m/>
    <s v="1"/>
    <s v="1"/>
    <s v="0"/>
    <s v="0"/>
    <s v="0"/>
    <m/>
    <m/>
    <m/>
    <m/>
    <s v="0"/>
  </r>
  <r>
    <s v="P1999990-36-K:SEYU25066012801"/>
    <s v="M"/>
    <s v="ASMT10"/>
    <x v="4"/>
    <s v="T83"/>
    <s v="FCT"/>
    <s v="0"/>
    <s v="T84"/>
    <s v="TSP_MXT1"/>
    <s v="Mexico Factory-Manufacturing Sec."/>
    <x v="1"/>
    <x v="2"/>
    <s v="ERROR"/>
    <s v="T1_EVP030_MB"/>
    <s v="13"/>
    <s v="3/26/2025 1:58:42 PM"/>
    <m/>
    <s v="310005"/>
    <s v="TX30TT83"/>
    <s v="TEST"/>
    <s v="T83"/>
    <m/>
    <m/>
    <s v="ENG004"/>
    <s v="ENG004/MB/EPCS2/TL"/>
    <s v="69-2G125212P04"/>
    <m/>
    <s v="0"/>
    <s v="TEST"/>
    <s v="T84"/>
    <s v="TEST"/>
    <m/>
    <s v="1"/>
    <m/>
    <m/>
    <s v="AOFFLINE01"/>
    <s v="1"/>
    <s v="0"/>
    <m/>
    <m/>
    <s v="1"/>
    <s v="1"/>
    <s v="0"/>
    <s v="0"/>
    <s v="0"/>
    <m/>
    <m/>
    <m/>
    <m/>
    <s v="0"/>
  </r>
  <r>
    <s v="P1999990-36-K:SEYU25066012802"/>
    <s v="M"/>
    <s v="ASMT10"/>
    <x v="0"/>
    <s v="TB2"/>
    <m/>
    <s v="0"/>
    <m/>
    <s v="TSP_MXT1"/>
    <s v="Mexico Factory-Manufacturing Sec."/>
    <x v="1"/>
    <x v="0"/>
    <s v="NO ERROR"/>
    <s v="T1_EVP030_MB"/>
    <s v="15"/>
    <s v="3/14/2025 3:22:45 PM"/>
    <m/>
    <s v="310002"/>
    <s v="0"/>
    <s v="WIP"/>
    <s v="WKP"/>
    <m/>
    <m/>
    <s v="ENG004"/>
    <s v="ENG004/MB/EPCS2/TL"/>
    <s v="69-2G125212P04"/>
    <m/>
    <s v="1"/>
    <s v="TEST"/>
    <s v="TB2"/>
    <m/>
    <m/>
    <s v="2"/>
    <m/>
    <m/>
    <s v="ASMT10"/>
    <s v="2"/>
    <s v="0"/>
    <m/>
    <m/>
    <s v="1"/>
    <s v="1"/>
    <s v="0"/>
    <s v="0"/>
    <s v="0"/>
    <m/>
    <m/>
    <m/>
    <m/>
    <s v="0"/>
  </r>
  <r>
    <s v="P1999990-36-K:SEYU25066012803"/>
    <s v="M"/>
    <s v="ASMT10"/>
    <x v="0"/>
    <s v="TB2"/>
    <m/>
    <s v="0"/>
    <m/>
    <s v="TSP_MXT1"/>
    <s v="Mexico Factory-Manufacturing Sec."/>
    <x v="1"/>
    <x v="0"/>
    <s v="NO ERROR"/>
    <s v="T1_EVP030_MB"/>
    <s v="15"/>
    <s v="3/14/2025 3:05:38 PM"/>
    <m/>
    <s v="310002"/>
    <s v="0"/>
    <s v="WIP"/>
    <s v="WKP"/>
    <m/>
    <m/>
    <s v="ENG004"/>
    <s v="ENG004/MB/EPCS2/TL"/>
    <s v="69-2G125212P04"/>
    <m/>
    <s v="1"/>
    <s v="TEST"/>
    <s v="TB2"/>
    <m/>
    <m/>
    <s v="2"/>
    <m/>
    <m/>
    <s v="ASMT10"/>
    <s v="2"/>
    <s v="0"/>
    <m/>
    <m/>
    <s v="1"/>
    <s v="1"/>
    <s v="0"/>
    <s v="0"/>
    <s v="0"/>
    <m/>
    <m/>
    <m/>
    <m/>
    <s v="0"/>
  </r>
  <r>
    <s v="P1999990-36-K:SEYU25066012804"/>
    <s v="M"/>
    <s v="ASMT10"/>
    <x v="0"/>
    <s v="TB2"/>
    <m/>
    <s v="0"/>
    <m/>
    <s v="TSP_MXT1"/>
    <s v="Mexico Factory-Manufacturing Sec."/>
    <x v="1"/>
    <x v="0"/>
    <s v="NO ERROR"/>
    <s v="T1_EVP030_MB"/>
    <s v="12"/>
    <s v="3/14/2025 12:23:42 PM"/>
    <m/>
    <s v="310002"/>
    <s v="0"/>
    <s v="WIP"/>
    <s v="WKP"/>
    <m/>
    <m/>
    <s v="ENG004"/>
    <s v="ENG004/MB/EPCS2/TL"/>
    <s v="69-2G125212P04"/>
    <m/>
    <s v="1"/>
    <s v="TEST"/>
    <s v="TB2"/>
    <m/>
    <m/>
    <s v="2"/>
    <m/>
    <m/>
    <s v="ASMT10"/>
    <s v="2"/>
    <s v="0"/>
    <m/>
    <m/>
    <s v="1"/>
    <s v="1"/>
    <s v="0"/>
    <s v="0"/>
    <s v="0"/>
    <m/>
    <m/>
    <m/>
    <m/>
    <s v="0"/>
  </r>
  <r>
    <s v="P1999990-36-K:SEYU25066012805"/>
    <s v="M"/>
    <s v="ASMT10"/>
    <x v="0"/>
    <s v="TB2"/>
    <m/>
    <s v="0"/>
    <m/>
    <s v="TSP_MXT1"/>
    <s v="Mexico Factory-Manufacturing Sec."/>
    <x v="1"/>
    <x v="0"/>
    <s v="NO ERROR"/>
    <s v="T1_EVP030_MB"/>
    <s v="14"/>
    <s v="3/14/2025 2:07:40 PM"/>
    <m/>
    <s v="310002"/>
    <s v="0"/>
    <s v="WIP"/>
    <s v="WKP"/>
    <m/>
    <m/>
    <s v="ENG004"/>
    <s v="ENG004/MB/EPCS2/TL"/>
    <s v="69-2G125212P04"/>
    <m/>
    <s v="1"/>
    <s v="TEST"/>
    <s v="TB2"/>
    <m/>
    <m/>
    <s v="2"/>
    <m/>
    <m/>
    <s v="ASMT10"/>
    <s v="2"/>
    <s v="0"/>
    <m/>
    <m/>
    <s v="1"/>
    <s v="1"/>
    <s v="0"/>
    <s v="0"/>
    <s v="0"/>
    <m/>
    <m/>
    <m/>
    <m/>
    <s v="0"/>
  </r>
  <r>
    <s v="P1999990-36-K:SEYU25066012806"/>
    <s v="M"/>
    <s v="ASMT10"/>
    <x v="0"/>
    <s v="TB2"/>
    <m/>
    <s v="0"/>
    <m/>
    <s v="TSP_MXT1"/>
    <s v="Mexico Factory-Manufacturing Sec."/>
    <x v="1"/>
    <x v="0"/>
    <s v="NO ERROR"/>
    <s v="T1_EVP030_MB"/>
    <s v="15"/>
    <s v="3/14/2025 3:21:52 PM"/>
    <m/>
    <s v="310002"/>
    <s v="0"/>
    <s v="WIP"/>
    <s v="WKP"/>
    <m/>
    <m/>
    <s v="ENG004"/>
    <s v="ENG004/MB/EPCS2/TL"/>
    <s v="69-2G125212P04"/>
    <m/>
    <s v="1"/>
    <s v="TEST"/>
    <s v="TB2"/>
    <m/>
    <m/>
    <s v="2"/>
    <m/>
    <m/>
    <s v="ASMT10"/>
    <s v="2"/>
    <s v="0"/>
    <m/>
    <m/>
    <s v="1"/>
    <s v="1"/>
    <s v="0"/>
    <s v="0"/>
    <s v="0"/>
    <m/>
    <m/>
    <m/>
    <m/>
    <s v="0"/>
  </r>
  <r>
    <s v="P1999990-36-K:SEYU25066012807"/>
    <s v="M"/>
    <s v="ASMT10"/>
    <x v="0"/>
    <s v="TB2"/>
    <m/>
    <s v="0"/>
    <m/>
    <s v="TSP_MXT1"/>
    <s v="Mexico Factory-Manufacturing Sec."/>
    <x v="1"/>
    <x v="0"/>
    <s v="NO ERROR"/>
    <s v="T1_EVP030_MB"/>
    <s v="14"/>
    <s v="3/14/2025 2:59:47 PM"/>
    <m/>
    <s v="310002"/>
    <s v="0"/>
    <s v="WIP"/>
    <s v="WKP"/>
    <m/>
    <m/>
    <s v="ENG004"/>
    <s v="ENG004/MB/EPCS2/TL"/>
    <s v="69-2G125212P04"/>
    <m/>
    <s v="1"/>
    <s v="TEST"/>
    <s v="TB2"/>
    <m/>
    <m/>
    <s v="2"/>
    <m/>
    <m/>
    <s v="ASMT10"/>
    <s v="2"/>
    <s v="0"/>
    <m/>
    <m/>
    <s v="1"/>
    <s v="1"/>
    <s v="0"/>
    <s v="0"/>
    <s v="0"/>
    <m/>
    <m/>
    <m/>
    <m/>
    <s v="0"/>
  </r>
  <r>
    <s v="P1999990-36-K:SEYU25066012808"/>
    <s v="M"/>
    <s v="ASMT10"/>
    <x v="0"/>
    <s v="TB2"/>
    <m/>
    <s v="0"/>
    <m/>
    <s v="TSP_MXT1"/>
    <s v="Mexico Factory-Manufacturing Sec."/>
    <x v="1"/>
    <x v="0"/>
    <s v="NO ERROR"/>
    <s v="T1_EVP030_MB"/>
    <s v="13"/>
    <s v="3/14/2025 1:45:12 PM"/>
    <m/>
    <s v="310002"/>
    <s v="0"/>
    <s v="WIP"/>
    <s v="WKP"/>
    <m/>
    <m/>
    <s v="ENG004"/>
    <s v="ENG004/MB/EPCS2/TL"/>
    <s v="69-2G125212P04"/>
    <m/>
    <s v="1"/>
    <s v="TEST"/>
    <s v="TB2"/>
    <m/>
    <m/>
    <s v="2"/>
    <m/>
    <m/>
    <s v="ASMT10"/>
    <s v="2"/>
    <s v="0"/>
    <m/>
    <m/>
    <s v="1"/>
    <s v="1"/>
    <s v="0"/>
    <s v="0"/>
    <s v="0"/>
    <m/>
    <m/>
    <m/>
    <m/>
    <s v="0"/>
  </r>
  <r>
    <s v="P1999990-36-K:SEYU25066012809"/>
    <s v="M"/>
    <s v="ASMT10"/>
    <x v="0"/>
    <s v="TB2"/>
    <m/>
    <s v="0"/>
    <m/>
    <s v="TSP_MXT1"/>
    <s v="Mexico Factory-Manufacturing Sec."/>
    <x v="1"/>
    <x v="0"/>
    <s v="NO ERROR"/>
    <s v="T1_EVP030_MB"/>
    <s v="12"/>
    <s v="3/14/2025 12:57:07 PM"/>
    <m/>
    <s v="310002"/>
    <s v="0"/>
    <s v="WIP"/>
    <s v="WKP"/>
    <m/>
    <m/>
    <s v="ENG004"/>
    <s v="ENG004/MB/EPCS2/TL"/>
    <s v="69-2G125212P04"/>
    <m/>
    <s v="1"/>
    <s v="TEST"/>
    <s v="TB2"/>
    <m/>
    <m/>
    <s v="2"/>
    <m/>
    <m/>
    <s v="ASMT10"/>
    <s v="2"/>
    <s v="0"/>
    <m/>
    <m/>
    <s v="1"/>
    <s v="1"/>
    <s v="0"/>
    <s v="0"/>
    <s v="0"/>
    <m/>
    <m/>
    <m/>
    <m/>
    <s v="0"/>
  </r>
  <r>
    <s v="P1999990-36-K:SEYU25066012810"/>
    <s v="M"/>
    <s v="ASMT10"/>
    <x v="0"/>
    <s v="TB2"/>
    <m/>
    <s v="0"/>
    <m/>
    <s v="TSP_MXT1"/>
    <s v="Mexico Factory-Manufacturing Sec."/>
    <x v="1"/>
    <x v="0"/>
    <s v="NO ERROR"/>
    <s v="T1_EVP030_MB"/>
    <s v="15"/>
    <s v="3/14/2025 3:24:01 PM"/>
    <m/>
    <s v="310002"/>
    <s v="0"/>
    <s v="WIP"/>
    <s v="WKP"/>
    <m/>
    <m/>
    <s v="ENG004"/>
    <s v="ENG004/MB/EPCS2/TL"/>
    <s v="69-2G125212P04"/>
    <m/>
    <s v="1"/>
    <s v="TEST"/>
    <s v="TB2"/>
    <m/>
    <m/>
    <s v="2"/>
    <m/>
    <m/>
    <s v="ASMT10"/>
    <s v="2"/>
    <s v="0"/>
    <m/>
    <m/>
    <s v="1"/>
    <s v="1"/>
    <s v="0"/>
    <s v="0"/>
    <s v="0"/>
    <m/>
    <m/>
    <m/>
    <m/>
    <s v="0"/>
  </r>
  <r>
    <s v="P1999990-36-K:SEYU25066012811"/>
    <s v="M"/>
    <s v="ASMT10"/>
    <x v="0"/>
    <s v="TB2"/>
    <m/>
    <s v="0"/>
    <m/>
    <s v="TSP_MXT1"/>
    <s v="Mexico Factory-Manufacturing Sec."/>
    <x v="1"/>
    <x v="0"/>
    <s v="NO ERROR"/>
    <s v="T1_EVP030_MB"/>
    <s v="10"/>
    <s v="3/14/2025 10:20:17 AM"/>
    <m/>
    <s v="310002"/>
    <s v="0"/>
    <s v="WIP"/>
    <s v="WKP"/>
    <m/>
    <m/>
    <s v="ENG004"/>
    <s v="ENG004/MB/EPCS2/TL"/>
    <s v="69-2G125212P04"/>
    <m/>
    <s v="1"/>
    <s v="TEST"/>
    <s v="TB2"/>
    <m/>
    <m/>
    <s v="2"/>
    <m/>
    <m/>
    <s v="ASMT10"/>
    <s v="2"/>
    <s v="0"/>
    <m/>
    <m/>
    <s v="1"/>
    <s v="1"/>
    <s v="0"/>
    <s v="0"/>
    <s v="0"/>
    <m/>
    <m/>
    <m/>
    <m/>
    <s v="0"/>
  </r>
  <r>
    <s v="P1999990-36-K:SEYU25066012812"/>
    <s v="M"/>
    <s v="ASMT10"/>
    <x v="4"/>
    <s v="T83"/>
    <s v="FCT"/>
    <s v="0"/>
    <s v="TB2"/>
    <s v="TSP_MXT1"/>
    <s v="Mexico Factory-Manufacturing Sec."/>
    <x v="1"/>
    <x v="0"/>
    <s v="NO ERROR"/>
    <s v="T1_EVP030_MB"/>
    <s v="13"/>
    <s v="3/27/2025 1:22:06 PM"/>
    <m/>
    <s v="310010"/>
    <s v="TX30TT83"/>
    <s v="TEST"/>
    <s v="T83"/>
    <m/>
    <m/>
    <s v="ENG004"/>
    <s v="ENG004/MB/EPCS2/TL"/>
    <s v="69-2G125212P04"/>
    <m/>
    <s v="0"/>
    <s v="DIP"/>
    <s v="DF0"/>
    <s v="TEST"/>
    <m/>
    <s v="2"/>
    <m/>
    <m/>
    <s v="ASMT10"/>
    <s v="2"/>
    <s v="0"/>
    <m/>
    <m/>
    <s v="1"/>
    <s v="1"/>
    <s v="0"/>
    <s v="0"/>
    <s v="0"/>
    <m/>
    <m/>
    <m/>
    <m/>
    <s v="0"/>
  </r>
  <r>
    <s v="P1999990-36-K:SEYU25066012813"/>
    <s v="M"/>
    <s v="ASMT10"/>
    <x v="0"/>
    <s v="TB2"/>
    <m/>
    <s v="0"/>
    <m/>
    <s v="TSP_MXT1"/>
    <s v="Mexico Factory-Manufacturing Sec."/>
    <x v="1"/>
    <x v="0"/>
    <s v="NO ERROR"/>
    <s v="T1_EVP030_MB"/>
    <s v="08"/>
    <s v="3/14/2025 8:48:23 AM"/>
    <m/>
    <s v="310002"/>
    <s v="0"/>
    <s v="WIP"/>
    <s v="WKP"/>
    <m/>
    <m/>
    <s v="ENG004"/>
    <s v="ENG004/MB/EPCS2/TL"/>
    <s v="69-2G125212P04"/>
    <m/>
    <s v="1"/>
    <s v="TEST"/>
    <s v="TB2"/>
    <m/>
    <m/>
    <s v="2"/>
    <m/>
    <m/>
    <s v="ASMT10"/>
    <s v="2"/>
    <s v="0"/>
    <m/>
    <m/>
    <s v="1"/>
    <s v="1"/>
    <s v="0"/>
    <s v="0"/>
    <s v="0"/>
    <m/>
    <m/>
    <m/>
    <m/>
    <s v="0"/>
  </r>
  <r>
    <s v="P1999990-36-K:SEYU25066012814"/>
    <s v="M"/>
    <s v="ASMT10"/>
    <x v="4"/>
    <s v="T83"/>
    <s v="FCT"/>
    <s v="0"/>
    <s v="T84"/>
    <s v="TSP_MXT1"/>
    <s v="Mexico Factory-Manufacturing Sec."/>
    <x v="1"/>
    <x v="2"/>
    <s v="ERROR"/>
    <s v="T1_EVP030_MB"/>
    <s v="17"/>
    <s v="3/27/2025 5:09:18 PM"/>
    <m/>
    <s v="310005"/>
    <s v="TX30TT83"/>
    <s v="TEST"/>
    <s v="T83"/>
    <m/>
    <m/>
    <s v="ENG004"/>
    <s v="ENG004/MB/EPCS2/TL"/>
    <s v="69-2G125212P04"/>
    <m/>
    <s v="0"/>
    <s v="TEST"/>
    <s v="T84"/>
    <s v="TEST"/>
    <m/>
    <s v="1"/>
    <m/>
    <m/>
    <s v="AOFFLINE01"/>
    <s v="1"/>
    <s v="0"/>
    <m/>
    <m/>
    <s v="1"/>
    <s v="1"/>
    <s v="0"/>
    <s v="0"/>
    <s v="0"/>
    <m/>
    <m/>
    <m/>
    <m/>
    <s v="0"/>
  </r>
  <r>
    <s v="P1999990-36-K:SEYU25066012815"/>
    <s v="M"/>
    <s v="ASMT10"/>
    <x v="0"/>
    <s v="TB2"/>
    <m/>
    <s v="0"/>
    <m/>
    <s v="TSP_MXT1"/>
    <s v="Mexico Factory-Manufacturing Sec."/>
    <x v="1"/>
    <x v="0"/>
    <s v="NO ERROR"/>
    <s v="T1_EVP030_MB"/>
    <s v="13"/>
    <s v="3/14/2025 1:55:07 PM"/>
    <m/>
    <s v="310002"/>
    <s v="0"/>
    <s v="WIP"/>
    <s v="WKP"/>
    <m/>
    <m/>
    <s v="ENG004"/>
    <s v="ENG004/MB/EPCS2/TL"/>
    <s v="69-2G125212P04"/>
    <m/>
    <s v="1"/>
    <s v="TEST"/>
    <s v="TB2"/>
    <m/>
    <m/>
    <s v="2"/>
    <m/>
    <m/>
    <s v="ASMT10"/>
    <s v="2"/>
    <s v="0"/>
    <m/>
    <m/>
    <s v="1"/>
    <s v="1"/>
    <s v="0"/>
    <s v="0"/>
    <s v="0"/>
    <m/>
    <m/>
    <m/>
    <m/>
    <s v="0"/>
  </r>
  <r>
    <s v="P1999990-36-K:SEYU25066012816"/>
    <s v="M"/>
    <s v="ASMT10"/>
    <x v="0"/>
    <s v="TB2"/>
    <m/>
    <s v="0"/>
    <m/>
    <s v="TSP_MXT1"/>
    <s v="Mexico Factory-Manufacturing Sec."/>
    <x v="1"/>
    <x v="0"/>
    <s v="NO ERROR"/>
    <s v="T1_EVP030_MB"/>
    <s v="15"/>
    <s v="3/14/2025 3:07:48 PM"/>
    <m/>
    <s v="310002"/>
    <s v="0"/>
    <s v="WIP"/>
    <s v="WKP"/>
    <m/>
    <m/>
    <s v="ENG004"/>
    <s v="ENG004/MB/EPCS2/TL"/>
    <s v="69-2G125212P04"/>
    <m/>
    <s v="1"/>
    <s v="TEST"/>
    <s v="TB2"/>
    <m/>
    <m/>
    <s v="2"/>
    <m/>
    <m/>
    <s v="ASMT10"/>
    <s v="2"/>
    <s v="0"/>
    <m/>
    <m/>
    <s v="1"/>
    <s v="1"/>
    <s v="0"/>
    <s v="0"/>
    <s v="0"/>
    <m/>
    <m/>
    <m/>
    <m/>
    <s v="0"/>
  </r>
  <r>
    <s v="P1999990-36-K:SEYU25066012817"/>
    <s v="M"/>
    <s v="ASMT10"/>
    <x v="0"/>
    <s v="TB2"/>
    <m/>
    <s v="0"/>
    <m/>
    <s v="TSP_MXT1"/>
    <s v="Mexico Factory-Manufacturing Sec."/>
    <x v="1"/>
    <x v="0"/>
    <s v="NO ERROR"/>
    <s v="T1_EVP030_MB"/>
    <s v="15"/>
    <s v="3/14/2025 3:26:39 PM"/>
    <m/>
    <s v="310002"/>
    <s v="0"/>
    <s v="WIP"/>
    <s v="WKP"/>
    <m/>
    <m/>
    <s v="ENG004"/>
    <s v="ENG004/MB/EPCS2/TL"/>
    <s v="69-2G125212P04"/>
    <m/>
    <s v="1"/>
    <s v="TEST"/>
    <s v="TB2"/>
    <m/>
    <m/>
    <s v="2"/>
    <m/>
    <m/>
    <s v="ASMT10"/>
    <s v="2"/>
    <s v="0"/>
    <m/>
    <m/>
    <s v="1"/>
    <s v="1"/>
    <s v="0"/>
    <s v="0"/>
    <s v="0"/>
    <m/>
    <m/>
    <m/>
    <m/>
    <s v="0"/>
  </r>
  <r>
    <s v="P1999990-36-K:SEYU25066012818"/>
    <s v="M"/>
    <s v="ASMT10"/>
    <x v="4"/>
    <s v="T83"/>
    <s v="FCT"/>
    <s v="0"/>
    <s v="T84"/>
    <s v="TSP_MXT1"/>
    <s v="Mexico Factory-Manufacturing Sec."/>
    <x v="1"/>
    <x v="2"/>
    <s v="ERROR"/>
    <s v="T1_EVP030_MB"/>
    <s v="14"/>
    <s v="3/26/2025 2:13:06 PM"/>
    <m/>
    <s v="310005"/>
    <s v="TX30TT83"/>
    <s v="TEST"/>
    <s v="T83"/>
    <m/>
    <m/>
    <s v="ENG004"/>
    <s v="ENG004/MB/EPCS2/TL"/>
    <s v="69-2G125212P04"/>
    <m/>
    <s v="0"/>
    <s v="TEST"/>
    <s v="T84"/>
    <s v="TEST"/>
    <m/>
    <s v="1"/>
    <m/>
    <m/>
    <s v="AOFFLINE01"/>
    <s v="1"/>
    <s v="0"/>
    <m/>
    <m/>
    <s v="1"/>
    <s v="1"/>
    <s v="0"/>
    <s v="0"/>
    <s v="0"/>
    <m/>
    <m/>
    <m/>
    <m/>
    <s v="0"/>
  </r>
  <r>
    <s v="P1999990-36-K:SEYU25066012819"/>
    <s v="M"/>
    <s v="ASMT10"/>
    <x v="0"/>
    <s v="TB2"/>
    <m/>
    <s v="0"/>
    <m/>
    <s v="TSP_MXT1"/>
    <s v="Mexico Factory-Manufacturing Sec."/>
    <x v="1"/>
    <x v="0"/>
    <s v="NO ERROR"/>
    <s v="T1_EVP030_MB"/>
    <s v="14"/>
    <s v="3/14/2025 2:46:27 PM"/>
    <m/>
    <s v="310002"/>
    <s v="0"/>
    <s v="WIP"/>
    <s v="WKP"/>
    <m/>
    <m/>
    <s v="ENG004"/>
    <s v="ENG004/MB/EPCS2/TL"/>
    <s v="69-2G125212P04"/>
    <m/>
    <s v="1"/>
    <s v="TEST"/>
    <s v="TB2"/>
    <m/>
    <m/>
    <s v="2"/>
    <m/>
    <m/>
    <s v="ASMT10"/>
    <s v="2"/>
    <s v="0"/>
    <m/>
    <m/>
    <s v="1"/>
    <s v="1"/>
    <s v="0"/>
    <s v="0"/>
    <s v="0"/>
    <m/>
    <m/>
    <m/>
    <m/>
    <s v="0"/>
  </r>
  <r>
    <s v="P1999990-36-K:SEYU25066012820"/>
    <s v="M"/>
    <s v="ASMT10"/>
    <x v="0"/>
    <s v="TB2"/>
    <m/>
    <s v="0"/>
    <m/>
    <s v="TSP_MXT1"/>
    <s v="Mexico Factory-Manufacturing Sec."/>
    <x v="1"/>
    <x v="0"/>
    <s v="NO ERROR"/>
    <s v="T1_EVP030_MB"/>
    <s v="10"/>
    <s v="3/14/2025 10:30:05 AM"/>
    <m/>
    <s v="310002"/>
    <s v="0"/>
    <s v="WIP"/>
    <s v="WKP"/>
    <m/>
    <m/>
    <s v="ENG004"/>
    <s v="ENG004/MB/EPCS2/TL"/>
    <s v="69-2G125212P04"/>
    <m/>
    <s v="1"/>
    <s v="TEST"/>
    <s v="TB2"/>
    <m/>
    <m/>
    <s v="2"/>
    <m/>
    <m/>
    <s v="ASMT10"/>
    <s v="2"/>
    <s v="0"/>
    <m/>
    <m/>
    <s v="1"/>
    <s v="1"/>
    <s v="0"/>
    <s v="0"/>
    <s v="0"/>
    <m/>
    <m/>
    <m/>
    <m/>
    <s v="0"/>
  </r>
  <r>
    <s v="P1999990-36-K:SEYU25066012821"/>
    <s v="M"/>
    <s v="ASMT10"/>
    <x v="0"/>
    <s v="TB2"/>
    <m/>
    <s v="0"/>
    <m/>
    <s v="TSP_MXT1"/>
    <s v="Mexico Factory-Manufacturing Sec."/>
    <x v="1"/>
    <x v="0"/>
    <s v="NO ERROR"/>
    <s v="T1_EVP030_MB"/>
    <s v="13"/>
    <s v="3/14/2025 1:05:37 PM"/>
    <m/>
    <s v="310002"/>
    <s v="0"/>
    <s v="WIP"/>
    <s v="WKP"/>
    <m/>
    <m/>
    <s v="ENG004"/>
    <s v="ENG004/MB/EPCS2/TL"/>
    <s v="69-2G125212P04"/>
    <m/>
    <s v="1"/>
    <s v="TEST"/>
    <s v="TB2"/>
    <m/>
    <m/>
    <s v="2"/>
    <m/>
    <m/>
    <s v="ASMT10"/>
    <s v="2"/>
    <s v="0"/>
    <m/>
    <m/>
    <s v="1"/>
    <s v="1"/>
    <s v="0"/>
    <s v="0"/>
    <s v="0"/>
    <m/>
    <m/>
    <m/>
    <m/>
    <s v="0"/>
  </r>
  <r>
    <s v="P1999990-36-K:SEYU25066012822"/>
    <s v="M"/>
    <s v="ASMT10"/>
    <x v="0"/>
    <s v="TB2"/>
    <m/>
    <s v="0"/>
    <m/>
    <s v="TSP_MXT1"/>
    <s v="Mexico Factory-Manufacturing Sec."/>
    <x v="1"/>
    <x v="0"/>
    <s v="NO ERROR"/>
    <s v="T1_EVP030_MB"/>
    <s v="14"/>
    <s v="3/14/2025 2:27:34 PM"/>
    <m/>
    <s v="310002"/>
    <s v="0"/>
    <s v="WIP"/>
    <s v="WKP"/>
    <m/>
    <m/>
    <s v="ENG004"/>
    <s v="ENG004/MB/EPCS2/TL"/>
    <s v="69-2G125212P04"/>
    <m/>
    <s v="1"/>
    <s v="TEST"/>
    <s v="TB2"/>
    <m/>
    <m/>
    <s v="2"/>
    <m/>
    <m/>
    <s v="ASMT10"/>
    <s v="2"/>
    <s v="0"/>
    <m/>
    <m/>
    <s v="1"/>
    <s v="1"/>
    <s v="0"/>
    <s v="0"/>
    <s v="0"/>
    <m/>
    <m/>
    <m/>
    <m/>
    <s v="0"/>
  </r>
  <r>
    <s v="P1999990-36-K:SEYU25066012823"/>
    <s v="M"/>
    <s v="ASMT10"/>
    <x v="0"/>
    <s v="TB2"/>
    <m/>
    <s v="0"/>
    <m/>
    <s v="TSP_MXT1"/>
    <s v="Mexico Factory-Manufacturing Sec."/>
    <x v="1"/>
    <x v="0"/>
    <s v="NO ERROR"/>
    <s v="T1_EVP030_MB"/>
    <s v="14"/>
    <s v="3/14/2025 2:47:19 PM"/>
    <m/>
    <s v="310002"/>
    <s v="0"/>
    <s v="WIP"/>
    <s v="WKP"/>
    <m/>
    <m/>
    <s v="ENG004"/>
    <s v="ENG004/MB/EPCS2/TL"/>
    <s v="69-2G125212P04"/>
    <m/>
    <s v="1"/>
    <s v="TEST"/>
    <s v="TB2"/>
    <m/>
    <m/>
    <s v="2"/>
    <m/>
    <m/>
    <s v="ASMT10"/>
    <s v="2"/>
    <s v="0"/>
    <m/>
    <m/>
    <s v="1"/>
    <s v="1"/>
    <s v="0"/>
    <s v="0"/>
    <s v="0"/>
    <m/>
    <m/>
    <m/>
    <m/>
    <s v="0"/>
  </r>
  <r>
    <s v="P1999990-36-K:SEYU25066012824"/>
    <s v="M"/>
    <s v="ASMT10"/>
    <x v="4"/>
    <s v="T83"/>
    <s v="FCT"/>
    <s v="0"/>
    <s v="TB2"/>
    <s v="TSP_MXT1"/>
    <s v="Mexico Factory-Manufacturing Sec."/>
    <x v="1"/>
    <x v="0"/>
    <s v="NO ERROR"/>
    <s v="T1_EVP030_MB"/>
    <s v="19"/>
    <s v="3/25/2025 7:25:18 PM"/>
    <m/>
    <s v="310010"/>
    <s v="TX30TT83"/>
    <s v="TEST"/>
    <s v="T83"/>
    <m/>
    <m/>
    <s v="ENG004"/>
    <s v="ENG004/MB/EPCS2/TL"/>
    <s v="69-2G125212P04"/>
    <m/>
    <s v="0"/>
    <s v="DIP"/>
    <s v="DF0"/>
    <s v="TEST"/>
    <m/>
    <s v="2"/>
    <m/>
    <m/>
    <s v="ASMT10"/>
    <s v="2"/>
    <s v="0"/>
    <m/>
    <m/>
    <s v="1"/>
    <s v="1"/>
    <s v="0"/>
    <s v="0"/>
    <s v="0"/>
    <m/>
    <m/>
    <m/>
    <m/>
    <s v="0"/>
  </r>
  <r>
    <s v="P1999990-36-K:SEYU25066012825"/>
    <s v="M"/>
    <s v="ASMT10"/>
    <x v="4"/>
    <s v="T83"/>
    <s v="FCT"/>
    <s v="0"/>
    <s v="TB2"/>
    <s v="TSP_MXT1"/>
    <s v="Mexico Factory-Manufacturing Sec."/>
    <x v="1"/>
    <x v="0"/>
    <s v="NO ERROR"/>
    <s v="T1_EVP030_MB"/>
    <s v="20"/>
    <s v="3/25/2025 8:43:43 PM"/>
    <m/>
    <s v="310005"/>
    <s v="TX30TT83"/>
    <s v="TEST"/>
    <s v="T83"/>
    <m/>
    <m/>
    <s v="ENG004"/>
    <s v="ENG004/MB/EPCS2/TL"/>
    <s v="69-2G125212P04"/>
    <m/>
    <s v="0"/>
    <s v="TEST"/>
    <s v="T84"/>
    <s v="TEST"/>
    <m/>
    <s v="2"/>
    <m/>
    <m/>
    <s v="AOFFLINE01"/>
    <s v="2"/>
    <s v="0"/>
    <m/>
    <m/>
    <s v="1"/>
    <s v="1"/>
    <s v="0"/>
    <s v="0"/>
    <s v="0"/>
    <m/>
    <m/>
    <m/>
    <m/>
    <s v="0"/>
  </r>
  <r>
    <s v="P1999990-36-K:SEYU25066012826"/>
    <s v="M"/>
    <s v="ASMT10"/>
    <x v="0"/>
    <s v="TB2"/>
    <m/>
    <s v="0"/>
    <m/>
    <s v="TSP_MXT1"/>
    <s v="Mexico Factory-Manufacturing Sec."/>
    <x v="1"/>
    <x v="0"/>
    <s v="NO ERROR"/>
    <s v="T1_EVP030_MB"/>
    <s v="15"/>
    <s v="3/14/2025 3:03:46 PM"/>
    <m/>
    <s v="310002"/>
    <s v="0"/>
    <s v="WIP"/>
    <s v="WKP"/>
    <m/>
    <m/>
    <s v="ENG004"/>
    <s v="ENG004/MB/EPCS2/TL"/>
    <s v="69-2G125212P04"/>
    <m/>
    <s v="1"/>
    <s v="TEST"/>
    <s v="TB2"/>
    <m/>
    <m/>
    <s v="2"/>
    <m/>
    <m/>
    <s v="ASMT10"/>
    <s v="2"/>
    <s v="0"/>
    <m/>
    <m/>
    <s v="1"/>
    <s v="1"/>
    <s v="0"/>
    <s v="0"/>
    <s v="0"/>
    <m/>
    <m/>
    <m/>
    <m/>
    <s v="0"/>
  </r>
  <r>
    <s v="P1999990-36-K:SEYU25066012827"/>
    <s v="M"/>
    <s v="ASMT10"/>
    <x v="0"/>
    <s v="TB2"/>
    <m/>
    <s v="0"/>
    <m/>
    <s v="TSP_MXT1"/>
    <s v="Mexico Factory-Manufacturing Sec."/>
    <x v="1"/>
    <x v="0"/>
    <s v="NO ERROR"/>
    <s v="T1_EVP030_MB"/>
    <s v="13"/>
    <s v="3/14/2025 1:57:09 PM"/>
    <m/>
    <s v="310002"/>
    <s v="0"/>
    <s v="WIP"/>
    <s v="WKP"/>
    <m/>
    <m/>
    <s v="ENG004"/>
    <s v="ENG004/MB/EPCS2/TL"/>
    <s v="69-2G125212P04"/>
    <m/>
    <s v="1"/>
    <s v="TEST"/>
    <s v="TB2"/>
    <m/>
    <m/>
    <s v="2"/>
    <m/>
    <m/>
    <s v="ASMT10"/>
    <s v="2"/>
    <s v="0"/>
    <m/>
    <m/>
    <s v="1"/>
    <s v="1"/>
    <s v="0"/>
    <s v="0"/>
    <s v="0"/>
    <m/>
    <m/>
    <m/>
    <m/>
    <s v="0"/>
  </r>
  <r>
    <s v="P1999990-36-K:SEYU25066012828"/>
    <s v="M"/>
    <s v="ASMT10"/>
    <x v="4"/>
    <s v="T83"/>
    <s v="FCT"/>
    <s v="0"/>
    <s v="TB2"/>
    <s v="TSP_MXT1"/>
    <s v="Mexico Factory-Manufacturing Sec."/>
    <x v="1"/>
    <x v="0"/>
    <s v="NO ERROR"/>
    <s v="T1_EVP030_MB"/>
    <s v="08"/>
    <s v="3/26/2025 8:10:01 AM"/>
    <m/>
    <s v="310010"/>
    <s v="TX30TT83"/>
    <s v="TEST"/>
    <s v="T83"/>
    <m/>
    <m/>
    <s v="ENG004"/>
    <s v="ENG004/MB/EPCS2/TL"/>
    <s v="69-2G125212P04"/>
    <m/>
    <s v="0"/>
    <s v="TEST"/>
    <s v="T84"/>
    <s v="TEST"/>
    <m/>
    <s v="2"/>
    <m/>
    <m/>
    <s v="AOFFLINE01"/>
    <s v="2"/>
    <s v="0"/>
    <m/>
    <m/>
    <s v="1"/>
    <s v="1"/>
    <s v="0"/>
    <s v="0"/>
    <s v="0"/>
    <m/>
    <m/>
    <m/>
    <m/>
    <s v="0"/>
  </r>
  <r>
    <s v="P1999990-36-K:SEYU25066012829"/>
    <s v="M"/>
    <s v="ASMT10"/>
    <x v="0"/>
    <s v="TB2"/>
    <m/>
    <s v="0"/>
    <m/>
    <s v="TSP_MXT1"/>
    <s v="Mexico Factory-Manufacturing Sec."/>
    <x v="1"/>
    <x v="0"/>
    <s v="NO ERROR"/>
    <s v="T1_EVP030_MB"/>
    <s v="15"/>
    <s v="3/14/2025 3:29:02 PM"/>
    <m/>
    <s v="310002"/>
    <s v="0"/>
    <s v="WIP"/>
    <s v="WKP"/>
    <m/>
    <m/>
    <s v="ENG004"/>
    <s v="ENG004/MB/EPCS2/TL"/>
    <s v="69-2G125212P04"/>
    <m/>
    <s v="1"/>
    <s v="TEST"/>
    <s v="TB2"/>
    <m/>
    <m/>
    <s v="2"/>
    <m/>
    <m/>
    <s v="ASMT10"/>
    <s v="2"/>
    <s v="0"/>
    <m/>
    <m/>
    <s v="1"/>
    <s v="1"/>
    <s v="0"/>
    <s v="0"/>
    <s v="0"/>
    <m/>
    <m/>
    <m/>
    <m/>
    <s v="0"/>
  </r>
  <r>
    <s v="P1999990-36-K:SEYU25066012830"/>
    <s v="M"/>
    <s v="ASMT10"/>
    <x v="4"/>
    <s v="T83"/>
    <s v="FCT"/>
    <s v="0"/>
    <s v="T84"/>
    <s v="TSP_MXT1"/>
    <s v="Mexico Factory-Manufacturing Sec."/>
    <x v="1"/>
    <x v="2"/>
    <s v="ERROR"/>
    <s v="T1_EVP030_MB"/>
    <s v="21"/>
    <s v="3/25/2025 9:23:22 PM"/>
    <m/>
    <s v="310005"/>
    <s v="TX30TT83"/>
    <s v="TEST"/>
    <s v="T83"/>
    <m/>
    <m/>
    <s v="ENG004"/>
    <s v="ENG004/MB/EPCS2/TL"/>
    <s v="69-2G125212P04"/>
    <m/>
    <s v="0"/>
    <s v="DIP"/>
    <s v="DF0"/>
    <s v="TEST"/>
    <m/>
    <s v="1"/>
    <m/>
    <m/>
    <s v="ASMT10"/>
    <s v="1"/>
    <s v="0"/>
    <m/>
    <m/>
    <s v="1"/>
    <s v="1"/>
    <s v="0"/>
    <s v="0"/>
    <s v="0"/>
    <m/>
    <m/>
    <m/>
    <m/>
    <s v="0"/>
  </r>
  <r>
    <s v="P1999990-36-K:SEYU25066012831"/>
    <s v="M"/>
    <s v="ASMT10"/>
    <x v="4"/>
    <s v="T83"/>
    <s v="FCT"/>
    <s v="0"/>
    <s v="TB2"/>
    <s v="TSP_MXT1"/>
    <s v="Mexico Factory-Manufacturing Sec."/>
    <x v="1"/>
    <x v="0"/>
    <s v="NO ERROR"/>
    <s v="T1_EVP030_MB"/>
    <s v="21"/>
    <s v="3/25/2025 9:06:49 PM"/>
    <m/>
    <s v="310010"/>
    <s v="TX30TT83"/>
    <s v="TEST"/>
    <s v="T83"/>
    <m/>
    <m/>
    <s v="ENG004"/>
    <s v="ENG004/MB/EPCS2/TL"/>
    <s v="69-2G125212P04"/>
    <m/>
    <s v="0"/>
    <s v="TEST"/>
    <s v="T84"/>
    <s v="TEST"/>
    <m/>
    <s v="2"/>
    <m/>
    <m/>
    <s v="AOFFLINE01"/>
    <s v="2"/>
    <s v="0"/>
    <m/>
    <m/>
    <s v="1"/>
    <s v="1"/>
    <s v="0"/>
    <s v="0"/>
    <s v="0"/>
    <m/>
    <m/>
    <m/>
    <m/>
    <s v="0"/>
  </r>
  <r>
    <s v="P1999990-36-K:SEYU25066012832"/>
    <s v="M"/>
    <s v="ASMT10"/>
    <x v="0"/>
    <s v="TB2"/>
    <m/>
    <s v="0"/>
    <m/>
    <s v="TSP_MXT1"/>
    <s v="Mexico Factory-Manufacturing Sec."/>
    <x v="1"/>
    <x v="0"/>
    <s v="NO ERROR"/>
    <s v="T1_EVP030_MB"/>
    <s v="15"/>
    <s v="3/14/2025 3:04:20 PM"/>
    <m/>
    <s v="310002"/>
    <s v="0"/>
    <s v="WIP"/>
    <s v="WKP"/>
    <m/>
    <m/>
    <s v="ENG004"/>
    <s v="ENG004/MB/EPCS2/TL"/>
    <s v="69-2G125212P04"/>
    <m/>
    <s v="1"/>
    <s v="TEST"/>
    <s v="TB2"/>
    <m/>
    <m/>
    <s v="2"/>
    <m/>
    <m/>
    <s v="ASMT10"/>
    <s v="2"/>
    <s v="0"/>
    <m/>
    <m/>
    <s v="1"/>
    <s v="1"/>
    <s v="0"/>
    <s v="0"/>
    <s v="0"/>
    <m/>
    <m/>
    <m/>
    <m/>
    <s v="0"/>
  </r>
  <r>
    <s v="P1999990-36-K:SEYU25066012833"/>
    <s v="M"/>
    <s v="ASMT10"/>
    <x v="4"/>
    <s v="T83"/>
    <s v="FCT"/>
    <s v="0"/>
    <s v="TB2"/>
    <s v="TSP_MXT1"/>
    <s v="Mexico Factory-Manufacturing Sec."/>
    <x v="1"/>
    <x v="0"/>
    <s v="NO ERROR"/>
    <s v="T1_EVP030_MB"/>
    <s v="19"/>
    <s v="3/25/2025 7:44:30 PM"/>
    <m/>
    <s v="310005"/>
    <s v="TX30TT83"/>
    <s v="TEST"/>
    <s v="T83"/>
    <m/>
    <m/>
    <s v="ENG004"/>
    <s v="ENG004/MB/EPCS2/TL"/>
    <s v="69-2G125212P04"/>
    <m/>
    <s v="0"/>
    <s v="DIP"/>
    <s v="DF0"/>
    <s v="TEST"/>
    <m/>
    <s v="2"/>
    <m/>
    <m/>
    <s v="ASMT10"/>
    <s v="2"/>
    <s v="0"/>
    <m/>
    <m/>
    <s v="1"/>
    <s v="1"/>
    <s v="0"/>
    <s v="0"/>
    <s v="0"/>
    <m/>
    <m/>
    <m/>
    <m/>
    <s v="0"/>
  </r>
  <r>
    <s v="P1999990-36-K:SEYU25066012834"/>
    <s v="M"/>
    <s v="ASMT10"/>
    <x v="4"/>
    <s v="T83"/>
    <s v="FCT"/>
    <s v="0"/>
    <s v="TB2"/>
    <s v="TSP_MXT1"/>
    <s v="Mexico Factory-Manufacturing Sec."/>
    <x v="1"/>
    <x v="0"/>
    <s v="NO ERROR"/>
    <s v="T1_EVP030_MB"/>
    <s v="13"/>
    <s v="3/27/2025 1:14:28 PM"/>
    <m/>
    <s v="310010"/>
    <s v="TX30TT83"/>
    <s v="TEST"/>
    <s v="T83"/>
    <m/>
    <m/>
    <s v="ENG004"/>
    <s v="ENG004/MB/EPCS2/TL"/>
    <s v="69-2G125212P04"/>
    <m/>
    <s v="0"/>
    <s v="DIP"/>
    <s v="DF0"/>
    <s v="TEST"/>
    <m/>
    <s v="2"/>
    <m/>
    <m/>
    <s v="ASMT10"/>
    <s v="2"/>
    <s v="0"/>
    <m/>
    <m/>
    <s v="1"/>
    <s v="1"/>
    <s v="0"/>
    <s v="0"/>
    <s v="0"/>
    <m/>
    <m/>
    <m/>
    <m/>
    <s v="0"/>
  </r>
  <r>
    <s v="P1999990-36-K:SEYU25066012835"/>
    <s v="M"/>
    <s v="AOFFLINE01"/>
    <x v="2"/>
    <s v="REPAIR(Scrap)"/>
    <m/>
    <s v="0"/>
    <s v="NONE"/>
    <s v="OM2201310"/>
    <s v="MONTEVIRGEN,DIVA,MAY"/>
    <x v="1"/>
    <x v="1"/>
    <s v="RETEST"/>
    <s v="T1_EVP030_MB"/>
    <s v="09"/>
    <s v="3/21/2025 9:30:00 AM"/>
    <m/>
    <s v="810006"/>
    <s v="OUTWA1"/>
    <s v="OUT"/>
    <s v="WA1"/>
    <m/>
    <m/>
    <s v="ENG004"/>
    <s v="ENG004/MB/EPCS2/TL"/>
    <s v="69-2G125212P04"/>
    <m/>
    <s v="0"/>
    <s v="OUT"/>
    <s v="WAF"/>
    <s v="NONE"/>
    <m/>
    <s v="2"/>
    <m/>
    <m/>
    <s v="AOFFLINE01"/>
    <s v="2"/>
    <s v="0"/>
    <m/>
    <m/>
    <s v="1"/>
    <s v="1"/>
    <s v="0"/>
    <s v="0"/>
    <s v="0"/>
    <m/>
    <m/>
    <m/>
    <m/>
    <s v="0"/>
  </r>
  <r>
    <s v="P1999990-36-K:SEYU25066012836"/>
    <s v="M"/>
    <s v="ASMT10"/>
    <x v="0"/>
    <s v="TB2"/>
    <m/>
    <s v="0"/>
    <m/>
    <s v="TSP_MXT1"/>
    <s v="Mexico Factory-Manufacturing Sec."/>
    <x v="1"/>
    <x v="0"/>
    <s v="NO ERROR"/>
    <s v="T1_EVP030_MB"/>
    <s v="14"/>
    <s v="3/14/2025 2:13:07 PM"/>
    <m/>
    <s v="310002"/>
    <s v="0"/>
    <s v="WIP"/>
    <s v="WKP"/>
    <m/>
    <m/>
    <s v="ENG004"/>
    <s v="ENG004/MB/EPCS2/TL"/>
    <s v="69-2G125212P04"/>
    <m/>
    <s v="1"/>
    <s v="TEST"/>
    <s v="TB2"/>
    <m/>
    <m/>
    <s v="2"/>
    <m/>
    <m/>
    <s v="ASMT10"/>
    <s v="2"/>
    <s v="0"/>
    <m/>
    <m/>
    <s v="1"/>
    <s v="1"/>
    <s v="0"/>
    <s v="0"/>
    <s v="0"/>
    <m/>
    <m/>
    <m/>
    <m/>
    <s v="0"/>
  </r>
  <r>
    <s v="P1999990-36-K:SEYU25066012837"/>
    <s v="M"/>
    <s v="AOFFLINE01"/>
    <x v="2"/>
    <s v="REPAIR(Scrap)"/>
    <m/>
    <s v="0"/>
    <s v="NONE"/>
    <s v="OM2201310"/>
    <s v="MONTEVIRGEN,DIVA,MAY"/>
    <x v="1"/>
    <x v="1"/>
    <s v="RETEST"/>
    <s v="T1_EVP030_MB"/>
    <s v="22"/>
    <s v="3/26/2025 10:00:00 PM"/>
    <m/>
    <s v="810006"/>
    <s v="OUTWA1"/>
    <s v="OUT"/>
    <s v="WA1"/>
    <m/>
    <m/>
    <s v="ENG004"/>
    <s v="ENG004/MB/EPCS2/TL"/>
    <s v="69-2G125212P04"/>
    <m/>
    <s v="0"/>
    <s v="OUT"/>
    <s v="WAF"/>
    <s v="NONE"/>
    <m/>
    <s v="2"/>
    <m/>
    <m/>
    <s v="AOFFLINE01"/>
    <s v="2"/>
    <s v="0"/>
    <m/>
    <m/>
    <s v="1"/>
    <s v="1"/>
    <s v="0"/>
    <s v="0"/>
    <s v="0"/>
    <m/>
    <m/>
    <m/>
    <m/>
    <s v="0"/>
  </r>
  <r>
    <s v="P1999990-36-K:SEYU25066012838"/>
    <s v="M"/>
    <s v="ASMT10"/>
    <x v="0"/>
    <s v="TB2"/>
    <m/>
    <s v="0"/>
    <m/>
    <s v="TSP_MXT1"/>
    <s v="Mexico Factory-Manufacturing Sec."/>
    <x v="1"/>
    <x v="0"/>
    <s v="NO ERROR"/>
    <s v="T1_EVP030_MB"/>
    <s v="14"/>
    <s v="3/14/2025 2:19:06 PM"/>
    <m/>
    <s v="310002"/>
    <s v="0"/>
    <s v="WIP"/>
    <s v="WKP"/>
    <m/>
    <m/>
    <s v="ENG004"/>
    <s v="ENG004/MB/EPCS2/TL"/>
    <s v="69-2G125212P04"/>
    <m/>
    <s v="1"/>
    <s v="TEST"/>
    <s v="TB2"/>
    <m/>
    <m/>
    <s v="2"/>
    <m/>
    <m/>
    <s v="ASMT10"/>
    <s v="2"/>
    <s v="0"/>
    <m/>
    <m/>
    <s v="1"/>
    <s v="1"/>
    <s v="0"/>
    <s v="0"/>
    <s v="0"/>
    <m/>
    <m/>
    <m/>
    <m/>
    <s v="0"/>
  </r>
  <r>
    <s v="P1999990-36-K:SEYU25066012839"/>
    <s v="M"/>
    <s v="ASMT10"/>
    <x v="0"/>
    <s v="TB2"/>
    <m/>
    <s v="0"/>
    <m/>
    <s v="TSP_MXT1"/>
    <s v="Mexico Factory-Manufacturing Sec."/>
    <x v="1"/>
    <x v="0"/>
    <s v="NO ERROR"/>
    <s v="T1_EVP030_MB"/>
    <s v="08"/>
    <s v="3/14/2025 8:49:08 AM"/>
    <m/>
    <s v="310002"/>
    <s v="0"/>
    <s v="WIP"/>
    <s v="WKP"/>
    <m/>
    <m/>
    <s v="ENG004"/>
    <s v="ENG004/MB/EPCS2/TL"/>
    <s v="69-2G125212P04"/>
    <m/>
    <s v="1"/>
    <s v="TEST"/>
    <s v="TB2"/>
    <m/>
    <m/>
    <s v="2"/>
    <m/>
    <m/>
    <s v="ASMT10"/>
    <s v="2"/>
    <s v="0"/>
    <m/>
    <m/>
    <s v="1"/>
    <s v="1"/>
    <s v="0"/>
    <s v="0"/>
    <s v="0"/>
    <m/>
    <m/>
    <m/>
    <m/>
    <s v="0"/>
  </r>
  <r>
    <s v="P1999990-36-K:SEYU25066012840"/>
    <s v="M"/>
    <s v="ASMT10"/>
    <x v="4"/>
    <s v="T83"/>
    <s v="FCT"/>
    <s v="0"/>
    <s v="TB2"/>
    <s v="TSP_MXT1"/>
    <s v="Mexico Factory-Manufacturing Sec."/>
    <x v="1"/>
    <x v="0"/>
    <s v="NO ERROR"/>
    <s v="T1_EVP030_MB"/>
    <s v="21"/>
    <s v="3/25/2025 9:06:09 PM"/>
    <m/>
    <s v="310010"/>
    <s v="TX30TT83"/>
    <s v="TEST"/>
    <s v="T83"/>
    <m/>
    <m/>
    <s v="ENG004"/>
    <s v="ENG004/MB/EPCS2/TL"/>
    <s v="69-2G125212P04"/>
    <m/>
    <s v="0"/>
    <s v="TEST"/>
    <s v="T84"/>
    <s v="TEST"/>
    <m/>
    <s v="2"/>
    <m/>
    <m/>
    <s v="AOFFLINE01"/>
    <s v="2"/>
    <s v="0"/>
    <m/>
    <m/>
    <s v="1"/>
    <s v="1"/>
    <s v="0"/>
    <s v="0"/>
    <s v="0"/>
    <m/>
    <m/>
    <m/>
    <m/>
    <s v="0"/>
  </r>
  <r>
    <s v="P1999990-36-K:SEYU25066012841"/>
    <s v="M"/>
    <s v="AOFFLINE01"/>
    <x v="5"/>
    <s v="REPAIR"/>
    <s v="Repair"/>
    <s v="0"/>
    <s v="T83"/>
    <s v="OM2400564"/>
    <s v="LUCAS,TERAN,JUAN JOSE"/>
    <x v="1"/>
    <x v="0"/>
    <s v="NO ERROR"/>
    <s v="T1_EVP030_MB"/>
    <s v="22"/>
    <s v="3/25/2025 10:16:48 PM"/>
    <m/>
    <s v="810037"/>
    <s v="TX30TT84"/>
    <s v="TEST"/>
    <s v="T84"/>
    <m/>
    <m/>
    <s v="ENG004"/>
    <s v="ENG004/MB/EPCS2/TL"/>
    <s v="69-2G125212P04"/>
    <m/>
    <s v="0"/>
    <s v="TEST"/>
    <s v="T83"/>
    <s v="TEST"/>
    <m/>
    <s v="1"/>
    <m/>
    <m/>
    <s v="ASMT10"/>
    <s v="1"/>
    <s v="0"/>
    <m/>
    <m/>
    <s v="1"/>
    <s v="1"/>
    <s v="0"/>
    <s v="0"/>
    <s v="0"/>
    <m/>
    <m/>
    <m/>
    <m/>
    <s v="0"/>
  </r>
  <r>
    <s v="P1999990-36-K:SEYU25066012842"/>
    <s v="M"/>
    <s v="ASMT10"/>
    <x v="4"/>
    <s v="T83"/>
    <s v="FCT"/>
    <s v="0"/>
    <s v="TB2"/>
    <s v="TSP_MXT1"/>
    <s v="Mexico Factory-Manufacturing Sec."/>
    <x v="1"/>
    <x v="0"/>
    <s v="NO ERROR"/>
    <s v="T1_EVP030_MB"/>
    <s v="19"/>
    <s v="3/25/2025 7:38:06 PM"/>
    <m/>
    <s v="310010"/>
    <s v="TX30TT83"/>
    <s v="TEST"/>
    <s v="T83"/>
    <m/>
    <m/>
    <s v="ENG004"/>
    <s v="ENG004/MB/EPCS2/TL"/>
    <s v="69-2G125212P04"/>
    <m/>
    <s v="0"/>
    <s v="DIP"/>
    <s v="DF0"/>
    <s v="TEST"/>
    <m/>
    <s v="2"/>
    <m/>
    <m/>
    <s v="ASMT10"/>
    <s v="2"/>
    <s v="0"/>
    <m/>
    <m/>
    <s v="1"/>
    <s v="1"/>
    <s v="0"/>
    <s v="0"/>
    <s v="0"/>
    <m/>
    <m/>
    <m/>
    <m/>
    <s v="0"/>
  </r>
  <r>
    <s v="P1999990-36-K:SEYU25066012843"/>
    <s v="M"/>
    <s v="ASMT10"/>
    <x v="4"/>
    <s v="T83"/>
    <s v="FCT"/>
    <s v="0"/>
    <s v="TB2"/>
    <s v="TSP_MXT1"/>
    <s v="Mexico Factory-Manufacturing Sec."/>
    <x v="1"/>
    <x v="0"/>
    <s v="NO ERROR"/>
    <s v="T1_EVP030_MB"/>
    <s v="21"/>
    <s v="3/25/2025 9:07:51 PM"/>
    <m/>
    <s v="310005"/>
    <s v="TX30TT83"/>
    <s v="TEST"/>
    <s v="T83"/>
    <m/>
    <m/>
    <s v="ENG004"/>
    <s v="ENG004/MB/EPCS2/TL"/>
    <s v="69-2G125212P04"/>
    <m/>
    <s v="0"/>
    <s v="TEST"/>
    <s v="T84"/>
    <s v="TEST"/>
    <m/>
    <s v="2"/>
    <m/>
    <m/>
    <s v="AOFFLINE01"/>
    <s v="2"/>
    <s v="0"/>
    <m/>
    <m/>
    <s v="1"/>
    <s v="1"/>
    <s v="0"/>
    <s v="0"/>
    <s v="0"/>
    <m/>
    <m/>
    <m/>
    <m/>
    <s v="0"/>
  </r>
  <r>
    <s v="P1999990-36-K:SEYU25066012844"/>
    <s v="M"/>
    <s v="ASMT10"/>
    <x v="4"/>
    <s v="T83"/>
    <s v="FCT"/>
    <s v="0"/>
    <s v="TB2"/>
    <s v="TSP_MXT1"/>
    <s v="Mexico Factory-Manufacturing Sec."/>
    <x v="1"/>
    <x v="0"/>
    <s v="NO ERROR"/>
    <s v="T1_EVP030_MB"/>
    <s v="21"/>
    <s v="3/25/2025 9:07:14 PM"/>
    <m/>
    <s v="310010"/>
    <s v="TX30TT83"/>
    <s v="TEST"/>
    <s v="T83"/>
    <m/>
    <m/>
    <s v="ENG004"/>
    <s v="ENG004/MB/EPCS2/TL"/>
    <s v="69-2G125212P04"/>
    <m/>
    <s v="0"/>
    <s v="TEST"/>
    <s v="T84"/>
    <s v="TEST"/>
    <m/>
    <s v="2"/>
    <m/>
    <m/>
    <s v="AOFFLINE01"/>
    <s v="2"/>
    <s v="0"/>
    <m/>
    <m/>
    <s v="1"/>
    <s v="1"/>
    <s v="0"/>
    <s v="0"/>
    <s v="0"/>
    <m/>
    <m/>
    <m/>
    <m/>
    <s v="0"/>
  </r>
  <r>
    <s v="P1999990-36-K:SEYU25066012845"/>
    <s v="M"/>
    <s v="ASMT10"/>
    <x v="4"/>
    <s v="T83"/>
    <s v="FCT"/>
    <s v="0"/>
    <s v="T84"/>
    <s v="TSP_MXT1"/>
    <s v="Mexico Factory-Manufacturing Sec."/>
    <x v="1"/>
    <x v="2"/>
    <s v="ERROR"/>
    <s v="T1_EVP030_MB"/>
    <s v="13"/>
    <s v="3/25/2025 1:28:30 PM"/>
    <m/>
    <s v="310005"/>
    <s v="TX30TT83"/>
    <s v="TEST"/>
    <s v="T83"/>
    <m/>
    <m/>
    <s v="ENG004"/>
    <s v="ENG004/MB/EPCS2/TL"/>
    <s v="69-2G125212P04"/>
    <m/>
    <s v="0"/>
    <s v="DIP"/>
    <s v="DF0"/>
    <s v="TEST"/>
    <m/>
    <s v="1"/>
    <m/>
    <m/>
    <s v="ASMT10"/>
    <s v="1"/>
    <s v="0"/>
    <m/>
    <m/>
    <s v="1"/>
    <s v="1"/>
    <s v="0"/>
    <s v="0"/>
    <s v="0"/>
    <m/>
    <m/>
    <m/>
    <m/>
    <s v="0"/>
  </r>
  <r>
    <s v="P1999990-36-K:SEYU25066012846"/>
    <s v="M"/>
    <s v="ASMT10"/>
    <x v="4"/>
    <s v="T83"/>
    <s v="FCT"/>
    <s v="0"/>
    <s v="TB2"/>
    <s v="TSP_MXT1"/>
    <s v="Mexico Factory-Manufacturing Sec."/>
    <x v="1"/>
    <x v="0"/>
    <s v="NO ERROR"/>
    <s v="T1_EVP030_MB"/>
    <s v="21"/>
    <s v="3/25/2025 9:05:41 PM"/>
    <m/>
    <s v="310010"/>
    <s v="TX30TT83"/>
    <s v="TEST"/>
    <s v="T83"/>
    <m/>
    <m/>
    <s v="ENG004"/>
    <s v="ENG004/MB/EPCS2/TL"/>
    <s v="69-2G125212P04"/>
    <m/>
    <s v="0"/>
    <s v="TEST"/>
    <s v="T84"/>
    <s v="TEST"/>
    <m/>
    <s v="2"/>
    <m/>
    <m/>
    <s v="AOFFLINE01"/>
    <s v="2"/>
    <s v="0"/>
    <m/>
    <m/>
    <s v="1"/>
    <s v="1"/>
    <s v="0"/>
    <s v="0"/>
    <s v="0"/>
    <m/>
    <m/>
    <m/>
    <m/>
    <s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3EF74B4-30C4-4A19-BCF9-C4FCDBDC642C}" name="PivotTable2"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20" firstHeaderRow="1" firstDataRow="1" firstDataCol="1"/>
  <pivotFields count="50">
    <pivotField dataField="1" showAll="0"/>
    <pivotField showAll="0"/>
    <pivotField showAll="0"/>
    <pivotField axis="axisRow" showAll="0" sortType="descending">
      <items count="19">
        <item m="1" x="11"/>
        <item x="4"/>
        <item m="1" x="14"/>
        <item m="1" x="15"/>
        <item m="1" x="13"/>
        <item x="2"/>
        <item m="1" x="7"/>
        <item m="1" x="10"/>
        <item m="1" x="9"/>
        <item x="3"/>
        <item m="1" x="17"/>
        <item m="1" x="12"/>
        <item x="0"/>
        <item m="1" x="16"/>
        <item m="1" x="6"/>
        <item m="1" x="8"/>
        <item x="5"/>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axis="axisRow" showAll="0">
      <items count="3">
        <item x="0"/>
        <item x="1"/>
        <item t="default"/>
      </items>
    </pivotField>
    <pivotField axis="axisRow" showAll="0" sortType="descending">
      <items count="4">
        <item x="2"/>
        <item x="0"/>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3">
    <field x="10"/>
    <field x="11"/>
    <field x="3"/>
  </rowFields>
  <rowItems count="17">
    <i>
      <x/>
    </i>
    <i r="1">
      <x v="1"/>
    </i>
    <i r="2">
      <x v="12"/>
    </i>
    <i r="2">
      <x v="17"/>
    </i>
    <i r="1">
      <x v="2"/>
    </i>
    <i r="2">
      <x v="5"/>
    </i>
    <i>
      <x v="1"/>
    </i>
    <i r="1">
      <x v="1"/>
    </i>
    <i r="2">
      <x v="12"/>
    </i>
    <i r="2">
      <x v="1"/>
    </i>
    <i r="2">
      <x v="16"/>
    </i>
    <i r="1">
      <x/>
    </i>
    <i r="2">
      <x v="1"/>
    </i>
    <i r="2">
      <x v="9"/>
    </i>
    <i r="1">
      <x v="2"/>
    </i>
    <i r="2">
      <x v="5"/>
    </i>
    <i t="grand">
      <x/>
    </i>
  </rowItems>
  <colItems count="1">
    <i/>
  </colItems>
  <dataFields count="1">
    <dataField name="Count of ISN" fld="0" subtotal="count" baseField="0" baseItem="0"/>
  </dataFields>
  <formats count="11">
    <format dxfId="101">
      <pivotArea type="all" dataOnly="0" outline="0" fieldPosition="0"/>
    </format>
    <format dxfId="100">
      <pivotArea outline="0" collapsedLevelsAreSubtotals="1" fieldPosition="0"/>
    </format>
    <format dxfId="99">
      <pivotArea field="11" type="button" dataOnly="0" labelOnly="1" outline="0" axis="axisRow" fieldPosition="1"/>
    </format>
    <format dxfId="98">
      <pivotArea dataOnly="0" labelOnly="1" fieldPosition="0">
        <references count="1">
          <reference field="11" count="0"/>
        </references>
      </pivotArea>
    </format>
    <format dxfId="97">
      <pivotArea dataOnly="0" labelOnly="1" grandRow="1" outline="0" fieldPosition="0"/>
    </format>
    <format dxfId="96">
      <pivotArea dataOnly="0" labelOnly="1" fieldPosition="0">
        <references count="2">
          <reference field="3" count="6">
            <x v="1"/>
            <x v="7"/>
            <x v="8"/>
            <x v="9"/>
            <x v="11"/>
            <x v="12"/>
          </reference>
          <reference field="11" count="1" selected="0">
            <x v="1"/>
          </reference>
        </references>
      </pivotArea>
    </format>
    <format dxfId="95">
      <pivotArea dataOnly="0" labelOnly="1" fieldPosition="0">
        <references count="2">
          <reference field="3" count="3">
            <x v="0"/>
            <x v="1"/>
            <x v="9"/>
          </reference>
          <reference field="11" count="1" selected="0">
            <x v="0"/>
          </reference>
        </references>
      </pivotArea>
    </format>
    <format dxfId="94">
      <pivotArea dataOnly="0" labelOnly="1" fieldPosition="0">
        <references count="2">
          <reference field="3" count="1">
            <x v="5"/>
          </reference>
          <reference field="11" count="1" selected="0">
            <x v="2"/>
          </reference>
        </references>
      </pivotArea>
    </format>
    <format dxfId="93">
      <pivotArea dataOnly="0" labelOnly="1" outline="0" axis="axisValues" fieldPosition="0"/>
    </format>
    <format dxfId="92">
      <pivotArea dataOnly="0" labelOnly="1" fieldPosition="0">
        <references count="2">
          <reference field="3" count="1">
            <x v="14"/>
          </reference>
          <reference field="11" count="1" selected="0">
            <x v="1"/>
          </reference>
        </references>
      </pivotArea>
    </format>
    <format dxfId="91">
      <pivotArea dataOnly="0" labelOnly="1" fieldPosition="0">
        <references count="2">
          <reference field="3" count="1">
            <x v="14"/>
          </reference>
          <reference field="11"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5">
  <rv s="0">
    <v>0</v>
    <v>5</v>
  </rv>
  <rv s="0">
    <v>1</v>
    <v>5</v>
  </rv>
  <rv s="0">
    <v>2</v>
    <v>5</v>
  </rv>
  <rv s="0">
    <v>3</v>
    <v>5</v>
  </rv>
  <rv s="0">
    <v>4</v>
    <v>5</v>
  </rv>
  <rv s="0">
    <v>5</v>
    <v>5</v>
  </rv>
  <rv s="0">
    <v>6</v>
    <v>5</v>
  </rv>
  <rv s="0">
    <v>7</v>
    <v>5</v>
  </rv>
  <rv s="0">
    <v>8</v>
    <v>5</v>
  </rv>
  <rv s="0">
    <v>9</v>
    <v>5</v>
  </rv>
  <rv s="0">
    <v>10</v>
    <v>5</v>
  </rv>
  <rv s="0">
    <v>11</v>
    <v>5</v>
  </rv>
  <rv s="0">
    <v>12</v>
    <v>5</v>
  </rv>
  <rv s="0">
    <v>13</v>
    <v>5</v>
  </rv>
  <rv s="0">
    <v>14</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00BEC62-16BA-4396-8548-10F0ABDAB463}" name="Table1" displayName="Table1" ref="B1:E23" totalsRowShown="0" headerRowDxfId="46" headerRowBorderDxfId="45" tableBorderDxfId="44" totalsRowBorderDxfId="43" headerRowCellStyle="Normal 3">
  <autoFilter ref="B1:E23" xr:uid="{600BEC62-16BA-4396-8548-10F0ABDAB463}"/>
  <tableColumns count="4">
    <tableColumn id="1" xr3:uid="{59F10DD5-40E1-486E-8C9B-97AEADFA2554}" name="Deparment" dataDxfId="42" dataCellStyle="Normal 3"/>
    <tableColumn id="2" xr3:uid="{E4AEA9CE-D493-4B10-9E01-82874090469A}" name="1 st Shift Support " dataDxfId="41" dataCellStyle="Normal 3"/>
    <tableColumn id="4" xr3:uid="{B75785D2-DF31-4246-A1AD-01B3802F6E78}" name="2 st Shift Support " dataDxfId="40" dataCellStyle="Normal 3"/>
    <tableColumn id="3" xr3:uid="{8D33F2C0-5030-4B26-9455-798124703117}" name="Manager" dataDxfId="39" dataCellStyle="Normal 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FF00"/>
  </sheetPr>
  <dimension ref="B1:S78"/>
  <sheetViews>
    <sheetView showGridLines="0" zoomScale="55" zoomScaleNormal="55" workbookViewId="0">
      <pane ySplit="4" topLeftCell="A22" activePane="bottomLeft" state="frozen"/>
      <selection pane="bottomLeft" activeCell="Q20" sqref="Q20"/>
    </sheetView>
  </sheetViews>
  <sheetFormatPr defaultColWidth="9.33203125" defaultRowHeight="26.25" outlineLevelRow="2"/>
  <cols>
    <col min="1" max="1" width="1.6640625" style="1" customWidth="1"/>
    <col min="2" max="2" width="8.6640625" style="134" bestFit="1" customWidth="1"/>
    <col min="3" max="3" width="27.5" style="4" customWidth="1"/>
    <col min="4" max="4" width="19.1640625" style="4" bestFit="1" customWidth="1"/>
    <col min="5" max="5" width="30" style="4" customWidth="1"/>
    <col min="6" max="6" width="29.6640625" style="4" bestFit="1" customWidth="1"/>
    <col min="7" max="7" width="28.5" style="4" bestFit="1" customWidth="1"/>
    <col min="8" max="8" width="27.83203125" style="4" bestFit="1" customWidth="1"/>
    <col min="9" max="9" width="29.6640625" style="4" customWidth="1"/>
    <col min="10" max="11" width="9.33203125" style="1" customWidth="1"/>
    <col min="12" max="18" width="9.33203125" style="1"/>
    <col min="19" max="19" width="78.33203125" style="1" bestFit="1" customWidth="1"/>
    <col min="20" max="16384" width="9.33203125" style="1"/>
  </cols>
  <sheetData>
    <row r="1" spans="2:15" ht="9.75" customHeight="1" thickBot="1">
      <c r="J1" s="3"/>
      <c r="K1"/>
    </row>
    <row r="2" spans="2:15">
      <c r="C2" s="320" t="s">
        <v>0</v>
      </c>
      <c r="D2" s="321"/>
      <c r="E2" s="321"/>
      <c r="F2" s="321"/>
      <c r="G2" s="321"/>
      <c r="H2" s="321"/>
      <c r="I2" s="321"/>
    </row>
    <row r="3" spans="2:15" ht="21" customHeight="1">
      <c r="C3" s="327" t="s">
        <v>1</v>
      </c>
      <c r="D3" s="327"/>
      <c r="E3" s="184" t="s">
        <v>2</v>
      </c>
      <c r="F3" s="184" t="s">
        <v>3</v>
      </c>
      <c r="G3" s="327" t="s">
        <v>4</v>
      </c>
      <c r="H3" s="327"/>
      <c r="I3" s="183" t="s">
        <v>5</v>
      </c>
    </row>
    <row r="4" spans="2:15" ht="23.25">
      <c r="C4" s="328" t="s">
        <v>6</v>
      </c>
      <c r="D4" s="328"/>
      <c r="E4" s="185"/>
      <c r="F4" s="234" t="s">
        <v>7</v>
      </c>
      <c r="G4" s="329" t="s">
        <v>8</v>
      </c>
      <c r="H4" s="329"/>
      <c r="I4" s="185"/>
    </row>
    <row r="5" spans="2:15">
      <c r="C5" s="186" t="s">
        <v>9</v>
      </c>
      <c r="D5" s="186"/>
      <c r="E5" s="332" t="s">
        <v>10</v>
      </c>
      <c r="F5" s="333"/>
      <c r="G5" s="342" t="s">
        <v>11</v>
      </c>
      <c r="H5" s="342"/>
      <c r="I5" s="187" t="s">
        <v>12</v>
      </c>
    </row>
    <row r="6" spans="2:15">
      <c r="C6" s="330" t="s">
        <v>13</v>
      </c>
      <c r="D6" s="331"/>
      <c r="E6" s="332" t="s">
        <v>14</v>
      </c>
      <c r="F6" s="333"/>
      <c r="G6" s="330" t="s">
        <v>15</v>
      </c>
      <c r="H6" s="331"/>
      <c r="I6" s="187" t="s">
        <v>16</v>
      </c>
    </row>
    <row r="7" spans="2:15" ht="23.25">
      <c r="C7" s="322" t="s">
        <v>17</v>
      </c>
      <c r="D7" s="322"/>
      <c r="E7" s="322"/>
      <c r="F7" s="322"/>
      <c r="G7" s="322"/>
      <c r="H7" s="322"/>
      <c r="I7" s="322"/>
      <c r="N7"/>
      <c r="O7"/>
    </row>
    <row r="8" spans="2:15">
      <c r="C8" s="326" t="s">
        <v>18</v>
      </c>
      <c r="D8" s="326"/>
      <c r="E8" s="188" t="s">
        <v>19</v>
      </c>
      <c r="F8" s="188" t="s">
        <v>20</v>
      </c>
      <c r="G8" s="188" t="s">
        <v>21</v>
      </c>
      <c r="H8" s="188" t="s">
        <v>22</v>
      </c>
      <c r="I8" s="188" t="s">
        <v>23</v>
      </c>
      <c r="N8"/>
      <c r="O8"/>
    </row>
    <row r="9" spans="2:15" s="102" customFormat="1" ht="79.5" customHeight="1">
      <c r="B9" s="135"/>
      <c r="C9" s="323" t="s">
        <v>24</v>
      </c>
      <c r="D9" s="142" t="s">
        <v>25</v>
      </c>
      <c r="E9" s="143" t="s">
        <v>26</v>
      </c>
      <c r="F9" s="143"/>
      <c r="G9" s="143"/>
      <c r="H9" s="143"/>
      <c r="I9" s="143"/>
      <c r="N9"/>
      <c r="O9"/>
    </row>
    <row r="10" spans="2:15" s="102" customFormat="1" ht="57.75" customHeight="1">
      <c r="B10" s="135"/>
      <c r="C10" s="323"/>
      <c r="D10" s="189" t="s">
        <v>27</v>
      </c>
      <c r="E10" s="273" t="s">
        <v>28</v>
      </c>
      <c r="F10" s="191"/>
      <c r="G10" s="191"/>
      <c r="H10" s="236"/>
      <c r="I10" s="190"/>
      <c r="N10"/>
      <c r="O10"/>
    </row>
    <row r="11" spans="2:15" s="102" customFormat="1" ht="21" customHeight="1" thickBot="1">
      <c r="B11" s="135"/>
      <c r="C11" s="324"/>
      <c r="D11" s="112" t="s">
        <v>29</v>
      </c>
      <c r="E11" s="113">
        <v>99</v>
      </c>
      <c r="F11" s="113"/>
      <c r="G11" s="235"/>
      <c r="H11" s="235"/>
      <c r="I11" s="113"/>
      <c r="N11"/>
      <c r="O11"/>
    </row>
    <row r="12" spans="2:15" s="102" customFormat="1" ht="25.9" customHeight="1">
      <c r="B12" s="135"/>
      <c r="C12" s="325" t="s">
        <v>30</v>
      </c>
      <c r="D12" s="103" t="s">
        <v>25</v>
      </c>
      <c r="E12" s="105"/>
      <c r="F12" s="104"/>
      <c r="G12" s="105"/>
      <c r="H12" s="104"/>
      <c r="I12" s="106"/>
      <c r="N12"/>
      <c r="O12"/>
    </row>
    <row r="13" spans="2:15" s="102" customFormat="1" ht="25.9" customHeight="1">
      <c r="B13" s="135"/>
      <c r="C13" s="323"/>
      <c r="D13" s="189" t="s">
        <v>27</v>
      </c>
      <c r="E13" s="192"/>
      <c r="F13" s="192"/>
      <c r="G13" s="192"/>
      <c r="H13" s="192"/>
      <c r="I13" s="192"/>
      <c r="N13"/>
      <c r="O13"/>
    </row>
    <row r="14" spans="2:15" s="102" customFormat="1" ht="25.9" customHeight="1" thickBot="1">
      <c r="B14" s="135"/>
      <c r="C14" s="324"/>
      <c r="D14" s="112" t="s">
        <v>29</v>
      </c>
      <c r="E14" s="113"/>
      <c r="F14" s="113"/>
      <c r="G14" s="113"/>
      <c r="H14" s="113"/>
      <c r="I14" s="113"/>
      <c r="N14"/>
      <c r="O14"/>
    </row>
    <row r="15" spans="2:15" ht="26.25" customHeight="1" thickTop="1" thickBot="1">
      <c r="C15" s="346" t="s">
        <v>24</v>
      </c>
      <c r="D15" s="347"/>
      <c r="E15" s="347"/>
      <c r="F15" s="347"/>
      <c r="G15" s="347"/>
      <c r="H15" s="347"/>
      <c r="I15" s="175" t="s">
        <v>31</v>
      </c>
      <c r="J15" s="170" t="s">
        <v>32</v>
      </c>
      <c r="N15"/>
      <c r="O15"/>
    </row>
    <row r="16" spans="2:15" ht="24.75" outlineLevel="1" thickTop="1" thickBot="1">
      <c r="C16" s="340" t="s">
        <v>33</v>
      </c>
      <c r="D16" s="341"/>
      <c r="E16" s="341"/>
      <c r="F16" s="341"/>
      <c r="G16" s="341"/>
      <c r="H16" s="341"/>
      <c r="I16" s="341"/>
      <c r="N16"/>
      <c r="O16"/>
    </row>
    <row r="17" spans="2:19" ht="27" outlineLevel="2" thickTop="1">
      <c r="B17" s="134">
        <v>2</v>
      </c>
      <c r="C17" s="334" t="str">
        <f>'Build 1'!C13</f>
        <v>Initials Preparations</v>
      </c>
      <c r="D17" s="335"/>
      <c r="E17" s="335"/>
      <c r="F17" s="336"/>
      <c r="G17" s="247">
        <f>'Build 1'!J13</f>
        <v>1</v>
      </c>
      <c r="H17" s="247">
        <f>'Build 2'!J13</f>
        <v>0</v>
      </c>
      <c r="I17" s="247">
        <f>'Build 3'!J13</f>
        <v>0</v>
      </c>
      <c r="N17"/>
      <c r="O17"/>
    </row>
    <row r="18" spans="2:19" ht="27" outlineLevel="2" thickBot="1">
      <c r="C18" s="343" t="s">
        <v>34</v>
      </c>
      <c r="D18" s="344"/>
      <c r="E18" s="344"/>
      <c r="F18" s="345"/>
      <c r="G18" s="173" t="s">
        <v>19</v>
      </c>
      <c r="H18" s="173" t="s">
        <v>20</v>
      </c>
      <c r="I18" s="173" t="s">
        <v>21</v>
      </c>
      <c r="N18"/>
      <c r="O18"/>
    </row>
    <row r="19" spans="2:19" ht="27" customHeight="1" outlineLevel="2" thickTop="1">
      <c r="B19" s="134">
        <v>3</v>
      </c>
      <c r="C19" s="337" t="str">
        <f>'Build 1'!C41</f>
        <v>[Laser Marker DMC]</v>
      </c>
      <c r="D19" s="338"/>
      <c r="E19" s="338"/>
      <c r="F19" s="339"/>
      <c r="G19" s="174">
        <f>'Build 1'!J41</f>
        <v>1</v>
      </c>
      <c r="H19" s="174">
        <f>'Build 2'!J37</f>
        <v>0</v>
      </c>
      <c r="I19" s="174">
        <f>'Build 3'!J37</f>
        <v>0</v>
      </c>
      <c r="J19" s="306" t="s">
        <v>35</v>
      </c>
      <c r="N19"/>
      <c r="O19"/>
    </row>
    <row r="20" spans="2:19" outlineLevel="2">
      <c r="B20" s="134">
        <v>4</v>
      </c>
      <c r="C20" s="309" t="str">
        <f>'Build 1'!C48</f>
        <v xml:space="preserve">[Solder Paste Printer] Bottom* </v>
      </c>
      <c r="D20" s="310"/>
      <c r="E20" s="310"/>
      <c r="F20" s="311"/>
      <c r="G20" s="172">
        <f>'Build 1'!J48</f>
        <v>1</v>
      </c>
      <c r="H20" s="172">
        <f>'Build 2'!J44</f>
        <v>0</v>
      </c>
      <c r="I20" s="172">
        <f>'Build 3'!J44</f>
        <v>0</v>
      </c>
      <c r="J20" s="307"/>
      <c r="N20"/>
      <c r="O20"/>
      <c r="Q20" s="169"/>
    </row>
    <row r="21" spans="2:19" outlineLevel="2">
      <c r="B21" s="134">
        <v>5</v>
      </c>
      <c r="C21" s="309" t="str">
        <f>'Build 1'!C52</f>
        <v>AXXON Dispensing Glue Bottom*</v>
      </c>
      <c r="D21" s="310"/>
      <c r="E21" s="310"/>
      <c r="F21" s="311"/>
      <c r="G21" s="172">
        <f>'Build 1'!J52</f>
        <v>1</v>
      </c>
      <c r="H21" s="172">
        <f>'Build 2'!J48</f>
        <v>0</v>
      </c>
      <c r="I21" s="172">
        <f>'Build 3'!J48</f>
        <v>0</v>
      </c>
      <c r="J21" s="307"/>
      <c r="N21"/>
      <c r="O21"/>
      <c r="Q21" s="169"/>
    </row>
    <row r="22" spans="2:19" outlineLevel="2">
      <c r="B22" s="134">
        <v>6</v>
      </c>
      <c r="C22" s="309" t="str">
        <f>'Build 1'!C55</f>
        <v>[Solder Paste Inspection] Bottom*</v>
      </c>
      <c r="D22" s="310"/>
      <c r="E22" s="310"/>
      <c r="F22" s="311"/>
      <c r="G22" s="172">
        <f>'Build 1'!J55</f>
        <v>1</v>
      </c>
      <c r="H22" s="172">
        <f>'Build 2'!J51</f>
        <v>0</v>
      </c>
      <c r="I22" s="172">
        <f>'Build 3'!J51</f>
        <v>0</v>
      </c>
      <c r="J22" s="307"/>
      <c r="N22"/>
      <c r="O22"/>
      <c r="Q22" s="169"/>
    </row>
    <row r="23" spans="2:19" outlineLevel="2">
      <c r="B23" s="134">
        <v>7</v>
      </c>
      <c r="C23" s="309" t="str">
        <f>'Build 1'!C59</f>
        <v>[NPM] Bottom</v>
      </c>
      <c r="D23" s="310"/>
      <c r="E23" s="310"/>
      <c r="F23" s="311"/>
      <c r="G23" s="172">
        <f>'Build 1'!J59</f>
        <v>1</v>
      </c>
      <c r="H23" s="172">
        <f>'Build 2'!J55</f>
        <v>0</v>
      </c>
      <c r="I23" s="172">
        <f>'Build 3'!J55</f>
        <v>0</v>
      </c>
      <c r="J23" s="307"/>
      <c r="N23"/>
      <c r="O23"/>
    </row>
    <row r="24" spans="2:19" outlineLevel="2">
      <c r="B24" s="134">
        <v>8</v>
      </c>
      <c r="C24" s="303" t="str">
        <f>'Build 1'!C63</f>
        <v>[PRE AOI 3D] Bottom*</v>
      </c>
      <c r="D24" s="304"/>
      <c r="E24" s="304"/>
      <c r="F24" s="305"/>
      <c r="G24" s="172">
        <f>'Build 1'!J63</f>
        <v>1</v>
      </c>
      <c r="H24" s="172">
        <f>'Build 2'!J59</f>
        <v>0</v>
      </c>
      <c r="I24" s="172">
        <f>'Build 3'!J59</f>
        <v>0</v>
      </c>
      <c r="J24" s="307"/>
      <c r="N24"/>
      <c r="O24"/>
    </row>
    <row r="25" spans="2:19" outlineLevel="2">
      <c r="B25" s="134">
        <v>9</v>
      </c>
      <c r="C25" s="303" t="str">
        <f>'Build 1'!C67</f>
        <v>[Reflow Oven] Bottom*</v>
      </c>
      <c r="D25" s="304"/>
      <c r="E25" s="304"/>
      <c r="F25" s="305"/>
      <c r="G25" s="172">
        <f>'Build 1'!J67</f>
        <v>1</v>
      </c>
      <c r="H25" s="172">
        <f>'Build 2'!J63</f>
        <v>0</v>
      </c>
      <c r="I25" s="172">
        <f>'Build 3'!J63</f>
        <v>0</v>
      </c>
      <c r="J25" s="307"/>
      <c r="N25"/>
      <c r="O25"/>
    </row>
    <row r="26" spans="2:19" ht="27" outlineLevel="2" thickBot="1">
      <c r="B26" s="134">
        <v>10</v>
      </c>
      <c r="C26" s="303" t="str">
        <f>'Build 1'!C71</f>
        <v>[POST AOI 3D] Bottom*</v>
      </c>
      <c r="D26" s="304"/>
      <c r="E26" s="304"/>
      <c r="F26" s="305"/>
      <c r="G26" s="177">
        <f>'Build 1'!J71</f>
        <v>1</v>
      </c>
      <c r="H26" s="177">
        <f>'Build 2'!J67</f>
        <v>0</v>
      </c>
      <c r="I26" s="177">
        <f>'Build 3'!J67</f>
        <v>0</v>
      </c>
      <c r="J26" s="307"/>
      <c r="N26"/>
      <c r="O26"/>
    </row>
    <row r="27" spans="2:19" ht="27" customHeight="1" outlineLevel="2">
      <c r="B27" s="134">
        <v>11</v>
      </c>
      <c r="C27" s="315" t="str">
        <f>'Build 1'!C76</f>
        <v>[Solder Paste Printer] Top*</v>
      </c>
      <c r="D27" s="316"/>
      <c r="E27" s="316"/>
      <c r="F27" s="317"/>
      <c r="G27" s="176">
        <f>'Build 1'!J76</f>
        <v>1</v>
      </c>
      <c r="H27" s="176">
        <f>'Build 2'!J72</f>
        <v>0</v>
      </c>
      <c r="I27" s="176">
        <f>'Build 3'!J72</f>
        <v>0</v>
      </c>
      <c r="J27" s="319" t="s">
        <v>36</v>
      </c>
      <c r="N27"/>
      <c r="O27"/>
    </row>
    <row r="28" spans="2:19" ht="27" customHeight="1" outlineLevel="2">
      <c r="B28" s="134">
        <v>12</v>
      </c>
      <c r="C28" s="309" t="str">
        <f>'Build 1'!C80</f>
        <v>AXXON Dispensing Glue Top*</v>
      </c>
      <c r="D28" s="310"/>
      <c r="E28" s="310"/>
      <c r="F28" s="311"/>
      <c r="G28" s="270">
        <f>'Build 1'!J80</f>
        <v>1</v>
      </c>
      <c r="H28" s="176">
        <f>'Build 2'!J80</f>
        <v>0</v>
      </c>
      <c r="I28" s="176">
        <f>'Build 2'!K83</f>
        <v>0</v>
      </c>
      <c r="J28" s="319"/>
      <c r="N28"/>
      <c r="O28"/>
    </row>
    <row r="29" spans="2:19" outlineLevel="2">
      <c r="B29" s="134">
        <v>13</v>
      </c>
      <c r="C29" s="312" t="str">
        <f>'Build 1'!C83</f>
        <v>[Solder Paste Inspection] Top*</v>
      </c>
      <c r="D29" s="313"/>
      <c r="E29" s="313"/>
      <c r="F29" s="314"/>
      <c r="G29" s="172">
        <f>'Build 1'!J83</f>
        <v>1</v>
      </c>
      <c r="H29" s="172">
        <f>'Build 2'!J79</f>
        <v>0</v>
      </c>
      <c r="I29" s="172">
        <f>'Build 3'!J79</f>
        <v>0</v>
      </c>
      <c r="J29" s="319"/>
      <c r="N29"/>
      <c r="O29"/>
    </row>
    <row r="30" spans="2:19" ht="27.75" outlineLevel="2" thickTop="1" thickBot="1">
      <c r="B30" s="134">
        <v>14</v>
      </c>
      <c r="C30" s="309" t="str">
        <f>'Build 1'!C87</f>
        <v>[NPM] Top</v>
      </c>
      <c r="D30" s="310"/>
      <c r="E30" s="310"/>
      <c r="F30" s="311"/>
      <c r="G30" s="172">
        <f>'Build 1'!J87</f>
        <v>1</v>
      </c>
      <c r="H30" s="172">
        <f>'Build 2'!J83</f>
        <v>0</v>
      </c>
      <c r="I30" s="172">
        <f>'Build 3'!J83</f>
        <v>0</v>
      </c>
      <c r="J30" s="319"/>
      <c r="N30"/>
      <c r="O30"/>
    </row>
    <row r="31" spans="2:19" ht="27.75" outlineLevel="2" thickTop="1" thickBot="1">
      <c r="B31" s="134">
        <v>15</v>
      </c>
      <c r="C31" s="309" t="str">
        <f>'Build 1'!C91</f>
        <v>[PRE AOI 3D] Top*</v>
      </c>
      <c r="D31" s="310"/>
      <c r="E31" s="310"/>
      <c r="F31" s="311"/>
      <c r="G31" s="172">
        <f>'Build 1'!J91</f>
        <v>1</v>
      </c>
      <c r="H31" s="172">
        <f>'Build 2'!J87</f>
        <v>0</v>
      </c>
      <c r="I31" s="172">
        <f>'Build 3'!J87</f>
        <v>0</v>
      </c>
      <c r="J31" s="319"/>
      <c r="N31"/>
      <c r="O31"/>
      <c r="S31"/>
    </row>
    <row r="32" spans="2:19" ht="27.75" outlineLevel="2" thickTop="1" thickBot="1">
      <c r="B32" s="134">
        <v>16</v>
      </c>
      <c r="C32" s="318" t="str">
        <f>'Build 1'!C95</f>
        <v>[Reflow Oven] Top*</v>
      </c>
      <c r="D32" s="304"/>
      <c r="E32" s="304"/>
      <c r="F32" s="305"/>
      <c r="G32" s="172">
        <f>'Build 1'!J95</f>
        <v>1</v>
      </c>
      <c r="H32" s="172">
        <f>'Build 2'!J91</f>
        <v>0</v>
      </c>
      <c r="I32" s="172">
        <f>'Build 3'!J91</f>
        <v>0</v>
      </c>
      <c r="J32" s="319"/>
      <c r="N32"/>
      <c r="O32"/>
    </row>
    <row r="33" spans="2:15" ht="27.75" outlineLevel="2" thickTop="1" thickBot="1">
      <c r="B33" s="134">
        <v>17</v>
      </c>
      <c r="C33" s="308" t="str">
        <f>'Build 1'!C98</f>
        <v>JUKI Insertion</v>
      </c>
      <c r="D33" s="308"/>
      <c r="E33" s="308"/>
      <c r="F33" s="308"/>
      <c r="G33" s="172">
        <f>'Build 1'!J98</f>
        <v>1</v>
      </c>
      <c r="H33" s="172">
        <f>'Build 2'!J95</f>
        <v>0</v>
      </c>
      <c r="I33" s="172">
        <f>'Build 3'!J95</f>
        <v>0</v>
      </c>
      <c r="J33" s="319"/>
      <c r="N33"/>
      <c r="O33"/>
    </row>
    <row r="34" spans="2:15" ht="27" customHeight="1" outlineLevel="2" thickTop="1" thickBot="1">
      <c r="B34" s="134">
        <v>18</v>
      </c>
      <c r="C34" s="308" t="str">
        <f>'Build 1'!C101</f>
        <v>Selective Solder</v>
      </c>
      <c r="D34" s="308"/>
      <c r="E34" s="308"/>
      <c r="F34" s="308"/>
      <c r="G34" s="172">
        <f>'Build 1'!J101</f>
        <v>1</v>
      </c>
      <c r="H34" s="172">
        <f>'Build 2'!J98</f>
        <v>0</v>
      </c>
      <c r="I34" s="172">
        <f>'Build 3'!J98</f>
        <v>0</v>
      </c>
      <c r="J34" s="319"/>
      <c r="N34"/>
      <c r="O34"/>
    </row>
    <row r="35" spans="2:15" ht="27.75" outlineLevel="2" thickTop="1" thickBot="1">
      <c r="B35" s="134">
        <v>19</v>
      </c>
      <c r="C35" s="348" t="str">
        <f>'Build 1'!C104</f>
        <v>[POST AOI 3D] TOP*</v>
      </c>
      <c r="D35" s="348"/>
      <c r="E35" s="348"/>
      <c r="F35" s="348"/>
      <c r="G35" s="256">
        <f>'Build 1'!J104</f>
        <v>1</v>
      </c>
      <c r="H35" s="177">
        <f>'Build 2'!J101</f>
        <v>0</v>
      </c>
      <c r="I35" s="255">
        <f>'Build 3'!J101</f>
        <v>0</v>
      </c>
      <c r="J35" s="319"/>
      <c r="N35"/>
      <c r="O35"/>
    </row>
    <row r="36" spans="2:15" ht="27.75" thickTop="1" thickBot="1">
      <c r="B36" s="134">
        <v>20</v>
      </c>
      <c r="C36" s="349" t="str">
        <f>'Build 1'!C107</f>
        <v>Inductance Test</v>
      </c>
      <c r="D36" s="349"/>
      <c r="E36" s="349"/>
      <c r="F36" s="349"/>
      <c r="G36" s="174">
        <f>'Build 1'!J107</f>
        <v>1</v>
      </c>
      <c r="H36" s="176">
        <f>'Build 2'!J104</f>
        <v>0</v>
      </c>
      <c r="I36" s="176">
        <f>'Build 3'!J104</f>
        <v>0</v>
      </c>
      <c r="J36" s="319" t="s">
        <v>37</v>
      </c>
    </row>
    <row r="37" spans="2:15" ht="27.75" thickTop="1" thickBot="1">
      <c r="B37" s="134">
        <v>21</v>
      </c>
      <c r="C37" s="348" t="str">
        <f>'Build 1'!C111</f>
        <v>[X-RAY] *</v>
      </c>
      <c r="D37" s="348"/>
      <c r="E37" s="348"/>
      <c r="F37" s="348"/>
      <c r="G37" s="176">
        <f>'Build 1'!J111</f>
        <v>1</v>
      </c>
      <c r="H37" s="176">
        <f>'Build 2'!J108</f>
        <v>0</v>
      </c>
      <c r="I37" s="176">
        <f>'Build 3'!J108</f>
        <v>0</v>
      </c>
      <c r="J37" s="319"/>
    </row>
    <row r="38" spans="2:15" ht="27.75" thickTop="1" thickBot="1">
      <c r="B38" s="134">
        <v>22</v>
      </c>
      <c r="C38" s="348" t="str">
        <f>'Build 1'!C114</f>
        <v>FCT</v>
      </c>
      <c r="D38" s="348"/>
      <c r="E38" s="348"/>
      <c r="F38" s="348"/>
      <c r="G38" s="256">
        <f>'Build 1'!J114</f>
        <v>1</v>
      </c>
      <c r="H38" s="256">
        <f>'Build 2'!J111</f>
        <v>0</v>
      </c>
      <c r="I38" s="256">
        <f>'Build 3'!J111</f>
        <v>0</v>
      </c>
      <c r="J38" s="319"/>
    </row>
    <row r="39" spans="2:15" ht="27" thickTop="1">
      <c r="C39" s="257"/>
      <c r="D39" s="257"/>
      <c r="E39" s="257"/>
      <c r="F39" s="257"/>
      <c r="G39" s="257"/>
      <c r="H39" s="257"/>
      <c r="I39" s="257"/>
    </row>
    <row r="78" spans="10:10">
      <c r="J78" s="1">
        <v>888</v>
      </c>
    </row>
  </sheetData>
  <mergeCells count="41">
    <mergeCell ref="J36:J38"/>
    <mergeCell ref="C35:F35"/>
    <mergeCell ref="C34:F34"/>
    <mergeCell ref="C36:F36"/>
    <mergeCell ref="C37:F37"/>
    <mergeCell ref="C38:F38"/>
    <mergeCell ref="C17:F17"/>
    <mergeCell ref="C19:F19"/>
    <mergeCell ref="C16:I16"/>
    <mergeCell ref="E5:F5"/>
    <mergeCell ref="G5:H5"/>
    <mergeCell ref="C18:F18"/>
    <mergeCell ref="C15:H15"/>
    <mergeCell ref="C2:I2"/>
    <mergeCell ref="C7:I7"/>
    <mergeCell ref="C9:C11"/>
    <mergeCell ref="C12:C14"/>
    <mergeCell ref="C8:D8"/>
    <mergeCell ref="C3:D3"/>
    <mergeCell ref="C4:D4"/>
    <mergeCell ref="G3:H3"/>
    <mergeCell ref="G4:H4"/>
    <mergeCell ref="C6:D6"/>
    <mergeCell ref="E6:F6"/>
    <mergeCell ref="G6:H6"/>
    <mergeCell ref="C25:F25"/>
    <mergeCell ref="C26:F26"/>
    <mergeCell ref="J19:J26"/>
    <mergeCell ref="C33:F33"/>
    <mergeCell ref="C22:F22"/>
    <mergeCell ref="C23:F23"/>
    <mergeCell ref="C24:F24"/>
    <mergeCell ref="C30:F30"/>
    <mergeCell ref="C29:F29"/>
    <mergeCell ref="C27:F27"/>
    <mergeCell ref="C20:F20"/>
    <mergeCell ref="C21:F21"/>
    <mergeCell ref="C31:F31"/>
    <mergeCell ref="C32:F32"/>
    <mergeCell ref="J27:J35"/>
    <mergeCell ref="C28:F28"/>
  </mergeCells>
  <phoneticPr fontId="27" type="noConversion"/>
  <conditionalFormatting sqref="E9:I14">
    <cfRule type="expression" dxfId="106" priority="21">
      <formula>IF(E$9="N/A",TRUE,)</formula>
    </cfRule>
    <cfRule type="expression" dxfId="105" priority="22">
      <formula>IF(E$9&lt;TODAY(),TRUE,)</formula>
    </cfRule>
  </conditionalFormatting>
  <conditionalFormatting sqref="G18:I18 C18 G36:I36 G17:G38 H19:I35">
    <cfRule type="dataBar" priority="75">
      <dataBar>
        <cfvo type="num" val="0"/>
        <cfvo type="num" val="1"/>
        <color rgb="FF00B050"/>
      </dataBar>
      <extLst>
        <ext xmlns:x14="http://schemas.microsoft.com/office/spreadsheetml/2009/9/main" uri="{B025F937-C7B1-47D3-B67F-A62EFF666E3E}">
          <x14:id>{F00A13ED-F86F-4457-A2D1-B42204F6FC24}</x14:id>
        </ext>
      </extLst>
    </cfRule>
  </conditionalFormatting>
  <conditionalFormatting sqref="H17:I17">
    <cfRule type="dataBar" priority="6">
      <dataBar>
        <cfvo type="num" val="0"/>
        <cfvo type="num" val="1"/>
        <color rgb="FF00B050"/>
      </dataBar>
      <extLst>
        <ext xmlns:x14="http://schemas.microsoft.com/office/spreadsheetml/2009/9/main" uri="{B025F937-C7B1-47D3-B67F-A62EFF666E3E}">
          <x14:id>{429F28D1-A3A7-4EAD-A1BF-CEAB5DBDEB24}</x14:id>
        </ext>
      </extLst>
    </cfRule>
  </conditionalFormatting>
  <conditionalFormatting sqref="H37">
    <cfRule type="dataBar" priority="4">
      <dataBar>
        <cfvo type="num" val="0"/>
        <cfvo type="num" val="1"/>
        <color rgb="FF00B050"/>
      </dataBar>
      <extLst>
        <ext xmlns:x14="http://schemas.microsoft.com/office/spreadsheetml/2009/9/main" uri="{B025F937-C7B1-47D3-B67F-A62EFF666E3E}">
          <x14:id>{B6AFE8A3-98FF-4FC2-91B7-58A2381F9BBB}</x14:id>
        </ext>
      </extLst>
    </cfRule>
  </conditionalFormatting>
  <conditionalFormatting sqref="I37">
    <cfRule type="dataBar" priority="3">
      <dataBar>
        <cfvo type="num" val="0"/>
        <cfvo type="num" val="1"/>
        <color rgb="FF00B050"/>
      </dataBar>
      <extLst>
        <ext xmlns:x14="http://schemas.microsoft.com/office/spreadsheetml/2009/9/main" uri="{B025F937-C7B1-47D3-B67F-A62EFF666E3E}">
          <x14:id>{85CD83DE-1B31-46E6-A9E2-6F0AA2A57C6D}</x14:id>
        </ext>
      </extLst>
    </cfRule>
  </conditionalFormatting>
  <conditionalFormatting sqref="H38">
    <cfRule type="dataBar" priority="2">
      <dataBar>
        <cfvo type="num" val="0"/>
        <cfvo type="num" val="1"/>
        <color rgb="FF00B050"/>
      </dataBar>
      <extLst>
        <ext xmlns:x14="http://schemas.microsoft.com/office/spreadsheetml/2009/9/main" uri="{B025F937-C7B1-47D3-B67F-A62EFF666E3E}">
          <x14:id>{F29C5946-B43A-4265-873A-C907003EC5BA}</x14:id>
        </ext>
      </extLst>
    </cfRule>
  </conditionalFormatting>
  <conditionalFormatting sqref="I38">
    <cfRule type="dataBar" priority="1">
      <dataBar>
        <cfvo type="num" val="0"/>
        <cfvo type="num" val="1"/>
        <color rgb="FF00B050"/>
      </dataBar>
      <extLst>
        <ext xmlns:x14="http://schemas.microsoft.com/office/spreadsheetml/2009/9/main" uri="{B025F937-C7B1-47D3-B67F-A62EFF666E3E}">
          <x14:id>{9E2173D5-F1D6-4A7E-AA4A-F7E52E4E8FF1}</x14:id>
        </ext>
      </extLs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F00A13ED-F86F-4457-A2D1-B42204F6FC24}">
            <x14:dataBar minLength="0" maxLength="100" border="1" gradient="0" direction="leftToRight">
              <x14:cfvo type="num">
                <xm:f>0</xm:f>
              </x14:cfvo>
              <x14:cfvo type="num">
                <xm:f>1</xm:f>
              </x14:cfvo>
              <x14:borderColor theme="6" tint="-0.499984740745262"/>
              <x14:negativeFillColor rgb="FFFF0000"/>
              <x14:axisColor rgb="FF000000"/>
            </x14:dataBar>
          </x14:cfRule>
          <xm:sqref>G18:I18 C18 G36:I36 G17:G38 H19:I35</xm:sqref>
        </x14:conditionalFormatting>
        <x14:conditionalFormatting xmlns:xm="http://schemas.microsoft.com/office/excel/2006/main">
          <x14:cfRule type="dataBar" id="{429F28D1-A3A7-4EAD-A1BF-CEAB5DBDEB24}">
            <x14:dataBar minLength="0" maxLength="100" border="1" gradient="0" direction="leftToRight">
              <x14:cfvo type="num">
                <xm:f>0</xm:f>
              </x14:cfvo>
              <x14:cfvo type="num">
                <xm:f>1</xm:f>
              </x14:cfvo>
              <x14:borderColor theme="6" tint="-0.499984740745262"/>
              <x14:negativeFillColor rgb="FFFF0000"/>
              <x14:axisColor rgb="FF000000"/>
            </x14:dataBar>
          </x14:cfRule>
          <xm:sqref>H17:I17</xm:sqref>
        </x14:conditionalFormatting>
        <x14:conditionalFormatting xmlns:xm="http://schemas.microsoft.com/office/excel/2006/main">
          <x14:cfRule type="dataBar" id="{B6AFE8A3-98FF-4FC2-91B7-58A2381F9BBB}">
            <x14:dataBar minLength="0" maxLength="100" border="1" gradient="0" direction="leftToRight">
              <x14:cfvo type="num">
                <xm:f>0</xm:f>
              </x14:cfvo>
              <x14:cfvo type="num">
                <xm:f>1</xm:f>
              </x14:cfvo>
              <x14:borderColor theme="6" tint="-0.499984740745262"/>
              <x14:negativeFillColor rgb="FFFF0000"/>
              <x14:axisColor rgb="FF000000"/>
            </x14:dataBar>
          </x14:cfRule>
          <xm:sqref>H37</xm:sqref>
        </x14:conditionalFormatting>
        <x14:conditionalFormatting xmlns:xm="http://schemas.microsoft.com/office/excel/2006/main">
          <x14:cfRule type="dataBar" id="{85CD83DE-1B31-46E6-A9E2-6F0AA2A57C6D}">
            <x14:dataBar minLength="0" maxLength="100" border="1" gradient="0" direction="leftToRight">
              <x14:cfvo type="num">
                <xm:f>0</xm:f>
              </x14:cfvo>
              <x14:cfvo type="num">
                <xm:f>1</xm:f>
              </x14:cfvo>
              <x14:borderColor theme="6" tint="-0.499984740745262"/>
              <x14:negativeFillColor rgb="FFFF0000"/>
              <x14:axisColor rgb="FF000000"/>
            </x14:dataBar>
          </x14:cfRule>
          <xm:sqref>I37</xm:sqref>
        </x14:conditionalFormatting>
        <x14:conditionalFormatting xmlns:xm="http://schemas.microsoft.com/office/excel/2006/main">
          <x14:cfRule type="dataBar" id="{F29C5946-B43A-4265-873A-C907003EC5BA}">
            <x14:dataBar minLength="0" maxLength="100" border="1" gradient="0" direction="leftToRight">
              <x14:cfvo type="num">
                <xm:f>0</xm:f>
              </x14:cfvo>
              <x14:cfvo type="num">
                <xm:f>1</xm:f>
              </x14:cfvo>
              <x14:borderColor theme="6" tint="-0.499984740745262"/>
              <x14:negativeFillColor rgb="FFFF0000"/>
              <x14:axisColor rgb="FF000000"/>
            </x14:dataBar>
          </x14:cfRule>
          <xm:sqref>H38</xm:sqref>
        </x14:conditionalFormatting>
        <x14:conditionalFormatting xmlns:xm="http://schemas.microsoft.com/office/excel/2006/main">
          <x14:cfRule type="dataBar" id="{9E2173D5-F1D6-4A7E-AA4A-F7E52E4E8FF1}">
            <x14:dataBar minLength="0" maxLength="100" border="1" gradient="0" direction="leftToRight">
              <x14:cfvo type="num">
                <xm:f>0</xm:f>
              </x14:cfvo>
              <x14:cfvo type="num">
                <xm:f>1</xm:f>
              </x14:cfvo>
              <x14:borderColor theme="6" tint="-0.499984740745262"/>
              <x14:negativeFillColor rgb="FFFF0000"/>
              <x14:axisColor rgb="FF000000"/>
            </x14:dataBar>
          </x14:cfRule>
          <xm:sqref>I38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FF00"/>
    <pageSetUpPr fitToPage="1"/>
  </sheetPr>
  <dimension ref="A1:GR117"/>
  <sheetViews>
    <sheetView showGridLines="0" zoomScale="55" zoomScaleNormal="55" zoomScaleSheetLayoutView="86" workbookViewId="0">
      <pane ySplit="4" topLeftCell="A5" activePane="bottomLeft" state="frozen"/>
      <selection pane="bottomLeft" activeCell="C108" sqref="C108"/>
    </sheetView>
  </sheetViews>
  <sheetFormatPr defaultColWidth="10.6640625" defaultRowHeight="12.75" outlineLevelRow="1"/>
  <cols>
    <col min="1" max="1" width="11.1640625" style="2" customWidth="1"/>
    <col min="2" max="2" width="15.1640625" style="2" customWidth="1"/>
    <col min="3" max="3" width="78.33203125" style="2" customWidth="1"/>
    <col min="4" max="4" width="33.83203125" style="91" bestFit="1" customWidth="1"/>
    <col min="5" max="5" width="28.33203125" style="91" customWidth="1"/>
    <col min="6" max="6" width="25.5" style="91" customWidth="1"/>
    <col min="7" max="7" width="27.6640625" style="91" bestFit="1" customWidth="1"/>
    <col min="8" max="8" width="22.5" style="2" customWidth="1"/>
    <col min="9" max="9" width="23" style="2" customWidth="1"/>
    <col min="10" max="10" width="21.83203125" style="98" bestFit="1" customWidth="1"/>
    <col min="11" max="12" width="10.1640625" style="98" customWidth="1"/>
    <col min="13" max="13" width="39.5" style="2" customWidth="1"/>
    <col min="14" max="14" width="26.1640625" style="2" customWidth="1"/>
    <col min="15" max="18" width="10.6640625" style="2" customWidth="1"/>
    <col min="19" max="19" width="10" style="2" customWidth="1"/>
    <col min="20" max="20" width="10.6640625" style="2" customWidth="1"/>
    <col min="21" max="16384" width="10.6640625" style="2"/>
  </cols>
  <sheetData>
    <row r="1" spans="1:200" ht="18" customHeight="1">
      <c r="A1" s="320" t="s">
        <v>0</v>
      </c>
      <c r="B1" s="321"/>
      <c r="C1" s="321"/>
      <c r="D1" s="321"/>
      <c r="E1" s="321"/>
      <c r="F1" s="321"/>
      <c r="G1" s="321"/>
      <c r="H1" s="321"/>
      <c r="I1" s="321"/>
      <c r="J1" s="321"/>
      <c r="K1" s="321"/>
      <c r="L1" s="321"/>
      <c r="M1" s="321"/>
      <c r="N1" s="376"/>
    </row>
    <row r="2" spans="1:200" ht="21">
      <c r="A2" s="393" t="s">
        <v>1</v>
      </c>
      <c r="B2" s="381"/>
      <c r="C2" s="193" t="s">
        <v>2</v>
      </c>
      <c r="D2" s="193" t="s">
        <v>3</v>
      </c>
      <c r="E2" s="381" t="s">
        <v>4</v>
      </c>
      <c r="F2" s="381"/>
      <c r="G2" s="193"/>
      <c r="H2" s="194"/>
      <c r="I2" s="195" t="s">
        <v>5</v>
      </c>
      <c r="J2" s="196"/>
      <c r="K2" s="380"/>
      <c r="L2" s="381"/>
      <c r="M2" s="382"/>
      <c r="N2" s="114"/>
    </row>
    <row r="3" spans="1:200" ht="18.75" customHeight="1">
      <c r="A3" s="394" t="str">
        <f>'Program Card'!C4</f>
        <v>ENG004</v>
      </c>
      <c r="B3" s="395"/>
      <c r="C3" s="197">
        <f>'Program Card'!E4</f>
        <v>0</v>
      </c>
      <c r="D3" s="197" t="str">
        <f>'Program Card'!F4</f>
        <v>69-2G125212P04</v>
      </c>
      <c r="E3" s="395" t="str">
        <f>'Program Card'!G4</f>
        <v>ENG004/MB/EPCS2/TL</v>
      </c>
      <c r="F3" s="395"/>
      <c r="G3" s="197"/>
      <c r="H3" s="198"/>
      <c r="I3" s="199">
        <f>'Program Card'!I4</f>
        <v>0</v>
      </c>
      <c r="J3" s="199"/>
      <c r="K3" s="377"/>
      <c r="L3" s="378"/>
      <c r="M3" s="379"/>
      <c r="N3" s="136"/>
    </row>
    <row r="4" spans="1:200" ht="24.95" hidden="1" customHeight="1">
      <c r="A4" s="93"/>
      <c r="B4" s="93"/>
      <c r="C4" s="93"/>
      <c r="D4" s="99"/>
      <c r="E4" s="99"/>
      <c r="F4" s="93"/>
      <c r="G4" s="93"/>
      <c r="H4" s="93"/>
      <c r="I4" s="85"/>
      <c r="J4" s="95" t="s">
        <v>38</v>
      </c>
      <c r="K4" s="95"/>
      <c r="L4" s="95"/>
      <c r="M4" s="87">
        <v>24</v>
      </c>
      <c r="N4" s="200" t="s">
        <v>39</v>
      </c>
    </row>
    <row r="5" spans="1:200" ht="24.95" customHeight="1">
      <c r="A5" s="93"/>
      <c r="B5" s="93"/>
      <c r="C5" s="93"/>
      <c r="D5" s="99"/>
      <c r="E5" s="99"/>
      <c r="F5" s="93"/>
      <c r="G5" s="93"/>
      <c r="H5" s="86"/>
      <c r="I5" s="96"/>
      <c r="J5" s="96"/>
      <c r="K5" s="96"/>
      <c r="L5" s="86"/>
      <c r="M5" s="86"/>
    </row>
    <row r="6" spans="1:200" ht="24.95" customHeight="1">
      <c r="A6" s="88"/>
      <c r="B6" s="88"/>
      <c r="C6" s="88"/>
      <c r="D6" s="90"/>
      <c r="E6" s="90"/>
      <c r="F6" s="90"/>
      <c r="G6" s="88"/>
      <c r="H6" s="88"/>
      <c r="I6" s="97"/>
      <c r="J6" s="97"/>
      <c r="K6" s="97"/>
      <c r="L6" s="88"/>
      <c r="M6" s="88"/>
    </row>
    <row r="7" spans="1:200" s="110" customFormat="1" ht="34.15" customHeight="1">
      <c r="A7" s="201" t="s">
        <v>40</v>
      </c>
      <c r="B7" s="202"/>
      <c r="C7" s="202"/>
      <c r="D7" s="203"/>
      <c r="E7" s="203"/>
      <c r="F7" s="202"/>
      <c r="G7" s="202"/>
      <c r="H7" s="202"/>
      <c r="I7" s="202" t="s">
        <v>41</v>
      </c>
      <c r="J7" s="392">
        <f>AVERAGE(J8:L113)</f>
        <v>1</v>
      </c>
      <c r="K7" s="392"/>
      <c r="L7" s="392"/>
      <c r="M7" s="202"/>
      <c r="N7" s="108"/>
      <c r="O7" s="109"/>
      <c r="P7" s="109"/>
      <c r="Q7" s="109"/>
      <c r="R7" s="109"/>
      <c r="S7" s="109"/>
      <c r="T7" s="109"/>
      <c r="U7" s="109"/>
      <c r="V7" s="109"/>
      <c r="W7" s="109"/>
      <c r="X7" s="109"/>
      <c r="Y7" s="109"/>
      <c r="Z7" s="109"/>
      <c r="AA7" s="109"/>
      <c r="AB7" s="109"/>
      <c r="AC7" s="109"/>
      <c r="AD7" s="109"/>
      <c r="AE7" s="109"/>
      <c r="AF7" s="109"/>
      <c r="AG7" s="109"/>
      <c r="AH7" s="109"/>
      <c r="AI7" s="109"/>
      <c r="AJ7" s="109"/>
      <c r="AK7" s="109"/>
      <c r="AL7" s="109"/>
      <c r="AM7" s="109"/>
      <c r="AN7" s="109"/>
      <c r="AO7" s="109"/>
      <c r="AP7" s="109"/>
      <c r="AQ7" s="109"/>
      <c r="AR7" s="109"/>
      <c r="AS7" s="109"/>
      <c r="AT7" s="109"/>
      <c r="AU7" s="109"/>
      <c r="AV7" s="109"/>
      <c r="AW7" s="109"/>
      <c r="AX7" s="109"/>
      <c r="AY7" s="109"/>
      <c r="AZ7" s="109"/>
      <c r="BA7" s="109"/>
      <c r="BB7" s="109"/>
      <c r="BC7" s="109"/>
      <c r="BD7" s="109"/>
      <c r="BE7" s="109"/>
      <c r="BF7" s="109"/>
      <c r="BG7" s="109"/>
      <c r="BH7" s="109"/>
      <c r="BI7" s="109"/>
      <c r="BJ7" s="109"/>
      <c r="BK7" s="109"/>
      <c r="BL7" s="109"/>
      <c r="BM7" s="109"/>
      <c r="BN7" s="109"/>
      <c r="BO7" s="109"/>
      <c r="BP7" s="109"/>
      <c r="BQ7" s="109"/>
      <c r="BR7" s="109"/>
      <c r="BS7" s="109"/>
      <c r="BT7" s="109"/>
      <c r="BU7" s="109"/>
      <c r="BV7" s="109"/>
      <c r="BW7" s="109"/>
      <c r="BX7" s="109"/>
      <c r="BY7" s="109"/>
      <c r="BZ7" s="109"/>
      <c r="CA7" s="109"/>
      <c r="CB7" s="109"/>
      <c r="CC7" s="109"/>
      <c r="CD7" s="109"/>
      <c r="CE7" s="109"/>
      <c r="CF7" s="109"/>
      <c r="CG7" s="109"/>
      <c r="CH7" s="109"/>
      <c r="CI7" s="109"/>
      <c r="CJ7" s="109"/>
      <c r="CK7" s="109"/>
      <c r="CL7" s="109"/>
      <c r="CM7" s="109"/>
      <c r="CN7" s="109"/>
      <c r="CO7" s="109"/>
      <c r="CP7" s="109"/>
      <c r="CQ7" s="109"/>
      <c r="CR7" s="109"/>
      <c r="CS7" s="109"/>
      <c r="CT7" s="109"/>
      <c r="CU7" s="109"/>
      <c r="CV7" s="109"/>
      <c r="CW7" s="109"/>
      <c r="CX7" s="109"/>
      <c r="CY7" s="109"/>
      <c r="CZ7" s="109"/>
      <c r="DA7" s="109"/>
      <c r="DB7" s="109"/>
      <c r="DC7" s="109"/>
      <c r="DD7" s="109"/>
      <c r="DE7" s="109"/>
      <c r="DF7" s="109"/>
      <c r="DG7" s="109"/>
      <c r="DH7" s="109"/>
      <c r="DI7" s="109"/>
      <c r="DJ7" s="109"/>
      <c r="DK7" s="109"/>
      <c r="DL7" s="109"/>
      <c r="DM7" s="109"/>
      <c r="DN7" s="109"/>
      <c r="DO7" s="109"/>
      <c r="DP7" s="109"/>
      <c r="DQ7" s="109"/>
      <c r="DR7" s="109"/>
      <c r="DS7" s="109"/>
      <c r="DT7" s="109"/>
      <c r="DU7" s="109"/>
      <c r="DV7" s="109"/>
      <c r="DW7" s="109"/>
      <c r="DX7" s="109"/>
      <c r="DY7" s="109"/>
      <c r="DZ7" s="109"/>
      <c r="EA7" s="109"/>
      <c r="EB7" s="109"/>
      <c r="EC7" s="109"/>
      <c r="ED7" s="109"/>
      <c r="EE7" s="109"/>
      <c r="EF7" s="109"/>
      <c r="EG7" s="109"/>
      <c r="EH7" s="109"/>
      <c r="EI7" s="109"/>
      <c r="EJ7" s="109"/>
      <c r="EK7" s="109"/>
      <c r="EL7" s="109"/>
      <c r="EM7" s="109"/>
      <c r="EN7" s="109"/>
      <c r="EO7" s="109"/>
      <c r="EP7" s="109"/>
      <c r="EQ7" s="109"/>
      <c r="ER7" s="109"/>
      <c r="ES7" s="109"/>
      <c r="ET7" s="109"/>
      <c r="EU7" s="109"/>
      <c r="EV7" s="109"/>
      <c r="EW7" s="109"/>
      <c r="EX7" s="109"/>
      <c r="EY7" s="109"/>
      <c r="EZ7" s="109"/>
      <c r="FA7" s="109"/>
      <c r="FB7" s="109"/>
      <c r="FC7" s="109"/>
      <c r="FD7" s="109"/>
      <c r="FE7" s="109"/>
      <c r="FF7" s="109"/>
      <c r="FG7" s="109"/>
      <c r="FH7" s="109"/>
      <c r="FI7" s="109"/>
      <c r="FJ7" s="109"/>
      <c r="FK7" s="109"/>
      <c r="FL7" s="109"/>
      <c r="FM7" s="109"/>
      <c r="FN7" s="109"/>
      <c r="FO7" s="109"/>
      <c r="FP7" s="109"/>
      <c r="FQ7" s="109"/>
      <c r="FR7" s="109"/>
      <c r="FS7" s="109"/>
      <c r="FT7" s="109"/>
      <c r="FU7" s="109"/>
      <c r="FV7" s="109"/>
      <c r="FW7" s="109"/>
      <c r="FX7" s="109"/>
      <c r="FY7" s="109"/>
      <c r="FZ7" s="109"/>
      <c r="GA7" s="109"/>
      <c r="GB7" s="109"/>
      <c r="GC7" s="109"/>
      <c r="GD7" s="109"/>
      <c r="GE7" s="109"/>
      <c r="GF7" s="109"/>
      <c r="GG7" s="109"/>
      <c r="GH7" s="109"/>
      <c r="GI7" s="109"/>
      <c r="GJ7" s="109"/>
      <c r="GK7" s="109"/>
      <c r="GL7" s="109"/>
      <c r="GM7" s="109"/>
      <c r="GN7" s="109"/>
      <c r="GO7" s="109"/>
      <c r="GP7" s="109"/>
      <c r="GQ7" s="109"/>
      <c r="GR7" s="109"/>
    </row>
    <row r="8" spans="1:200" ht="24.95" customHeight="1">
      <c r="A8" s="204" t="s">
        <v>42</v>
      </c>
      <c r="B8" s="205" t="s">
        <v>43</v>
      </c>
      <c r="C8" s="204" t="s">
        <v>44</v>
      </c>
      <c r="D8" s="204" t="s">
        <v>45</v>
      </c>
      <c r="E8" s="204" t="s">
        <v>46</v>
      </c>
      <c r="F8" s="204" t="s">
        <v>47</v>
      </c>
      <c r="G8" s="204" t="s">
        <v>48</v>
      </c>
      <c r="H8" s="204" t="s">
        <v>49</v>
      </c>
      <c r="I8" s="206" t="s">
        <v>50</v>
      </c>
      <c r="J8" s="383" t="s">
        <v>51</v>
      </c>
      <c r="K8" s="384"/>
      <c r="L8" s="385"/>
      <c r="M8" s="150" t="s">
        <v>52</v>
      </c>
    </row>
    <row r="9" spans="1:200" s="89" customFormat="1" ht="24" customHeight="1">
      <c r="A9" s="167" t="str">
        <f>IF(ISERROR(VALUE(SUBSTITUTE(prevWBS,".",""))),"1",IF(ISERROR(FIND("`",SUBSTITUTE(prevWBS,".","`",1))),TEXT(VALUE(prevWBS)+1,"#"),TEXT(VALUE(LEFT(prevWBS,FIND("`",SUBSTITUTE(prevWBS,".","`",1))-1))+1,"#")))</f>
        <v>1</v>
      </c>
      <c r="B9" s="167"/>
      <c r="C9" s="207" t="s">
        <v>53</v>
      </c>
      <c r="D9" s="167"/>
      <c r="E9" s="167"/>
      <c r="F9" s="167"/>
      <c r="G9" s="208"/>
      <c r="H9" s="208"/>
      <c r="I9" s="209"/>
      <c r="J9" s="359">
        <f>AVERAGE(J10:L12)</f>
        <v>1</v>
      </c>
      <c r="K9" s="360"/>
      <c r="L9" s="361"/>
      <c r="M9" s="181"/>
      <c r="N9" s="144"/>
      <c r="O9" s="144"/>
      <c r="P9" s="144"/>
      <c r="Q9" s="144"/>
      <c r="R9" s="144"/>
      <c r="S9" s="144"/>
      <c r="T9" s="144"/>
      <c r="U9" s="144"/>
      <c r="V9" s="144"/>
      <c r="W9" s="144"/>
      <c r="X9" s="144"/>
      <c r="Y9" s="144"/>
      <c r="Z9" s="144"/>
      <c r="AA9" s="144"/>
      <c r="AB9" s="144"/>
      <c r="AC9" s="144"/>
      <c r="AD9" s="144"/>
      <c r="AE9" s="144"/>
      <c r="AF9" s="144"/>
      <c r="AG9" s="144"/>
      <c r="AH9" s="144"/>
      <c r="AI9" s="144"/>
      <c r="AJ9" s="144"/>
      <c r="AK9" s="144"/>
      <c r="AL9" s="144"/>
      <c r="AM9" s="144"/>
      <c r="AN9" s="144"/>
      <c r="AO9" s="144"/>
      <c r="AP9" s="144"/>
      <c r="AQ9" s="144"/>
      <c r="AR9" s="144"/>
      <c r="AS9" s="144"/>
      <c r="AT9" s="144"/>
      <c r="AU9" s="144"/>
      <c r="AV9" s="144"/>
      <c r="AW9" s="144"/>
      <c r="AX9" s="144"/>
      <c r="AY9" s="144"/>
      <c r="AZ9" s="144"/>
      <c r="BA9" s="144"/>
      <c r="BB9" s="144"/>
      <c r="BC9" s="144"/>
      <c r="BD9" s="144"/>
      <c r="BE9" s="144"/>
      <c r="BF9" s="144"/>
      <c r="BG9" s="144"/>
      <c r="BH9" s="144"/>
      <c r="BI9" s="144"/>
      <c r="BJ9" s="144"/>
      <c r="BK9" s="144"/>
      <c r="BL9" s="144"/>
      <c r="BM9" s="144"/>
      <c r="BN9" s="144"/>
      <c r="BO9" s="144"/>
      <c r="BP9" s="144"/>
      <c r="BQ9" s="144"/>
      <c r="BR9" s="144"/>
      <c r="BS9" s="144"/>
      <c r="BT9" s="144"/>
      <c r="BU9" s="144"/>
      <c r="BV9" s="144"/>
      <c r="BW9" s="144"/>
      <c r="BX9" s="144"/>
      <c r="BY9" s="144"/>
      <c r="BZ9" s="144"/>
      <c r="CA9" s="144"/>
      <c r="CB9" s="144"/>
      <c r="CC9" s="144"/>
      <c r="CD9" s="144"/>
      <c r="CE9" s="144"/>
      <c r="CF9" s="144"/>
      <c r="CG9" s="144"/>
      <c r="CH9" s="144"/>
      <c r="CI9" s="144"/>
      <c r="CJ9" s="144"/>
      <c r="CK9" s="144"/>
      <c r="CL9" s="144"/>
      <c r="CM9" s="144"/>
      <c r="CN9" s="144"/>
      <c r="CO9" s="144"/>
      <c r="CP9" s="144"/>
      <c r="CQ9" s="144"/>
      <c r="CR9" s="144"/>
      <c r="CS9" s="144"/>
      <c r="CT9" s="144"/>
      <c r="CU9" s="144"/>
      <c r="CV9" s="144"/>
      <c r="CW9" s="144"/>
      <c r="CX9" s="144"/>
      <c r="CY9" s="144"/>
      <c r="CZ9" s="144"/>
      <c r="DA9" s="144"/>
      <c r="DB9" s="144"/>
      <c r="DC9" s="144"/>
      <c r="DD9" s="144"/>
      <c r="DE9" s="144"/>
      <c r="DF9" s="144"/>
      <c r="DG9" s="144"/>
      <c r="DH9" s="144"/>
      <c r="DI9" s="144"/>
      <c r="DJ9" s="144"/>
      <c r="DK9" s="144"/>
      <c r="DL9" s="144"/>
      <c r="DM9" s="144"/>
      <c r="DN9" s="144"/>
      <c r="DO9" s="144"/>
      <c r="DP9" s="144"/>
      <c r="DQ9" s="144"/>
      <c r="DR9" s="144"/>
      <c r="DS9" s="144"/>
      <c r="DT9" s="144"/>
      <c r="DU9" s="144"/>
      <c r="DV9" s="144"/>
      <c r="DW9" s="144"/>
      <c r="DX9" s="144"/>
      <c r="DY9" s="144"/>
      <c r="DZ9" s="144"/>
      <c r="EA9" s="144"/>
      <c r="EB9" s="144"/>
      <c r="EC9" s="144"/>
      <c r="ED9" s="144"/>
      <c r="EE9" s="144"/>
      <c r="EF9" s="144"/>
      <c r="EG9" s="144"/>
      <c r="EH9" s="144"/>
      <c r="EI9" s="144"/>
      <c r="EJ9" s="144"/>
      <c r="EK9" s="144"/>
      <c r="EL9" s="144"/>
      <c r="EM9" s="144"/>
      <c r="EN9" s="144"/>
      <c r="EO9" s="144"/>
      <c r="EP9" s="144"/>
      <c r="EQ9" s="144"/>
      <c r="ER9" s="144"/>
      <c r="ES9" s="144"/>
      <c r="ET9" s="144"/>
      <c r="EU9" s="144"/>
      <c r="EV9" s="144"/>
      <c r="EW9" s="144"/>
      <c r="EX9" s="144"/>
      <c r="EY9" s="144"/>
      <c r="EZ9" s="144"/>
      <c r="FA9" s="144"/>
      <c r="FB9" s="144"/>
      <c r="FC9" s="144"/>
      <c r="FD9" s="144"/>
      <c r="FE9" s="144"/>
      <c r="FF9" s="144"/>
      <c r="FG9" s="144"/>
      <c r="FH9" s="144"/>
      <c r="FI9" s="144"/>
      <c r="FJ9" s="144"/>
      <c r="FK9" s="144"/>
      <c r="FL9" s="144"/>
      <c r="FM9" s="144"/>
      <c r="FN9" s="144"/>
      <c r="FO9" s="144"/>
      <c r="FP9" s="144"/>
      <c r="FQ9" s="144"/>
      <c r="FR9" s="144"/>
      <c r="FS9" s="144"/>
      <c r="FT9" s="144"/>
      <c r="FU9" s="144"/>
      <c r="FV9" s="144"/>
      <c r="FW9" s="144"/>
      <c r="FX9" s="144"/>
      <c r="FY9" s="144"/>
      <c r="FZ9" s="144"/>
      <c r="GA9" s="144"/>
      <c r="GB9" s="144"/>
      <c r="GC9" s="144"/>
      <c r="GD9" s="144"/>
      <c r="GE9" s="144"/>
      <c r="GF9" s="144"/>
      <c r="GG9" s="144"/>
      <c r="GH9" s="144"/>
      <c r="GI9" s="144"/>
      <c r="GJ9" s="144"/>
      <c r="GK9" s="144"/>
      <c r="GL9" s="144"/>
      <c r="GM9" s="144"/>
      <c r="GN9" s="144"/>
      <c r="GO9" s="144"/>
      <c r="GP9" s="144"/>
      <c r="GQ9" s="144"/>
      <c r="GR9" s="144"/>
    </row>
    <row r="10" spans="1:200" s="89" customFormat="1" ht="24" hidden="1" customHeight="1" outlineLevel="1">
      <c r="A10" s="158" t="str">
        <f t="shared" ref="A10:A100" si="0">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10" s="158" t="s">
        <v>54</v>
      </c>
      <c r="C10" s="160" t="s">
        <v>55</v>
      </c>
      <c r="D10" s="161" t="s">
        <v>56</v>
      </c>
      <c r="E10" s="161" t="s">
        <v>57</v>
      </c>
      <c r="F10" s="161"/>
      <c r="G10" s="210"/>
      <c r="H10" s="210"/>
      <c r="I10" s="211"/>
      <c r="J10" s="355">
        <v>1</v>
      </c>
      <c r="K10" s="356"/>
      <c r="L10" s="357"/>
      <c r="M10" s="180"/>
      <c r="N10" s="144"/>
      <c r="O10" s="144"/>
      <c r="P10" s="144"/>
      <c r="Q10" s="144"/>
      <c r="R10" s="144"/>
      <c r="S10" s="144"/>
      <c r="T10" s="144"/>
      <c r="U10" s="144"/>
      <c r="V10" s="144"/>
      <c r="W10" s="144"/>
      <c r="X10" s="144"/>
      <c r="Y10" s="144"/>
      <c r="Z10" s="144"/>
      <c r="AA10" s="144"/>
      <c r="AB10" s="144"/>
      <c r="AC10" s="144"/>
      <c r="AD10" s="144"/>
      <c r="AE10" s="144"/>
      <c r="AF10" s="144"/>
      <c r="AG10" s="144"/>
      <c r="AH10" s="144"/>
      <c r="AI10" s="144"/>
      <c r="AJ10" s="144"/>
      <c r="AK10" s="144"/>
      <c r="AL10" s="144"/>
      <c r="AM10" s="144"/>
      <c r="AN10" s="144"/>
      <c r="AO10" s="144"/>
      <c r="AP10" s="144"/>
      <c r="AQ10" s="144"/>
      <c r="AR10" s="144"/>
      <c r="AS10" s="144"/>
      <c r="AT10" s="144"/>
      <c r="AU10" s="144"/>
      <c r="AV10" s="144"/>
      <c r="AW10" s="144"/>
      <c r="AX10" s="144"/>
      <c r="AY10" s="144"/>
      <c r="AZ10" s="144"/>
      <c r="BA10" s="144"/>
      <c r="BB10" s="144"/>
      <c r="BC10" s="144"/>
      <c r="BD10" s="144"/>
      <c r="BE10" s="144"/>
      <c r="BF10" s="144"/>
      <c r="BG10" s="144"/>
      <c r="BH10" s="144"/>
      <c r="BI10" s="144"/>
      <c r="BJ10" s="144"/>
      <c r="BK10" s="144"/>
      <c r="BL10" s="144"/>
      <c r="BM10" s="144"/>
      <c r="BN10" s="144"/>
      <c r="BO10" s="144"/>
      <c r="BP10" s="144"/>
      <c r="BQ10" s="144"/>
      <c r="BR10" s="144"/>
      <c r="BS10" s="144"/>
      <c r="BT10" s="144"/>
      <c r="BU10" s="144"/>
      <c r="BV10" s="144"/>
      <c r="BW10" s="144"/>
      <c r="BX10" s="144"/>
      <c r="BY10" s="144"/>
      <c r="BZ10" s="144"/>
      <c r="CA10" s="144"/>
      <c r="CB10" s="144"/>
      <c r="CC10" s="144"/>
      <c r="CD10" s="144"/>
      <c r="CE10" s="144"/>
      <c r="CF10" s="144"/>
      <c r="CG10" s="144"/>
      <c r="CH10" s="144"/>
      <c r="CI10" s="144"/>
      <c r="CJ10" s="144"/>
      <c r="CK10" s="144"/>
      <c r="CL10" s="144"/>
      <c r="CM10" s="144"/>
      <c r="CN10" s="144"/>
      <c r="CO10" s="144"/>
      <c r="CP10" s="144"/>
      <c r="CQ10" s="144"/>
      <c r="CR10" s="144"/>
      <c r="CS10" s="144"/>
      <c r="CT10" s="144"/>
      <c r="CU10" s="144"/>
      <c r="CV10" s="144"/>
      <c r="CW10" s="144"/>
      <c r="CX10" s="144"/>
      <c r="CY10" s="144"/>
      <c r="CZ10" s="144"/>
      <c r="DA10" s="144"/>
      <c r="DB10" s="144"/>
      <c r="DC10" s="144"/>
      <c r="DD10" s="144"/>
      <c r="DE10" s="144"/>
      <c r="DF10" s="144"/>
      <c r="DG10" s="144"/>
      <c r="DH10" s="144"/>
      <c r="DI10" s="144"/>
      <c r="DJ10" s="144"/>
      <c r="DK10" s="144"/>
      <c r="DL10" s="144"/>
      <c r="DM10" s="144"/>
      <c r="DN10" s="144"/>
      <c r="DO10" s="144"/>
      <c r="DP10" s="144"/>
      <c r="DQ10" s="144"/>
      <c r="DR10" s="144"/>
      <c r="DS10" s="144"/>
      <c r="DT10" s="144"/>
      <c r="DU10" s="144"/>
      <c r="DV10" s="144"/>
      <c r="DW10" s="144"/>
      <c r="DX10" s="144"/>
      <c r="DY10" s="144"/>
      <c r="DZ10" s="144"/>
      <c r="EA10" s="144"/>
      <c r="EB10" s="144"/>
      <c r="EC10" s="144"/>
      <c r="ED10" s="144"/>
      <c r="EE10" s="144"/>
      <c r="EF10" s="144"/>
      <c r="EG10" s="144"/>
      <c r="EH10" s="144"/>
      <c r="EI10" s="144"/>
      <c r="EJ10" s="144"/>
      <c r="EK10" s="144"/>
      <c r="EL10" s="144"/>
      <c r="EM10" s="144"/>
      <c r="EN10" s="144"/>
      <c r="EO10" s="144"/>
      <c r="EP10" s="144"/>
      <c r="EQ10" s="144"/>
      <c r="ER10" s="144"/>
      <c r="ES10" s="144"/>
      <c r="ET10" s="144"/>
      <c r="EU10" s="144"/>
      <c r="EV10" s="144"/>
      <c r="EW10" s="144"/>
      <c r="EX10" s="144"/>
      <c r="EY10" s="144"/>
      <c r="EZ10" s="144"/>
      <c r="FA10" s="144"/>
      <c r="FB10" s="144"/>
      <c r="FC10" s="144"/>
      <c r="FD10" s="144"/>
      <c r="FE10" s="144"/>
      <c r="FF10" s="144"/>
      <c r="FG10" s="144"/>
      <c r="FH10" s="144"/>
      <c r="FI10" s="144"/>
      <c r="FJ10" s="144"/>
      <c r="FK10" s="144"/>
      <c r="FL10" s="144"/>
      <c r="FM10" s="144"/>
      <c r="FN10" s="144"/>
      <c r="FO10" s="144"/>
      <c r="FP10" s="144"/>
      <c r="FQ10" s="144"/>
      <c r="FR10" s="144"/>
      <c r="FS10" s="144"/>
      <c r="FT10" s="144"/>
      <c r="FU10" s="144"/>
      <c r="FV10" s="144"/>
      <c r="FW10" s="144"/>
      <c r="FX10" s="144"/>
      <c r="FY10" s="144"/>
      <c r="FZ10" s="144"/>
      <c r="GA10" s="144"/>
      <c r="GB10" s="144"/>
      <c r="GC10" s="144"/>
      <c r="GD10" s="144"/>
      <c r="GE10" s="144"/>
      <c r="GF10" s="144"/>
      <c r="GG10" s="144"/>
      <c r="GH10" s="144"/>
      <c r="GI10" s="144"/>
      <c r="GJ10" s="144"/>
      <c r="GK10" s="144"/>
      <c r="GL10" s="144"/>
      <c r="GM10" s="144"/>
      <c r="GN10" s="144"/>
      <c r="GO10" s="144"/>
      <c r="GP10" s="144"/>
      <c r="GQ10" s="144"/>
      <c r="GR10" s="144"/>
    </row>
    <row r="11" spans="1:200" s="89" customFormat="1" ht="24" hidden="1" customHeight="1" outlineLevel="1">
      <c r="A11" s="158" t="str">
        <f t="shared" si="0"/>
        <v>1.2</v>
      </c>
      <c r="B11" s="158" t="s">
        <v>54</v>
      </c>
      <c r="C11" s="160" t="s">
        <v>58</v>
      </c>
      <c r="D11" s="161" t="s">
        <v>59</v>
      </c>
      <c r="E11" s="161" t="s">
        <v>59</v>
      </c>
      <c r="F11" s="161"/>
      <c r="G11" s="210"/>
      <c r="H11" s="210"/>
      <c r="I11" s="211"/>
      <c r="J11" s="355">
        <v>1</v>
      </c>
      <c r="K11" s="356"/>
      <c r="L11" s="357"/>
      <c r="M11" s="180"/>
      <c r="N11" s="144"/>
      <c r="O11" s="144"/>
      <c r="P11" s="144"/>
      <c r="Q11" s="144"/>
      <c r="R11" s="144"/>
      <c r="S11" s="144"/>
      <c r="T11" s="144"/>
      <c r="U11" s="144"/>
      <c r="V11" s="144"/>
      <c r="W11" s="144"/>
      <c r="X11" s="144"/>
      <c r="Y11" s="144"/>
      <c r="Z11" s="144"/>
      <c r="AA11" s="144"/>
      <c r="AB11" s="144"/>
      <c r="AC11" s="144"/>
      <c r="AD11" s="144"/>
      <c r="AE11" s="144"/>
      <c r="AF11" s="144"/>
      <c r="AG11" s="144"/>
      <c r="AH11" s="144"/>
      <c r="AI11" s="144"/>
      <c r="AJ11" s="144"/>
      <c r="AK11" s="144"/>
      <c r="AL11" s="144"/>
      <c r="AM11" s="144"/>
      <c r="AN11" s="144"/>
      <c r="AO11" s="144"/>
      <c r="AP11" s="144"/>
      <c r="AQ11" s="144"/>
      <c r="AR11" s="144"/>
      <c r="AS11" s="144"/>
      <c r="AT11" s="144"/>
      <c r="AU11" s="144"/>
      <c r="AV11" s="144"/>
      <c r="AW11" s="144"/>
      <c r="AX11" s="144"/>
      <c r="AY11" s="144"/>
      <c r="AZ11" s="144"/>
      <c r="BA11" s="144"/>
      <c r="BB11" s="144"/>
      <c r="BC11" s="144"/>
      <c r="BD11" s="144"/>
      <c r="BE11" s="144"/>
      <c r="BF11" s="144"/>
      <c r="BG11" s="144"/>
      <c r="BH11" s="144"/>
      <c r="BI11" s="144"/>
      <c r="BJ11" s="144"/>
      <c r="BK11" s="144"/>
      <c r="BL11" s="144"/>
      <c r="BM11" s="144"/>
      <c r="BN11" s="144"/>
      <c r="BO11" s="144"/>
      <c r="BP11" s="144"/>
      <c r="BQ11" s="144"/>
      <c r="BR11" s="144"/>
      <c r="BS11" s="144"/>
      <c r="BT11" s="144"/>
      <c r="BU11" s="144"/>
      <c r="BV11" s="144"/>
      <c r="BW11" s="144"/>
      <c r="BX11" s="144"/>
      <c r="BY11" s="144"/>
      <c r="BZ11" s="144"/>
      <c r="CA11" s="144"/>
      <c r="CB11" s="144"/>
      <c r="CC11" s="144"/>
      <c r="CD11" s="144"/>
      <c r="CE11" s="144"/>
      <c r="CF11" s="144"/>
      <c r="CG11" s="144"/>
      <c r="CH11" s="144"/>
      <c r="CI11" s="144"/>
      <c r="CJ11" s="144"/>
      <c r="CK11" s="144"/>
      <c r="CL11" s="144"/>
      <c r="CM11" s="144"/>
      <c r="CN11" s="144"/>
      <c r="CO11" s="144"/>
      <c r="CP11" s="144"/>
      <c r="CQ11" s="144"/>
      <c r="CR11" s="144"/>
      <c r="CS11" s="144"/>
      <c r="CT11" s="144"/>
      <c r="CU11" s="144"/>
      <c r="CV11" s="144"/>
      <c r="CW11" s="144"/>
      <c r="CX11" s="144"/>
      <c r="CY11" s="144"/>
      <c r="CZ11" s="144"/>
      <c r="DA11" s="144"/>
      <c r="DB11" s="144"/>
      <c r="DC11" s="144"/>
      <c r="DD11" s="144"/>
      <c r="DE11" s="144"/>
      <c r="DF11" s="144"/>
      <c r="DG11" s="144"/>
      <c r="DH11" s="144"/>
      <c r="DI11" s="144"/>
      <c r="DJ11" s="144"/>
      <c r="DK11" s="144"/>
      <c r="DL11" s="144"/>
      <c r="DM11" s="144"/>
      <c r="DN11" s="144"/>
      <c r="DO11" s="144"/>
      <c r="DP11" s="144"/>
      <c r="DQ11" s="144"/>
      <c r="DR11" s="144"/>
      <c r="DS11" s="144"/>
      <c r="DT11" s="144"/>
      <c r="DU11" s="144"/>
      <c r="DV11" s="144"/>
      <c r="DW11" s="144"/>
      <c r="DX11" s="144"/>
      <c r="DY11" s="144"/>
      <c r="DZ11" s="144"/>
      <c r="EA11" s="144"/>
      <c r="EB11" s="144"/>
      <c r="EC11" s="144"/>
      <c r="ED11" s="144"/>
      <c r="EE11" s="144"/>
      <c r="EF11" s="144"/>
      <c r="EG11" s="144"/>
      <c r="EH11" s="144"/>
      <c r="EI11" s="144"/>
      <c r="EJ11" s="144"/>
      <c r="EK11" s="144"/>
      <c r="EL11" s="144"/>
      <c r="EM11" s="144"/>
      <c r="EN11" s="144"/>
      <c r="EO11" s="144"/>
      <c r="EP11" s="144"/>
      <c r="EQ11" s="144"/>
      <c r="ER11" s="144"/>
      <c r="ES11" s="144"/>
      <c r="ET11" s="144"/>
      <c r="EU11" s="144"/>
      <c r="EV11" s="144"/>
      <c r="EW11" s="144"/>
      <c r="EX11" s="144"/>
      <c r="EY11" s="144"/>
      <c r="EZ11" s="144"/>
      <c r="FA11" s="144"/>
      <c r="FB11" s="144"/>
      <c r="FC11" s="144"/>
      <c r="FD11" s="144"/>
      <c r="FE11" s="144"/>
      <c r="FF11" s="144"/>
      <c r="FG11" s="144"/>
      <c r="FH11" s="144"/>
      <c r="FI11" s="144"/>
      <c r="FJ11" s="144"/>
      <c r="FK11" s="144"/>
      <c r="FL11" s="144"/>
      <c r="FM11" s="144"/>
      <c r="FN11" s="144"/>
      <c r="FO11" s="144"/>
      <c r="FP11" s="144"/>
      <c r="FQ11" s="144"/>
      <c r="FR11" s="144"/>
      <c r="FS11" s="144"/>
      <c r="FT11" s="144"/>
      <c r="FU11" s="144"/>
      <c r="FV11" s="144"/>
      <c r="FW11" s="144"/>
      <c r="FX11" s="144"/>
      <c r="FY11" s="144"/>
      <c r="FZ11" s="144"/>
      <c r="GA11" s="144"/>
      <c r="GB11" s="144"/>
      <c r="GC11" s="144"/>
      <c r="GD11" s="144"/>
      <c r="GE11" s="144"/>
      <c r="GF11" s="144"/>
      <c r="GG11" s="144"/>
      <c r="GH11" s="144"/>
      <c r="GI11" s="144"/>
      <c r="GJ11" s="144"/>
      <c r="GK11" s="144"/>
      <c r="GL11" s="144"/>
      <c r="GM11" s="144"/>
      <c r="GN11" s="144"/>
      <c r="GO11" s="144"/>
      <c r="GP11" s="144"/>
      <c r="GQ11" s="144"/>
      <c r="GR11" s="144"/>
    </row>
    <row r="12" spans="1:200" s="89" customFormat="1" ht="24" hidden="1" customHeight="1" outlineLevel="1">
      <c r="A12" s="156" t="str">
        <f t="shared" si="0"/>
        <v>1.3</v>
      </c>
      <c r="B12" s="156" t="s">
        <v>54</v>
      </c>
      <c r="C12" s="212" t="s">
        <v>60</v>
      </c>
      <c r="D12" s="162" t="s">
        <v>59</v>
      </c>
      <c r="E12" s="162" t="s">
        <v>59</v>
      </c>
      <c r="F12" s="162"/>
      <c r="G12" s="165"/>
      <c r="H12" s="165"/>
      <c r="I12" s="166"/>
      <c r="J12" s="386">
        <v>1</v>
      </c>
      <c r="K12" s="387"/>
      <c r="L12" s="388"/>
      <c r="M12" s="213"/>
      <c r="N12" s="145"/>
      <c r="O12" s="144"/>
      <c r="P12" s="144"/>
      <c r="Q12" s="144"/>
      <c r="R12" s="144"/>
      <c r="S12" s="144"/>
      <c r="T12" s="144"/>
      <c r="U12" s="144"/>
      <c r="V12" s="144"/>
      <c r="W12" s="144"/>
      <c r="X12" s="144"/>
      <c r="Y12" s="144"/>
      <c r="Z12" s="144"/>
      <c r="AA12" s="144"/>
      <c r="AB12" s="144"/>
      <c r="AC12" s="144"/>
      <c r="AD12" s="144"/>
      <c r="AE12" s="144"/>
      <c r="AF12" s="144"/>
      <c r="AG12" s="144"/>
      <c r="AH12" s="144"/>
      <c r="AI12" s="144"/>
      <c r="AJ12" s="144"/>
      <c r="AK12" s="144"/>
      <c r="AL12" s="144"/>
      <c r="AM12" s="144"/>
      <c r="AN12" s="144"/>
      <c r="AO12" s="144"/>
      <c r="AP12" s="144"/>
      <c r="AQ12" s="144"/>
      <c r="AR12" s="144"/>
      <c r="AS12" s="144"/>
      <c r="AT12" s="144"/>
      <c r="AU12" s="144"/>
      <c r="AV12" s="144"/>
      <c r="AW12" s="144"/>
      <c r="AX12" s="144"/>
      <c r="AY12" s="144"/>
      <c r="AZ12" s="144"/>
      <c r="BA12" s="144"/>
      <c r="BB12" s="144"/>
      <c r="BC12" s="144"/>
      <c r="BD12" s="144"/>
      <c r="BE12" s="144"/>
      <c r="BF12" s="144"/>
      <c r="BG12" s="144"/>
      <c r="BH12" s="144"/>
      <c r="BI12" s="144"/>
      <c r="BJ12" s="144"/>
      <c r="BK12" s="144"/>
      <c r="BL12" s="144"/>
      <c r="BM12" s="144"/>
      <c r="BN12" s="144"/>
      <c r="BO12" s="144"/>
      <c r="BP12" s="144"/>
      <c r="BQ12" s="144"/>
      <c r="BR12" s="144"/>
      <c r="BS12" s="144"/>
      <c r="BT12" s="144"/>
      <c r="BU12" s="144"/>
      <c r="BV12" s="144"/>
      <c r="BW12" s="144"/>
      <c r="BX12" s="144"/>
      <c r="BY12" s="144"/>
      <c r="BZ12" s="144"/>
      <c r="CA12" s="144"/>
      <c r="CB12" s="144"/>
      <c r="CC12" s="144"/>
      <c r="CD12" s="144"/>
      <c r="CE12" s="144"/>
      <c r="CF12" s="144"/>
      <c r="CG12" s="144"/>
      <c r="CH12" s="144"/>
      <c r="CI12" s="144"/>
      <c r="CJ12" s="144"/>
      <c r="CK12" s="144"/>
      <c r="CL12" s="144"/>
      <c r="CM12" s="144"/>
      <c r="CN12" s="144"/>
      <c r="CO12" s="144"/>
      <c r="CP12" s="144"/>
      <c r="CQ12" s="144"/>
      <c r="CR12" s="144"/>
      <c r="CS12" s="144"/>
      <c r="CT12" s="144"/>
      <c r="CU12" s="144"/>
      <c r="CV12" s="144"/>
      <c r="CW12" s="144"/>
      <c r="CX12" s="144"/>
      <c r="CY12" s="144"/>
      <c r="CZ12" s="144"/>
      <c r="DA12" s="144"/>
      <c r="DB12" s="144"/>
      <c r="DC12" s="144"/>
      <c r="DD12" s="144"/>
      <c r="DE12" s="144"/>
      <c r="DF12" s="144"/>
      <c r="DG12" s="144"/>
      <c r="DH12" s="144"/>
      <c r="DI12" s="144"/>
      <c r="DJ12" s="144"/>
      <c r="DK12" s="144"/>
      <c r="DL12" s="144"/>
      <c r="DM12" s="144"/>
      <c r="DN12" s="144"/>
      <c r="DO12" s="144"/>
      <c r="DP12" s="144"/>
      <c r="DQ12" s="144"/>
      <c r="DR12" s="144"/>
      <c r="DS12" s="144"/>
      <c r="DT12" s="144"/>
      <c r="DU12" s="144"/>
      <c r="DV12" s="144"/>
      <c r="DW12" s="144"/>
      <c r="DX12" s="144"/>
      <c r="DY12" s="144"/>
      <c r="DZ12" s="144"/>
      <c r="EA12" s="144"/>
      <c r="EB12" s="144"/>
      <c r="EC12" s="144"/>
      <c r="ED12" s="144"/>
      <c r="EE12" s="144"/>
      <c r="EF12" s="144"/>
      <c r="EG12" s="144"/>
      <c r="EH12" s="144"/>
      <c r="EI12" s="144"/>
      <c r="EJ12" s="144"/>
      <c r="EK12" s="144"/>
      <c r="EL12" s="144"/>
      <c r="EM12" s="144"/>
      <c r="EN12" s="144"/>
      <c r="EO12" s="144"/>
      <c r="EP12" s="144"/>
      <c r="EQ12" s="144"/>
      <c r="ER12" s="144"/>
      <c r="ES12" s="144"/>
      <c r="ET12" s="144"/>
      <c r="EU12" s="144"/>
      <c r="EV12" s="144"/>
      <c r="EW12" s="144"/>
      <c r="EX12" s="144"/>
      <c r="EY12" s="144"/>
      <c r="EZ12" s="144"/>
      <c r="FA12" s="144"/>
      <c r="FB12" s="144"/>
      <c r="FC12" s="144"/>
      <c r="FD12" s="144"/>
      <c r="FE12" s="144"/>
      <c r="FF12" s="144"/>
      <c r="FG12" s="144"/>
      <c r="FH12" s="144"/>
      <c r="FI12" s="144"/>
      <c r="FJ12" s="144"/>
      <c r="FK12" s="144"/>
      <c r="FL12" s="144"/>
      <c r="FM12" s="144"/>
      <c r="FN12" s="144"/>
      <c r="FO12" s="144"/>
      <c r="FP12" s="144"/>
      <c r="FQ12" s="144"/>
      <c r="FR12" s="144"/>
      <c r="FS12" s="144"/>
      <c r="FT12" s="144"/>
      <c r="FU12" s="144"/>
      <c r="FV12" s="144"/>
      <c r="FW12" s="144"/>
      <c r="FX12" s="144"/>
      <c r="FY12" s="144"/>
      <c r="FZ12" s="144"/>
      <c r="GA12" s="144"/>
      <c r="GB12" s="144"/>
      <c r="GC12" s="144"/>
      <c r="GD12" s="144"/>
      <c r="GE12" s="144"/>
      <c r="GF12" s="144"/>
      <c r="GG12" s="144"/>
      <c r="GH12" s="144"/>
      <c r="GI12" s="144"/>
      <c r="GJ12" s="144"/>
      <c r="GK12" s="144"/>
      <c r="GL12" s="144"/>
      <c r="GM12" s="144"/>
      <c r="GN12" s="144"/>
      <c r="GO12" s="144"/>
      <c r="GP12" s="144"/>
      <c r="GQ12" s="144"/>
      <c r="GR12" s="144"/>
    </row>
    <row r="13" spans="1:200" s="100" customFormat="1" ht="24" customHeight="1" collapsed="1" thickBot="1">
      <c r="A13" s="127" t="str">
        <f>IF(ISERROR(VALUE(SUBSTITUTE(prevWBS,".",""))),"1",IF(ISERROR(FIND("`",SUBSTITUTE(prevWBS,".","`",1))),TEXT(VALUE(prevWBS)+1,"#"),TEXT(VALUE(LEFT(prevWBS,FIND("`",SUBSTITUTE(prevWBS,".","`",1))-1))+1,"#")))</f>
        <v>2</v>
      </c>
      <c r="B13" s="167"/>
      <c r="C13" s="207" t="s">
        <v>61</v>
      </c>
      <c r="D13" s="167"/>
      <c r="E13" s="167"/>
      <c r="F13" s="167"/>
      <c r="G13" s="208"/>
      <c r="H13" s="208" t="str">
        <f>IF(I13="","",WORKDAY(G13,I13))</f>
        <v/>
      </c>
      <c r="I13" s="209"/>
      <c r="J13" s="389">
        <f>AVERAGE(J14:L40)</f>
        <v>1</v>
      </c>
      <c r="K13" s="390"/>
      <c r="L13" s="391"/>
      <c r="M13" s="148"/>
      <c r="N13" s="144"/>
      <c r="O13" s="144"/>
      <c r="P13" s="144"/>
      <c r="Q13" s="144"/>
      <c r="R13" s="144"/>
      <c r="S13" s="144"/>
      <c r="T13" s="144"/>
      <c r="U13" s="144"/>
      <c r="V13" s="144"/>
      <c r="W13" s="144"/>
      <c r="X13" s="144"/>
      <c r="Y13" s="144"/>
      <c r="Z13" s="144"/>
      <c r="AA13" s="144"/>
      <c r="AB13" s="144"/>
      <c r="AC13" s="144"/>
      <c r="AD13" s="144"/>
      <c r="AE13" s="144"/>
      <c r="AF13" s="144"/>
      <c r="AG13" s="144"/>
      <c r="AH13" s="144"/>
      <c r="AI13" s="144"/>
      <c r="AJ13" s="144"/>
      <c r="AK13" s="144"/>
      <c r="AL13" s="144"/>
      <c r="AM13" s="144"/>
      <c r="AN13" s="144"/>
      <c r="AO13" s="144"/>
      <c r="AP13" s="144"/>
      <c r="AQ13" s="144"/>
      <c r="AR13" s="144"/>
      <c r="AS13" s="144"/>
      <c r="AT13" s="144"/>
      <c r="AU13" s="144"/>
      <c r="AV13" s="144"/>
      <c r="AW13" s="144"/>
      <c r="AX13" s="144"/>
      <c r="AY13" s="144"/>
      <c r="AZ13" s="144"/>
      <c r="BA13" s="144"/>
      <c r="BB13" s="144"/>
      <c r="BC13" s="144"/>
      <c r="BD13" s="144"/>
      <c r="BE13" s="144"/>
      <c r="BF13" s="144"/>
      <c r="BG13" s="144"/>
      <c r="BH13" s="144"/>
      <c r="BI13" s="144"/>
      <c r="BJ13" s="144"/>
      <c r="BK13" s="144"/>
      <c r="BL13" s="144"/>
      <c r="BM13" s="144"/>
      <c r="BN13" s="144"/>
      <c r="BO13" s="144"/>
      <c r="BP13" s="144"/>
      <c r="BQ13" s="144"/>
      <c r="BR13" s="144"/>
      <c r="BS13" s="144"/>
      <c r="BT13" s="144"/>
      <c r="BU13" s="144"/>
      <c r="BV13" s="144"/>
      <c r="BW13" s="144"/>
      <c r="BX13" s="144"/>
      <c r="BY13" s="144"/>
      <c r="BZ13" s="144"/>
      <c r="CA13" s="144"/>
      <c r="CB13" s="144"/>
      <c r="CC13" s="144"/>
      <c r="CD13" s="144"/>
      <c r="CE13" s="144"/>
      <c r="CF13" s="144"/>
      <c r="CG13" s="144"/>
      <c r="CH13" s="144"/>
      <c r="CI13" s="144"/>
      <c r="CJ13" s="144"/>
      <c r="CK13" s="144"/>
      <c r="CL13" s="144"/>
      <c r="CM13" s="144"/>
      <c r="CN13" s="144"/>
      <c r="CO13" s="144"/>
      <c r="CP13" s="144"/>
      <c r="CQ13" s="144"/>
      <c r="CR13" s="144"/>
      <c r="CS13" s="144"/>
      <c r="CT13" s="144"/>
      <c r="CU13" s="144"/>
      <c r="CV13" s="144"/>
      <c r="CW13" s="144"/>
      <c r="CX13" s="144"/>
      <c r="CY13" s="144"/>
      <c r="CZ13" s="144"/>
      <c r="DA13" s="144"/>
      <c r="DB13" s="144"/>
      <c r="DC13" s="144"/>
      <c r="DD13" s="144"/>
      <c r="DE13" s="144"/>
      <c r="DF13" s="144"/>
      <c r="DG13" s="144"/>
      <c r="DH13" s="144"/>
      <c r="DI13" s="144"/>
      <c r="DJ13" s="144"/>
      <c r="DK13" s="144"/>
      <c r="DL13" s="144"/>
      <c r="DM13" s="144"/>
      <c r="DN13" s="144"/>
      <c r="DO13" s="144"/>
      <c r="DP13" s="144"/>
      <c r="DQ13" s="144"/>
      <c r="DR13" s="144"/>
      <c r="DS13" s="144"/>
      <c r="DT13" s="144"/>
      <c r="DU13" s="144"/>
      <c r="DV13" s="144"/>
      <c r="DW13" s="144"/>
      <c r="DX13" s="144"/>
      <c r="DY13" s="144"/>
      <c r="DZ13" s="144"/>
      <c r="EA13" s="144"/>
      <c r="EB13" s="144"/>
      <c r="EC13" s="144"/>
      <c r="ED13" s="144"/>
      <c r="EE13" s="144"/>
      <c r="EF13" s="144"/>
      <c r="EG13" s="144"/>
      <c r="EH13" s="144"/>
      <c r="EI13" s="144"/>
      <c r="EJ13" s="144"/>
      <c r="EK13" s="144"/>
      <c r="EL13" s="144"/>
      <c r="EM13" s="144"/>
      <c r="EN13" s="144"/>
      <c r="EO13" s="144"/>
      <c r="EP13" s="144"/>
      <c r="EQ13" s="144"/>
      <c r="ER13" s="144"/>
      <c r="ES13" s="144"/>
      <c r="ET13" s="144"/>
      <c r="EU13" s="144"/>
      <c r="EV13" s="144"/>
      <c r="EW13" s="144"/>
      <c r="EX13" s="144"/>
      <c r="EY13" s="144"/>
      <c r="EZ13" s="144"/>
      <c r="FA13" s="144"/>
      <c r="FB13" s="144"/>
      <c r="FC13" s="144"/>
      <c r="FD13" s="144"/>
      <c r="FE13" s="144"/>
      <c r="FF13" s="144"/>
      <c r="FG13" s="144"/>
      <c r="FH13" s="144"/>
      <c r="FI13" s="144"/>
      <c r="FJ13" s="144"/>
      <c r="FK13" s="144"/>
      <c r="FL13" s="144"/>
      <c r="FM13" s="144"/>
      <c r="FN13" s="144"/>
      <c r="FO13" s="144"/>
      <c r="FP13" s="144"/>
      <c r="FQ13" s="144"/>
      <c r="FR13" s="144"/>
      <c r="FS13" s="144"/>
      <c r="FT13" s="144"/>
      <c r="FU13" s="144"/>
      <c r="FV13" s="144"/>
      <c r="FW13" s="144"/>
      <c r="FX13" s="144"/>
      <c r="FY13" s="144"/>
      <c r="FZ13" s="144"/>
      <c r="GA13" s="144"/>
      <c r="GB13" s="144"/>
      <c r="GC13" s="144"/>
      <c r="GD13" s="144"/>
      <c r="GE13" s="144"/>
      <c r="GF13" s="144"/>
      <c r="GG13" s="144"/>
      <c r="GH13" s="144"/>
      <c r="GI13" s="144"/>
      <c r="GJ13" s="144"/>
      <c r="GK13" s="144"/>
      <c r="GL13" s="144"/>
      <c r="GM13" s="144"/>
      <c r="GN13" s="144"/>
      <c r="GO13" s="144"/>
      <c r="GP13" s="144"/>
      <c r="GQ13" s="144"/>
      <c r="GR13" s="144"/>
    </row>
    <row r="14" spans="1:200" s="94" customFormat="1" ht="15.75" hidden="1" customHeight="1" outlineLevel="1" thickTop="1">
      <c r="A14" s="125" t="str">
        <f t="shared" si="0"/>
        <v>2.1</v>
      </c>
      <c r="B14" s="158" t="s">
        <v>54</v>
      </c>
      <c r="C14" s="160" t="s">
        <v>62</v>
      </c>
      <c r="D14" s="161" t="s">
        <v>13</v>
      </c>
      <c r="E14" s="161" t="s">
        <v>63</v>
      </c>
      <c r="F14" s="161" t="s">
        <v>64</v>
      </c>
      <c r="G14" s="210"/>
      <c r="H14" s="210"/>
      <c r="I14" s="214"/>
      <c r="J14" s="355">
        <v>1</v>
      </c>
      <c r="K14" s="356"/>
      <c r="L14" s="357"/>
      <c r="M14" s="152"/>
      <c r="N14" s="151"/>
      <c r="O14" s="144"/>
      <c r="P14" s="144"/>
      <c r="Q14" s="144"/>
      <c r="R14" s="144"/>
      <c r="S14" s="144"/>
      <c r="T14" s="144"/>
      <c r="U14" s="144"/>
      <c r="V14" s="144"/>
      <c r="W14" s="144"/>
      <c r="X14" s="144"/>
      <c r="Y14" s="144"/>
      <c r="Z14" s="144"/>
      <c r="AA14" s="144"/>
      <c r="AB14" s="144"/>
      <c r="AC14" s="144"/>
      <c r="AD14" s="144"/>
      <c r="AE14" s="144"/>
      <c r="AF14" s="144"/>
      <c r="AG14" s="144"/>
      <c r="AH14" s="144"/>
      <c r="AI14" s="144"/>
      <c r="AJ14" s="144"/>
      <c r="AK14" s="144"/>
      <c r="AL14" s="144"/>
      <c r="AM14" s="144"/>
      <c r="AN14" s="144"/>
      <c r="AO14" s="144"/>
      <c r="AP14" s="144"/>
      <c r="AQ14" s="144"/>
      <c r="AR14" s="144"/>
      <c r="AS14" s="144"/>
      <c r="AT14" s="144"/>
      <c r="AU14" s="144"/>
      <c r="AV14" s="144"/>
      <c r="AW14" s="144"/>
      <c r="AX14" s="144"/>
      <c r="AY14" s="144"/>
      <c r="AZ14" s="144"/>
      <c r="BA14" s="144"/>
      <c r="BB14" s="144"/>
      <c r="BC14" s="144"/>
      <c r="BD14" s="144"/>
      <c r="BE14" s="144"/>
      <c r="BF14" s="144"/>
      <c r="BG14" s="144"/>
      <c r="BH14" s="144"/>
      <c r="BI14" s="144"/>
      <c r="BJ14" s="144"/>
      <c r="BK14" s="144"/>
      <c r="BL14" s="144"/>
      <c r="BM14" s="144"/>
      <c r="BN14" s="144"/>
      <c r="BO14" s="144"/>
      <c r="BP14" s="144"/>
      <c r="BQ14" s="144"/>
      <c r="BR14" s="144"/>
      <c r="BS14" s="144"/>
      <c r="BT14" s="144"/>
      <c r="BU14" s="144"/>
      <c r="BV14" s="144"/>
      <c r="BW14" s="144"/>
      <c r="BX14" s="144"/>
      <c r="BY14" s="144"/>
      <c r="BZ14" s="144"/>
      <c r="CA14" s="144"/>
      <c r="CB14" s="144"/>
      <c r="CC14" s="144"/>
      <c r="CD14" s="144"/>
      <c r="CE14" s="144"/>
      <c r="CF14" s="144"/>
      <c r="CG14" s="144"/>
      <c r="CH14" s="144"/>
      <c r="CI14" s="144"/>
      <c r="CJ14" s="144"/>
      <c r="CK14" s="144"/>
      <c r="CL14" s="144"/>
      <c r="CM14" s="144"/>
      <c r="CN14" s="144"/>
      <c r="CO14" s="144"/>
      <c r="CP14" s="144"/>
      <c r="CQ14" s="144"/>
      <c r="CR14" s="144"/>
      <c r="CS14" s="144"/>
      <c r="CT14" s="144"/>
      <c r="CU14" s="144"/>
      <c r="CV14" s="144"/>
      <c r="CW14" s="144"/>
      <c r="CX14" s="144"/>
      <c r="CY14" s="144"/>
      <c r="CZ14" s="144"/>
      <c r="DA14" s="144"/>
      <c r="DB14" s="144"/>
      <c r="DC14" s="144"/>
      <c r="DD14" s="144"/>
      <c r="DE14" s="144"/>
      <c r="DF14" s="144"/>
      <c r="DG14" s="144"/>
      <c r="DH14" s="144"/>
      <c r="DI14" s="144"/>
      <c r="DJ14" s="144"/>
      <c r="DK14" s="144"/>
      <c r="DL14" s="144"/>
      <c r="DM14" s="144"/>
      <c r="DN14" s="144"/>
      <c r="DO14" s="144"/>
      <c r="DP14" s="144"/>
      <c r="DQ14" s="144"/>
      <c r="DR14" s="144"/>
      <c r="DS14" s="144"/>
      <c r="DT14" s="144"/>
      <c r="DU14" s="144"/>
      <c r="DV14" s="144"/>
      <c r="DW14" s="144"/>
      <c r="DX14" s="144"/>
      <c r="DY14" s="144"/>
      <c r="DZ14" s="144"/>
      <c r="EA14" s="144"/>
      <c r="EB14" s="144"/>
      <c r="EC14" s="144"/>
      <c r="ED14" s="144"/>
      <c r="EE14" s="144"/>
      <c r="EF14" s="144"/>
      <c r="EG14" s="144"/>
      <c r="EH14" s="144"/>
      <c r="EI14" s="144"/>
      <c r="EJ14" s="144"/>
      <c r="EK14" s="144"/>
      <c r="EL14" s="144"/>
      <c r="EM14" s="144"/>
      <c r="EN14" s="144"/>
      <c r="EO14" s="144"/>
      <c r="EP14" s="144"/>
      <c r="EQ14" s="144"/>
      <c r="ER14" s="144"/>
      <c r="ES14" s="144"/>
      <c r="ET14" s="144"/>
      <c r="EU14" s="144"/>
      <c r="EV14" s="144"/>
      <c r="EW14" s="144"/>
      <c r="EX14" s="144"/>
      <c r="EY14" s="144"/>
      <c r="EZ14" s="144"/>
      <c r="FA14" s="144"/>
      <c r="FB14" s="144"/>
      <c r="FC14" s="144"/>
      <c r="FD14" s="144"/>
      <c r="FE14" s="144"/>
      <c r="FF14" s="144"/>
      <c r="FG14" s="144"/>
      <c r="FH14" s="144"/>
      <c r="FI14" s="144"/>
      <c r="FJ14" s="144"/>
      <c r="FK14" s="144"/>
      <c r="FL14" s="144"/>
      <c r="FM14" s="144"/>
      <c r="FN14" s="144"/>
      <c r="FO14" s="144"/>
      <c r="FP14" s="144"/>
      <c r="FQ14" s="144"/>
      <c r="FR14" s="144"/>
      <c r="FS14" s="144"/>
      <c r="FT14" s="144"/>
      <c r="FU14" s="144"/>
      <c r="FV14" s="144"/>
      <c r="FW14" s="144"/>
      <c r="FX14" s="144"/>
      <c r="FY14" s="144"/>
      <c r="FZ14" s="144"/>
      <c r="GA14" s="144"/>
      <c r="GB14" s="144"/>
      <c r="GC14" s="144"/>
      <c r="GD14" s="144"/>
      <c r="GE14" s="144"/>
      <c r="GF14" s="144"/>
      <c r="GG14" s="144"/>
      <c r="GH14" s="144"/>
      <c r="GI14" s="144"/>
      <c r="GJ14" s="144"/>
      <c r="GK14" s="144"/>
      <c r="GL14" s="144"/>
      <c r="GM14" s="144"/>
      <c r="GN14" s="144"/>
      <c r="GO14" s="144"/>
      <c r="GP14" s="144"/>
      <c r="GQ14" s="144"/>
      <c r="GR14" s="144"/>
    </row>
    <row r="15" spans="1:200" s="94" customFormat="1" ht="24" hidden="1" customHeight="1" outlineLevel="1">
      <c r="A15" s="125" t="str">
        <f t="shared" si="0"/>
        <v>2.2</v>
      </c>
      <c r="B15" s="158" t="s">
        <v>54</v>
      </c>
      <c r="C15" s="160" t="s">
        <v>65</v>
      </c>
      <c r="D15" s="161" t="s">
        <v>13</v>
      </c>
      <c r="E15" s="161" t="s">
        <v>63</v>
      </c>
      <c r="F15" s="161" t="s">
        <v>64</v>
      </c>
      <c r="G15" s="210"/>
      <c r="H15" s="210"/>
      <c r="I15" s="214"/>
      <c r="J15" s="355">
        <v>1</v>
      </c>
      <c r="K15" s="356"/>
      <c r="L15" s="357"/>
      <c r="M15" s="180"/>
      <c r="N15" s="151"/>
      <c r="O15" s="144"/>
      <c r="P15" s="144"/>
      <c r="Q15" s="144"/>
      <c r="R15" s="144"/>
      <c r="S15" s="144"/>
      <c r="T15" s="144"/>
      <c r="U15" s="144"/>
      <c r="V15" s="144"/>
      <c r="W15" s="144"/>
      <c r="X15" s="144"/>
      <c r="Y15" s="144"/>
      <c r="Z15" s="144"/>
      <c r="AA15" s="144"/>
      <c r="AB15" s="144"/>
      <c r="AC15" s="144"/>
      <c r="AD15" s="144"/>
      <c r="AE15" s="144"/>
      <c r="AF15" s="144"/>
      <c r="AG15" s="144"/>
      <c r="AH15" s="144"/>
      <c r="AI15" s="144"/>
      <c r="AJ15" s="144"/>
      <c r="AK15" s="144"/>
      <c r="AL15" s="144"/>
      <c r="AM15" s="144"/>
      <c r="AN15" s="144"/>
      <c r="AO15" s="144"/>
      <c r="AP15" s="144"/>
      <c r="AQ15" s="144"/>
      <c r="AR15" s="144"/>
      <c r="AS15" s="144"/>
      <c r="AT15" s="144"/>
      <c r="AU15" s="144"/>
      <c r="AV15" s="144"/>
      <c r="AW15" s="144"/>
      <c r="AX15" s="144"/>
      <c r="AY15" s="144"/>
      <c r="AZ15" s="144"/>
      <c r="BA15" s="144"/>
      <c r="BB15" s="144"/>
      <c r="BC15" s="144"/>
      <c r="BD15" s="144"/>
      <c r="BE15" s="144"/>
      <c r="BF15" s="144"/>
      <c r="BG15" s="144"/>
      <c r="BH15" s="144"/>
      <c r="BI15" s="144"/>
      <c r="BJ15" s="144"/>
      <c r="BK15" s="144"/>
      <c r="BL15" s="144"/>
      <c r="BM15" s="144"/>
      <c r="BN15" s="144"/>
      <c r="BO15" s="144"/>
      <c r="BP15" s="144"/>
      <c r="BQ15" s="144"/>
      <c r="BR15" s="144"/>
      <c r="BS15" s="144"/>
      <c r="BT15" s="144"/>
      <c r="BU15" s="144"/>
      <c r="BV15" s="144"/>
      <c r="BW15" s="144"/>
      <c r="BX15" s="144"/>
      <c r="BY15" s="144"/>
      <c r="BZ15" s="144"/>
      <c r="CA15" s="144"/>
      <c r="CB15" s="144"/>
      <c r="CC15" s="144"/>
      <c r="CD15" s="144"/>
      <c r="CE15" s="144"/>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c r="DF15" s="144"/>
      <c r="DG15" s="144"/>
      <c r="DH15" s="144"/>
      <c r="DI15" s="144"/>
      <c r="DJ15" s="144"/>
      <c r="DK15" s="144"/>
      <c r="DL15" s="144"/>
      <c r="DM15" s="144"/>
      <c r="DN15" s="144"/>
      <c r="DO15" s="144"/>
      <c r="DP15" s="144"/>
      <c r="DQ15" s="144"/>
      <c r="DR15" s="144"/>
      <c r="DS15" s="144"/>
      <c r="DT15" s="144"/>
      <c r="DU15" s="144"/>
      <c r="DV15" s="144"/>
      <c r="DW15" s="144"/>
      <c r="DX15" s="144"/>
      <c r="DY15" s="144"/>
      <c r="DZ15" s="144"/>
      <c r="EA15" s="144"/>
      <c r="EB15" s="144"/>
      <c r="EC15" s="144"/>
      <c r="ED15" s="144"/>
      <c r="EE15" s="144"/>
      <c r="EF15" s="144"/>
      <c r="EG15" s="144"/>
      <c r="EH15" s="144"/>
      <c r="EI15" s="144"/>
      <c r="EJ15" s="144"/>
      <c r="EK15" s="144"/>
      <c r="EL15" s="144"/>
      <c r="EM15" s="144"/>
      <c r="EN15" s="144"/>
      <c r="EO15" s="144"/>
      <c r="EP15" s="144"/>
      <c r="EQ15" s="144"/>
      <c r="ER15" s="144"/>
      <c r="ES15" s="144"/>
      <c r="ET15" s="144"/>
      <c r="EU15" s="144"/>
      <c r="EV15" s="144"/>
      <c r="EW15" s="144"/>
      <c r="EX15" s="144"/>
      <c r="EY15" s="144"/>
      <c r="EZ15" s="144"/>
      <c r="FA15" s="144"/>
      <c r="FB15" s="144"/>
      <c r="FC15" s="144"/>
      <c r="FD15" s="144"/>
      <c r="FE15" s="144"/>
      <c r="FF15" s="144"/>
      <c r="FG15" s="144"/>
      <c r="FH15" s="144"/>
      <c r="FI15" s="144"/>
      <c r="FJ15" s="144"/>
      <c r="FK15" s="144"/>
      <c r="FL15" s="144"/>
      <c r="FM15" s="144"/>
      <c r="FN15" s="144"/>
      <c r="FO15" s="144"/>
      <c r="FP15" s="144"/>
      <c r="FQ15" s="144"/>
      <c r="FR15" s="144"/>
      <c r="FS15" s="144"/>
      <c r="FT15" s="144"/>
      <c r="FU15" s="144"/>
      <c r="FV15" s="144"/>
      <c r="FW15" s="144"/>
      <c r="FX15" s="144"/>
      <c r="FY15" s="144"/>
      <c r="FZ15" s="144"/>
      <c r="GA15" s="144"/>
      <c r="GB15" s="144"/>
      <c r="GC15" s="144"/>
      <c r="GD15" s="144"/>
      <c r="GE15" s="144"/>
      <c r="GF15" s="144"/>
      <c r="GG15" s="144"/>
      <c r="GH15" s="144"/>
      <c r="GI15" s="144"/>
      <c r="GJ15" s="144"/>
      <c r="GK15" s="144"/>
      <c r="GL15" s="144"/>
      <c r="GM15" s="144"/>
      <c r="GN15" s="144"/>
      <c r="GO15" s="144"/>
      <c r="GP15" s="144"/>
      <c r="GQ15" s="144"/>
      <c r="GR15" s="144"/>
    </row>
    <row r="16" spans="1:200" s="101" customFormat="1" ht="24" hidden="1" customHeight="1" outlineLevel="1">
      <c r="A16" s="126" t="str">
        <f t="shared" si="0"/>
        <v>2.3</v>
      </c>
      <c r="B16" s="158" t="s">
        <v>66</v>
      </c>
      <c r="C16" s="160" t="s">
        <v>67</v>
      </c>
      <c r="D16" s="161" t="s">
        <v>68</v>
      </c>
      <c r="E16" s="161" t="s">
        <v>69</v>
      </c>
      <c r="F16" s="161" t="s">
        <v>70</v>
      </c>
      <c r="G16" s="210"/>
      <c r="H16" s="210"/>
      <c r="I16" s="214"/>
      <c r="J16" s="355">
        <v>1</v>
      </c>
      <c r="K16" s="356"/>
      <c r="L16" s="357"/>
      <c r="M16" s="180"/>
      <c r="N16" s="151"/>
      <c r="O16" s="146"/>
      <c r="P16" s="146"/>
      <c r="Q16" s="146"/>
      <c r="R16" s="146"/>
      <c r="S16" s="146"/>
      <c r="T16" s="146"/>
      <c r="U16" s="146"/>
      <c r="V16" s="146"/>
      <c r="W16" s="146"/>
      <c r="X16" s="146"/>
      <c r="Y16" s="146"/>
      <c r="Z16" s="146"/>
      <c r="AA16" s="146"/>
      <c r="AB16" s="146"/>
      <c r="AC16" s="146"/>
      <c r="AD16" s="146"/>
      <c r="AE16" s="146"/>
      <c r="AF16" s="146"/>
      <c r="AG16" s="14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c r="BJ16" s="146"/>
      <c r="BK16" s="146"/>
      <c r="BL16" s="146"/>
      <c r="BM16" s="146"/>
      <c r="BN16" s="146"/>
      <c r="BO16" s="146"/>
      <c r="BP16" s="146"/>
      <c r="BQ16" s="146"/>
      <c r="BR16" s="146"/>
      <c r="BS16" s="146"/>
      <c r="BT16" s="146"/>
      <c r="BU16" s="146"/>
      <c r="BV16" s="146"/>
      <c r="BW16" s="146"/>
      <c r="BX16" s="146"/>
      <c r="BY16" s="146"/>
      <c r="BZ16" s="146"/>
      <c r="CA16" s="146"/>
      <c r="CB16" s="146"/>
      <c r="CC16" s="146"/>
      <c r="CD16" s="146"/>
      <c r="CE16" s="146"/>
      <c r="CF16" s="146"/>
      <c r="CG16" s="146"/>
      <c r="CH16" s="146"/>
      <c r="CI16" s="146"/>
      <c r="CJ16" s="146"/>
      <c r="CK16" s="146"/>
      <c r="CL16" s="146"/>
      <c r="CM16" s="146"/>
      <c r="CN16" s="146"/>
      <c r="CO16" s="146"/>
      <c r="CP16" s="146"/>
      <c r="CQ16" s="146"/>
      <c r="CR16" s="146"/>
      <c r="CS16" s="146"/>
      <c r="CT16" s="146"/>
      <c r="CU16" s="146"/>
      <c r="CV16" s="146"/>
      <c r="CW16" s="146"/>
      <c r="CX16" s="146"/>
      <c r="CY16" s="146"/>
      <c r="CZ16" s="146"/>
      <c r="DA16" s="146"/>
      <c r="DB16" s="146"/>
      <c r="DC16" s="146"/>
      <c r="DD16" s="146"/>
      <c r="DE16" s="146"/>
      <c r="DF16" s="146"/>
      <c r="DG16" s="146"/>
      <c r="DH16" s="146"/>
      <c r="DI16" s="146"/>
      <c r="DJ16" s="146"/>
      <c r="DK16" s="146"/>
      <c r="DL16" s="146"/>
      <c r="DM16" s="146"/>
      <c r="DN16" s="146"/>
      <c r="DO16" s="146"/>
      <c r="DP16" s="146"/>
      <c r="DQ16" s="146"/>
      <c r="DR16" s="146"/>
      <c r="DS16" s="146"/>
      <c r="DT16" s="146"/>
      <c r="DU16" s="146"/>
      <c r="DV16" s="146"/>
      <c r="DW16" s="146"/>
      <c r="DX16" s="146"/>
      <c r="DY16" s="146"/>
      <c r="DZ16" s="146"/>
      <c r="EA16" s="146"/>
      <c r="EB16" s="146"/>
      <c r="EC16" s="146"/>
      <c r="ED16" s="146"/>
      <c r="EE16" s="146"/>
      <c r="EF16" s="146"/>
      <c r="EG16" s="146"/>
      <c r="EH16" s="146"/>
      <c r="EI16" s="146"/>
      <c r="EJ16" s="146"/>
      <c r="EK16" s="146"/>
      <c r="EL16" s="146"/>
      <c r="EM16" s="146"/>
      <c r="EN16" s="146"/>
      <c r="EO16" s="146"/>
      <c r="EP16" s="146"/>
      <c r="EQ16" s="146"/>
      <c r="ER16" s="146"/>
      <c r="ES16" s="146"/>
      <c r="ET16" s="146"/>
      <c r="EU16" s="146"/>
      <c r="EV16" s="146"/>
      <c r="EW16" s="146"/>
      <c r="EX16" s="146"/>
      <c r="EY16" s="146"/>
      <c r="EZ16" s="146"/>
      <c r="FA16" s="146"/>
      <c r="FB16" s="146"/>
      <c r="FC16" s="146"/>
      <c r="FD16" s="146"/>
      <c r="FE16" s="146"/>
      <c r="FF16" s="146"/>
      <c r="FG16" s="146"/>
      <c r="FH16" s="146"/>
      <c r="FI16" s="146"/>
      <c r="FJ16" s="146"/>
      <c r="FK16" s="146"/>
      <c r="FL16" s="146"/>
      <c r="FM16" s="146"/>
      <c r="FN16" s="146"/>
      <c r="FO16" s="146"/>
      <c r="FP16" s="146"/>
      <c r="FQ16" s="146"/>
      <c r="FR16" s="146"/>
      <c r="FS16" s="146"/>
      <c r="FT16" s="146"/>
      <c r="FU16" s="146"/>
      <c r="FV16" s="146"/>
      <c r="FW16" s="146"/>
      <c r="FX16" s="146"/>
      <c r="FY16" s="146"/>
      <c r="FZ16" s="146"/>
      <c r="GA16" s="146"/>
      <c r="GB16" s="146"/>
      <c r="GC16" s="146"/>
      <c r="GD16" s="146"/>
      <c r="GE16" s="146"/>
      <c r="GF16" s="146"/>
      <c r="GG16" s="146"/>
      <c r="GH16" s="146"/>
      <c r="GI16" s="146"/>
      <c r="GJ16" s="146"/>
      <c r="GK16" s="146"/>
      <c r="GL16" s="146"/>
      <c r="GM16" s="146"/>
      <c r="GN16" s="146"/>
      <c r="GO16" s="146"/>
      <c r="GP16" s="146"/>
      <c r="GQ16" s="146"/>
      <c r="GR16" s="146"/>
    </row>
    <row r="17" spans="1:200" s="132" customFormat="1" ht="24" hidden="1" customHeight="1" outlineLevel="1">
      <c r="A17" s="126" t="str">
        <f t="shared" si="0"/>
        <v>2.4</v>
      </c>
      <c r="B17" s="158" t="s">
        <v>66</v>
      </c>
      <c r="C17" s="160" t="s">
        <v>71</v>
      </c>
      <c r="D17" s="161" t="s">
        <v>13</v>
      </c>
      <c r="E17" s="161" t="s">
        <v>72</v>
      </c>
      <c r="F17" s="161" t="s">
        <v>64</v>
      </c>
      <c r="G17" s="210"/>
      <c r="H17" s="210"/>
      <c r="I17" s="211"/>
      <c r="J17" s="355">
        <v>1</v>
      </c>
      <c r="K17" s="356"/>
      <c r="L17" s="357"/>
      <c r="M17" s="180"/>
      <c r="N17" s="151"/>
      <c r="O17" s="146"/>
      <c r="P17" s="146"/>
      <c r="Q17" s="146"/>
      <c r="R17" s="146"/>
      <c r="S17" s="146"/>
      <c r="T17" s="146"/>
      <c r="U17" s="146"/>
      <c r="V17" s="146"/>
      <c r="W17" s="146"/>
      <c r="X17" s="146"/>
      <c r="Y17" s="146"/>
      <c r="Z17" s="146"/>
      <c r="AA17" s="146"/>
      <c r="AB17" s="146"/>
      <c r="AC17" s="146"/>
      <c r="AD17" s="146"/>
      <c r="AE17" s="146"/>
      <c r="AF17" s="146"/>
      <c r="AG17" s="146"/>
      <c r="AH17" s="146"/>
      <c r="AI17" s="146"/>
      <c r="AJ17" s="146"/>
      <c r="AK17" s="146"/>
      <c r="AL17" s="146"/>
      <c r="AM17" s="146"/>
      <c r="AN17" s="146"/>
      <c r="AO17" s="146"/>
      <c r="AP17" s="146"/>
      <c r="AQ17" s="146"/>
      <c r="AR17" s="146"/>
      <c r="AS17" s="146"/>
      <c r="AT17" s="146"/>
      <c r="AU17" s="146"/>
      <c r="AV17" s="146"/>
      <c r="AW17" s="146"/>
      <c r="AX17" s="146"/>
      <c r="AY17" s="146"/>
      <c r="AZ17" s="146"/>
      <c r="BA17" s="146"/>
      <c r="BB17" s="146"/>
      <c r="BC17" s="146"/>
      <c r="BD17" s="146"/>
      <c r="BE17" s="146"/>
      <c r="BF17" s="146"/>
      <c r="BG17" s="146"/>
      <c r="BH17" s="146"/>
      <c r="BI17" s="146"/>
      <c r="BJ17" s="146"/>
      <c r="BK17" s="146"/>
      <c r="BL17" s="146"/>
      <c r="BM17" s="146"/>
      <c r="BN17" s="146"/>
      <c r="BO17" s="146"/>
      <c r="BP17" s="146"/>
      <c r="BQ17" s="146"/>
      <c r="BR17" s="146"/>
      <c r="BS17" s="146"/>
      <c r="BT17" s="146"/>
      <c r="BU17" s="146"/>
      <c r="BV17" s="146"/>
      <c r="BW17" s="146"/>
      <c r="BX17" s="146"/>
      <c r="BY17" s="146"/>
      <c r="BZ17" s="146"/>
      <c r="CA17" s="146"/>
      <c r="CB17" s="146"/>
      <c r="CC17" s="146"/>
      <c r="CD17" s="146"/>
      <c r="CE17" s="146"/>
      <c r="CF17" s="146"/>
      <c r="CG17" s="146"/>
      <c r="CH17" s="146"/>
      <c r="CI17" s="146"/>
      <c r="CJ17" s="146"/>
      <c r="CK17" s="146"/>
      <c r="CL17" s="146"/>
      <c r="CM17" s="146"/>
      <c r="CN17" s="146"/>
      <c r="CO17" s="146"/>
      <c r="CP17" s="146"/>
      <c r="CQ17" s="146"/>
      <c r="CR17" s="146"/>
      <c r="CS17" s="146"/>
      <c r="CT17" s="146"/>
      <c r="CU17" s="146"/>
      <c r="CV17" s="146"/>
      <c r="CW17" s="146"/>
      <c r="CX17" s="146"/>
      <c r="CY17" s="146"/>
      <c r="CZ17" s="146"/>
      <c r="DA17" s="146"/>
      <c r="DB17" s="146"/>
      <c r="DC17" s="146"/>
      <c r="DD17" s="146"/>
      <c r="DE17" s="146"/>
      <c r="DF17" s="146"/>
      <c r="DG17" s="146"/>
      <c r="DH17" s="146"/>
      <c r="DI17" s="146"/>
      <c r="DJ17" s="146"/>
      <c r="DK17" s="146"/>
      <c r="DL17" s="146"/>
      <c r="DM17" s="146"/>
      <c r="DN17" s="146"/>
      <c r="DO17" s="146"/>
      <c r="DP17" s="146"/>
      <c r="DQ17" s="146"/>
      <c r="DR17" s="146"/>
      <c r="DS17" s="146"/>
      <c r="DT17" s="146"/>
      <c r="DU17" s="146"/>
      <c r="DV17" s="146"/>
      <c r="DW17" s="146"/>
      <c r="DX17" s="146"/>
      <c r="DY17" s="146"/>
      <c r="DZ17" s="146"/>
      <c r="EA17" s="146"/>
      <c r="EB17" s="146"/>
      <c r="EC17" s="146"/>
      <c r="ED17" s="146"/>
      <c r="EE17" s="146"/>
      <c r="EF17" s="146"/>
      <c r="EG17" s="146"/>
      <c r="EH17" s="146"/>
      <c r="EI17" s="146"/>
      <c r="EJ17" s="146"/>
      <c r="EK17" s="146"/>
      <c r="EL17" s="146"/>
      <c r="EM17" s="146"/>
      <c r="EN17" s="146"/>
      <c r="EO17" s="146"/>
      <c r="EP17" s="146"/>
      <c r="EQ17" s="146"/>
      <c r="ER17" s="146"/>
      <c r="ES17" s="146"/>
      <c r="ET17" s="146"/>
      <c r="EU17" s="146"/>
      <c r="EV17" s="146"/>
      <c r="EW17" s="146"/>
      <c r="EX17" s="146"/>
      <c r="EY17" s="146"/>
      <c r="EZ17" s="146"/>
      <c r="FA17" s="146"/>
      <c r="FB17" s="146"/>
      <c r="FC17" s="146"/>
      <c r="FD17" s="146"/>
      <c r="FE17" s="146"/>
      <c r="FF17" s="146"/>
      <c r="FG17" s="146"/>
      <c r="FH17" s="146"/>
      <c r="FI17" s="146"/>
      <c r="FJ17" s="146"/>
      <c r="FK17" s="146"/>
      <c r="FL17" s="146"/>
      <c r="FM17" s="146"/>
      <c r="FN17" s="146"/>
      <c r="FO17" s="146"/>
      <c r="FP17" s="146"/>
      <c r="FQ17" s="146"/>
      <c r="FR17" s="146"/>
      <c r="FS17" s="146"/>
      <c r="FT17" s="146"/>
      <c r="FU17" s="146"/>
      <c r="FV17" s="146"/>
      <c r="FW17" s="146"/>
      <c r="FX17" s="146"/>
      <c r="FY17" s="146"/>
      <c r="FZ17" s="146"/>
      <c r="GA17" s="146"/>
      <c r="GB17" s="146"/>
      <c r="GC17" s="146"/>
      <c r="GD17" s="146"/>
      <c r="GE17" s="146"/>
      <c r="GF17" s="146"/>
      <c r="GG17" s="146"/>
      <c r="GH17" s="146"/>
      <c r="GI17" s="146"/>
      <c r="GJ17" s="146"/>
      <c r="GK17" s="146"/>
      <c r="GL17" s="146"/>
      <c r="GM17" s="146"/>
      <c r="GN17" s="146"/>
      <c r="GO17" s="146"/>
      <c r="GP17" s="146"/>
      <c r="GQ17" s="146"/>
      <c r="GR17" s="146"/>
    </row>
    <row r="18" spans="1:200" s="101" customFormat="1" ht="24" hidden="1" customHeight="1" outlineLevel="1">
      <c r="A18" s="126" t="str">
        <f t="shared" si="0"/>
        <v>2.5</v>
      </c>
      <c r="B18" s="158" t="s">
        <v>54</v>
      </c>
      <c r="C18" s="160" t="s">
        <v>73</v>
      </c>
      <c r="D18" s="161" t="s">
        <v>74</v>
      </c>
      <c r="E18" s="161" t="s">
        <v>75</v>
      </c>
      <c r="F18" s="161" t="s">
        <v>76</v>
      </c>
      <c r="G18" s="210"/>
      <c r="H18" s="210"/>
      <c r="I18" s="211"/>
      <c r="J18" s="355">
        <v>1</v>
      </c>
      <c r="K18" s="356"/>
      <c r="L18" s="357"/>
      <c r="M18" s="180"/>
      <c r="N18" s="151"/>
      <c r="O18" s="146"/>
      <c r="P18" s="146"/>
      <c r="Q18" s="146"/>
      <c r="R18" s="146"/>
      <c r="S18" s="146"/>
      <c r="T18" s="146"/>
      <c r="U18" s="146"/>
      <c r="V18" s="146"/>
      <c r="W18" s="146"/>
      <c r="X18" s="146"/>
      <c r="Y18" s="146"/>
      <c r="Z18" s="146"/>
      <c r="AA18" s="146"/>
      <c r="AB18" s="146"/>
      <c r="AC18" s="146"/>
      <c r="AD18" s="146"/>
      <c r="AE18" s="146"/>
      <c r="AF18" s="146"/>
      <c r="AG18" s="146"/>
      <c r="AH18" s="146"/>
      <c r="AI18" s="146"/>
      <c r="AJ18" s="146"/>
      <c r="AK18" s="146"/>
      <c r="AL18" s="146"/>
      <c r="AM18" s="146"/>
      <c r="AN18" s="146"/>
      <c r="AO18" s="146"/>
      <c r="AP18" s="146"/>
      <c r="AQ18" s="146"/>
      <c r="AR18" s="146"/>
      <c r="AS18" s="146"/>
      <c r="AT18" s="146"/>
      <c r="AU18" s="146"/>
      <c r="AV18" s="146"/>
      <c r="AW18" s="146"/>
      <c r="AX18" s="146"/>
      <c r="AY18" s="146"/>
      <c r="AZ18" s="146"/>
      <c r="BA18" s="146"/>
      <c r="BB18" s="146"/>
      <c r="BC18" s="146"/>
      <c r="BD18" s="146"/>
      <c r="BE18" s="146"/>
      <c r="BF18" s="146"/>
      <c r="BG18" s="146"/>
      <c r="BH18" s="146"/>
      <c r="BI18" s="146"/>
      <c r="BJ18" s="146"/>
      <c r="BK18" s="146"/>
      <c r="BL18" s="146"/>
      <c r="BM18" s="146"/>
      <c r="BN18" s="146"/>
      <c r="BO18" s="146"/>
      <c r="BP18" s="146"/>
      <c r="BQ18" s="146"/>
      <c r="BR18" s="146"/>
      <c r="BS18" s="146"/>
      <c r="BT18" s="146"/>
      <c r="BU18" s="146"/>
      <c r="BV18" s="146"/>
      <c r="BW18" s="146"/>
      <c r="BX18" s="146"/>
      <c r="BY18" s="146"/>
      <c r="BZ18" s="146"/>
      <c r="CA18" s="146"/>
      <c r="CB18" s="146"/>
      <c r="CC18" s="146"/>
      <c r="CD18" s="146"/>
      <c r="CE18" s="146"/>
      <c r="CF18" s="146"/>
      <c r="CG18" s="146"/>
      <c r="CH18" s="146"/>
      <c r="CI18" s="146"/>
      <c r="CJ18" s="146"/>
      <c r="CK18" s="146"/>
      <c r="CL18" s="146"/>
      <c r="CM18" s="146"/>
      <c r="CN18" s="146"/>
      <c r="CO18" s="146"/>
      <c r="CP18" s="146"/>
      <c r="CQ18" s="146"/>
      <c r="CR18" s="146"/>
      <c r="CS18" s="146"/>
      <c r="CT18" s="146"/>
      <c r="CU18" s="146"/>
      <c r="CV18" s="146"/>
      <c r="CW18" s="146"/>
      <c r="CX18" s="146"/>
      <c r="CY18" s="146"/>
      <c r="CZ18" s="146"/>
      <c r="DA18" s="146"/>
      <c r="DB18" s="146"/>
      <c r="DC18" s="146"/>
      <c r="DD18" s="146"/>
      <c r="DE18" s="146"/>
      <c r="DF18" s="146"/>
      <c r="DG18" s="146"/>
      <c r="DH18" s="146"/>
      <c r="DI18" s="146"/>
      <c r="DJ18" s="146"/>
      <c r="DK18" s="146"/>
      <c r="DL18" s="146"/>
      <c r="DM18" s="146"/>
      <c r="DN18" s="146"/>
      <c r="DO18" s="146"/>
      <c r="DP18" s="146"/>
      <c r="DQ18" s="146"/>
      <c r="DR18" s="146"/>
      <c r="DS18" s="146"/>
      <c r="DT18" s="146"/>
      <c r="DU18" s="146"/>
      <c r="DV18" s="146"/>
      <c r="DW18" s="146"/>
      <c r="DX18" s="146"/>
      <c r="DY18" s="146"/>
      <c r="DZ18" s="146"/>
      <c r="EA18" s="146"/>
      <c r="EB18" s="146"/>
      <c r="EC18" s="146"/>
      <c r="ED18" s="146"/>
      <c r="EE18" s="146"/>
      <c r="EF18" s="146"/>
      <c r="EG18" s="146"/>
      <c r="EH18" s="146"/>
      <c r="EI18" s="146"/>
      <c r="EJ18" s="146"/>
      <c r="EK18" s="146"/>
      <c r="EL18" s="146"/>
      <c r="EM18" s="146"/>
      <c r="EN18" s="146"/>
      <c r="EO18" s="146"/>
      <c r="EP18" s="146"/>
      <c r="EQ18" s="146"/>
      <c r="ER18" s="146"/>
      <c r="ES18" s="146"/>
      <c r="ET18" s="146"/>
      <c r="EU18" s="146"/>
      <c r="EV18" s="146"/>
      <c r="EW18" s="146"/>
      <c r="EX18" s="146"/>
      <c r="EY18" s="146"/>
      <c r="EZ18" s="146"/>
      <c r="FA18" s="146"/>
      <c r="FB18" s="146"/>
      <c r="FC18" s="146"/>
      <c r="FD18" s="146"/>
      <c r="FE18" s="146"/>
      <c r="FF18" s="146"/>
      <c r="FG18" s="146"/>
      <c r="FH18" s="146"/>
      <c r="FI18" s="146"/>
      <c r="FJ18" s="146"/>
      <c r="FK18" s="146"/>
      <c r="FL18" s="146"/>
      <c r="FM18" s="146"/>
      <c r="FN18" s="146"/>
      <c r="FO18" s="146"/>
      <c r="FP18" s="146"/>
      <c r="FQ18" s="146"/>
      <c r="FR18" s="146"/>
      <c r="FS18" s="146"/>
      <c r="FT18" s="146"/>
      <c r="FU18" s="146"/>
      <c r="FV18" s="146"/>
      <c r="FW18" s="146"/>
      <c r="FX18" s="146"/>
      <c r="FY18" s="146"/>
      <c r="FZ18" s="146"/>
      <c r="GA18" s="146"/>
      <c r="GB18" s="146"/>
      <c r="GC18" s="146"/>
      <c r="GD18" s="146"/>
      <c r="GE18" s="146"/>
      <c r="GF18" s="146"/>
      <c r="GG18" s="146"/>
      <c r="GH18" s="146"/>
      <c r="GI18" s="146"/>
      <c r="GJ18" s="146"/>
      <c r="GK18" s="146"/>
      <c r="GL18" s="146"/>
      <c r="GM18" s="146"/>
      <c r="GN18" s="146"/>
      <c r="GO18" s="146"/>
      <c r="GP18" s="146"/>
      <c r="GQ18" s="146"/>
      <c r="GR18" s="146"/>
    </row>
    <row r="19" spans="1:200" s="101" customFormat="1" ht="24" hidden="1" customHeight="1" outlineLevel="1">
      <c r="A19" s="126" t="str">
        <f t="shared" si="0"/>
        <v>2.6</v>
      </c>
      <c r="B19" s="158" t="s">
        <v>54</v>
      </c>
      <c r="C19" s="160" t="s">
        <v>77</v>
      </c>
      <c r="D19" s="161" t="s">
        <v>78</v>
      </c>
      <c r="E19" s="161" t="s">
        <v>79</v>
      </c>
      <c r="F19" s="161" t="s">
        <v>80</v>
      </c>
      <c r="G19" s="210"/>
      <c r="H19" s="210"/>
      <c r="I19" s="214"/>
      <c r="J19" s="355">
        <v>1</v>
      </c>
      <c r="K19" s="356"/>
      <c r="L19" s="357"/>
      <c r="M19" s="180"/>
      <c r="N19" s="151"/>
      <c r="O19" s="146"/>
      <c r="P19" s="146"/>
      <c r="Q19" s="146"/>
      <c r="R19" s="146"/>
      <c r="S19" s="146"/>
      <c r="T19" s="146"/>
      <c r="U19" s="146"/>
      <c r="V19" s="146"/>
      <c r="W19" s="146"/>
      <c r="X19" s="146"/>
      <c r="Y19" s="146"/>
      <c r="Z19" s="146"/>
      <c r="AA19" s="146"/>
      <c r="AB19" s="146"/>
      <c r="AC19" s="146"/>
      <c r="AD19" s="146"/>
      <c r="AE19" s="146"/>
      <c r="AF19" s="146"/>
      <c r="AG19" s="146"/>
      <c r="AH19" s="146"/>
      <c r="AI19" s="146"/>
      <c r="AJ19" s="146"/>
      <c r="AK19" s="146"/>
      <c r="AL19" s="146"/>
      <c r="AM19" s="146"/>
      <c r="AN19" s="146"/>
      <c r="AO19" s="146"/>
      <c r="AP19" s="146"/>
      <c r="AQ19" s="146"/>
      <c r="AR19" s="146"/>
      <c r="AS19" s="146"/>
      <c r="AT19" s="146"/>
      <c r="AU19" s="146"/>
      <c r="AV19" s="146"/>
      <c r="AW19" s="146"/>
      <c r="AX19" s="146"/>
      <c r="AY19" s="146"/>
      <c r="AZ19" s="146"/>
      <c r="BA19" s="146"/>
      <c r="BB19" s="146"/>
      <c r="BC19" s="146"/>
      <c r="BD19" s="146"/>
      <c r="BE19" s="146"/>
      <c r="BF19" s="146"/>
      <c r="BG19" s="146"/>
      <c r="BH19" s="146"/>
      <c r="BI19" s="146"/>
      <c r="BJ19" s="146"/>
      <c r="BK19" s="146"/>
      <c r="BL19" s="146"/>
      <c r="BM19" s="146"/>
      <c r="BN19" s="146"/>
      <c r="BO19" s="146"/>
      <c r="BP19" s="146"/>
      <c r="BQ19" s="146"/>
      <c r="BR19" s="146"/>
      <c r="BS19" s="146"/>
      <c r="BT19" s="146"/>
      <c r="BU19" s="146"/>
      <c r="BV19" s="146"/>
      <c r="BW19" s="146"/>
      <c r="BX19" s="146"/>
      <c r="BY19" s="146"/>
      <c r="BZ19" s="146"/>
      <c r="CA19" s="146"/>
      <c r="CB19" s="146"/>
      <c r="CC19" s="146"/>
      <c r="CD19" s="146"/>
      <c r="CE19" s="146"/>
      <c r="CF19" s="146"/>
      <c r="CG19" s="146"/>
      <c r="CH19" s="146"/>
      <c r="CI19" s="146"/>
      <c r="CJ19" s="146"/>
      <c r="CK19" s="146"/>
      <c r="CL19" s="146"/>
      <c r="CM19" s="146"/>
      <c r="CN19" s="146"/>
      <c r="CO19" s="146"/>
      <c r="CP19" s="146"/>
      <c r="CQ19" s="146"/>
      <c r="CR19" s="146"/>
      <c r="CS19" s="146"/>
      <c r="CT19" s="146"/>
      <c r="CU19" s="146"/>
      <c r="CV19" s="146"/>
      <c r="CW19" s="146"/>
      <c r="CX19" s="146"/>
      <c r="CY19" s="146"/>
      <c r="CZ19" s="146"/>
      <c r="DA19" s="146"/>
      <c r="DB19" s="146"/>
      <c r="DC19" s="146"/>
      <c r="DD19" s="146"/>
      <c r="DE19" s="146"/>
      <c r="DF19" s="146"/>
      <c r="DG19" s="146"/>
      <c r="DH19" s="146"/>
      <c r="DI19" s="146"/>
      <c r="DJ19" s="146"/>
      <c r="DK19" s="146"/>
      <c r="DL19" s="146"/>
      <c r="DM19" s="146"/>
      <c r="DN19" s="146"/>
      <c r="DO19" s="146"/>
      <c r="DP19" s="146"/>
      <c r="DQ19" s="146"/>
      <c r="DR19" s="146"/>
      <c r="DS19" s="146"/>
      <c r="DT19" s="146"/>
      <c r="DU19" s="146"/>
      <c r="DV19" s="146"/>
      <c r="DW19" s="146"/>
      <c r="DX19" s="146"/>
      <c r="DY19" s="146"/>
      <c r="DZ19" s="146"/>
      <c r="EA19" s="146"/>
      <c r="EB19" s="146"/>
      <c r="EC19" s="146"/>
      <c r="ED19" s="146"/>
      <c r="EE19" s="146"/>
      <c r="EF19" s="146"/>
      <c r="EG19" s="146"/>
      <c r="EH19" s="146"/>
      <c r="EI19" s="146"/>
      <c r="EJ19" s="146"/>
      <c r="EK19" s="146"/>
      <c r="EL19" s="146"/>
      <c r="EM19" s="146"/>
      <c r="EN19" s="146"/>
      <c r="EO19" s="146"/>
      <c r="EP19" s="146"/>
      <c r="EQ19" s="146"/>
      <c r="ER19" s="146"/>
      <c r="ES19" s="146"/>
      <c r="ET19" s="146"/>
      <c r="EU19" s="146"/>
      <c r="EV19" s="146"/>
      <c r="EW19" s="146"/>
      <c r="EX19" s="146"/>
      <c r="EY19" s="146"/>
      <c r="EZ19" s="146"/>
      <c r="FA19" s="146"/>
      <c r="FB19" s="146"/>
      <c r="FC19" s="146"/>
      <c r="FD19" s="146"/>
      <c r="FE19" s="146"/>
      <c r="FF19" s="146"/>
      <c r="FG19" s="146"/>
      <c r="FH19" s="146"/>
      <c r="FI19" s="146"/>
      <c r="FJ19" s="146"/>
      <c r="FK19" s="146"/>
      <c r="FL19" s="146"/>
      <c r="FM19" s="146"/>
      <c r="FN19" s="146"/>
      <c r="FO19" s="146"/>
      <c r="FP19" s="146"/>
      <c r="FQ19" s="146"/>
      <c r="FR19" s="146"/>
      <c r="FS19" s="146"/>
      <c r="FT19" s="146"/>
      <c r="FU19" s="146"/>
      <c r="FV19" s="146"/>
      <c r="FW19" s="146"/>
      <c r="FX19" s="146"/>
      <c r="FY19" s="146"/>
      <c r="FZ19" s="146"/>
      <c r="GA19" s="146"/>
      <c r="GB19" s="146"/>
      <c r="GC19" s="146"/>
      <c r="GD19" s="146"/>
      <c r="GE19" s="146"/>
      <c r="GF19" s="146"/>
      <c r="GG19" s="146"/>
      <c r="GH19" s="146"/>
      <c r="GI19" s="146"/>
      <c r="GJ19" s="146"/>
      <c r="GK19" s="146"/>
      <c r="GL19" s="146"/>
      <c r="GM19" s="146"/>
      <c r="GN19" s="146"/>
      <c r="GO19" s="146"/>
      <c r="GP19" s="146"/>
      <c r="GQ19" s="146"/>
      <c r="GR19" s="146"/>
    </row>
    <row r="20" spans="1:200" s="101" customFormat="1" ht="24" hidden="1" customHeight="1" outlineLevel="1">
      <c r="A20" s="126" t="str">
        <f t="shared" si="0"/>
        <v>2.7</v>
      </c>
      <c r="B20" s="158" t="s">
        <v>54</v>
      </c>
      <c r="C20" s="160" t="s">
        <v>81</v>
      </c>
      <c r="D20" s="161" t="s">
        <v>78</v>
      </c>
      <c r="E20" s="161" t="s">
        <v>69</v>
      </c>
      <c r="F20" s="161" t="s">
        <v>70</v>
      </c>
      <c r="G20" s="210"/>
      <c r="H20" s="210"/>
      <c r="I20" s="214"/>
      <c r="J20" s="355">
        <v>1</v>
      </c>
      <c r="K20" s="356"/>
      <c r="L20" s="357"/>
      <c r="M20" s="180"/>
      <c r="N20" s="151"/>
      <c r="O20" s="146"/>
      <c r="P20" s="146"/>
      <c r="Q20" s="146"/>
      <c r="R20" s="146"/>
      <c r="S20" s="146"/>
      <c r="T20" s="146"/>
      <c r="U20" s="146"/>
      <c r="V20" s="146"/>
      <c r="W20" s="146"/>
      <c r="X20" s="146"/>
      <c r="Y20" s="146"/>
      <c r="Z20" s="146"/>
      <c r="AA20" s="146"/>
      <c r="AB20" s="146"/>
      <c r="AC20" s="146"/>
      <c r="AD20" s="146"/>
      <c r="AE20" s="146"/>
      <c r="AF20" s="146"/>
      <c r="AG20" s="146"/>
      <c r="AH20" s="146"/>
      <c r="AI20" s="146"/>
      <c r="AJ20" s="146"/>
      <c r="AK20" s="146"/>
      <c r="AL20" s="146"/>
      <c r="AM20" s="146"/>
      <c r="AN20" s="146"/>
      <c r="AO20" s="146"/>
      <c r="AP20" s="146"/>
      <c r="AQ20" s="146"/>
      <c r="AR20" s="146"/>
      <c r="AS20" s="146"/>
      <c r="AT20" s="146"/>
      <c r="AU20" s="146"/>
      <c r="AV20" s="146"/>
      <c r="AW20" s="146"/>
      <c r="AX20" s="146"/>
      <c r="AY20" s="146"/>
      <c r="AZ20" s="146"/>
      <c r="BA20" s="146"/>
      <c r="BB20" s="146"/>
      <c r="BC20" s="146"/>
      <c r="BD20" s="146"/>
      <c r="BE20" s="146"/>
      <c r="BF20" s="146"/>
      <c r="BG20" s="146"/>
      <c r="BH20" s="146"/>
      <c r="BI20" s="146"/>
      <c r="BJ20" s="146"/>
      <c r="BK20" s="146"/>
      <c r="BL20" s="146"/>
      <c r="BM20" s="146"/>
      <c r="BN20" s="146"/>
      <c r="BO20" s="146"/>
      <c r="BP20" s="146"/>
      <c r="BQ20" s="146"/>
      <c r="BR20" s="146"/>
      <c r="BS20" s="146"/>
      <c r="BT20" s="146"/>
      <c r="BU20" s="146"/>
      <c r="BV20" s="146"/>
      <c r="BW20" s="146"/>
      <c r="BX20" s="146"/>
      <c r="BY20" s="146"/>
      <c r="BZ20" s="146"/>
      <c r="CA20" s="146"/>
      <c r="CB20" s="146"/>
      <c r="CC20" s="146"/>
      <c r="CD20" s="146"/>
      <c r="CE20" s="146"/>
      <c r="CF20" s="146"/>
      <c r="CG20" s="146"/>
      <c r="CH20" s="146"/>
      <c r="CI20" s="146"/>
      <c r="CJ20" s="146"/>
      <c r="CK20" s="146"/>
      <c r="CL20" s="146"/>
      <c r="CM20" s="146"/>
      <c r="CN20" s="146"/>
      <c r="CO20" s="146"/>
      <c r="CP20" s="146"/>
      <c r="CQ20" s="146"/>
      <c r="CR20" s="146"/>
      <c r="CS20" s="146"/>
      <c r="CT20" s="146"/>
      <c r="CU20" s="146"/>
      <c r="CV20" s="146"/>
      <c r="CW20" s="146"/>
      <c r="CX20" s="146"/>
      <c r="CY20" s="146"/>
      <c r="CZ20" s="146"/>
      <c r="DA20" s="146"/>
      <c r="DB20" s="146"/>
      <c r="DC20" s="146"/>
      <c r="DD20" s="146"/>
      <c r="DE20" s="146"/>
      <c r="DF20" s="146"/>
      <c r="DG20" s="146"/>
      <c r="DH20" s="146"/>
      <c r="DI20" s="146"/>
      <c r="DJ20" s="146"/>
      <c r="DK20" s="146"/>
      <c r="DL20" s="146"/>
      <c r="DM20" s="146"/>
      <c r="DN20" s="146"/>
      <c r="DO20" s="146"/>
      <c r="DP20" s="146"/>
      <c r="DQ20" s="146"/>
      <c r="DR20" s="146"/>
      <c r="DS20" s="146"/>
      <c r="DT20" s="146"/>
      <c r="DU20" s="146"/>
      <c r="DV20" s="146"/>
      <c r="DW20" s="146"/>
      <c r="DX20" s="146"/>
      <c r="DY20" s="146"/>
      <c r="DZ20" s="146"/>
      <c r="EA20" s="146"/>
      <c r="EB20" s="146"/>
      <c r="EC20" s="146"/>
      <c r="ED20" s="146"/>
      <c r="EE20" s="146"/>
      <c r="EF20" s="146"/>
      <c r="EG20" s="146"/>
      <c r="EH20" s="146"/>
      <c r="EI20" s="146"/>
      <c r="EJ20" s="146"/>
      <c r="EK20" s="146"/>
      <c r="EL20" s="146"/>
      <c r="EM20" s="146"/>
      <c r="EN20" s="146"/>
      <c r="EO20" s="146"/>
      <c r="EP20" s="146"/>
      <c r="EQ20" s="146"/>
      <c r="ER20" s="146"/>
      <c r="ES20" s="146"/>
      <c r="ET20" s="146"/>
      <c r="EU20" s="146"/>
      <c r="EV20" s="146"/>
      <c r="EW20" s="146"/>
      <c r="EX20" s="146"/>
      <c r="EY20" s="146"/>
      <c r="EZ20" s="146"/>
      <c r="FA20" s="146"/>
      <c r="FB20" s="146"/>
      <c r="FC20" s="146"/>
      <c r="FD20" s="146"/>
      <c r="FE20" s="146"/>
      <c r="FF20" s="146"/>
      <c r="FG20" s="146"/>
      <c r="FH20" s="146"/>
      <c r="FI20" s="146"/>
      <c r="FJ20" s="146"/>
      <c r="FK20" s="146"/>
      <c r="FL20" s="146"/>
      <c r="FM20" s="146"/>
      <c r="FN20" s="146"/>
      <c r="FO20" s="146"/>
      <c r="FP20" s="146"/>
      <c r="FQ20" s="146"/>
      <c r="FR20" s="146"/>
      <c r="FS20" s="146"/>
      <c r="FT20" s="146"/>
      <c r="FU20" s="146"/>
      <c r="FV20" s="146"/>
      <c r="FW20" s="146"/>
      <c r="FX20" s="146"/>
      <c r="FY20" s="146"/>
      <c r="FZ20" s="146"/>
      <c r="GA20" s="146"/>
      <c r="GB20" s="146"/>
      <c r="GC20" s="146"/>
      <c r="GD20" s="146"/>
      <c r="GE20" s="146"/>
      <c r="GF20" s="146"/>
      <c r="GG20" s="146"/>
      <c r="GH20" s="146"/>
      <c r="GI20" s="146"/>
      <c r="GJ20" s="146"/>
      <c r="GK20" s="146"/>
      <c r="GL20" s="146"/>
      <c r="GM20" s="146"/>
      <c r="GN20" s="146"/>
      <c r="GO20" s="146"/>
      <c r="GP20" s="146"/>
      <c r="GQ20" s="146"/>
      <c r="GR20" s="146"/>
    </row>
    <row r="21" spans="1:200" s="116" customFormat="1" ht="24" hidden="1" customHeight="1" outlineLevel="1">
      <c r="A21" s="126" t="str">
        <f t="shared" si="0"/>
        <v>2.8</v>
      </c>
      <c r="B21" s="158" t="s">
        <v>54</v>
      </c>
      <c r="C21" s="160" t="s">
        <v>82</v>
      </c>
      <c r="D21" s="161" t="s">
        <v>68</v>
      </c>
      <c r="E21" s="161" t="s">
        <v>69</v>
      </c>
      <c r="F21" s="161" t="s">
        <v>70</v>
      </c>
      <c r="G21" s="210"/>
      <c r="H21" s="210"/>
      <c r="I21" s="214"/>
      <c r="J21" s="355">
        <v>1</v>
      </c>
      <c r="K21" s="356"/>
      <c r="L21" s="357"/>
      <c r="M21" s="215"/>
      <c r="N21" s="151"/>
      <c r="O21" s="146"/>
      <c r="P21" s="146"/>
      <c r="Q21" s="146"/>
      <c r="R21" s="146"/>
      <c r="S21" s="146"/>
      <c r="T21" s="146"/>
      <c r="U21" s="146"/>
      <c r="V21" s="146"/>
      <c r="W21" s="146"/>
      <c r="X21" s="146"/>
      <c r="Y21" s="146"/>
      <c r="Z21" s="146"/>
      <c r="AA21" s="146"/>
      <c r="AB21" s="146"/>
      <c r="AC21" s="146"/>
      <c r="AD21" s="146"/>
      <c r="AE21" s="146"/>
      <c r="AF21" s="146"/>
      <c r="AG21" s="146"/>
      <c r="AH21" s="146"/>
      <c r="AI21" s="146"/>
      <c r="AJ21" s="146"/>
      <c r="AK21" s="146"/>
      <c r="AL21" s="146"/>
      <c r="AM21" s="146"/>
      <c r="AN21" s="146"/>
      <c r="AO21" s="146"/>
      <c r="AP21" s="146"/>
      <c r="AQ21" s="146"/>
      <c r="AR21" s="146"/>
      <c r="AS21" s="146"/>
      <c r="AT21" s="146"/>
      <c r="AU21" s="146"/>
      <c r="AV21" s="146"/>
      <c r="AW21" s="146"/>
      <c r="AX21" s="146"/>
      <c r="AY21" s="146"/>
      <c r="AZ21" s="146"/>
      <c r="BA21" s="146"/>
      <c r="BB21" s="146"/>
      <c r="BC21" s="146"/>
      <c r="BD21" s="146"/>
      <c r="BE21" s="146"/>
      <c r="BF21" s="146"/>
      <c r="BG21" s="146"/>
      <c r="BH21" s="146"/>
      <c r="BI21" s="146"/>
      <c r="BJ21" s="146"/>
      <c r="BK21" s="146"/>
      <c r="BL21" s="146"/>
      <c r="BM21" s="146"/>
      <c r="BN21" s="146"/>
      <c r="BO21" s="146"/>
      <c r="BP21" s="146"/>
      <c r="BQ21" s="146"/>
      <c r="BR21" s="146"/>
      <c r="BS21" s="146"/>
      <c r="BT21" s="146"/>
      <c r="BU21" s="146"/>
      <c r="BV21" s="146"/>
      <c r="BW21" s="146"/>
      <c r="BX21" s="146"/>
      <c r="BY21" s="146"/>
      <c r="BZ21" s="146"/>
      <c r="CA21" s="146"/>
      <c r="CB21" s="146"/>
      <c r="CC21" s="146"/>
      <c r="CD21" s="146"/>
      <c r="CE21" s="146"/>
      <c r="CF21" s="146"/>
      <c r="CG21" s="146"/>
      <c r="CH21" s="146"/>
      <c r="CI21" s="146"/>
      <c r="CJ21" s="146"/>
      <c r="CK21" s="146"/>
      <c r="CL21" s="146"/>
      <c r="CM21" s="146"/>
      <c r="CN21" s="146"/>
      <c r="CO21" s="146"/>
      <c r="CP21" s="146"/>
      <c r="CQ21" s="146"/>
      <c r="CR21" s="146"/>
      <c r="CS21" s="146"/>
      <c r="CT21" s="146"/>
      <c r="CU21" s="146"/>
      <c r="CV21" s="146"/>
      <c r="CW21" s="146"/>
      <c r="CX21" s="146"/>
      <c r="CY21" s="146"/>
      <c r="CZ21" s="146"/>
      <c r="DA21" s="146"/>
      <c r="DB21" s="146"/>
      <c r="DC21" s="146"/>
      <c r="DD21" s="146"/>
      <c r="DE21" s="146"/>
      <c r="DF21" s="146"/>
      <c r="DG21" s="146"/>
      <c r="DH21" s="146"/>
      <c r="DI21" s="146"/>
      <c r="DJ21" s="146"/>
      <c r="DK21" s="146"/>
      <c r="DL21" s="146"/>
      <c r="DM21" s="146"/>
      <c r="DN21" s="146"/>
      <c r="DO21" s="146"/>
      <c r="DP21" s="146"/>
      <c r="DQ21" s="146"/>
      <c r="DR21" s="146"/>
      <c r="DS21" s="146"/>
      <c r="DT21" s="146"/>
      <c r="DU21" s="146"/>
      <c r="DV21" s="146"/>
      <c r="DW21" s="146"/>
      <c r="DX21" s="146"/>
      <c r="DY21" s="146"/>
      <c r="DZ21" s="146"/>
      <c r="EA21" s="146"/>
      <c r="EB21" s="146"/>
      <c r="EC21" s="146"/>
      <c r="ED21" s="146"/>
      <c r="EE21" s="146"/>
      <c r="EF21" s="146"/>
      <c r="EG21" s="146"/>
      <c r="EH21" s="146"/>
      <c r="EI21" s="146"/>
      <c r="EJ21" s="146"/>
      <c r="EK21" s="146"/>
      <c r="EL21" s="146"/>
      <c r="EM21" s="146"/>
      <c r="EN21" s="146"/>
      <c r="EO21" s="146"/>
      <c r="EP21" s="146"/>
      <c r="EQ21" s="146"/>
      <c r="ER21" s="146"/>
      <c r="ES21" s="146"/>
      <c r="ET21" s="146"/>
      <c r="EU21" s="146"/>
      <c r="EV21" s="146"/>
      <c r="EW21" s="146"/>
      <c r="EX21" s="146"/>
      <c r="EY21" s="146"/>
      <c r="EZ21" s="146"/>
      <c r="FA21" s="146"/>
      <c r="FB21" s="146"/>
      <c r="FC21" s="146"/>
      <c r="FD21" s="146"/>
      <c r="FE21" s="146"/>
      <c r="FF21" s="146"/>
      <c r="FG21" s="146"/>
      <c r="FH21" s="146"/>
      <c r="FI21" s="146"/>
      <c r="FJ21" s="146"/>
      <c r="FK21" s="146"/>
      <c r="FL21" s="146"/>
      <c r="FM21" s="146"/>
      <c r="FN21" s="146"/>
      <c r="FO21" s="146"/>
      <c r="FP21" s="146"/>
      <c r="FQ21" s="146"/>
      <c r="FR21" s="146"/>
      <c r="FS21" s="146"/>
      <c r="FT21" s="146"/>
      <c r="FU21" s="146"/>
      <c r="FV21" s="146"/>
      <c r="FW21" s="146"/>
      <c r="FX21" s="146"/>
      <c r="FY21" s="146"/>
      <c r="FZ21" s="146"/>
      <c r="GA21" s="146"/>
      <c r="GB21" s="146"/>
      <c r="GC21" s="146"/>
      <c r="GD21" s="146"/>
      <c r="GE21" s="146"/>
      <c r="GF21" s="146"/>
      <c r="GG21" s="146"/>
      <c r="GH21" s="146"/>
      <c r="GI21" s="146"/>
      <c r="GJ21" s="146"/>
      <c r="GK21" s="146"/>
      <c r="GL21" s="146"/>
      <c r="GM21" s="146"/>
      <c r="GN21" s="146"/>
      <c r="GO21" s="146"/>
      <c r="GP21" s="146"/>
      <c r="GQ21" s="146"/>
      <c r="GR21" s="146"/>
    </row>
    <row r="22" spans="1:200" s="116" customFormat="1" ht="24" hidden="1" customHeight="1" outlineLevel="1">
      <c r="A22" s="126" t="str">
        <f t="shared" si="0"/>
        <v>2.9</v>
      </c>
      <c r="B22" s="158" t="s">
        <v>54</v>
      </c>
      <c r="C22" s="160" t="s">
        <v>83</v>
      </c>
      <c r="D22" s="161" t="s">
        <v>68</v>
      </c>
      <c r="E22" s="161" t="s">
        <v>84</v>
      </c>
      <c r="F22" s="161" t="s">
        <v>85</v>
      </c>
      <c r="G22" s="210"/>
      <c r="H22" s="210"/>
      <c r="I22" s="214"/>
      <c r="J22" s="355">
        <v>1</v>
      </c>
      <c r="K22" s="356"/>
      <c r="L22" s="357"/>
      <c r="M22" s="215"/>
      <c r="N22" s="151"/>
      <c r="O22" s="146"/>
      <c r="P22" s="146"/>
      <c r="Q22" s="146"/>
      <c r="R22" s="146"/>
      <c r="S22" s="146"/>
      <c r="T22" s="146"/>
      <c r="U22" s="146"/>
      <c r="V22" s="146"/>
      <c r="W22" s="146"/>
      <c r="X22" s="146"/>
      <c r="Y22" s="146"/>
      <c r="Z22" s="146"/>
      <c r="AA22" s="146"/>
      <c r="AB22" s="146"/>
      <c r="AC22" s="146"/>
      <c r="AD22" s="146"/>
      <c r="AE22" s="146"/>
      <c r="AF22" s="146"/>
      <c r="AG22" s="146"/>
      <c r="AH22" s="146"/>
      <c r="AI22" s="146"/>
      <c r="AJ22" s="146"/>
      <c r="AK22" s="146"/>
      <c r="AL22" s="146"/>
      <c r="AM22" s="146"/>
      <c r="AN22" s="146"/>
      <c r="AO22" s="146"/>
      <c r="AP22" s="146"/>
      <c r="AQ22" s="146"/>
      <c r="AR22" s="146"/>
      <c r="AS22" s="146"/>
      <c r="AT22" s="146"/>
      <c r="AU22" s="146"/>
      <c r="AV22" s="146"/>
      <c r="AW22" s="146"/>
      <c r="AX22" s="146"/>
      <c r="AY22" s="146"/>
      <c r="AZ22" s="146"/>
      <c r="BA22" s="146"/>
      <c r="BB22" s="146"/>
      <c r="BC22" s="146"/>
      <c r="BD22" s="146"/>
      <c r="BE22" s="146"/>
      <c r="BF22" s="146"/>
      <c r="BG22" s="146"/>
      <c r="BH22" s="146"/>
      <c r="BI22" s="146"/>
      <c r="BJ22" s="146"/>
      <c r="BK22" s="146"/>
      <c r="BL22" s="146"/>
      <c r="BM22" s="146"/>
      <c r="BN22" s="146"/>
      <c r="BO22" s="146"/>
      <c r="BP22" s="146"/>
      <c r="BQ22" s="146"/>
      <c r="BR22" s="146"/>
      <c r="BS22" s="146"/>
      <c r="BT22" s="146"/>
      <c r="BU22" s="146"/>
      <c r="BV22" s="146"/>
      <c r="BW22" s="146"/>
      <c r="BX22" s="146"/>
      <c r="BY22" s="146"/>
      <c r="BZ22" s="146"/>
      <c r="CA22" s="146"/>
      <c r="CB22" s="146"/>
      <c r="CC22" s="146"/>
      <c r="CD22" s="146"/>
      <c r="CE22" s="146"/>
      <c r="CF22" s="146"/>
      <c r="CG22" s="146"/>
      <c r="CH22" s="146"/>
      <c r="CI22" s="146"/>
      <c r="CJ22" s="146"/>
      <c r="CK22" s="146"/>
      <c r="CL22" s="146"/>
      <c r="CM22" s="146"/>
      <c r="CN22" s="146"/>
      <c r="CO22" s="146"/>
      <c r="CP22" s="146"/>
      <c r="CQ22" s="146"/>
      <c r="CR22" s="146"/>
      <c r="CS22" s="146"/>
      <c r="CT22" s="146"/>
      <c r="CU22" s="146"/>
      <c r="CV22" s="146"/>
      <c r="CW22" s="146"/>
      <c r="CX22" s="146"/>
      <c r="CY22" s="146"/>
      <c r="CZ22" s="146"/>
      <c r="DA22" s="146"/>
      <c r="DB22" s="146"/>
      <c r="DC22" s="146"/>
      <c r="DD22" s="146"/>
      <c r="DE22" s="146"/>
      <c r="DF22" s="146"/>
      <c r="DG22" s="146"/>
      <c r="DH22" s="146"/>
      <c r="DI22" s="146"/>
      <c r="DJ22" s="146"/>
      <c r="DK22" s="146"/>
      <c r="DL22" s="146"/>
      <c r="DM22" s="146"/>
      <c r="DN22" s="146"/>
      <c r="DO22" s="146"/>
      <c r="DP22" s="146"/>
      <c r="DQ22" s="146"/>
      <c r="DR22" s="146"/>
      <c r="DS22" s="146"/>
      <c r="DT22" s="146"/>
      <c r="DU22" s="146"/>
      <c r="DV22" s="146"/>
      <c r="DW22" s="146"/>
      <c r="DX22" s="146"/>
      <c r="DY22" s="146"/>
      <c r="DZ22" s="146"/>
      <c r="EA22" s="146"/>
      <c r="EB22" s="146"/>
      <c r="EC22" s="146"/>
      <c r="ED22" s="146"/>
      <c r="EE22" s="146"/>
      <c r="EF22" s="146"/>
      <c r="EG22" s="146"/>
      <c r="EH22" s="146"/>
      <c r="EI22" s="146"/>
      <c r="EJ22" s="146"/>
      <c r="EK22" s="146"/>
      <c r="EL22" s="146"/>
      <c r="EM22" s="146"/>
      <c r="EN22" s="146"/>
      <c r="EO22" s="146"/>
      <c r="EP22" s="146"/>
      <c r="EQ22" s="146"/>
      <c r="ER22" s="146"/>
      <c r="ES22" s="146"/>
      <c r="ET22" s="146"/>
      <c r="EU22" s="146"/>
      <c r="EV22" s="146"/>
      <c r="EW22" s="146"/>
      <c r="EX22" s="146"/>
      <c r="EY22" s="146"/>
      <c r="EZ22" s="146"/>
      <c r="FA22" s="146"/>
      <c r="FB22" s="146"/>
      <c r="FC22" s="146"/>
      <c r="FD22" s="146"/>
      <c r="FE22" s="146"/>
      <c r="FF22" s="146"/>
      <c r="FG22" s="146"/>
      <c r="FH22" s="146"/>
      <c r="FI22" s="146"/>
      <c r="FJ22" s="146"/>
      <c r="FK22" s="146"/>
      <c r="FL22" s="146"/>
      <c r="FM22" s="146"/>
      <c r="FN22" s="146"/>
      <c r="FO22" s="146"/>
      <c r="FP22" s="146"/>
      <c r="FQ22" s="146"/>
      <c r="FR22" s="146"/>
      <c r="FS22" s="146"/>
      <c r="FT22" s="146"/>
      <c r="FU22" s="146"/>
      <c r="FV22" s="146"/>
      <c r="FW22" s="146"/>
      <c r="FX22" s="146"/>
      <c r="FY22" s="146"/>
      <c r="FZ22" s="146"/>
      <c r="GA22" s="146"/>
      <c r="GB22" s="146"/>
      <c r="GC22" s="146"/>
      <c r="GD22" s="146"/>
      <c r="GE22" s="146"/>
      <c r="GF22" s="146"/>
      <c r="GG22" s="146"/>
      <c r="GH22" s="146"/>
      <c r="GI22" s="146"/>
      <c r="GJ22" s="146"/>
      <c r="GK22" s="146"/>
      <c r="GL22" s="146"/>
      <c r="GM22" s="146"/>
      <c r="GN22" s="146"/>
      <c r="GO22" s="146"/>
      <c r="GP22" s="146"/>
      <c r="GQ22" s="146"/>
      <c r="GR22" s="146"/>
    </row>
    <row r="23" spans="1:200" s="116" customFormat="1" ht="24" hidden="1" customHeight="1" outlineLevel="1">
      <c r="A23" s="126" t="str">
        <f t="shared" si="0"/>
        <v>2.10</v>
      </c>
      <c r="B23" s="158" t="s">
        <v>54</v>
      </c>
      <c r="C23" s="160" t="s">
        <v>86</v>
      </c>
      <c r="D23" s="161" t="s">
        <v>87</v>
      </c>
      <c r="E23" s="161" t="s">
        <v>88</v>
      </c>
      <c r="F23" s="161" t="s">
        <v>89</v>
      </c>
      <c r="G23" s="210"/>
      <c r="H23" s="210"/>
      <c r="I23" s="214"/>
      <c r="J23" s="355">
        <v>1</v>
      </c>
      <c r="K23" s="356"/>
      <c r="L23" s="357"/>
      <c r="M23" s="215"/>
      <c r="N23" s="151"/>
      <c r="O23" s="146"/>
      <c r="P23" s="146"/>
      <c r="Q23" s="146"/>
      <c r="R23" s="146"/>
      <c r="S23" s="146"/>
      <c r="T23" s="146"/>
      <c r="U23" s="146"/>
      <c r="V23" s="146"/>
      <c r="W23" s="146"/>
      <c r="X23" s="146"/>
      <c r="Y23" s="146"/>
      <c r="Z23" s="146"/>
      <c r="AA23" s="146"/>
      <c r="AB23" s="146"/>
      <c r="AC23" s="146"/>
      <c r="AD23" s="146"/>
      <c r="AE23" s="146"/>
      <c r="AF23" s="146"/>
      <c r="AG23" s="146"/>
      <c r="AH23" s="146"/>
      <c r="AI23" s="146"/>
      <c r="AJ23" s="146"/>
      <c r="AK23" s="146"/>
      <c r="AL23" s="146"/>
      <c r="AM23" s="146"/>
      <c r="AN23" s="146"/>
      <c r="AO23" s="146"/>
      <c r="AP23" s="146"/>
      <c r="AQ23" s="146"/>
      <c r="AR23" s="146"/>
      <c r="AS23" s="146"/>
      <c r="AT23" s="146"/>
      <c r="AU23" s="146"/>
      <c r="AV23" s="146"/>
      <c r="AW23" s="146"/>
      <c r="AX23" s="146"/>
      <c r="AY23" s="146"/>
      <c r="AZ23" s="146"/>
      <c r="BA23" s="146"/>
      <c r="BB23" s="146"/>
      <c r="BC23" s="146"/>
      <c r="BD23" s="146"/>
      <c r="BE23" s="146"/>
      <c r="BF23" s="146"/>
      <c r="BG23" s="146"/>
      <c r="BH23" s="146"/>
      <c r="BI23" s="146"/>
      <c r="BJ23" s="146"/>
      <c r="BK23" s="146"/>
      <c r="BL23" s="146"/>
      <c r="BM23" s="146"/>
      <c r="BN23" s="146"/>
      <c r="BO23" s="146"/>
      <c r="BP23" s="146"/>
      <c r="BQ23" s="146"/>
      <c r="BR23" s="146"/>
      <c r="BS23" s="146"/>
      <c r="BT23" s="146"/>
      <c r="BU23" s="146"/>
      <c r="BV23" s="146"/>
      <c r="BW23" s="146"/>
      <c r="BX23" s="146"/>
      <c r="BY23" s="146"/>
      <c r="BZ23" s="146"/>
      <c r="CA23" s="146"/>
      <c r="CB23" s="146"/>
      <c r="CC23" s="146"/>
      <c r="CD23" s="146"/>
      <c r="CE23" s="146"/>
      <c r="CF23" s="146"/>
      <c r="CG23" s="146"/>
      <c r="CH23" s="146"/>
      <c r="CI23" s="146"/>
      <c r="CJ23" s="146"/>
      <c r="CK23" s="146"/>
      <c r="CL23" s="146"/>
      <c r="CM23" s="146"/>
      <c r="CN23" s="146"/>
      <c r="CO23" s="146"/>
      <c r="CP23" s="146"/>
      <c r="CQ23" s="146"/>
      <c r="CR23" s="146"/>
      <c r="CS23" s="146"/>
      <c r="CT23" s="146"/>
      <c r="CU23" s="146"/>
      <c r="CV23" s="146"/>
      <c r="CW23" s="146"/>
      <c r="CX23" s="146"/>
      <c r="CY23" s="146"/>
      <c r="CZ23" s="146"/>
      <c r="DA23" s="146"/>
      <c r="DB23" s="146"/>
      <c r="DC23" s="146"/>
      <c r="DD23" s="146"/>
      <c r="DE23" s="146"/>
      <c r="DF23" s="146"/>
      <c r="DG23" s="146"/>
      <c r="DH23" s="146"/>
      <c r="DI23" s="146"/>
      <c r="DJ23" s="146"/>
      <c r="DK23" s="146"/>
      <c r="DL23" s="146"/>
      <c r="DM23" s="146"/>
      <c r="DN23" s="146"/>
      <c r="DO23" s="146"/>
      <c r="DP23" s="146"/>
      <c r="DQ23" s="146"/>
      <c r="DR23" s="146"/>
      <c r="DS23" s="146"/>
      <c r="DT23" s="146"/>
      <c r="DU23" s="146"/>
      <c r="DV23" s="146"/>
      <c r="DW23" s="146"/>
      <c r="DX23" s="146"/>
      <c r="DY23" s="146"/>
      <c r="DZ23" s="146"/>
      <c r="EA23" s="146"/>
      <c r="EB23" s="146"/>
      <c r="EC23" s="146"/>
      <c r="ED23" s="146"/>
      <c r="EE23" s="146"/>
      <c r="EF23" s="146"/>
      <c r="EG23" s="146"/>
      <c r="EH23" s="146"/>
      <c r="EI23" s="146"/>
      <c r="EJ23" s="146"/>
      <c r="EK23" s="146"/>
      <c r="EL23" s="146"/>
      <c r="EM23" s="146"/>
      <c r="EN23" s="146"/>
      <c r="EO23" s="146"/>
      <c r="EP23" s="146"/>
      <c r="EQ23" s="146"/>
      <c r="ER23" s="146"/>
      <c r="ES23" s="146"/>
      <c r="ET23" s="146"/>
      <c r="EU23" s="146"/>
      <c r="EV23" s="146"/>
      <c r="EW23" s="146"/>
      <c r="EX23" s="146"/>
      <c r="EY23" s="146"/>
      <c r="EZ23" s="146"/>
      <c r="FA23" s="146"/>
      <c r="FB23" s="146"/>
      <c r="FC23" s="146"/>
      <c r="FD23" s="146"/>
      <c r="FE23" s="146"/>
      <c r="FF23" s="146"/>
      <c r="FG23" s="146"/>
      <c r="FH23" s="146"/>
      <c r="FI23" s="146"/>
      <c r="FJ23" s="146"/>
      <c r="FK23" s="146"/>
      <c r="FL23" s="146"/>
      <c r="FM23" s="146"/>
      <c r="FN23" s="146"/>
      <c r="FO23" s="146"/>
      <c r="FP23" s="146"/>
      <c r="FQ23" s="146"/>
      <c r="FR23" s="146"/>
      <c r="FS23" s="146"/>
      <c r="FT23" s="146"/>
      <c r="FU23" s="146"/>
      <c r="FV23" s="146"/>
      <c r="FW23" s="146"/>
      <c r="FX23" s="146"/>
      <c r="FY23" s="146"/>
      <c r="FZ23" s="146"/>
      <c r="GA23" s="146"/>
      <c r="GB23" s="146"/>
      <c r="GC23" s="146"/>
      <c r="GD23" s="146"/>
      <c r="GE23" s="146"/>
      <c r="GF23" s="146"/>
      <c r="GG23" s="146"/>
      <c r="GH23" s="146"/>
      <c r="GI23" s="146"/>
      <c r="GJ23" s="146"/>
      <c r="GK23" s="146"/>
      <c r="GL23" s="146"/>
      <c r="GM23" s="146"/>
      <c r="GN23" s="146"/>
      <c r="GO23" s="146"/>
      <c r="GP23" s="146"/>
      <c r="GQ23" s="146"/>
      <c r="GR23" s="146"/>
    </row>
    <row r="24" spans="1:200" s="116" customFormat="1" ht="24" hidden="1" customHeight="1" outlineLevel="1">
      <c r="A24" s="126" t="str">
        <f t="shared" si="0"/>
        <v>2.11</v>
      </c>
      <c r="B24" s="158" t="s">
        <v>54</v>
      </c>
      <c r="C24" s="160" t="s">
        <v>90</v>
      </c>
      <c r="D24" s="161" t="s">
        <v>91</v>
      </c>
      <c r="E24" s="161" t="s">
        <v>92</v>
      </c>
      <c r="F24" s="161" t="s">
        <v>93</v>
      </c>
      <c r="G24" s="210"/>
      <c r="H24" s="210"/>
      <c r="I24" s="214"/>
      <c r="J24" s="355">
        <v>1</v>
      </c>
      <c r="K24" s="356"/>
      <c r="L24" s="357"/>
      <c r="M24" s="215"/>
      <c r="N24" s="151"/>
      <c r="O24" s="146"/>
      <c r="P24" s="146"/>
      <c r="Q24" s="146"/>
      <c r="R24" s="146"/>
      <c r="S24" s="146"/>
      <c r="T24" s="146"/>
      <c r="U24" s="146"/>
      <c r="V24" s="146"/>
      <c r="W24" s="146"/>
      <c r="X24" s="146"/>
      <c r="Y24" s="146"/>
      <c r="Z24" s="146"/>
      <c r="AA24" s="146"/>
      <c r="AB24" s="146"/>
      <c r="AC24" s="146"/>
      <c r="AD24" s="146"/>
      <c r="AE24" s="146"/>
      <c r="AF24" s="146"/>
      <c r="AG24" s="146"/>
      <c r="AH24" s="146"/>
      <c r="AI24" s="146"/>
      <c r="AJ24" s="146"/>
      <c r="AK24" s="146"/>
      <c r="AL24" s="146"/>
      <c r="AM24" s="146"/>
      <c r="AN24" s="146"/>
      <c r="AO24" s="146"/>
      <c r="AP24" s="146"/>
      <c r="AQ24" s="146"/>
      <c r="AR24" s="146"/>
      <c r="AS24" s="146"/>
      <c r="AT24" s="146"/>
      <c r="AU24" s="146"/>
      <c r="AV24" s="146"/>
      <c r="AW24" s="146"/>
      <c r="AX24" s="146"/>
      <c r="AY24" s="146"/>
      <c r="AZ24" s="146"/>
      <c r="BA24" s="146"/>
      <c r="BB24" s="146"/>
      <c r="BC24" s="146"/>
      <c r="BD24" s="146"/>
      <c r="BE24" s="146"/>
      <c r="BF24" s="146"/>
      <c r="BG24" s="146"/>
      <c r="BH24" s="146"/>
      <c r="BI24" s="146"/>
      <c r="BJ24" s="146"/>
      <c r="BK24" s="146"/>
      <c r="BL24" s="146"/>
      <c r="BM24" s="146"/>
      <c r="BN24" s="146"/>
      <c r="BO24" s="146"/>
      <c r="BP24" s="146"/>
      <c r="BQ24" s="146"/>
      <c r="BR24" s="146"/>
      <c r="BS24" s="146"/>
      <c r="BT24" s="146"/>
      <c r="BU24" s="146"/>
      <c r="BV24" s="146"/>
      <c r="BW24" s="146"/>
      <c r="BX24" s="146"/>
      <c r="BY24" s="146"/>
      <c r="BZ24" s="146"/>
      <c r="CA24" s="146"/>
      <c r="CB24" s="146"/>
      <c r="CC24" s="146"/>
      <c r="CD24" s="146"/>
      <c r="CE24" s="146"/>
      <c r="CF24" s="146"/>
      <c r="CG24" s="146"/>
      <c r="CH24" s="146"/>
      <c r="CI24" s="146"/>
      <c r="CJ24" s="146"/>
      <c r="CK24" s="146"/>
      <c r="CL24" s="146"/>
      <c r="CM24" s="146"/>
      <c r="CN24" s="146"/>
      <c r="CO24" s="146"/>
      <c r="CP24" s="146"/>
      <c r="CQ24" s="146"/>
      <c r="CR24" s="146"/>
      <c r="CS24" s="146"/>
      <c r="CT24" s="146"/>
      <c r="CU24" s="146"/>
      <c r="CV24" s="146"/>
      <c r="CW24" s="146"/>
      <c r="CX24" s="146"/>
      <c r="CY24" s="146"/>
      <c r="CZ24" s="146"/>
      <c r="DA24" s="146"/>
      <c r="DB24" s="146"/>
      <c r="DC24" s="146"/>
      <c r="DD24" s="146"/>
      <c r="DE24" s="146"/>
      <c r="DF24" s="146"/>
      <c r="DG24" s="146"/>
      <c r="DH24" s="146"/>
      <c r="DI24" s="146"/>
      <c r="DJ24" s="146"/>
      <c r="DK24" s="146"/>
      <c r="DL24" s="146"/>
      <c r="DM24" s="146"/>
      <c r="DN24" s="146"/>
      <c r="DO24" s="146"/>
      <c r="DP24" s="146"/>
      <c r="DQ24" s="146"/>
      <c r="DR24" s="146"/>
      <c r="DS24" s="146"/>
      <c r="DT24" s="146"/>
      <c r="DU24" s="146"/>
      <c r="DV24" s="146"/>
      <c r="DW24" s="146"/>
      <c r="DX24" s="146"/>
      <c r="DY24" s="146"/>
      <c r="DZ24" s="146"/>
      <c r="EA24" s="146"/>
      <c r="EB24" s="146"/>
      <c r="EC24" s="146"/>
      <c r="ED24" s="146"/>
      <c r="EE24" s="146"/>
      <c r="EF24" s="146"/>
      <c r="EG24" s="146"/>
      <c r="EH24" s="146"/>
      <c r="EI24" s="146"/>
      <c r="EJ24" s="146"/>
      <c r="EK24" s="146"/>
      <c r="EL24" s="146"/>
      <c r="EM24" s="146"/>
      <c r="EN24" s="146"/>
      <c r="EO24" s="146"/>
      <c r="EP24" s="146"/>
      <c r="EQ24" s="146"/>
      <c r="ER24" s="146"/>
      <c r="ES24" s="146"/>
      <c r="ET24" s="146"/>
      <c r="EU24" s="146"/>
      <c r="EV24" s="146"/>
      <c r="EW24" s="146"/>
      <c r="EX24" s="146"/>
      <c r="EY24" s="146"/>
      <c r="EZ24" s="146"/>
      <c r="FA24" s="146"/>
      <c r="FB24" s="146"/>
      <c r="FC24" s="146"/>
      <c r="FD24" s="146"/>
      <c r="FE24" s="146"/>
      <c r="FF24" s="146"/>
      <c r="FG24" s="146"/>
      <c r="FH24" s="146"/>
      <c r="FI24" s="146"/>
      <c r="FJ24" s="146"/>
      <c r="FK24" s="146"/>
      <c r="FL24" s="146"/>
      <c r="FM24" s="146"/>
      <c r="FN24" s="146"/>
      <c r="FO24" s="146"/>
      <c r="FP24" s="146"/>
      <c r="FQ24" s="146"/>
      <c r="FR24" s="146"/>
      <c r="FS24" s="146"/>
      <c r="FT24" s="146"/>
      <c r="FU24" s="146"/>
      <c r="FV24" s="146"/>
      <c r="FW24" s="146"/>
      <c r="FX24" s="146"/>
      <c r="FY24" s="146"/>
      <c r="FZ24" s="146"/>
      <c r="GA24" s="146"/>
      <c r="GB24" s="146"/>
      <c r="GC24" s="146"/>
      <c r="GD24" s="146"/>
      <c r="GE24" s="146"/>
      <c r="GF24" s="146"/>
      <c r="GG24" s="146"/>
      <c r="GH24" s="146"/>
      <c r="GI24" s="146"/>
      <c r="GJ24" s="146"/>
      <c r="GK24" s="146"/>
      <c r="GL24" s="146"/>
      <c r="GM24" s="146"/>
      <c r="GN24" s="146"/>
      <c r="GO24" s="146"/>
      <c r="GP24" s="146"/>
      <c r="GQ24" s="146"/>
      <c r="GR24" s="146"/>
    </row>
    <row r="25" spans="1:200" s="146" customFormat="1" ht="15.75" hidden="1" outlineLevel="1">
      <c r="A25" s="126" t="str">
        <f t="shared" si="0"/>
        <v>2.12</v>
      </c>
      <c r="B25" s="158" t="s">
        <v>54</v>
      </c>
      <c r="C25" s="160" t="s">
        <v>94</v>
      </c>
      <c r="D25" s="161" t="s">
        <v>87</v>
      </c>
      <c r="E25" s="161" t="s">
        <v>95</v>
      </c>
      <c r="F25" s="161" t="s">
        <v>96</v>
      </c>
      <c r="G25" s="210"/>
      <c r="H25" s="210"/>
      <c r="I25" s="214"/>
      <c r="J25" s="355">
        <v>1</v>
      </c>
      <c r="K25" s="356"/>
      <c r="L25" s="357"/>
      <c r="M25" s="180"/>
      <c r="N25" s="151"/>
    </row>
    <row r="26" spans="1:200" s="146" customFormat="1" ht="15.75" hidden="1" outlineLevel="1">
      <c r="A26" s="126" t="str">
        <f t="shared" si="0"/>
        <v>2.13</v>
      </c>
      <c r="B26" s="158" t="s">
        <v>54</v>
      </c>
      <c r="C26" s="160" t="s">
        <v>97</v>
      </c>
      <c r="D26" s="161" t="s">
        <v>78</v>
      </c>
      <c r="E26" s="161" t="s">
        <v>79</v>
      </c>
      <c r="F26" s="161" t="s">
        <v>80</v>
      </c>
      <c r="G26" s="210"/>
      <c r="H26" s="210"/>
      <c r="I26" s="214"/>
      <c r="J26" s="355">
        <v>1</v>
      </c>
      <c r="K26" s="356"/>
      <c r="L26" s="357"/>
      <c r="M26" s="180"/>
      <c r="N26" s="151"/>
    </row>
    <row r="27" spans="1:200" s="146" customFormat="1" ht="15.75" hidden="1" outlineLevel="1">
      <c r="A27" s="126" t="str">
        <f t="shared" si="0"/>
        <v>2.14</v>
      </c>
      <c r="B27" s="158" t="s">
        <v>54</v>
      </c>
      <c r="C27" s="160" t="s">
        <v>98</v>
      </c>
      <c r="D27" s="161" t="s">
        <v>99</v>
      </c>
      <c r="E27" s="161" t="s">
        <v>100</v>
      </c>
      <c r="F27" s="161" t="s">
        <v>100</v>
      </c>
      <c r="G27" s="210"/>
      <c r="H27" s="210"/>
      <c r="I27" s="214"/>
      <c r="J27" s="355">
        <v>1</v>
      </c>
      <c r="K27" s="356"/>
      <c r="L27" s="357"/>
      <c r="M27" s="180"/>
      <c r="N27" s="151"/>
    </row>
    <row r="28" spans="1:200" s="146" customFormat="1" ht="15.75" hidden="1" outlineLevel="1">
      <c r="A28" s="126" t="str">
        <f t="shared" si="0"/>
        <v>2.15</v>
      </c>
      <c r="B28" s="158" t="s">
        <v>54</v>
      </c>
      <c r="C28" s="160" t="s">
        <v>101</v>
      </c>
      <c r="D28" s="161" t="s">
        <v>99</v>
      </c>
      <c r="E28" s="161" t="s">
        <v>100</v>
      </c>
      <c r="F28" s="161" t="s">
        <v>100</v>
      </c>
      <c r="G28" s="210"/>
      <c r="H28" s="210"/>
      <c r="I28" s="214"/>
      <c r="J28" s="355">
        <v>1</v>
      </c>
      <c r="K28" s="356"/>
      <c r="L28" s="357"/>
      <c r="M28" s="180"/>
      <c r="N28" s="151"/>
    </row>
    <row r="29" spans="1:200" s="146" customFormat="1" ht="15.75" hidden="1" outlineLevel="1">
      <c r="A29" s="126" t="str">
        <f t="shared" si="0"/>
        <v>2.16</v>
      </c>
      <c r="B29" s="158" t="s">
        <v>54</v>
      </c>
      <c r="C29" s="160" t="s">
        <v>102</v>
      </c>
      <c r="D29" s="161" t="s">
        <v>103</v>
      </c>
      <c r="E29" s="161" t="s">
        <v>104</v>
      </c>
      <c r="F29" s="161"/>
      <c r="G29" s="210"/>
      <c r="H29" s="210"/>
      <c r="I29" s="214"/>
      <c r="J29" s="355">
        <v>1</v>
      </c>
      <c r="K29" s="356"/>
      <c r="L29" s="357"/>
      <c r="M29" s="180"/>
      <c r="N29" s="151"/>
    </row>
    <row r="30" spans="1:200" s="111" customFormat="1" ht="24" hidden="1" customHeight="1" outlineLevel="1">
      <c r="A30" s="126" t="str">
        <f t="shared" si="0"/>
        <v>2.17</v>
      </c>
      <c r="B30" s="158" t="s">
        <v>54</v>
      </c>
      <c r="C30" s="160" t="s">
        <v>105</v>
      </c>
      <c r="D30" s="161" t="s">
        <v>68</v>
      </c>
      <c r="E30" s="161" t="s">
        <v>69</v>
      </c>
      <c r="F30" s="161" t="s">
        <v>70</v>
      </c>
      <c r="G30" s="210"/>
      <c r="H30" s="210"/>
      <c r="I30" s="214"/>
      <c r="J30" s="355">
        <v>1</v>
      </c>
      <c r="K30" s="356"/>
      <c r="L30" s="357"/>
      <c r="M30" s="180"/>
      <c r="N30" s="151"/>
      <c r="O30" s="146"/>
      <c r="P30" s="146"/>
      <c r="Q30" s="146"/>
      <c r="R30" s="146"/>
      <c r="S30" s="146"/>
      <c r="T30" s="146"/>
      <c r="U30" s="146"/>
      <c r="V30" s="146"/>
      <c r="W30" s="146"/>
      <c r="X30" s="146"/>
      <c r="Y30" s="146"/>
      <c r="Z30" s="146"/>
      <c r="AA30" s="146"/>
      <c r="AB30" s="146"/>
      <c r="AC30" s="146"/>
      <c r="AD30" s="146"/>
      <c r="AE30" s="146"/>
      <c r="AF30" s="146"/>
      <c r="AG30" s="146"/>
      <c r="AH30" s="146"/>
      <c r="AI30" s="146"/>
      <c r="AJ30" s="146"/>
      <c r="AK30" s="146"/>
      <c r="AL30" s="146"/>
      <c r="AM30" s="146"/>
      <c r="AN30" s="146"/>
      <c r="AO30" s="146"/>
      <c r="AP30" s="146"/>
      <c r="AQ30" s="146"/>
      <c r="AR30" s="146"/>
      <c r="AS30" s="146"/>
      <c r="AT30" s="146"/>
      <c r="AU30" s="146"/>
      <c r="AV30" s="146"/>
      <c r="AW30" s="146"/>
      <c r="AX30" s="146"/>
      <c r="AY30" s="146"/>
      <c r="AZ30" s="146"/>
      <c r="BA30" s="146"/>
      <c r="BB30" s="146"/>
      <c r="BC30" s="146"/>
      <c r="BD30" s="146"/>
      <c r="BE30" s="146"/>
      <c r="BF30" s="146"/>
      <c r="BG30" s="146"/>
      <c r="BH30" s="146"/>
      <c r="BI30" s="146"/>
      <c r="BJ30" s="146"/>
      <c r="BK30" s="146"/>
      <c r="BL30" s="146"/>
      <c r="BM30" s="146"/>
      <c r="BN30" s="146"/>
      <c r="BO30" s="146"/>
      <c r="BP30" s="146"/>
      <c r="BQ30" s="146"/>
      <c r="BR30" s="146"/>
      <c r="BS30" s="146"/>
      <c r="BT30" s="146"/>
      <c r="BU30" s="146"/>
      <c r="BV30" s="146"/>
      <c r="BW30" s="146"/>
      <c r="BX30" s="146"/>
      <c r="BY30" s="146"/>
      <c r="BZ30" s="146"/>
      <c r="CA30" s="146"/>
      <c r="CB30" s="146"/>
      <c r="CC30" s="146"/>
      <c r="CD30" s="146"/>
      <c r="CE30" s="146"/>
      <c r="CF30" s="146"/>
      <c r="CG30" s="146"/>
      <c r="CH30" s="146"/>
      <c r="CI30" s="146"/>
      <c r="CJ30" s="146"/>
      <c r="CK30" s="146"/>
      <c r="CL30" s="146"/>
      <c r="CM30" s="146"/>
      <c r="CN30" s="146"/>
      <c r="CO30" s="146"/>
      <c r="CP30" s="146"/>
      <c r="CQ30" s="146"/>
      <c r="CR30" s="146"/>
      <c r="CS30" s="146"/>
      <c r="CT30" s="146"/>
      <c r="CU30" s="146"/>
      <c r="CV30" s="146"/>
      <c r="CW30" s="146"/>
      <c r="CX30" s="146"/>
      <c r="CY30" s="146"/>
      <c r="CZ30" s="146"/>
      <c r="DA30" s="146"/>
      <c r="DB30" s="146"/>
      <c r="DC30" s="146"/>
      <c r="DD30" s="146"/>
      <c r="DE30" s="146"/>
      <c r="DF30" s="146"/>
      <c r="DG30" s="146"/>
      <c r="DH30" s="146"/>
      <c r="DI30" s="146"/>
      <c r="DJ30" s="146"/>
      <c r="DK30" s="146"/>
      <c r="DL30" s="146"/>
      <c r="DM30" s="146"/>
      <c r="DN30" s="146"/>
      <c r="DO30" s="146"/>
      <c r="DP30" s="146"/>
      <c r="DQ30" s="146"/>
      <c r="DR30" s="146"/>
      <c r="DS30" s="146"/>
      <c r="DT30" s="146"/>
      <c r="DU30" s="146"/>
      <c r="DV30" s="146"/>
      <c r="DW30" s="146"/>
      <c r="DX30" s="146"/>
      <c r="DY30" s="146"/>
      <c r="DZ30" s="146"/>
      <c r="EA30" s="146"/>
      <c r="EB30" s="146"/>
      <c r="EC30" s="146"/>
      <c r="ED30" s="146"/>
      <c r="EE30" s="146"/>
      <c r="EF30" s="146"/>
      <c r="EG30" s="146"/>
      <c r="EH30" s="146"/>
      <c r="EI30" s="146"/>
      <c r="EJ30" s="146"/>
      <c r="EK30" s="146"/>
      <c r="EL30" s="146"/>
      <c r="EM30" s="146"/>
      <c r="EN30" s="146"/>
      <c r="EO30" s="146"/>
      <c r="EP30" s="146"/>
      <c r="EQ30" s="146"/>
      <c r="ER30" s="146"/>
      <c r="ES30" s="146"/>
      <c r="ET30" s="146"/>
      <c r="EU30" s="146"/>
      <c r="EV30" s="146"/>
      <c r="EW30" s="146"/>
      <c r="EX30" s="146"/>
      <c r="EY30" s="146"/>
      <c r="EZ30" s="146"/>
      <c r="FA30" s="146"/>
      <c r="FB30" s="146"/>
      <c r="FC30" s="146"/>
      <c r="FD30" s="146"/>
      <c r="FE30" s="146"/>
      <c r="FF30" s="146"/>
      <c r="FG30" s="146"/>
      <c r="FH30" s="146"/>
      <c r="FI30" s="146"/>
      <c r="FJ30" s="146"/>
      <c r="FK30" s="146"/>
      <c r="FL30" s="146"/>
      <c r="FM30" s="146"/>
      <c r="FN30" s="146"/>
      <c r="FO30" s="146"/>
      <c r="FP30" s="146"/>
      <c r="FQ30" s="146"/>
      <c r="FR30" s="146"/>
      <c r="FS30" s="146"/>
      <c r="FT30" s="146"/>
      <c r="FU30" s="146"/>
      <c r="FV30" s="146"/>
      <c r="FW30" s="146"/>
      <c r="FX30" s="146"/>
      <c r="FY30" s="146"/>
      <c r="FZ30" s="146"/>
      <c r="GA30" s="146"/>
      <c r="GB30" s="146"/>
      <c r="GC30" s="146"/>
      <c r="GD30" s="146"/>
      <c r="GE30" s="146"/>
      <c r="GF30" s="146"/>
      <c r="GG30" s="146"/>
      <c r="GH30" s="146"/>
      <c r="GI30" s="146"/>
      <c r="GJ30" s="146"/>
      <c r="GK30" s="146"/>
      <c r="GL30" s="146"/>
      <c r="GM30" s="146"/>
      <c r="GN30" s="146"/>
      <c r="GO30" s="146"/>
      <c r="GP30" s="146"/>
      <c r="GQ30" s="146"/>
      <c r="GR30" s="146"/>
    </row>
    <row r="31" spans="1:200" s="111" customFormat="1" ht="24" hidden="1" customHeight="1" outlineLevel="1">
      <c r="A31" s="126" t="str">
        <f t="shared" si="0"/>
        <v>2.18</v>
      </c>
      <c r="B31" s="158" t="s">
        <v>54</v>
      </c>
      <c r="C31" s="160" t="s">
        <v>106</v>
      </c>
      <c r="D31" s="161" t="s">
        <v>68</v>
      </c>
      <c r="E31" s="161" t="s">
        <v>69</v>
      </c>
      <c r="F31" s="161" t="s">
        <v>70</v>
      </c>
      <c r="G31" s="210"/>
      <c r="H31" s="210"/>
      <c r="I31" s="214"/>
      <c r="J31" s="355">
        <v>1</v>
      </c>
      <c r="K31" s="356"/>
      <c r="L31" s="357"/>
      <c r="M31" s="215"/>
      <c r="N31" s="151"/>
      <c r="O31" s="146"/>
      <c r="P31" s="146"/>
      <c r="Q31" s="146"/>
      <c r="R31" s="146"/>
      <c r="S31" s="146"/>
      <c r="T31" s="146"/>
      <c r="U31" s="146"/>
      <c r="V31" s="146"/>
      <c r="W31" s="146"/>
      <c r="X31" s="146"/>
      <c r="Y31" s="146"/>
      <c r="Z31" s="146"/>
      <c r="AA31" s="146"/>
      <c r="AB31" s="146"/>
      <c r="AC31" s="146"/>
      <c r="AD31" s="146"/>
      <c r="AE31" s="146"/>
      <c r="AF31" s="146"/>
      <c r="AG31" s="146"/>
      <c r="AH31" s="146"/>
      <c r="AI31" s="146"/>
      <c r="AJ31" s="146"/>
      <c r="AK31" s="146"/>
      <c r="AL31" s="146"/>
      <c r="AM31" s="146"/>
      <c r="AN31" s="146"/>
      <c r="AO31" s="146"/>
      <c r="AP31" s="146"/>
      <c r="AQ31" s="146"/>
      <c r="AR31" s="146"/>
      <c r="AS31" s="146"/>
      <c r="AT31" s="146"/>
      <c r="AU31" s="146"/>
      <c r="AV31" s="146"/>
      <c r="AW31" s="146"/>
      <c r="AX31" s="146"/>
      <c r="AY31" s="146"/>
      <c r="AZ31" s="146"/>
      <c r="BA31" s="146"/>
      <c r="BB31" s="146"/>
      <c r="BC31" s="146"/>
      <c r="BD31" s="146"/>
      <c r="BE31" s="146"/>
      <c r="BF31" s="146"/>
      <c r="BG31" s="146"/>
      <c r="BH31" s="146"/>
      <c r="BI31" s="146"/>
      <c r="BJ31" s="146"/>
      <c r="BK31" s="146"/>
      <c r="BL31" s="146"/>
      <c r="BM31" s="146"/>
      <c r="BN31" s="146"/>
      <c r="BO31" s="146"/>
      <c r="BP31" s="146"/>
      <c r="BQ31" s="146"/>
      <c r="BR31" s="146"/>
      <c r="BS31" s="146"/>
      <c r="BT31" s="146"/>
      <c r="BU31" s="146"/>
      <c r="BV31" s="146"/>
      <c r="BW31" s="146"/>
      <c r="BX31" s="146"/>
      <c r="BY31" s="146"/>
      <c r="BZ31" s="146"/>
      <c r="CA31" s="146"/>
      <c r="CB31" s="146"/>
      <c r="CC31" s="146"/>
      <c r="CD31" s="146"/>
      <c r="CE31" s="146"/>
      <c r="CF31" s="146"/>
      <c r="CG31" s="146"/>
      <c r="CH31" s="146"/>
      <c r="CI31" s="146"/>
      <c r="CJ31" s="146"/>
      <c r="CK31" s="146"/>
      <c r="CL31" s="146"/>
      <c r="CM31" s="146"/>
      <c r="CN31" s="146"/>
      <c r="CO31" s="146"/>
      <c r="CP31" s="146"/>
      <c r="CQ31" s="146"/>
      <c r="CR31" s="146"/>
      <c r="CS31" s="146"/>
      <c r="CT31" s="146"/>
      <c r="CU31" s="146"/>
      <c r="CV31" s="146"/>
      <c r="CW31" s="146"/>
      <c r="CX31" s="146"/>
      <c r="CY31" s="146"/>
      <c r="CZ31" s="146"/>
      <c r="DA31" s="146"/>
      <c r="DB31" s="146"/>
      <c r="DC31" s="146"/>
      <c r="DD31" s="146"/>
      <c r="DE31" s="146"/>
      <c r="DF31" s="146"/>
      <c r="DG31" s="146"/>
      <c r="DH31" s="146"/>
      <c r="DI31" s="146"/>
      <c r="DJ31" s="146"/>
      <c r="DK31" s="146"/>
      <c r="DL31" s="146"/>
      <c r="DM31" s="146"/>
      <c r="DN31" s="146"/>
      <c r="DO31" s="146"/>
      <c r="DP31" s="146"/>
      <c r="DQ31" s="146"/>
      <c r="DR31" s="146"/>
      <c r="DS31" s="146"/>
      <c r="DT31" s="146"/>
      <c r="DU31" s="146"/>
      <c r="DV31" s="146"/>
      <c r="DW31" s="146"/>
      <c r="DX31" s="146"/>
      <c r="DY31" s="146"/>
      <c r="DZ31" s="146"/>
      <c r="EA31" s="146"/>
      <c r="EB31" s="146"/>
      <c r="EC31" s="146"/>
      <c r="ED31" s="146"/>
      <c r="EE31" s="146"/>
      <c r="EF31" s="146"/>
      <c r="EG31" s="146"/>
      <c r="EH31" s="146"/>
      <c r="EI31" s="146"/>
      <c r="EJ31" s="146"/>
      <c r="EK31" s="146"/>
      <c r="EL31" s="146"/>
      <c r="EM31" s="146"/>
      <c r="EN31" s="146"/>
      <c r="EO31" s="146"/>
      <c r="EP31" s="146"/>
      <c r="EQ31" s="146"/>
      <c r="ER31" s="146"/>
      <c r="ES31" s="146"/>
      <c r="ET31" s="146"/>
      <c r="EU31" s="146"/>
      <c r="EV31" s="146"/>
      <c r="EW31" s="146"/>
      <c r="EX31" s="146"/>
      <c r="EY31" s="146"/>
      <c r="EZ31" s="146"/>
      <c r="FA31" s="146"/>
      <c r="FB31" s="146"/>
      <c r="FC31" s="146"/>
      <c r="FD31" s="146"/>
      <c r="FE31" s="146"/>
      <c r="FF31" s="146"/>
      <c r="FG31" s="146"/>
      <c r="FH31" s="146"/>
      <c r="FI31" s="146"/>
      <c r="FJ31" s="146"/>
      <c r="FK31" s="146"/>
      <c r="FL31" s="146"/>
      <c r="FM31" s="146"/>
      <c r="FN31" s="146"/>
      <c r="FO31" s="146"/>
      <c r="FP31" s="146"/>
      <c r="FQ31" s="146"/>
      <c r="FR31" s="146"/>
      <c r="FS31" s="146"/>
      <c r="FT31" s="146"/>
      <c r="FU31" s="146"/>
      <c r="FV31" s="146"/>
      <c r="FW31" s="146"/>
      <c r="FX31" s="146"/>
      <c r="FY31" s="146"/>
      <c r="FZ31" s="146"/>
      <c r="GA31" s="146"/>
      <c r="GB31" s="146"/>
      <c r="GC31" s="146"/>
      <c r="GD31" s="146"/>
      <c r="GE31" s="146"/>
      <c r="GF31" s="146"/>
      <c r="GG31" s="146"/>
      <c r="GH31" s="146"/>
      <c r="GI31" s="146"/>
      <c r="GJ31" s="146"/>
      <c r="GK31" s="146"/>
      <c r="GL31" s="146"/>
      <c r="GM31" s="146"/>
      <c r="GN31" s="146"/>
      <c r="GO31" s="146"/>
      <c r="GP31" s="146"/>
      <c r="GQ31" s="146"/>
      <c r="GR31" s="146"/>
    </row>
    <row r="32" spans="1:200" s="116" customFormat="1" ht="24" hidden="1" customHeight="1" outlineLevel="1">
      <c r="A32" s="126" t="str">
        <f t="shared" si="0"/>
        <v>2.19</v>
      </c>
      <c r="B32" s="158" t="s">
        <v>54</v>
      </c>
      <c r="C32" s="160" t="s">
        <v>107</v>
      </c>
      <c r="D32" s="161" t="s">
        <v>108</v>
      </c>
      <c r="E32" s="161" t="s">
        <v>84</v>
      </c>
      <c r="F32" s="161" t="s">
        <v>85</v>
      </c>
      <c r="G32" s="210"/>
      <c r="H32" s="210"/>
      <c r="I32" s="214"/>
      <c r="J32" s="355">
        <v>1</v>
      </c>
      <c r="K32" s="356"/>
      <c r="L32" s="357"/>
      <c r="M32" s="215"/>
      <c r="N32" s="151"/>
      <c r="O32" s="146"/>
      <c r="P32" s="146"/>
      <c r="Q32" s="146"/>
      <c r="R32" s="146"/>
      <c r="S32" s="146"/>
      <c r="T32" s="146"/>
      <c r="U32" s="146"/>
      <c r="V32" s="146"/>
      <c r="W32" s="146"/>
      <c r="X32" s="146"/>
      <c r="Y32" s="146"/>
      <c r="Z32" s="146"/>
      <c r="AA32" s="146"/>
      <c r="AB32" s="146"/>
      <c r="AC32" s="146"/>
      <c r="AD32" s="146"/>
      <c r="AE32" s="146"/>
      <c r="AF32" s="146"/>
      <c r="AG32" s="146"/>
      <c r="AH32" s="146"/>
      <c r="AI32" s="146"/>
      <c r="AJ32" s="146"/>
      <c r="AK32" s="146"/>
      <c r="AL32" s="146"/>
      <c r="AM32" s="146"/>
      <c r="AN32" s="146"/>
      <c r="AO32" s="146"/>
      <c r="AP32" s="146"/>
      <c r="AQ32" s="146"/>
      <c r="AR32" s="146"/>
      <c r="AS32" s="146"/>
      <c r="AT32" s="146"/>
      <c r="AU32" s="146"/>
      <c r="AV32" s="146"/>
      <c r="AW32" s="146"/>
      <c r="AX32" s="146"/>
      <c r="AY32" s="146"/>
      <c r="AZ32" s="146"/>
      <c r="BA32" s="146"/>
      <c r="BB32" s="146"/>
      <c r="BC32" s="146"/>
      <c r="BD32" s="146"/>
      <c r="BE32" s="146"/>
      <c r="BF32" s="146"/>
      <c r="BG32" s="146"/>
      <c r="BH32" s="146"/>
      <c r="BI32" s="146"/>
      <c r="BJ32" s="146"/>
      <c r="BK32" s="146"/>
      <c r="BL32" s="146"/>
      <c r="BM32" s="146"/>
      <c r="BN32" s="146"/>
      <c r="BO32" s="146"/>
      <c r="BP32" s="146"/>
      <c r="BQ32" s="146"/>
      <c r="BR32" s="146"/>
      <c r="BS32" s="146"/>
      <c r="BT32" s="146"/>
      <c r="BU32" s="146"/>
      <c r="BV32" s="146"/>
      <c r="BW32" s="146"/>
      <c r="BX32" s="146"/>
      <c r="BY32" s="146"/>
      <c r="BZ32" s="146"/>
      <c r="CA32" s="146"/>
      <c r="CB32" s="146"/>
      <c r="CC32" s="146"/>
      <c r="CD32" s="146"/>
      <c r="CE32" s="146"/>
      <c r="CF32" s="146"/>
      <c r="CG32" s="146"/>
      <c r="CH32" s="146"/>
      <c r="CI32" s="146"/>
      <c r="CJ32" s="146"/>
      <c r="CK32" s="146"/>
      <c r="CL32" s="146"/>
      <c r="CM32" s="146"/>
      <c r="CN32" s="146"/>
      <c r="CO32" s="146"/>
      <c r="CP32" s="146"/>
      <c r="CQ32" s="146"/>
      <c r="CR32" s="146"/>
      <c r="CS32" s="146"/>
      <c r="CT32" s="146"/>
      <c r="CU32" s="146"/>
      <c r="CV32" s="146"/>
      <c r="CW32" s="146"/>
      <c r="CX32" s="146"/>
      <c r="CY32" s="146"/>
      <c r="CZ32" s="146"/>
      <c r="DA32" s="146"/>
      <c r="DB32" s="146"/>
      <c r="DC32" s="146"/>
      <c r="DD32" s="146"/>
      <c r="DE32" s="146"/>
      <c r="DF32" s="146"/>
      <c r="DG32" s="146"/>
      <c r="DH32" s="146"/>
      <c r="DI32" s="146"/>
      <c r="DJ32" s="146"/>
      <c r="DK32" s="146"/>
      <c r="DL32" s="146"/>
      <c r="DM32" s="146"/>
      <c r="DN32" s="146"/>
      <c r="DO32" s="146"/>
      <c r="DP32" s="146"/>
      <c r="DQ32" s="146"/>
      <c r="DR32" s="146"/>
      <c r="DS32" s="146"/>
      <c r="DT32" s="146"/>
      <c r="DU32" s="146"/>
      <c r="DV32" s="146"/>
      <c r="DW32" s="146"/>
      <c r="DX32" s="146"/>
      <c r="DY32" s="146"/>
      <c r="DZ32" s="146"/>
      <c r="EA32" s="146"/>
      <c r="EB32" s="146"/>
      <c r="EC32" s="146"/>
      <c r="ED32" s="146"/>
      <c r="EE32" s="146"/>
      <c r="EF32" s="146"/>
      <c r="EG32" s="146"/>
      <c r="EH32" s="146"/>
      <c r="EI32" s="146"/>
      <c r="EJ32" s="146"/>
      <c r="EK32" s="146"/>
      <c r="EL32" s="146"/>
      <c r="EM32" s="146"/>
      <c r="EN32" s="146"/>
      <c r="EO32" s="146"/>
      <c r="EP32" s="146"/>
      <c r="EQ32" s="146"/>
      <c r="ER32" s="146"/>
      <c r="ES32" s="146"/>
      <c r="ET32" s="146"/>
      <c r="EU32" s="146"/>
      <c r="EV32" s="146"/>
      <c r="EW32" s="146"/>
      <c r="EX32" s="146"/>
      <c r="EY32" s="146"/>
      <c r="EZ32" s="146"/>
      <c r="FA32" s="146"/>
      <c r="FB32" s="146"/>
      <c r="FC32" s="146"/>
      <c r="FD32" s="146"/>
      <c r="FE32" s="146"/>
      <c r="FF32" s="146"/>
      <c r="FG32" s="146"/>
      <c r="FH32" s="146"/>
      <c r="FI32" s="146"/>
      <c r="FJ32" s="146"/>
      <c r="FK32" s="146"/>
      <c r="FL32" s="146"/>
      <c r="FM32" s="146"/>
      <c r="FN32" s="146"/>
      <c r="FO32" s="146"/>
      <c r="FP32" s="146"/>
      <c r="FQ32" s="146"/>
      <c r="FR32" s="146"/>
      <c r="FS32" s="146"/>
      <c r="FT32" s="146"/>
      <c r="FU32" s="146"/>
      <c r="FV32" s="146"/>
      <c r="FW32" s="146"/>
      <c r="FX32" s="146"/>
      <c r="FY32" s="146"/>
      <c r="FZ32" s="146"/>
      <c r="GA32" s="146"/>
      <c r="GB32" s="146"/>
      <c r="GC32" s="146"/>
      <c r="GD32" s="146"/>
      <c r="GE32" s="146"/>
      <c r="GF32" s="146"/>
      <c r="GG32" s="146"/>
      <c r="GH32" s="146"/>
      <c r="GI32" s="146"/>
      <c r="GJ32" s="146"/>
      <c r="GK32" s="146"/>
      <c r="GL32" s="146"/>
      <c r="GM32" s="146"/>
      <c r="GN32" s="146"/>
      <c r="GO32" s="146"/>
      <c r="GP32" s="146"/>
      <c r="GQ32" s="146"/>
      <c r="GR32" s="146"/>
    </row>
    <row r="33" spans="1:200" s="111" customFormat="1" ht="24" hidden="1" customHeight="1" outlineLevel="1">
      <c r="A33" s="126" t="str">
        <f t="shared" si="0"/>
        <v>2.20</v>
      </c>
      <c r="B33" s="158" t="s">
        <v>54</v>
      </c>
      <c r="C33" s="160" t="s">
        <v>109</v>
      </c>
      <c r="D33" s="161" t="s">
        <v>68</v>
      </c>
      <c r="E33" s="161" t="s">
        <v>69</v>
      </c>
      <c r="F33" s="161" t="s">
        <v>70</v>
      </c>
      <c r="G33" s="210"/>
      <c r="H33" s="210"/>
      <c r="I33" s="214"/>
      <c r="J33" s="355">
        <v>1</v>
      </c>
      <c r="K33" s="356"/>
      <c r="L33" s="357"/>
      <c r="M33" s="215"/>
      <c r="N33" s="151"/>
      <c r="O33" s="146"/>
      <c r="P33" s="146"/>
      <c r="Q33" s="146"/>
      <c r="R33" s="146"/>
      <c r="S33" s="146"/>
      <c r="T33" s="146"/>
      <c r="U33" s="146"/>
      <c r="V33" s="146"/>
      <c r="W33" s="146"/>
      <c r="X33" s="146"/>
      <c r="Y33" s="146"/>
      <c r="Z33" s="146"/>
      <c r="AA33" s="146"/>
      <c r="AB33" s="146"/>
      <c r="AC33" s="146"/>
      <c r="AD33" s="146"/>
      <c r="AE33" s="146"/>
      <c r="AF33" s="146"/>
      <c r="AG33" s="146"/>
      <c r="AH33" s="146"/>
      <c r="AI33" s="146"/>
      <c r="AJ33" s="146"/>
      <c r="AK33" s="146"/>
      <c r="AL33" s="146"/>
      <c r="AM33" s="146"/>
      <c r="AN33" s="146"/>
      <c r="AO33" s="146"/>
      <c r="AP33" s="146"/>
      <c r="AQ33" s="146"/>
      <c r="AR33" s="146"/>
      <c r="AS33" s="146"/>
      <c r="AT33" s="146"/>
      <c r="AU33" s="146"/>
      <c r="AV33" s="146"/>
      <c r="AW33" s="146"/>
      <c r="AX33" s="146"/>
      <c r="AY33" s="146"/>
      <c r="AZ33" s="146"/>
      <c r="BA33" s="146"/>
      <c r="BB33" s="146"/>
      <c r="BC33" s="146"/>
      <c r="BD33" s="146"/>
      <c r="BE33" s="146"/>
      <c r="BF33" s="146"/>
      <c r="BG33" s="146"/>
      <c r="BH33" s="146"/>
      <c r="BI33" s="146"/>
      <c r="BJ33" s="146"/>
      <c r="BK33" s="146"/>
      <c r="BL33" s="146"/>
      <c r="BM33" s="146"/>
      <c r="BN33" s="146"/>
      <c r="BO33" s="146"/>
      <c r="BP33" s="146"/>
      <c r="BQ33" s="146"/>
      <c r="BR33" s="146"/>
      <c r="BS33" s="146"/>
      <c r="BT33" s="146"/>
      <c r="BU33" s="146"/>
      <c r="BV33" s="146"/>
      <c r="BW33" s="146"/>
      <c r="BX33" s="146"/>
      <c r="BY33" s="146"/>
      <c r="BZ33" s="146"/>
      <c r="CA33" s="146"/>
      <c r="CB33" s="146"/>
      <c r="CC33" s="146"/>
      <c r="CD33" s="146"/>
      <c r="CE33" s="146"/>
      <c r="CF33" s="146"/>
      <c r="CG33" s="146"/>
      <c r="CH33" s="146"/>
      <c r="CI33" s="146"/>
      <c r="CJ33" s="146"/>
      <c r="CK33" s="146"/>
      <c r="CL33" s="146"/>
      <c r="CM33" s="146"/>
      <c r="CN33" s="146"/>
      <c r="CO33" s="146"/>
      <c r="CP33" s="146"/>
      <c r="CQ33" s="146"/>
      <c r="CR33" s="146"/>
      <c r="CS33" s="146"/>
      <c r="CT33" s="146"/>
      <c r="CU33" s="146"/>
      <c r="CV33" s="146"/>
      <c r="CW33" s="146"/>
      <c r="CX33" s="146"/>
      <c r="CY33" s="146"/>
      <c r="CZ33" s="146"/>
      <c r="DA33" s="146"/>
      <c r="DB33" s="146"/>
      <c r="DC33" s="146"/>
      <c r="DD33" s="146"/>
      <c r="DE33" s="146"/>
      <c r="DF33" s="146"/>
      <c r="DG33" s="146"/>
      <c r="DH33" s="146"/>
      <c r="DI33" s="146"/>
      <c r="DJ33" s="146"/>
      <c r="DK33" s="146"/>
      <c r="DL33" s="146"/>
      <c r="DM33" s="146"/>
      <c r="DN33" s="146"/>
      <c r="DO33" s="146"/>
      <c r="DP33" s="146"/>
      <c r="DQ33" s="146"/>
      <c r="DR33" s="146"/>
      <c r="DS33" s="146"/>
      <c r="DT33" s="146"/>
      <c r="DU33" s="146"/>
      <c r="DV33" s="146"/>
      <c r="DW33" s="146"/>
      <c r="DX33" s="146"/>
      <c r="DY33" s="146"/>
      <c r="DZ33" s="146"/>
      <c r="EA33" s="146"/>
      <c r="EB33" s="146"/>
      <c r="EC33" s="146"/>
      <c r="ED33" s="146"/>
      <c r="EE33" s="146"/>
      <c r="EF33" s="146"/>
      <c r="EG33" s="146"/>
      <c r="EH33" s="146"/>
      <c r="EI33" s="146"/>
      <c r="EJ33" s="146"/>
      <c r="EK33" s="146"/>
      <c r="EL33" s="146"/>
      <c r="EM33" s="146"/>
      <c r="EN33" s="146"/>
      <c r="EO33" s="146"/>
      <c r="EP33" s="146"/>
      <c r="EQ33" s="146"/>
      <c r="ER33" s="146"/>
      <c r="ES33" s="146"/>
      <c r="ET33" s="146"/>
      <c r="EU33" s="146"/>
      <c r="EV33" s="146"/>
      <c r="EW33" s="146"/>
      <c r="EX33" s="146"/>
      <c r="EY33" s="146"/>
      <c r="EZ33" s="146"/>
      <c r="FA33" s="146"/>
      <c r="FB33" s="146"/>
      <c r="FC33" s="146"/>
      <c r="FD33" s="146"/>
      <c r="FE33" s="146"/>
      <c r="FF33" s="146"/>
      <c r="FG33" s="146"/>
      <c r="FH33" s="146"/>
      <c r="FI33" s="146"/>
      <c r="FJ33" s="146"/>
      <c r="FK33" s="146"/>
      <c r="FL33" s="146"/>
      <c r="FM33" s="146"/>
      <c r="FN33" s="146"/>
      <c r="FO33" s="146"/>
      <c r="FP33" s="146"/>
      <c r="FQ33" s="146"/>
      <c r="FR33" s="146"/>
      <c r="FS33" s="146"/>
      <c r="FT33" s="146"/>
      <c r="FU33" s="146"/>
      <c r="FV33" s="146"/>
      <c r="FW33" s="146"/>
      <c r="FX33" s="146"/>
      <c r="FY33" s="146"/>
      <c r="FZ33" s="146"/>
      <c r="GA33" s="146"/>
      <c r="GB33" s="146"/>
      <c r="GC33" s="146"/>
      <c r="GD33" s="146"/>
      <c r="GE33" s="146"/>
      <c r="GF33" s="146"/>
      <c r="GG33" s="146"/>
      <c r="GH33" s="146"/>
      <c r="GI33" s="146"/>
      <c r="GJ33" s="146"/>
      <c r="GK33" s="146"/>
      <c r="GL33" s="146"/>
      <c r="GM33" s="146"/>
      <c r="GN33" s="146"/>
      <c r="GO33" s="146"/>
      <c r="GP33" s="146"/>
      <c r="GQ33" s="146"/>
      <c r="GR33" s="146"/>
    </row>
    <row r="34" spans="1:200" s="132" customFormat="1" ht="24" hidden="1" customHeight="1" outlineLevel="1">
      <c r="A34" s="126" t="str">
        <f t="shared" si="0"/>
        <v>2.21</v>
      </c>
      <c r="B34" s="158" t="s">
        <v>66</v>
      </c>
      <c r="C34" s="160" t="s">
        <v>110</v>
      </c>
      <c r="D34" s="161" t="s">
        <v>13</v>
      </c>
      <c r="E34" s="161" t="s">
        <v>72</v>
      </c>
      <c r="F34" s="161" t="s">
        <v>111</v>
      </c>
      <c r="G34" s="210"/>
      <c r="H34" s="210"/>
      <c r="I34" s="211"/>
      <c r="J34" s="355">
        <v>1</v>
      </c>
      <c r="K34" s="356"/>
      <c r="L34" s="357"/>
      <c r="M34" s="180"/>
      <c r="N34" s="151"/>
      <c r="O34" s="146"/>
      <c r="P34" s="146"/>
      <c r="Q34" s="146"/>
      <c r="R34" s="146"/>
      <c r="S34" s="146"/>
      <c r="T34" s="146"/>
      <c r="U34" s="146"/>
      <c r="V34" s="146"/>
      <c r="W34" s="146"/>
      <c r="X34" s="146"/>
      <c r="Y34" s="146"/>
      <c r="Z34" s="146"/>
      <c r="AA34" s="146"/>
      <c r="AB34" s="146"/>
      <c r="AC34" s="146"/>
      <c r="AD34" s="146"/>
      <c r="AE34" s="146"/>
      <c r="AF34" s="146"/>
      <c r="AG34" s="146"/>
      <c r="AH34" s="146"/>
      <c r="AI34" s="146"/>
      <c r="AJ34" s="146"/>
      <c r="AK34" s="146"/>
      <c r="AL34" s="146"/>
      <c r="AM34" s="146"/>
      <c r="AN34" s="146"/>
      <c r="AO34" s="146"/>
      <c r="AP34" s="146"/>
      <c r="AQ34" s="146"/>
      <c r="AR34" s="146"/>
      <c r="AS34" s="146"/>
      <c r="AT34" s="146"/>
      <c r="AU34" s="146"/>
      <c r="AV34" s="146"/>
      <c r="AW34" s="146"/>
      <c r="AX34" s="146"/>
      <c r="AY34" s="146"/>
      <c r="AZ34" s="146"/>
      <c r="BA34" s="146"/>
      <c r="BB34" s="146"/>
      <c r="BC34" s="146"/>
      <c r="BD34" s="146"/>
      <c r="BE34" s="146"/>
      <c r="BF34" s="146"/>
      <c r="BG34" s="146"/>
      <c r="BH34" s="146"/>
      <c r="BI34" s="146"/>
      <c r="BJ34" s="146"/>
      <c r="BK34" s="146"/>
      <c r="BL34" s="146"/>
      <c r="BM34" s="146"/>
      <c r="BN34" s="146"/>
      <c r="BO34" s="146"/>
      <c r="BP34" s="146"/>
      <c r="BQ34" s="146"/>
      <c r="BR34" s="146"/>
      <c r="BS34" s="146"/>
      <c r="BT34" s="146"/>
      <c r="BU34" s="146"/>
      <c r="BV34" s="146"/>
      <c r="BW34" s="146"/>
      <c r="BX34" s="146"/>
      <c r="BY34" s="146"/>
      <c r="BZ34" s="146"/>
      <c r="CA34" s="146"/>
      <c r="CB34" s="146"/>
      <c r="CC34" s="146"/>
      <c r="CD34" s="146"/>
      <c r="CE34" s="146"/>
      <c r="CF34" s="146"/>
      <c r="CG34" s="146"/>
      <c r="CH34" s="146"/>
      <c r="CI34" s="146"/>
      <c r="CJ34" s="146"/>
      <c r="CK34" s="146"/>
      <c r="CL34" s="146"/>
      <c r="CM34" s="146"/>
      <c r="CN34" s="146"/>
      <c r="CO34" s="146"/>
      <c r="CP34" s="146"/>
      <c r="CQ34" s="146"/>
      <c r="CR34" s="146"/>
      <c r="CS34" s="146"/>
      <c r="CT34" s="146"/>
      <c r="CU34" s="146"/>
      <c r="CV34" s="146"/>
      <c r="CW34" s="146"/>
      <c r="CX34" s="146"/>
      <c r="CY34" s="146"/>
      <c r="CZ34" s="146"/>
      <c r="DA34" s="146"/>
      <c r="DB34" s="146"/>
      <c r="DC34" s="146"/>
      <c r="DD34" s="146"/>
      <c r="DE34" s="146"/>
      <c r="DF34" s="146"/>
      <c r="DG34" s="146"/>
      <c r="DH34" s="146"/>
      <c r="DI34" s="146"/>
      <c r="DJ34" s="146"/>
      <c r="DK34" s="146"/>
      <c r="DL34" s="146"/>
      <c r="DM34" s="146"/>
      <c r="DN34" s="146"/>
      <c r="DO34" s="146"/>
      <c r="DP34" s="146"/>
      <c r="DQ34" s="146"/>
      <c r="DR34" s="146"/>
      <c r="DS34" s="146"/>
      <c r="DT34" s="146"/>
      <c r="DU34" s="146"/>
      <c r="DV34" s="146"/>
      <c r="DW34" s="146"/>
      <c r="DX34" s="146"/>
      <c r="DY34" s="146"/>
      <c r="DZ34" s="146"/>
      <c r="EA34" s="146"/>
      <c r="EB34" s="146"/>
      <c r="EC34" s="146"/>
      <c r="ED34" s="146"/>
      <c r="EE34" s="146"/>
      <c r="EF34" s="146"/>
      <c r="EG34" s="146"/>
      <c r="EH34" s="146"/>
      <c r="EI34" s="146"/>
      <c r="EJ34" s="146"/>
      <c r="EK34" s="146"/>
      <c r="EL34" s="146"/>
      <c r="EM34" s="146"/>
      <c r="EN34" s="146"/>
      <c r="EO34" s="146"/>
      <c r="EP34" s="146"/>
      <c r="EQ34" s="146"/>
      <c r="ER34" s="146"/>
      <c r="ES34" s="146"/>
      <c r="ET34" s="146"/>
      <c r="EU34" s="146"/>
      <c r="EV34" s="146"/>
      <c r="EW34" s="146"/>
      <c r="EX34" s="146"/>
      <c r="EY34" s="146"/>
      <c r="EZ34" s="146"/>
      <c r="FA34" s="146"/>
      <c r="FB34" s="146"/>
      <c r="FC34" s="146"/>
      <c r="FD34" s="146"/>
      <c r="FE34" s="146"/>
      <c r="FF34" s="146"/>
      <c r="FG34" s="146"/>
      <c r="FH34" s="146"/>
      <c r="FI34" s="146"/>
      <c r="FJ34" s="146"/>
      <c r="FK34" s="146"/>
      <c r="FL34" s="146"/>
      <c r="FM34" s="146"/>
      <c r="FN34" s="146"/>
      <c r="FO34" s="146"/>
      <c r="FP34" s="146"/>
      <c r="FQ34" s="146"/>
      <c r="FR34" s="146"/>
      <c r="FS34" s="146"/>
      <c r="FT34" s="146"/>
      <c r="FU34" s="146"/>
      <c r="FV34" s="146"/>
      <c r="FW34" s="146"/>
      <c r="FX34" s="146"/>
      <c r="FY34" s="146"/>
      <c r="FZ34" s="146"/>
      <c r="GA34" s="146"/>
      <c r="GB34" s="146"/>
      <c r="GC34" s="146"/>
      <c r="GD34" s="146"/>
      <c r="GE34" s="146"/>
      <c r="GF34" s="146"/>
      <c r="GG34" s="146"/>
      <c r="GH34" s="146"/>
      <c r="GI34" s="146"/>
      <c r="GJ34" s="146"/>
      <c r="GK34" s="146"/>
      <c r="GL34" s="146"/>
      <c r="GM34" s="146"/>
      <c r="GN34" s="146"/>
      <c r="GO34" s="146"/>
      <c r="GP34" s="146"/>
      <c r="GQ34" s="146"/>
      <c r="GR34" s="146"/>
    </row>
    <row r="35" spans="1:200" s="132" customFormat="1" ht="24" hidden="1" customHeight="1" outlineLevel="1">
      <c r="A35" s="126" t="str">
        <f t="shared" si="0"/>
        <v>2.22</v>
      </c>
      <c r="B35" s="158" t="s">
        <v>54</v>
      </c>
      <c r="C35" s="160" t="s">
        <v>112</v>
      </c>
      <c r="D35" s="161" t="s">
        <v>113</v>
      </c>
      <c r="E35" s="161" t="s">
        <v>114</v>
      </c>
      <c r="F35" s="161" t="s">
        <v>115</v>
      </c>
      <c r="G35" s="210"/>
      <c r="H35" s="210"/>
      <c r="I35" s="214"/>
      <c r="J35" s="355">
        <v>1</v>
      </c>
      <c r="K35" s="356"/>
      <c r="L35" s="357"/>
      <c r="M35" s="215"/>
      <c r="N35" s="151"/>
      <c r="O35" s="146"/>
      <c r="P35" s="146"/>
      <c r="Q35" s="146"/>
      <c r="R35" s="146"/>
      <c r="S35" s="146"/>
      <c r="T35" s="146"/>
      <c r="U35" s="146"/>
      <c r="V35" s="146"/>
      <c r="W35" s="146"/>
      <c r="X35" s="146"/>
      <c r="Y35" s="146"/>
      <c r="Z35" s="146"/>
      <c r="AA35" s="146"/>
      <c r="AB35" s="146"/>
      <c r="AC35" s="146"/>
      <c r="AD35" s="146"/>
      <c r="AE35" s="146"/>
      <c r="AF35" s="146"/>
      <c r="AG35" s="146"/>
      <c r="AH35" s="146"/>
      <c r="AI35" s="146"/>
      <c r="AJ35" s="146"/>
      <c r="AK35" s="146"/>
      <c r="AL35" s="146"/>
      <c r="AM35" s="146"/>
      <c r="AN35" s="146"/>
      <c r="AO35" s="146"/>
      <c r="AP35" s="146"/>
      <c r="AQ35" s="146"/>
      <c r="AR35" s="146"/>
      <c r="AS35" s="146"/>
      <c r="AT35" s="146"/>
      <c r="AU35" s="146"/>
      <c r="AV35" s="146"/>
      <c r="AW35" s="146"/>
      <c r="AX35" s="146"/>
      <c r="AY35" s="146"/>
      <c r="AZ35" s="146"/>
      <c r="BA35" s="146"/>
      <c r="BB35" s="146"/>
      <c r="BC35" s="146"/>
      <c r="BD35" s="146"/>
      <c r="BE35" s="146"/>
      <c r="BF35" s="146"/>
      <c r="BG35" s="146"/>
      <c r="BH35" s="146"/>
      <c r="BI35" s="146"/>
      <c r="BJ35" s="146"/>
      <c r="BK35" s="146"/>
      <c r="BL35" s="146"/>
      <c r="BM35" s="146"/>
      <c r="BN35" s="146"/>
      <c r="BO35" s="146"/>
      <c r="BP35" s="146"/>
      <c r="BQ35" s="146"/>
      <c r="BR35" s="146"/>
      <c r="BS35" s="146"/>
      <c r="BT35" s="146"/>
      <c r="BU35" s="146"/>
      <c r="BV35" s="146"/>
      <c r="BW35" s="146"/>
      <c r="BX35" s="146"/>
      <c r="BY35" s="146"/>
      <c r="BZ35" s="146"/>
      <c r="CA35" s="146"/>
      <c r="CB35" s="146"/>
      <c r="CC35" s="146"/>
      <c r="CD35" s="146"/>
      <c r="CE35" s="146"/>
      <c r="CF35" s="146"/>
      <c r="CG35" s="146"/>
      <c r="CH35" s="146"/>
      <c r="CI35" s="146"/>
      <c r="CJ35" s="146"/>
      <c r="CK35" s="146"/>
      <c r="CL35" s="146"/>
      <c r="CM35" s="146"/>
      <c r="CN35" s="146"/>
      <c r="CO35" s="146"/>
      <c r="CP35" s="146"/>
      <c r="CQ35" s="146"/>
      <c r="CR35" s="146"/>
      <c r="CS35" s="146"/>
      <c r="CT35" s="146"/>
      <c r="CU35" s="146"/>
      <c r="CV35" s="146"/>
      <c r="CW35" s="146"/>
      <c r="CX35" s="146"/>
      <c r="CY35" s="146"/>
      <c r="CZ35" s="146"/>
      <c r="DA35" s="146"/>
      <c r="DB35" s="146"/>
      <c r="DC35" s="146"/>
      <c r="DD35" s="146"/>
      <c r="DE35" s="146"/>
      <c r="DF35" s="146"/>
      <c r="DG35" s="146"/>
      <c r="DH35" s="146"/>
      <c r="DI35" s="146"/>
      <c r="DJ35" s="146"/>
      <c r="DK35" s="146"/>
      <c r="DL35" s="146"/>
      <c r="DM35" s="146"/>
      <c r="DN35" s="146"/>
      <c r="DO35" s="146"/>
      <c r="DP35" s="146"/>
      <c r="DQ35" s="146"/>
      <c r="DR35" s="146"/>
      <c r="DS35" s="146"/>
      <c r="DT35" s="146"/>
      <c r="DU35" s="146"/>
      <c r="DV35" s="146"/>
      <c r="DW35" s="146"/>
      <c r="DX35" s="146"/>
      <c r="DY35" s="146"/>
      <c r="DZ35" s="146"/>
      <c r="EA35" s="146"/>
      <c r="EB35" s="146"/>
      <c r="EC35" s="146"/>
      <c r="ED35" s="146"/>
      <c r="EE35" s="146"/>
      <c r="EF35" s="146"/>
      <c r="EG35" s="146"/>
      <c r="EH35" s="146"/>
      <c r="EI35" s="146"/>
      <c r="EJ35" s="146"/>
      <c r="EK35" s="146"/>
      <c r="EL35" s="146"/>
      <c r="EM35" s="146"/>
      <c r="EN35" s="146"/>
      <c r="EO35" s="146"/>
      <c r="EP35" s="146"/>
      <c r="EQ35" s="146"/>
      <c r="ER35" s="146"/>
      <c r="ES35" s="146"/>
      <c r="ET35" s="146"/>
      <c r="EU35" s="146"/>
      <c r="EV35" s="146"/>
      <c r="EW35" s="146"/>
      <c r="EX35" s="146"/>
      <c r="EY35" s="146"/>
      <c r="EZ35" s="146"/>
      <c r="FA35" s="146"/>
      <c r="FB35" s="146"/>
      <c r="FC35" s="146"/>
      <c r="FD35" s="146"/>
      <c r="FE35" s="146"/>
      <c r="FF35" s="146"/>
      <c r="FG35" s="146"/>
      <c r="FH35" s="146"/>
      <c r="FI35" s="146"/>
      <c r="FJ35" s="146"/>
      <c r="FK35" s="146"/>
      <c r="FL35" s="146"/>
      <c r="FM35" s="146"/>
      <c r="FN35" s="146"/>
      <c r="FO35" s="146"/>
      <c r="FP35" s="146"/>
      <c r="FQ35" s="146"/>
      <c r="FR35" s="146"/>
      <c r="FS35" s="146"/>
      <c r="FT35" s="146"/>
      <c r="FU35" s="146"/>
      <c r="FV35" s="146"/>
      <c r="FW35" s="146"/>
      <c r="FX35" s="146"/>
      <c r="FY35" s="146"/>
      <c r="FZ35" s="146"/>
      <c r="GA35" s="146"/>
      <c r="GB35" s="146"/>
      <c r="GC35" s="146"/>
      <c r="GD35" s="146"/>
      <c r="GE35" s="146"/>
      <c r="GF35" s="146"/>
      <c r="GG35" s="146"/>
      <c r="GH35" s="146"/>
      <c r="GI35" s="146"/>
      <c r="GJ35" s="146"/>
      <c r="GK35" s="146"/>
      <c r="GL35" s="146"/>
      <c r="GM35" s="146"/>
      <c r="GN35" s="146"/>
      <c r="GO35" s="146"/>
      <c r="GP35" s="146"/>
      <c r="GQ35" s="146"/>
      <c r="GR35" s="146"/>
    </row>
    <row r="36" spans="1:200" s="137" customFormat="1" ht="24" hidden="1" customHeight="1" outlineLevel="1">
      <c r="A36" s="126" t="str">
        <f t="shared" si="0"/>
        <v>2.23</v>
      </c>
      <c r="B36" s="158" t="s">
        <v>54</v>
      </c>
      <c r="C36" s="160" t="s">
        <v>116</v>
      </c>
      <c r="D36" s="161" t="s">
        <v>13</v>
      </c>
      <c r="E36" s="161" t="s">
        <v>72</v>
      </c>
      <c r="F36" s="161" t="s">
        <v>111</v>
      </c>
      <c r="G36" s="210"/>
      <c r="H36" s="210"/>
      <c r="I36" s="214"/>
      <c r="J36" s="355">
        <v>1</v>
      </c>
      <c r="K36" s="356"/>
      <c r="L36" s="357"/>
      <c r="M36" s="215"/>
      <c r="N36" s="151"/>
      <c r="O36" s="146"/>
      <c r="P36" s="146"/>
      <c r="Q36" s="146"/>
      <c r="R36" s="146"/>
      <c r="S36" s="146"/>
      <c r="T36" s="146"/>
      <c r="U36" s="146"/>
      <c r="V36" s="146"/>
      <c r="W36" s="146"/>
      <c r="X36" s="146"/>
      <c r="Y36" s="146"/>
      <c r="Z36" s="146"/>
      <c r="AA36" s="146"/>
      <c r="AB36" s="146"/>
      <c r="AC36" s="146"/>
      <c r="AD36" s="146"/>
      <c r="AE36" s="146"/>
      <c r="AF36" s="146"/>
      <c r="AG36" s="146"/>
      <c r="AH36" s="146"/>
      <c r="AI36" s="146"/>
      <c r="AJ36" s="146"/>
      <c r="AK36" s="146"/>
      <c r="AL36" s="146"/>
      <c r="AM36" s="146"/>
      <c r="AN36" s="146"/>
      <c r="AO36" s="146"/>
      <c r="AP36" s="146"/>
      <c r="AQ36" s="146"/>
      <c r="AR36" s="146"/>
      <c r="AS36" s="146"/>
      <c r="AT36" s="146"/>
      <c r="AU36" s="146"/>
      <c r="AV36" s="146"/>
      <c r="AW36" s="146"/>
      <c r="AX36" s="146"/>
      <c r="AY36" s="146"/>
      <c r="AZ36" s="146"/>
      <c r="BA36" s="146"/>
      <c r="BB36" s="146"/>
      <c r="BC36" s="146"/>
      <c r="BD36" s="146"/>
      <c r="BE36" s="146"/>
      <c r="BF36" s="146"/>
      <c r="BG36" s="146"/>
      <c r="BH36" s="146"/>
      <c r="BI36" s="146"/>
      <c r="BJ36" s="146"/>
      <c r="BK36" s="146"/>
      <c r="BL36" s="146"/>
      <c r="BM36" s="146"/>
      <c r="BN36" s="146"/>
      <c r="BO36" s="146"/>
      <c r="BP36" s="146"/>
      <c r="BQ36" s="146"/>
      <c r="BR36" s="146"/>
      <c r="BS36" s="146"/>
      <c r="BT36" s="146"/>
      <c r="BU36" s="146"/>
      <c r="BV36" s="146"/>
      <c r="BW36" s="146"/>
      <c r="BX36" s="146"/>
      <c r="BY36" s="146"/>
      <c r="BZ36" s="146"/>
      <c r="CA36" s="146"/>
      <c r="CB36" s="146"/>
      <c r="CC36" s="146"/>
      <c r="CD36" s="146"/>
      <c r="CE36" s="146"/>
      <c r="CF36" s="146"/>
      <c r="CG36" s="146"/>
      <c r="CH36" s="146"/>
      <c r="CI36" s="146"/>
      <c r="CJ36" s="146"/>
      <c r="CK36" s="146"/>
      <c r="CL36" s="146"/>
      <c r="CM36" s="146"/>
      <c r="CN36" s="146"/>
      <c r="CO36" s="146"/>
      <c r="CP36" s="146"/>
      <c r="CQ36" s="146"/>
      <c r="CR36" s="146"/>
      <c r="CS36" s="146"/>
      <c r="CT36" s="146"/>
      <c r="CU36" s="146"/>
      <c r="CV36" s="146"/>
      <c r="CW36" s="146"/>
      <c r="CX36" s="146"/>
      <c r="CY36" s="146"/>
      <c r="CZ36" s="146"/>
      <c r="DA36" s="146"/>
      <c r="DB36" s="146"/>
      <c r="DC36" s="146"/>
      <c r="DD36" s="146"/>
      <c r="DE36" s="146"/>
      <c r="DF36" s="146"/>
      <c r="DG36" s="146"/>
      <c r="DH36" s="146"/>
      <c r="DI36" s="146"/>
      <c r="DJ36" s="146"/>
      <c r="DK36" s="146"/>
      <c r="DL36" s="146"/>
      <c r="DM36" s="146"/>
      <c r="DN36" s="146"/>
      <c r="DO36" s="146"/>
      <c r="DP36" s="146"/>
      <c r="DQ36" s="146"/>
      <c r="DR36" s="146"/>
      <c r="DS36" s="146"/>
      <c r="DT36" s="146"/>
      <c r="DU36" s="146"/>
      <c r="DV36" s="146"/>
      <c r="DW36" s="146"/>
      <c r="DX36" s="146"/>
      <c r="DY36" s="146"/>
      <c r="DZ36" s="146"/>
      <c r="EA36" s="146"/>
      <c r="EB36" s="146"/>
      <c r="EC36" s="146"/>
      <c r="ED36" s="146"/>
      <c r="EE36" s="146"/>
      <c r="EF36" s="146"/>
      <c r="EG36" s="146"/>
      <c r="EH36" s="146"/>
      <c r="EI36" s="146"/>
      <c r="EJ36" s="146"/>
      <c r="EK36" s="146"/>
      <c r="EL36" s="146"/>
      <c r="EM36" s="146"/>
      <c r="EN36" s="146"/>
      <c r="EO36" s="146"/>
      <c r="EP36" s="146"/>
      <c r="EQ36" s="146"/>
      <c r="ER36" s="146"/>
      <c r="ES36" s="146"/>
      <c r="ET36" s="146"/>
      <c r="EU36" s="146"/>
      <c r="EV36" s="146"/>
      <c r="EW36" s="146"/>
      <c r="EX36" s="146"/>
      <c r="EY36" s="146"/>
      <c r="EZ36" s="146"/>
      <c r="FA36" s="146"/>
      <c r="FB36" s="146"/>
      <c r="FC36" s="146"/>
      <c r="FD36" s="146"/>
      <c r="FE36" s="146"/>
      <c r="FF36" s="146"/>
      <c r="FG36" s="146"/>
      <c r="FH36" s="146"/>
      <c r="FI36" s="146"/>
      <c r="FJ36" s="146"/>
      <c r="FK36" s="146"/>
      <c r="FL36" s="146"/>
      <c r="FM36" s="146"/>
      <c r="FN36" s="146"/>
      <c r="FO36" s="146"/>
      <c r="FP36" s="146"/>
      <c r="FQ36" s="146"/>
      <c r="FR36" s="146"/>
      <c r="FS36" s="146"/>
      <c r="FT36" s="146"/>
      <c r="FU36" s="146"/>
      <c r="FV36" s="146"/>
      <c r="FW36" s="146"/>
      <c r="FX36" s="146"/>
      <c r="FY36" s="146"/>
      <c r="FZ36" s="146"/>
      <c r="GA36" s="146"/>
      <c r="GB36" s="146"/>
      <c r="GC36" s="146"/>
      <c r="GD36" s="146"/>
      <c r="GE36" s="146"/>
      <c r="GF36" s="146"/>
      <c r="GG36" s="146"/>
      <c r="GH36" s="146"/>
      <c r="GI36" s="146"/>
      <c r="GJ36" s="146"/>
      <c r="GK36" s="146"/>
      <c r="GL36" s="146"/>
      <c r="GM36" s="146"/>
      <c r="GN36" s="146"/>
      <c r="GO36" s="146"/>
      <c r="GP36" s="146"/>
      <c r="GQ36" s="146"/>
      <c r="GR36" s="146"/>
    </row>
    <row r="37" spans="1:200" s="138" customFormat="1" ht="24" hidden="1" customHeight="1" outlineLevel="1">
      <c r="A37" s="126" t="str">
        <f t="shared" si="0"/>
        <v>2.24</v>
      </c>
      <c r="B37" s="158" t="s">
        <v>54</v>
      </c>
      <c r="C37" s="160" t="s">
        <v>117</v>
      </c>
      <c r="D37" s="161" t="s">
        <v>91</v>
      </c>
      <c r="E37" s="161" t="s">
        <v>92</v>
      </c>
      <c r="F37" s="161" t="s">
        <v>93</v>
      </c>
      <c r="G37" s="210"/>
      <c r="H37" s="210"/>
      <c r="I37" s="214"/>
      <c r="J37" s="355">
        <v>1</v>
      </c>
      <c r="K37" s="356"/>
      <c r="L37" s="357"/>
      <c r="M37" s="215"/>
      <c r="N37" s="151"/>
      <c r="O37" s="146"/>
      <c r="P37" s="146"/>
      <c r="Q37" s="146"/>
      <c r="R37" s="146"/>
      <c r="S37" s="146"/>
      <c r="T37" s="146"/>
      <c r="U37" s="146"/>
      <c r="V37" s="146"/>
      <c r="W37" s="146"/>
      <c r="X37" s="146"/>
      <c r="Y37" s="146"/>
      <c r="Z37" s="146"/>
      <c r="AA37" s="146"/>
      <c r="AB37" s="146"/>
      <c r="AC37" s="146"/>
      <c r="AD37" s="146"/>
      <c r="AE37" s="146"/>
      <c r="AF37" s="146"/>
      <c r="AG37" s="146"/>
      <c r="AH37" s="146"/>
      <c r="AI37" s="146"/>
      <c r="AJ37" s="146"/>
      <c r="AK37" s="146"/>
      <c r="AL37" s="146"/>
      <c r="AM37" s="146"/>
      <c r="AN37" s="146"/>
      <c r="AO37" s="146"/>
      <c r="AP37" s="146"/>
      <c r="AQ37" s="146"/>
      <c r="AR37" s="146"/>
      <c r="AS37" s="146"/>
      <c r="AT37" s="146"/>
      <c r="AU37" s="146"/>
      <c r="AV37" s="146"/>
      <c r="AW37" s="146"/>
      <c r="AX37" s="146"/>
      <c r="AY37" s="146"/>
      <c r="AZ37" s="146"/>
      <c r="BA37" s="146"/>
      <c r="BB37" s="146"/>
      <c r="BC37" s="146"/>
      <c r="BD37" s="146"/>
      <c r="BE37" s="146"/>
      <c r="BF37" s="146"/>
      <c r="BG37" s="146"/>
      <c r="BH37" s="146"/>
      <c r="BI37" s="146"/>
      <c r="BJ37" s="146"/>
      <c r="BK37" s="146"/>
      <c r="BL37" s="146"/>
      <c r="BM37" s="146"/>
      <c r="BN37" s="146"/>
      <c r="BO37" s="146"/>
      <c r="BP37" s="146"/>
      <c r="BQ37" s="146"/>
      <c r="BR37" s="146"/>
      <c r="BS37" s="146"/>
      <c r="BT37" s="146"/>
      <c r="BU37" s="146"/>
      <c r="BV37" s="146"/>
      <c r="BW37" s="146"/>
      <c r="BX37" s="146"/>
      <c r="BY37" s="146"/>
      <c r="BZ37" s="146"/>
      <c r="CA37" s="146"/>
      <c r="CB37" s="146"/>
      <c r="CC37" s="146"/>
      <c r="CD37" s="146"/>
      <c r="CE37" s="146"/>
      <c r="CF37" s="146"/>
      <c r="CG37" s="146"/>
      <c r="CH37" s="146"/>
      <c r="CI37" s="146"/>
      <c r="CJ37" s="146"/>
      <c r="CK37" s="146"/>
      <c r="CL37" s="146"/>
      <c r="CM37" s="146"/>
      <c r="CN37" s="146"/>
      <c r="CO37" s="146"/>
      <c r="CP37" s="146"/>
      <c r="CQ37" s="146"/>
      <c r="CR37" s="146"/>
      <c r="CS37" s="146"/>
      <c r="CT37" s="146"/>
      <c r="CU37" s="146"/>
      <c r="CV37" s="146"/>
      <c r="CW37" s="146"/>
      <c r="CX37" s="146"/>
      <c r="CY37" s="146"/>
      <c r="CZ37" s="146"/>
      <c r="DA37" s="146"/>
      <c r="DB37" s="146"/>
      <c r="DC37" s="146"/>
      <c r="DD37" s="146"/>
      <c r="DE37" s="146"/>
      <c r="DF37" s="146"/>
      <c r="DG37" s="146"/>
      <c r="DH37" s="146"/>
      <c r="DI37" s="146"/>
      <c r="DJ37" s="146"/>
      <c r="DK37" s="146"/>
      <c r="DL37" s="146"/>
      <c r="DM37" s="146"/>
      <c r="DN37" s="146"/>
      <c r="DO37" s="146"/>
      <c r="DP37" s="146"/>
      <c r="DQ37" s="146"/>
      <c r="DR37" s="146"/>
      <c r="DS37" s="146"/>
      <c r="DT37" s="146"/>
      <c r="DU37" s="146"/>
      <c r="DV37" s="146"/>
      <c r="DW37" s="146"/>
      <c r="DX37" s="146"/>
      <c r="DY37" s="146"/>
      <c r="DZ37" s="146"/>
      <c r="EA37" s="146"/>
      <c r="EB37" s="146"/>
      <c r="EC37" s="146"/>
      <c r="ED37" s="146"/>
      <c r="EE37" s="146"/>
      <c r="EF37" s="146"/>
      <c r="EG37" s="146"/>
      <c r="EH37" s="146"/>
      <c r="EI37" s="146"/>
      <c r="EJ37" s="146"/>
      <c r="EK37" s="146"/>
      <c r="EL37" s="146"/>
      <c r="EM37" s="146"/>
      <c r="EN37" s="146"/>
      <c r="EO37" s="146"/>
      <c r="EP37" s="146"/>
      <c r="EQ37" s="146"/>
      <c r="ER37" s="146"/>
      <c r="ES37" s="146"/>
      <c r="ET37" s="146"/>
      <c r="EU37" s="146"/>
      <c r="EV37" s="146"/>
      <c r="EW37" s="146"/>
      <c r="EX37" s="146"/>
      <c r="EY37" s="146"/>
      <c r="EZ37" s="146"/>
      <c r="FA37" s="146"/>
      <c r="FB37" s="146"/>
      <c r="FC37" s="146"/>
      <c r="FD37" s="146"/>
      <c r="FE37" s="146"/>
      <c r="FF37" s="146"/>
      <c r="FG37" s="146"/>
      <c r="FH37" s="146"/>
      <c r="FI37" s="146"/>
      <c r="FJ37" s="146"/>
      <c r="FK37" s="146"/>
      <c r="FL37" s="146"/>
      <c r="FM37" s="146"/>
      <c r="FN37" s="146"/>
      <c r="FO37" s="146"/>
      <c r="FP37" s="146"/>
      <c r="FQ37" s="146"/>
      <c r="FR37" s="146"/>
      <c r="FS37" s="146"/>
      <c r="FT37" s="146"/>
      <c r="FU37" s="146"/>
      <c r="FV37" s="146"/>
      <c r="FW37" s="146"/>
      <c r="FX37" s="146"/>
      <c r="FY37" s="146"/>
      <c r="FZ37" s="146"/>
      <c r="GA37" s="146"/>
      <c r="GB37" s="146"/>
      <c r="GC37" s="146"/>
      <c r="GD37" s="146"/>
      <c r="GE37" s="146"/>
      <c r="GF37" s="146"/>
      <c r="GG37" s="146"/>
      <c r="GH37" s="146"/>
      <c r="GI37" s="146"/>
      <c r="GJ37" s="146"/>
      <c r="GK37" s="146"/>
      <c r="GL37" s="146"/>
      <c r="GM37" s="146"/>
      <c r="GN37" s="146"/>
      <c r="GO37" s="146"/>
      <c r="GP37" s="146"/>
      <c r="GQ37" s="146"/>
      <c r="GR37" s="146"/>
    </row>
    <row r="38" spans="1:200" s="132" customFormat="1" ht="24" hidden="1" customHeight="1" outlineLevel="1">
      <c r="A38" s="126" t="str">
        <f t="shared" si="0"/>
        <v>2.25</v>
      </c>
      <c r="B38" s="158" t="s">
        <v>54</v>
      </c>
      <c r="C38" s="160" t="s">
        <v>118</v>
      </c>
      <c r="D38" s="161" t="s">
        <v>119</v>
      </c>
      <c r="E38" s="161" t="s">
        <v>120</v>
      </c>
      <c r="F38" s="161" t="s">
        <v>121</v>
      </c>
      <c r="G38" s="210"/>
      <c r="H38" s="210"/>
      <c r="I38" s="214"/>
      <c r="J38" s="355">
        <v>1</v>
      </c>
      <c r="K38" s="356"/>
      <c r="L38" s="357"/>
      <c r="M38" s="215"/>
      <c r="N38" s="151"/>
      <c r="O38" s="146"/>
      <c r="P38" s="146"/>
      <c r="Q38" s="146"/>
      <c r="R38" s="146"/>
      <c r="S38" s="146"/>
      <c r="T38" s="146"/>
      <c r="U38" s="146"/>
      <c r="V38" s="146"/>
      <c r="W38" s="146"/>
      <c r="X38" s="146"/>
      <c r="Y38" s="146"/>
      <c r="Z38" s="146"/>
      <c r="AA38" s="146"/>
      <c r="AB38" s="146"/>
      <c r="AC38" s="146"/>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c r="BD38" s="146"/>
      <c r="BE38" s="146"/>
      <c r="BF38" s="146"/>
      <c r="BG38" s="146"/>
      <c r="BH38" s="146"/>
      <c r="BI38" s="146"/>
      <c r="BJ38" s="146"/>
      <c r="BK38" s="146"/>
      <c r="BL38" s="146"/>
      <c r="BM38" s="146"/>
      <c r="BN38" s="146"/>
      <c r="BO38" s="146"/>
      <c r="BP38" s="146"/>
      <c r="BQ38" s="146"/>
      <c r="BR38" s="146"/>
      <c r="BS38" s="146"/>
      <c r="BT38" s="146"/>
      <c r="BU38" s="146"/>
      <c r="BV38" s="146"/>
      <c r="BW38" s="146"/>
      <c r="BX38" s="146"/>
      <c r="BY38" s="146"/>
      <c r="BZ38" s="146"/>
      <c r="CA38" s="146"/>
      <c r="CB38" s="146"/>
      <c r="CC38" s="146"/>
      <c r="CD38" s="146"/>
      <c r="CE38" s="146"/>
      <c r="CF38" s="146"/>
      <c r="CG38" s="146"/>
      <c r="CH38" s="146"/>
      <c r="CI38" s="146"/>
      <c r="CJ38" s="146"/>
      <c r="CK38" s="146"/>
      <c r="CL38" s="146"/>
      <c r="CM38" s="146"/>
      <c r="CN38" s="146"/>
      <c r="CO38" s="146"/>
      <c r="CP38" s="146"/>
      <c r="CQ38" s="146"/>
      <c r="CR38" s="146"/>
      <c r="CS38" s="146"/>
      <c r="CT38" s="146"/>
      <c r="CU38" s="146"/>
      <c r="CV38" s="146"/>
      <c r="CW38" s="146"/>
      <c r="CX38" s="146"/>
      <c r="CY38" s="146"/>
      <c r="CZ38" s="146"/>
      <c r="DA38" s="146"/>
      <c r="DB38" s="146"/>
      <c r="DC38" s="146"/>
      <c r="DD38" s="146"/>
      <c r="DE38" s="146"/>
      <c r="DF38" s="146"/>
      <c r="DG38" s="146"/>
      <c r="DH38" s="146"/>
      <c r="DI38" s="146"/>
      <c r="DJ38" s="146"/>
      <c r="DK38" s="146"/>
      <c r="DL38" s="146"/>
      <c r="DM38" s="146"/>
      <c r="DN38" s="146"/>
      <c r="DO38" s="146"/>
      <c r="DP38" s="146"/>
      <c r="DQ38" s="146"/>
      <c r="DR38" s="146"/>
      <c r="DS38" s="146"/>
      <c r="DT38" s="146"/>
      <c r="DU38" s="146"/>
      <c r="DV38" s="146"/>
      <c r="DW38" s="146"/>
      <c r="DX38" s="146"/>
      <c r="DY38" s="146"/>
      <c r="DZ38" s="146"/>
      <c r="EA38" s="146"/>
      <c r="EB38" s="146"/>
      <c r="EC38" s="146"/>
      <c r="ED38" s="146"/>
      <c r="EE38" s="146"/>
      <c r="EF38" s="146"/>
      <c r="EG38" s="146"/>
      <c r="EH38" s="146"/>
      <c r="EI38" s="146"/>
      <c r="EJ38" s="146"/>
      <c r="EK38" s="146"/>
      <c r="EL38" s="146"/>
      <c r="EM38" s="146"/>
      <c r="EN38" s="146"/>
      <c r="EO38" s="146"/>
      <c r="EP38" s="146"/>
      <c r="EQ38" s="146"/>
      <c r="ER38" s="146"/>
      <c r="ES38" s="146"/>
      <c r="ET38" s="146"/>
      <c r="EU38" s="146"/>
      <c r="EV38" s="146"/>
      <c r="EW38" s="146"/>
      <c r="EX38" s="146"/>
      <c r="EY38" s="146"/>
      <c r="EZ38" s="146"/>
      <c r="FA38" s="146"/>
      <c r="FB38" s="146"/>
      <c r="FC38" s="146"/>
      <c r="FD38" s="146"/>
      <c r="FE38" s="146"/>
      <c r="FF38" s="146"/>
      <c r="FG38" s="146"/>
      <c r="FH38" s="146"/>
      <c r="FI38" s="146"/>
      <c r="FJ38" s="146"/>
      <c r="FK38" s="146"/>
      <c r="FL38" s="146"/>
      <c r="FM38" s="146"/>
      <c r="FN38" s="146"/>
      <c r="FO38" s="146"/>
      <c r="FP38" s="146"/>
      <c r="FQ38" s="146"/>
      <c r="FR38" s="146"/>
      <c r="FS38" s="146"/>
      <c r="FT38" s="146"/>
      <c r="FU38" s="146"/>
      <c r="FV38" s="146"/>
      <c r="FW38" s="146"/>
      <c r="FX38" s="146"/>
      <c r="FY38" s="146"/>
      <c r="FZ38" s="146"/>
      <c r="GA38" s="146"/>
      <c r="GB38" s="146"/>
      <c r="GC38" s="146"/>
      <c r="GD38" s="146"/>
      <c r="GE38" s="146"/>
      <c r="GF38" s="146"/>
      <c r="GG38" s="146"/>
      <c r="GH38" s="146"/>
      <c r="GI38" s="146"/>
      <c r="GJ38" s="146"/>
      <c r="GK38" s="146"/>
      <c r="GL38" s="146"/>
      <c r="GM38" s="146"/>
      <c r="GN38" s="146"/>
      <c r="GO38" s="146"/>
      <c r="GP38" s="146"/>
      <c r="GQ38" s="146"/>
      <c r="GR38" s="146"/>
    </row>
    <row r="39" spans="1:200" s="138" customFormat="1" ht="15.75" hidden="1" outlineLevel="1">
      <c r="A39" s="126" t="str">
        <f t="shared" si="0"/>
        <v>2.26</v>
      </c>
      <c r="B39" s="158" t="s">
        <v>54</v>
      </c>
      <c r="C39" s="160" t="s">
        <v>122</v>
      </c>
      <c r="D39" s="161" t="s">
        <v>123</v>
      </c>
      <c r="E39" s="161" t="s">
        <v>124</v>
      </c>
      <c r="F39" s="161" t="s">
        <v>125</v>
      </c>
      <c r="G39" s="210"/>
      <c r="H39" s="210"/>
      <c r="I39" s="214"/>
      <c r="J39" s="355">
        <v>1</v>
      </c>
      <c r="K39" s="356"/>
      <c r="L39" s="357"/>
      <c r="M39" s="215"/>
      <c r="N39" s="151"/>
      <c r="O39" s="146"/>
      <c r="P39" s="146"/>
      <c r="Q39" s="146"/>
      <c r="R39" s="146"/>
      <c r="S39" s="146"/>
      <c r="T39" s="146"/>
      <c r="U39" s="146"/>
      <c r="V39" s="146"/>
      <c r="W39" s="146"/>
      <c r="X39" s="146"/>
      <c r="Y39" s="146"/>
      <c r="Z39" s="146"/>
      <c r="AA39" s="146"/>
      <c r="AB39" s="146"/>
      <c r="AC39" s="146"/>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c r="BG39" s="146"/>
      <c r="BH39" s="146"/>
      <c r="BI39" s="146"/>
      <c r="BJ39" s="146"/>
      <c r="BK39" s="146"/>
      <c r="BL39" s="146"/>
      <c r="BM39" s="146"/>
      <c r="BN39" s="146"/>
      <c r="BO39" s="146"/>
      <c r="BP39" s="146"/>
      <c r="BQ39" s="146"/>
      <c r="BR39" s="146"/>
      <c r="BS39" s="146"/>
      <c r="BT39" s="146"/>
      <c r="BU39" s="146"/>
      <c r="BV39" s="146"/>
      <c r="BW39" s="146"/>
      <c r="BX39" s="146"/>
      <c r="BY39" s="146"/>
      <c r="BZ39" s="146"/>
      <c r="CA39" s="146"/>
      <c r="CB39" s="146"/>
      <c r="CC39" s="146"/>
      <c r="CD39" s="146"/>
      <c r="CE39" s="146"/>
      <c r="CF39" s="146"/>
      <c r="CG39" s="146"/>
      <c r="CH39" s="146"/>
      <c r="CI39" s="146"/>
      <c r="CJ39" s="146"/>
      <c r="CK39" s="146"/>
      <c r="CL39" s="146"/>
      <c r="CM39" s="146"/>
      <c r="CN39" s="146"/>
      <c r="CO39" s="146"/>
      <c r="CP39" s="146"/>
      <c r="CQ39" s="146"/>
      <c r="CR39" s="146"/>
      <c r="CS39" s="146"/>
      <c r="CT39" s="146"/>
      <c r="CU39" s="146"/>
      <c r="CV39" s="146"/>
      <c r="CW39" s="146"/>
      <c r="CX39" s="146"/>
      <c r="CY39" s="146"/>
      <c r="CZ39" s="146"/>
      <c r="DA39" s="146"/>
      <c r="DB39" s="146"/>
      <c r="DC39" s="146"/>
      <c r="DD39" s="146"/>
      <c r="DE39" s="146"/>
      <c r="DF39" s="146"/>
      <c r="DG39" s="146"/>
      <c r="DH39" s="146"/>
      <c r="DI39" s="146"/>
      <c r="DJ39" s="146"/>
      <c r="DK39" s="146"/>
      <c r="DL39" s="146"/>
      <c r="DM39" s="146"/>
      <c r="DN39" s="146"/>
      <c r="DO39" s="146"/>
      <c r="DP39" s="146"/>
      <c r="DQ39" s="146"/>
      <c r="DR39" s="146"/>
      <c r="DS39" s="146"/>
      <c r="DT39" s="146"/>
      <c r="DU39" s="146"/>
      <c r="DV39" s="146"/>
      <c r="DW39" s="146"/>
      <c r="DX39" s="146"/>
      <c r="DY39" s="146"/>
      <c r="DZ39" s="146"/>
      <c r="EA39" s="146"/>
      <c r="EB39" s="146"/>
      <c r="EC39" s="146"/>
      <c r="ED39" s="146"/>
      <c r="EE39" s="146"/>
      <c r="EF39" s="146"/>
      <c r="EG39" s="146"/>
      <c r="EH39" s="146"/>
      <c r="EI39" s="146"/>
      <c r="EJ39" s="146"/>
      <c r="EK39" s="146"/>
      <c r="EL39" s="146"/>
      <c r="EM39" s="146"/>
      <c r="EN39" s="146"/>
      <c r="EO39" s="146"/>
      <c r="EP39" s="146"/>
      <c r="EQ39" s="146"/>
      <c r="ER39" s="146"/>
      <c r="ES39" s="146"/>
      <c r="ET39" s="146"/>
      <c r="EU39" s="146"/>
      <c r="EV39" s="146"/>
      <c r="EW39" s="146"/>
      <c r="EX39" s="146"/>
      <c r="EY39" s="146"/>
      <c r="EZ39" s="146"/>
      <c r="FA39" s="146"/>
      <c r="FB39" s="146"/>
      <c r="FC39" s="146"/>
      <c r="FD39" s="146"/>
      <c r="FE39" s="146"/>
      <c r="FF39" s="146"/>
      <c r="FG39" s="146"/>
      <c r="FH39" s="146"/>
      <c r="FI39" s="146"/>
      <c r="FJ39" s="146"/>
      <c r="FK39" s="146"/>
      <c r="FL39" s="146"/>
      <c r="FM39" s="146"/>
      <c r="FN39" s="146"/>
      <c r="FO39" s="146"/>
      <c r="FP39" s="146"/>
      <c r="FQ39" s="146"/>
      <c r="FR39" s="146"/>
      <c r="FS39" s="146"/>
      <c r="FT39" s="146"/>
      <c r="FU39" s="146"/>
      <c r="FV39" s="146"/>
      <c r="FW39" s="146"/>
      <c r="FX39" s="146"/>
      <c r="FY39" s="146"/>
      <c r="FZ39" s="146"/>
      <c r="GA39" s="146"/>
      <c r="GB39" s="146"/>
      <c r="GC39" s="146"/>
      <c r="GD39" s="146"/>
      <c r="GE39" s="146"/>
      <c r="GF39" s="146"/>
      <c r="GG39" s="146"/>
      <c r="GH39" s="146"/>
      <c r="GI39" s="146"/>
      <c r="GJ39" s="146"/>
      <c r="GK39" s="146"/>
      <c r="GL39" s="146"/>
      <c r="GM39" s="146"/>
      <c r="GN39" s="146"/>
      <c r="GO39" s="146"/>
      <c r="GP39" s="146"/>
      <c r="GQ39" s="146"/>
      <c r="GR39" s="146"/>
    </row>
    <row r="40" spans="1:200" s="138" customFormat="1" ht="16.5" hidden="1" outlineLevel="1" thickBot="1">
      <c r="A40" s="126" t="str">
        <f t="shared" si="0"/>
        <v>2.27</v>
      </c>
      <c r="B40" s="156" t="s">
        <v>54</v>
      </c>
      <c r="C40" s="212" t="s">
        <v>126</v>
      </c>
      <c r="D40" s="162" t="s">
        <v>123</v>
      </c>
      <c r="E40" s="162" t="s">
        <v>127</v>
      </c>
      <c r="F40" s="161" t="s">
        <v>128</v>
      </c>
      <c r="G40" s="165"/>
      <c r="H40" s="165"/>
      <c r="I40" s="217"/>
      <c r="J40" s="373">
        <v>1</v>
      </c>
      <c r="K40" s="374"/>
      <c r="L40" s="375"/>
      <c r="M40" s="250"/>
      <c r="N40" s="151"/>
      <c r="O40" s="146"/>
      <c r="P40" s="146"/>
      <c r="Q40" s="146"/>
      <c r="R40" s="146"/>
      <c r="S40" s="146"/>
      <c r="T40" s="146"/>
      <c r="U40" s="146"/>
      <c r="V40" s="146"/>
      <c r="W40" s="146"/>
      <c r="X40" s="146"/>
      <c r="Y40" s="146"/>
      <c r="Z40" s="146"/>
      <c r="AA40" s="146"/>
      <c r="AB40" s="146"/>
      <c r="AC40" s="146"/>
      <c r="AD40" s="146"/>
      <c r="AE40" s="146"/>
      <c r="AF40" s="146"/>
      <c r="AG40" s="14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6"/>
      <c r="BH40" s="146"/>
      <c r="BI40" s="146"/>
      <c r="BJ40" s="146"/>
      <c r="BK40" s="146"/>
      <c r="BL40" s="146"/>
      <c r="BM40" s="146"/>
      <c r="BN40" s="146"/>
      <c r="BO40" s="146"/>
      <c r="BP40" s="146"/>
      <c r="BQ40" s="146"/>
      <c r="BR40" s="146"/>
      <c r="BS40" s="146"/>
      <c r="BT40" s="146"/>
      <c r="BU40" s="146"/>
      <c r="BV40" s="146"/>
      <c r="BW40" s="146"/>
      <c r="BX40" s="146"/>
      <c r="BY40" s="146"/>
      <c r="BZ40" s="146"/>
      <c r="CA40" s="146"/>
      <c r="CB40" s="146"/>
      <c r="CC40" s="146"/>
      <c r="CD40" s="146"/>
      <c r="CE40" s="146"/>
      <c r="CF40" s="146"/>
      <c r="CG40" s="146"/>
      <c r="CH40" s="146"/>
      <c r="CI40" s="146"/>
      <c r="CJ40" s="146"/>
      <c r="CK40" s="146"/>
      <c r="CL40" s="146"/>
      <c r="CM40" s="146"/>
      <c r="CN40" s="146"/>
      <c r="CO40" s="146"/>
      <c r="CP40" s="146"/>
      <c r="CQ40" s="146"/>
      <c r="CR40" s="146"/>
      <c r="CS40" s="146"/>
      <c r="CT40" s="146"/>
      <c r="CU40" s="146"/>
      <c r="CV40" s="146"/>
      <c r="CW40" s="146"/>
      <c r="CX40" s="146"/>
      <c r="CY40" s="146"/>
      <c r="CZ40" s="146"/>
      <c r="DA40" s="146"/>
      <c r="DB40" s="146"/>
      <c r="DC40" s="146"/>
      <c r="DD40" s="146"/>
      <c r="DE40" s="146"/>
      <c r="DF40" s="146"/>
      <c r="DG40" s="146"/>
      <c r="DH40" s="146"/>
      <c r="DI40" s="146"/>
      <c r="DJ40" s="146"/>
      <c r="DK40" s="146"/>
      <c r="DL40" s="146"/>
      <c r="DM40" s="146"/>
      <c r="DN40" s="146"/>
      <c r="DO40" s="146"/>
      <c r="DP40" s="146"/>
      <c r="DQ40" s="146"/>
      <c r="DR40" s="146"/>
      <c r="DS40" s="146"/>
      <c r="DT40" s="146"/>
      <c r="DU40" s="146"/>
      <c r="DV40" s="146"/>
      <c r="DW40" s="146"/>
      <c r="DX40" s="146"/>
      <c r="DY40" s="146"/>
      <c r="DZ40" s="146"/>
      <c r="EA40" s="146"/>
      <c r="EB40" s="146"/>
      <c r="EC40" s="146"/>
      <c r="ED40" s="146"/>
      <c r="EE40" s="146"/>
      <c r="EF40" s="146"/>
      <c r="EG40" s="146"/>
      <c r="EH40" s="146"/>
      <c r="EI40" s="146"/>
      <c r="EJ40" s="146"/>
      <c r="EK40" s="146"/>
      <c r="EL40" s="146"/>
      <c r="EM40" s="146"/>
      <c r="EN40" s="146"/>
      <c r="EO40" s="146"/>
      <c r="EP40" s="146"/>
      <c r="EQ40" s="146"/>
      <c r="ER40" s="146"/>
      <c r="ES40" s="146"/>
      <c r="ET40" s="146"/>
      <c r="EU40" s="146"/>
      <c r="EV40" s="146"/>
      <c r="EW40" s="146"/>
      <c r="EX40" s="146"/>
      <c r="EY40" s="146"/>
      <c r="EZ40" s="146"/>
      <c r="FA40" s="146"/>
      <c r="FB40" s="146"/>
      <c r="FC40" s="146"/>
      <c r="FD40" s="146"/>
      <c r="FE40" s="146"/>
      <c r="FF40" s="146"/>
      <c r="FG40" s="146"/>
      <c r="FH40" s="146"/>
      <c r="FI40" s="146"/>
      <c r="FJ40" s="146"/>
      <c r="FK40" s="146"/>
      <c r="FL40" s="146"/>
      <c r="FM40" s="146"/>
      <c r="FN40" s="146"/>
      <c r="FO40" s="146"/>
      <c r="FP40" s="146"/>
      <c r="FQ40" s="146"/>
      <c r="FR40" s="146"/>
      <c r="FS40" s="146"/>
      <c r="FT40" s="146"/>
      <c r="FU40" s="146"/>
      <c r="FV40" s="146"/>
      <c r="FW40" s="146"/>
      <c r="FX40" s="146"/>
      <c r="FY40" s="146"/>
      <c r="FZ40" s="146"/>
      <c r="GA40" s="146"/>
      <c r="GB40" s="146"/>
      <c r="GC40" s="146"/>
      <c r="GD40" s="146"/>
      <c r="GE40" s="146"/>
      <c r="GF40" s="146"/>
      <c r="GG40" s="146"/>
      <c r="GH40" s="146"/>
      <c r="GI40" s="146"/>
      <c r="GJ40" s="146"/>
      <c r="GK40" s="146"/>
      <c r="GL40" s="146"/>
      <c r="GM40" s="146"/>
      <c r="GN40" s="146"/>
      <c r="GO40" s="146"/>
      <c r="GP40" s="146"/>
      <c r="GQ40" s="146"/>
      <c r="GR40" s="146"/>
    </row>
    <row r="41" spans="1:200" s="89" customFormat="1" ht="24" customHeight="1" collapsed="1" thickTop="1" thickBot="1">
      <c r="A41" s="122" t="str">
        <f>IF(ISERROR(VALUE(SUBSTITUTE(prevWBS,".",""))),"1",IF(ISERROR(FIND("`",SUBSTITUTE(prevWBS,".","`",1))),TEXT(VALUE(prevWBS)+1,"#"),TEXT(VALUE(LEFT(prevWBS,FIND("`",SUBSTITUTE(prevWBS,".","`",1))-1))+1,"#")))</f>
        <v>3</v>
      </c>
      <c r="B41" s="123"/>
      <c r="C41" s="139" t="s">
        <v>129</v>
      </c>
      <c r="D41" s="149"/>
      <c r="E41" s="123"/>
      <c r="F41" s="123"/>
      <c r="G41" s="164" t="s">
        <v>130</v>
      </c>
      <c r="H41" s="401">
        <f>AVERAGE(I42:I47)</f>
        <v>2.0833333335758653E-2</v>
      </c>
      <c r="I41" s="402"/>
      <c r="J41" s="398">
        <f>AVERAGE(J42:L47)</f>
        <v>1</v>
      </c>
      <c r="K41" s="399"/>
      <c r="L41" s="400"/>
      <c r="M41" s="141"/>
      <c r="N41" s="404" t="s">
        <v>131</v>
      </c>
      <c r="O41" s="144"/>
      <c r="P41" s="144"/>
      <c r="Q41" s="144"/>
      <c r="R41" s="144"/>
      <c r="S41" s="144"/>
      <c r="T41" s="144"/>
      <c r="U41" s="144"/>
      <c r="V41" s="144"/>
      <c r="W41" s="144"/>
      <c r="X41" s="144"/>
      <c r="Y41" s="144"/>
      <c r="Z41" s="144"/>
      <c r="AA41" s="144"/>
      <c r="AB41" s="144"/>
      <c r="AC41" s="144"/>
      <c r="AD41" s="144"/>
      <c r="AE41" s="144"/>
      <c r="AF41" s="144"/>
      <c r="AG41" s="144"/>
      <c r="AH41" s="144"/>
      <c r="AI41" s="144"/>
      <c r="AJ41" s="144"/>
      <c r="AK41" s="144"/>
      <c r="AL41" s="144"/>
      <c r="AM41" s="144"/>
      <c r="AN41" s="144"/>
      <c r="AO41" s="144"/>
      <c r="AP41" s="144"/>
      <c r="AQ41" s="144"/>
      <c r="AR41" s="144"/>
      <c r="AS41" s="144"/>
      <c r="AT41" s="144"/>
      <c r="AU41" s="144"/>
      <c r="AV41" s="144"/>
      <c r="AW41" s="144"/>
      <c r="AX41" s="144"/>
      <c r="AY41" s="144"/>
      <c r="AZ41" s="144"/>
      <c r="BA41" s="144"/>
      <c r="BB41" s="144"/>
      <c r="BC41" s="144"/>
      <c r="BD41" s="144"/>
      <c r="BE41" s="144"/>
      <c r="BF41" s="144"/>
      <c r="BG41" s="144"/>
      <c r="BH41" s="144"/>
      <c r="BI41" s="144"/>
      <c r="BJ41" s="144"/>
      <c r="BK41" s="144"/>
      <c r="BL41" s="144"/>
      <c r="BM41" s="144"/>
      <c r="BN41" s="144"/>
      <c r="BO41" s="144"/>
      <c r="BP41" s="144"/>
      <c r="BQ41" s="144"/>
      <c r="BR41" s="144"/>
      <c r="BS41" s="144"/>
      <c r="BT41" s="144"/>
      <c r="BU41" s="144"/>
      <c r="BV41" s="144"/>
      <c r="BW41" s="144"/>
      <c r="BX41" s="144"/>
      <c r="BY41" s="144"/>
      <c r="BZ41" s="144"/>
      <c r="CA41" s="144"/>
      <c r="CB41" s="144"/>
      <c r="CC41" s="144"/>
      <c r="CD41" s="144"/>
      <c r="CE41" s="144"/>
      <c r="CF41" s="144"/>
      <c r="CG41" s="144"/>
      <c r="CH41" s="144"/>
      <c r="CI41" s="144"/>
      <c r="CJ41" s="144"/>
      <c r="CK41" s="144"/>
      <c r="CL41" s="144"/>
      <c r="CM41" s="144"/>
      <c r="CN41" s="144"/>
      <c r="CO41" s="144"/>
      <c r="CP41" s="144"/>
      <c r="CQ41" s="144"/>
      <c r="CR41" s="144"/>
      <c r="CS41" s="144"/>
      <c r="CT41" s="144"/>
      <c r="CU41" s="144"/>
      <c r="CV41" s="144"/>
      <c r="CW41" s="144"/>
      <c r="CX41" s="144"/>
      <c r="CY41" s="144"/>
      <c r="CZ41" s="144"/>
      <c r="DA41" s="144"/>
      <c r="DB41" s="144"/>
      <c r="DC41" s="144"/>
      <c r="DD41" s="144"/>
      <c r="DE41" s="144"/>
      <c r="DF41" s="144"/>
      <c r="DG41" s="144"/>
      <c r="DH41" s="144"/>
      <c r="DI41" s="144"/>
      <c r="DJ41" s="144"/>
      <c r="DK41" s="144"/>
      <c r="DL41" s="144"/>
      <c r="DM41" s="144"/>
      <c r="DN41" s="144"/>
      <c r="DO41" s="144"/>
      <c r="DP41" s="144"/>
      <c r="DQ41" s="144"/>
      <c r="DR41" s="144"/>
      <c r="DS41" s="144"/>
      <c r="DT41" s="144"/>
      <c r="DU41" s="144"/>
      <c r="DV41" s="144"/>
      <c r="DW41" s="144"/>
      <c r="DX41" s="144"/>
      <c r="DY41" s="144"/>
      <c r="DZ41" s="144"/>
      <c r="EA41" s="144"/>
      <c r="EB41" s="144"/>
      <c r="EC41" s="144"/>
      <c r="ED41" s="144"/>
      <c r="EE41" s="144"/>
      <c r="EF41" s="144"/>
      <c r="EG41" s="144"/>
      <c r="EH41" s="144"/>
      <c r="EI41" s="144"/>
      <c r="EJ41" s="144"/>
      <c r="EK41" s="144"/>
      <c r="EL41" s="144"/>
      <c r="EM41" s="144"/>
      <c r="EN41" s="144"/>
      <c r="EO41" s="144"/>
      <c r="EP41" s="144"/>
      <c r="EQ41" s="144"/>
      <c r="ER41" s="144"/>
      <c r="ES41" s="144"/>
      <c r="ET41" s="144"/>
      <c r="EU41" s="144"/>
      <c r="EV41" s="144"/>
      <c r="EW41" s="144"/>
      <c r="EX41" s="144"/>
      <c r="EY41" s="144"/>
      <c r="EZ41" s="144"/>
      <c r="FA41" s="144"/>
      <c r="FB41" s="144"/>
      <c r="FC41" s="144"/>
      <c r="FD41" s="144"/>
      <c r="FE41" s="144"/>
      <c r="FF41" s="144"/>
      <c r="FG41" s="144"/>
      <c r="FH41" s="144"/>
      <c r="FI41" s="144"/>
      <c r="FJ41" s="144"/>
      <c r="FK41" s="144"/>
      <c r="FL41" s="144"/>
      <c r="FM41" s="144"/>
      <c r="FN41" s="144"/>
      <c r="FO41" s="144"/>
      <c r="FP41" s="144"/>
      <c r="FQ41" s="144"/>
      <c r="FR41" s="144"/>
      <c r="FS41" s="144"/>
      <c r="FT41" s="144"/>
      <c r="FU41" s="144"/>
      <c r="FV41" s="144"/>
      <c r="FW41" s="144"/>
      <c r="FX41" s="144"/>
      <c r="FY41" s="144"/>
      <c r="FZ41" s="144"/>
      <c r="GA41" s="144"/>
      <c r="GB41" s="144"/>
      <c r="GC41" s="144"/>
      <c r="GD41" s="144"/>
      <c r="GE41" s="144"/>
      <c r="GF41" s="144"/>
      <c r="GG41" s="144"/>
      <c r="GH41" s="144"/>
      <c r="GI41" s="144"/>
      <c r="GJ41" s="144"/>
      <c r="GK41" s="144"/>
      <c r="GL41" s="144"/>
      <c r="GM41" s="144"/>
      <c r="GN41" s="144"/>
      <c r="GO41" s="144"/>
      <c r="GP41" s="144"/>
      <c r="GQ41" s="144"/>
      <c r="GR41" s="144"/>
    </row>
    <row r="42" spans="1:200" s="115" customFormat="1" ht="24" hidden="1" customHeight="1" outlineLevel="1" thickTop="1" thickBot="1">
      <c r="A42" s="128">
        <v>3.1</v>
      </c>
      <c r="B42" s="158" t="s">
        <v>132</v>
      </c>
      <c r="C42" s="219" t="s">
        <v>133</v>
      </c>
      <c r="D42" s="161" t="s">
        <v>134</v>
      </c>
      <c r="E42" s="158" t="s">
        <v>135</v>
      </c>
      <c r="F42" s="158" t="s">
        <v>93</v>
      </c>
      <c r="G42" s="168">
        <v>45357.291666666664</v>
      </c>
      <c r="H42" s="168">
        <v>45357.3125</v>
      </c>
      <c r="I42" s="220">
        <f t="shared" ref="I42:I47" si="1">H42-G42</f>
        <v>2.0833333335758653E-2</v>
      </c>
      <c r="J42" s="355">
        <v>1</v>
      </c>
      <c r="K42" s="356"/>
      <c r="L42" s="357"/>
      <c r="M42" s="178"/>
      <c r="N42" s="404"/>
      <c r="O42" s="144"/>
      <c r="P42" s="144"/>
      <c r="Q42" s="144"/>
      <c r="R42" s="144"/>
      <c r="S42" s="144"/>
      <c r="T42" s="144"/>
      <c r="U42" s="144"/>
      <c r="V42" s="144"/>
      <c r="W42" s="144"/>
      <c r="X42" s="144"/>
      <c r="Y42" s="144"/>
      <c r="Z42" s="144"/>
      <c r="AA42" s="144"/>
      <c r="AB42" s="144"/>
      <c r="AC42" s="144"/>
      <c r="AD42" s="144"/>
      <c r="AE42" s="144"/>
      <c r="AF42" s="144"/>
      <c r="AG42" s="144"/>
      <c r="AH42" s="144"/>
      <c r="AI42" s="144"/>
      <c r="AJ42" s="144"/>
      <c r="AK42" s="144"/>
      <c r="AL42" s="144"/>
      <c r="AM42" s="144"/>
      <c r="AN42" s="144"/>
      <c r="AO42" s="144"/>
      <c r="AP42" s="144"/>
      <c r="AQ42" s="144"/>
      <c r="AR42" s="144"/>
      <c r="AS42" s="144"/>
      <c r="AT42" s="144"/>
      <c r="AU42" s="144"/>
      <c r="AV42" s="144"/>
      <c r="AW42" s="144"/>
      <c r="AX42" s="144"/>
      <c r="AY42" s="144"/>
      <c r="AZ42" s="144"/>
      <c r="BA42" s="144"/>
      <c r="BB42" s="144"/>
      <c r="BC42" s="144"/>
      <c r="BD42" s="144"/>
      <c r="BE42" s="144"/>
      <c r="BF42" s="144"/>
      <c r="BG42" s="144"/>
      <c r="BH42" s="144"/>
      <c r="BI42" s="144"/>
      <c r="BJ42" s="144"/>
      <c r="BK42" s="144"/>
      <c r="BL42" s="144"/>
      <c r="BM42" s="144"/>
      <c r="BN42" s="144"/>
      <c r="BO42" s="144"/>
      <c r="BP42" s="144"/>
      <c r="BQ42" s="144"/>
      <c r="BR42" s="144"/>
      <c r="BS42" s="144"/>
      <c r="BT42" s="144"/>
      <c r="BU42" s="144"/>
      <c r="BV42" s="144"/>
      <c r="BW42" s="144"/>
      <c r="BX42" s="144"/>
      <c r="BY42" s="144"/>
      <c r="BZ42" s="144"/>
      <c r="CA42" s="144"/>
      <c r="CB42" s="144"/>
      <c r="CC42" s="144"/>
      <c r="CD42" s="144"/>
      <c r="CE42" s="144"/>
      <c r="CF42" s="144"/>
      <c r="CG42" s="144"/>
      <c r="CH42" s="144"/>
      <c r="CI42" s="144"/>
      <c r="CJ42" s="144"/>
      <c r="CK42" s="144"/>
      <c r="CL42" s="144"/>
      <c r="CM42" s="144"/>
      <c r="CN42" s="144"/>
      <c r="CO42" s="144"/>
      <c r="CP42" s="144"/>
      <c r="CQ42" s="144"/>
      <c r="CR42" s="144"/>
      <c r="CS42" s="144"/>
      <c r="CT42" s="144"/>
      <c r="CU42" s="144"/>
      <c r="CV42" s="144"/>
      <c r="CW42" s="144"/>
      <c r="CX42" s="144"/>
      <c r="CY42" s="144"/>
      <c r="CZ42" s="144"/>
      <c r="DA42" s="144"/>
      <c r="DB42" s="144"/>
      <c r="DC42" s="144"/>
      <c r="DD42" s="144"/>
      <c r="DE42" s="144"/>
      <c r="DF42" s="144"/>
      <c r="DG42" s="144"/>
      <c r="DH42" s="144"/>
      <c r="DI42" s="144"/>
      <c r="DJ42" s="144"/>
      <c r="DK42" s="144"/>
      <c r="DL42" s="144"/>
      <c r="DM42" s="144"/>
      <c r="DN42" s="144"/>
      <c r="DO42" s="144"/>
      <c r="DP42" s="144"/>
      <c r="DQ42" s="144"/>
      <c r="DR42" s="144"/>
      <c r="DS42" s="144"/>
      <c r="DT42" s="144"/>
      <c r="DU42" s="144"/>
      <c r="DV42" s="144"/>
      <c r="DW42" s="144"/>
      <c r="DX42" s="144"/>
      <c r="DY42" s="144"/>
      <c r="DZ42" s="144"/>
      <c r="EA42" s="144"/>
      <c r="EB42" s="144"/>
      <c r="EC42" s="144"/>
      <c r="ED42" s="144"/>
      <c r="EE42" s="144"/>
      <c r="EF42" s="144"/>
      <c r="EG42" s="144"/>
      <c r="EH42" s="144"/>
      <c r="EI42" s="144"/>
      <c r="EJ42" s="144"/>
      <c r="EK42" s="144"/>
      <c r="EL42" s="144"/>
      <c r="EM42" s="144"/>
      <c r="EN42" s="144"/>
      <c r="EO42" s="144"/>
      <c r="EP42" s="144"/>
      <c r="EQ42" s="144"/>
      <c r="ER42" s="144"/>
      <c r="ES42" s="144"/>
      <c r="ET42" s="144"/>
      <c r="EU42" s="144"/>
      <c r="EV42" s="144"/>
      <c r="EW42" s="144"/>
      <c r="EX42" s="144"/>
      <c r="EY42" s="144"/>
      <c r="EZ42" s="144"/>
      <c r="FA42" s="144"/>
      <c r="FB42" s="144"/>
      <c r="FC42" s="144"/>
      <c r="FD42" s="144"/>
      <c r="FE42" s="144"/>
      <c r="FF42" s="144"/>
      <c r="FG42" s="144"/>
      <c r="FH42" s="144"/>
      <c r="FI42" s="144"/>
      <c r="FJ42" s="144"/>
      <c r="FK42" s="144"/>
      <c r="FL42" s="144"/>
      <c r="FM42" s="144"/>
      <c r="FN42" s="144"/>
      <c r="FO42" s="144"/>
      <c r="FP42" s="144"/>
      <c r="FQ42" s="144"/>
      <c r="FR42" s="144"/>
      <c r="FS42" s="144"/>
      <c r="FT42" s="144"/>
      <c r="FU42" s="144"/>
      <c r="FV42" s="144"/>
      <c r="FW42" s="144"/>
      <c r="FX42" s="144"/>
      <c r="FY42" s="144"/>
      <c r="FZ42" s="144"/>
      <c r="GA42" s="144"/>
      <c r="GB42" s="144"/>
      <c r="GC42" s="144"/>
      <c r="GD42" s="144"/>
      <c r="GE42" s="144"/>
      <c r="GF42" s="144"/>
      <c r="GG42" s="144"/>
      <c r="GH42" s="144"/>
      <c r="GI42" s="144"/>
      <c r="GJ42" s="144"/>
      <c r="GK42" s="144"/>
      <c r="GL42" s="144"/>
      <c r="GM42" s="144"/>
      <c r="GN42" s="144"/>
      <c r="GO42" s="144"/>
      <c r="GP42" s="144"/>
      <c r="GQ42" s="144"/>
      <c r="GR42" s="144"/>
    </row>
    <row r="43" spans="1:200" s="94" customFormat="1" ht="24" hidden="1" customHeight="1" outlineLevel="1" thickTop="1" thickBot="1">
      <c r="A43" s="126" t="str">
        <f t="shared" si="0"/>
        <v>3.2</v>
      </c>
      <c r="B43" s="158" t="s">
        <v>66</v>
      </c>
      <c r="C43" s="160" t="s">
        <v>136</v>
      </c>
      <c r="D43" s="161" t="s">
        <v>134</v>
      </c>
      <c r="E43" s="158" t="s">
        <v>135</v>
      </c>
      <c r="F43" s="158" t="s">
        <v>93</v>
      </c>
      <c r="G43" s="168">
        <v>45357.291666666664</v>
      </c>
      <c r="H43" s="168">
        <v>45357.3125</v>
      </c>
      <c r="I43" s="220">
        <f t="shared" si="1"/>
        <v>2.0833333335758653E-2</v>
      </c>
      <c r="J43" s="355">
        <v>1</v>
      </c>
      <c r="K43" s="356"/>
      <c r="L43" s="357"/>
      <c r="M43" s="179"/>
      <c r="N43" s="404"/>
      <c r="O43" s="144"/>
      <c r="P43" s="144"/>
      <c r="Q43" s="144"/>
      <c r="R43" s="144"/>
      <c r="S43" s="144"/>
      <c r="T43" s="144"/>
      <c r="U43" s="144"/>
      <c r="V43" s="144"/>
      <c r="W43" s="144"/>
      <c r="X43" s="144"/>
      <c r="Y43" s="144"/>
      <c r="Z43" s="144"/>
      <c r="AA43" s="144"/>
      <c r="AB43" s="144"/>
      <c r="AC43" s="144"/>
      <c r="AD43" s="144"/>
      <c r="AE43" s="144"/>
      <c r="AF43" s="144"/>
      <c r="AG43" s="144"/>
      <c r="AH43" s="144"/>
      <c r="AI43" s="144"/>
      <c r="AJ43" s="144"/>
      <c r="AK43" s="144"/>
      <c r="AL43" s="144"/>
      <c r="AM43" s="144"/>
      <c r="AN43" s="144"/>
      <c r="AO43" s="144"/>
      <c r="AP43" s="144"/>
      <c r="AQ43" s="144"/>
      <c r="AR43" s="144"/>
      <c r="AS43" s="144"/>
      <c r="AT43" s="144"/>
      <c r="AU43" s="144"/>
      <c r="AV43" s="144"/>
      <c r="AW43" s="144"/>
      <c r="AX43" s="144"/>
      <c r="AY43" s="144"/>
      <c r="AZ43" s="144"/>
      <c r="BA43" s="144"/>
      <c r="BB43" s="144"/>
      <c r="BC43" s="144"/>
      <c r="BD43" s="144"/>
      <c r="BE43" s="144"/>
      <c r="BF43" s="144"/>
      <c r="BG43" s="144"/>
      <c r="BH43" s="144"/>
      <c r="BI43" s="144"/>
      <c r="BJ43" s="144"/>
      <c r="BK43" s="144"/>
      <c r="BL43" s="144"/>
      <c r="BM43" s="144"/>
      <c r="BN43" s="144"/>
      <c r="BO43" s="144"/>
      <c r="BP43" s="144"/>
      <c r="BQ43" s="144"/>
      <c r="BR43" s="144"/>
      <c r="BS43" s="144"/>
      <c r="BT43" s="144"/>
      <c r="BU43" s="144"/>
      <c r="BV43" s="144"/>
      <c r="BW43" s="144"/>
      <c r="BX43" s="144"/>
      <c r="BY43" s="144"/>
      <c r="BZ43" s="144"/>
      <c r="CA43" s="144"/>
      <c r="CB43" s="144"/>
      <c r="CC43" s="144"/>
      <c r="CD43" s="144"/>
      <c r="CE43" s="144"/>
      <c r="CF43" s="144"/>
      <c r="CG43" s="144"/>
      <c r="CH43" s="144"/>
      <c r="CI43" s="144"/>
      <c r="CJ43" s="144"/>
      <c r="CK43" s="144"/>
      <c r="CL43" s="144"/>
      <c r="CM43" s="144"/>
      <c r="CN43" s="144"/>
      <c r="CO43" s="144"/>
      <c r="CP43" s="144"/>
      <c r="CQ43" s="144"/>
      <c r="CR43" s="144"/>
      <c r="CS43" s="144"/>
      <c r="CT43" s="144"/>
      <c r="CU43" s="144"/>
      <c r="CV43" s="144"/>
      <c r="CW43" s="144"/>
      <c r="CX43" s="144"/>
      <c r="CY43" s="144"/>
      <c r="CZ43" s="144"/>
      <c r="DA43" s="144"/>
      <c r="DB43" s="144"/>
      <c r="DC43" s="144"/>
      <c r="DD43" s="144"/>
      <c r="DE43" s="144"/>
      <c r="DF43" s="144"/>
      <c r="DG43" s="144"/>
      <c r="DH43" s="144"/>
      <c r="DI43" s="144"/>
      <c r="DJ43" s="144"/>
      <c r="DK43" s="144"/>
      <c r="DL43" s="144"/>
      <c r="DM43" s="144"/>
      <c r="DN43" s="144"/>
      <c r="DO43" s="144"/>
      <c r="DP43" s="144"/>
      <c r="DQ43" s="144"/>
      <c r="DR43" s="144"/>
      <c r="DS43" s="144"/>
      <c r="DT43" s="144"/>
      <c r="DU43" s="144"/>
      <c r="DV43" s="144"/>
      <c r="DW43" s="144"/>
      <c r="DX43" s="144"/>
      <c r="DY43" s="144"/>
      <c r="DZ43" s="144"/>
      <c r="EA43" s="144"/>
      <c r="EB43" s="144"/>
      <c r="EC43" s="144"/>
      <c r="ED43" s="144"/>
      <c r="EE43" s="144"/>
      <c r="EF43" s="144"/>
      <c r="EG43" s="144"/>
      <c r="EH43" s="144"/>
      <c r="EI43" s="144"/>
      <c r="EJ43" s="144"/>
      <c r="EK43" s="144"/>
      <c r="EL43" s="144"/>
      <c r="EM43" s="144"/>
      <c r="EN43" s="144"/>
      <c r="EO43" s="144"/>
      <c r="EP43" s="144"/>
      <c r="EQ43" s="144"/>
      <c r="ER43" s="144"/>
      <c r="ES43" s="144"/>
      <c r="ET43" s="144"/>
      <c r="EU43" s="144"/>
      <c r="EV43" s="144"/>
      <c r="EW43" s="144"/>
      <c r="EX43" s="144"/>
      <c r="EY43" s="144"/>
      <c r="EZ43" s="144"/>
      <c r="FA43" s="144"/>
      <c r="FB43" s="144"/>
      <c r="FC43" s="144"/>
      <c r="FD43" s="144"/>
      <c r="FE43" s="144"/>
      <c r="FF43" s="144"/>
      <c r="FG43" s="144"/>
      <c r="FH43" s="144"/>
      <c r="FI43" s="144"/>
      <c r="FJ43" s="144"/>
      <c r="FK43" s="144"/>
      <c r="FL43" s="144"/>
      <c r="FM43" s="144"/>
      <c r="FN43" s="144"/>
      <c r="FO43" s="144"/>
      <c r="FP43" s="144"/>
      <c r="FQ43" s="144"/>
      <c r="FR43" s="144"/>
      <c r="FS43" s="144"/>
      <c r="FT43" s="144"/>
      <c r="FU43" s="144"/>
      <c r="FV43" s="144"/>
      <c r="FW43" s="144"/>
      <c r="FX43" s="144"/>
      <c r="FY43" s="144"/>
      <c r="FZ43" s="144"/>
      <c r="GA43" s="144"/>
      <c r="GB43" s="144"/>
      <c r="GC43" s="144"/>
      <c r="GD43" s="144"/>
      <c r="GE43" s="144"/>
      <c r="GF43" s="144"/>
      <c r="GG43" s="144"/>
      <c r="GH43" s="144"/>
      <c r="GI43" s="144"/>
      <c r="GJ43" s="144"/>
      <c r="GK43" s="144"/>
      <c r="GL43" s="144"/>
      <c r="GM43" s="144"/>
      <c r="GN43" s="144"/>
      <c r="GO43" s="144"/>
      <c r="GP43" s="144"/>
      <c r="GQ43" s="144"/>
      <c r="GR43" s="144"/>
    </row>
    <row r="44" spans="1:200" s="94" customFormat="1" ht="24" hidden="1" customHeight="1" outlineLevel="1" thickTop="1" thickBot="1">
      <c r="A44" s="126" t="str">
        <f t="shared" si="0"/>
        <v>3.3</v>
      </c>
      <c r="B44" s="158" t="s">
        <v>66</v>
      </c>
      <c r="C44" s="160" t="s">
        <v>137</v>
      </c>
      <c r="D44" s="161" t="s">
        <v>134</v>
      </c>
      <c r="E44" s="158" t="s">
        <v>135</v>
      </c>
      <c r="F44" s="158" t="s">
        <v>93</v>
      </c>
      <c r="G44" s="168">
        <v>45357.291666666664</v>
      </c>
      <c r="H44" s="168">
        <v>45357.3125</v>
      </c>
      <c r="I44" s="220">
        <f t="shared" si="1"/>
        <v>2.0833333335758653E-2</v>
      </c>
      <c r="J44" s="355">
        <v>1</v>
      </c>
      <c r="K44" s="356"/>
      <c r="L44" s="357"/>
      <c r="M44" s="179"/>
      <c r="N44" s="404"/>
      <c r="O44" s="144"/>
      <c r="P44" s="144"/>
      <c r="Q44" s="144"/>
      <c r="R44" s="144"/>
      <c r="S44" s="144"/>
      <c r="T44" s="144"/>
      <c r="U44" s="144"/>
      <c r="V44" s="144"/>
      <c r="W44" s="144"/>
      <c r="X44" s="144"/>
      <c r="Y44" s="144"/>
      <c r="Z44" s="144"/>
      <c r="AA44" s="144"/>
      <c r="AB44" s="144"/>
      <c r="AC44" s="144"/>
      <c r="AD44" s="144"/>
      <c r="AE44" s="144"/>
      <c r="AF44" s="144"/>
      <c r="AG44" s="144"/>
      <c r="AH44" s="144"/>
      <c r="AI44" s="144"/>
      <c r="AJ44" s="144"/>
      <c r="AK44" s="144"/>
      <c r="AL44" s="144"/>
      <c r="AM44" s="144"/>
      <c r="AN44" s="144"/>
      <c r="AO44" s="144"/>
      <c r="AP44" s="144"/>
      <c r="AQ44" s="144"/>
      <c r="AR44" s="144"/>
      <c r="AS44" s="144"/>
      <c r="AT44" s="144"/>
      <c r="AU44" s="144"/>
      <c r="AV44" s="144"/>
      <c r="AW44" s="144"/>
      <c r="AX44" s="144"/>
      <c r="AY44" s="144"/>
      <c r="AZ44" s="144"/>
      <c r="BA44" s="144"/>
      <c r="BB44" s="144"/>
      <c r="BC44" s="144"/>
      <c r="BD44" s="144"/>
      <c r="BE44" s="144"/>
      <c r="BF44" s="144"/>
      <c r="BG44" s="144"/>
      <c r="BH44" s="144"/>
      <c r="BI44" s="144"/>
      <c r="BJ44" s="144"/>
      <c r="BK44" s="144"/>
      <c r="BL44" s="144"/>
      <c r="BM44" s="144"/>
      <c r="BN44" s="144"/>
      <c r="BO44" s="144"/>
      <c r="BP44" s="144"/>
      <c r="BQ44" s="144"/>
      <c r="BR44" s="144"/>
      <c r="BS44" s="144"/>
      <c r="BT44" s="144"/>
      <c r="BU44" s="144"/>
      <c r="BV44" s="144"/>
      <c r="BW44" s="144"/>
      <c r="BX44" s="144"/>
      <c r="BY44" s="144"/>
      <c r="BZ44" s="144"/>
      <c r="CA44" s="144"/>
      <c r="CB44" s="144"/>
      <c r="CC44" s="144"/>
      <c r="CD44" s="144"/>
      <c r="CE44" s="144"/>
      <c r="CF44" s="144"/>
      <c r="CG44" s="144"/>
      <c r="CH44" s="144"/>
      <c r="CI44" s="144"/>
      <c r="CJ44" s="144"/>
      <c r="CK44" s="144"/>
      <c r="CL44" s="144"/>
      <c r="CM44" s="144"/>
      <c r="CN44" s="144"/>
      <c r="CO44" s="144"/>
      <c r="CP44" s="144"/>
      <c r="CQ44" s="144"/>
      <c r="CR44" s="144"/>
      <c r="CS44" s="144"/>
      <c r="CT44" s="144"/>
      <c r="CU44" s="144"/>
      <c r="CV44" s="144"/>
      <c r="CW44" s="144"/>
      <c r="CX44" s="144"/>
      <c r="CY44" s="144"/>
      <c r="CZ44" s="144"/>
      <c r="DA44" s="144"/>
      <c r="DB44" s="144"/>
      <c r="DC44" s="144"/>
      <c r="DD44" s="144"/>
      <c r="DE44" s="144"/>
      <c r="DF44" s="144"/>
      <c r="DG44" s="144"/>
      <c r="DH44" s="144"/>
      <c r="DI44" s="144"/>
      <c r="DJ44" s="144"/>
      <c r="DK44" s="144"/>
      <c r="DL44" s="144"/>
      <c r="DM44" s="144"/>
      <c r="DN44" s="144"/>
      <c r="DO44" s="144"/>
      <c r="DP44" s="144"/>
      <c r="DQ44" s="144"/>
      <c r="DR44" s="144"/>
      <c r="DS44" s="144"/>
      <c r="DT44" s="144"/>
      <c r="DU44" s="144"/>
      <c r="DV44" s="144"/>
      <c r="DW44" s="144"/>
      <c r="DX44" s="144"/>
      <c r="DY44" s="144"/>
      <c r="DZ44" s="144"/>
      <c r="EA44" s="144"/>
      <c r="EB44" s="144"/>
      <c r="EC44" s="144"/>
      <c r="ED44" s="144"/>
      <c r="EE44" s="144"/>
      <c r="EF44" s="144"/>
      <c r="EG44" s="144"/>
      <c r="EH44" s="144"/>
      <c r="EI44" s="144"/>
      <c r="EJ44" s="144"/>
      <c r="EK44" s="144"/>
      <c r="EL44" s="144"/>
      <c r="EM44" s="144"/>
      <c r="EN44" s="144"/>
      <c r="EO44" s="144"/>
      <c r="EP44" s="144"/>
      <c r="EQ44" s="144"/>
      <c r="ER44" s="144"/>
      <c r="ES44" s="144"/>
      <c r="ET44" s="144"/>
      <c r="EU44" s="144"/>
      <c r="EV44" s="144"/>
      <c r="EW44" s="144"/>
      <c r="EX44" s="144"/>
      <c r="EY44" s="144"/>
      <c r="EZ44" s="144"/>
      <c r="FA44" s="144"/>
      <c r="FB44" s="144"/>
      <c r="FC44" s="144"/>
      <c r="FD44" s="144"/>
      <c r="FE44" s="144"/>
      <c r="FF44" s="144"/>
      <c r="FG44" s="144"/>
      <c r="FH44" s="144"/>
      <c r="FI44" s="144"/>
      <c r="FJ44" s="144"/>
      <c r="FK44" s="144"/>
      <c r="FL44" s="144"/>
      <c r="FM44" s="144"/>
      <c r="FN44" s="144"/>
      <c r="FO44" s="144"/>
      <c r="FP44" s="144"/>
      <c r="FQ44" s="144"/>
      <c r="FR44" s="144"/>
      <c r="FS44" s="144"/>
      <c r="FT44" s="144"/>
      <c r="FU44" s="144"/>
      <c r="FV44" s="144"/>
      <c r="FW44" s="144"/>
      <c r="FX44" s="144"/>
      <c r="FY44" s="144"/>
      <c r="FZ44" s="144"/>
      <c r="GA44" s="144"/>
      <c r="GB44" s="144"/>
      <c r="GC44" s="144"/>
      <c r="GD44" s="144"/>
      <c r="GE44" s="144"/>
      <c r="GF44" s="144"/>
      <c r="GG44" s="144"/>
      <c r="GH44" s="144"/>
      <c r="GI44" s="144"/>
      <c r="GJ44" s="144"/>
      <c r="GK44" s="144"/>
      <c r="GL44" s="144"/>
      <c r="GM44" s="144"/>
      <c r="GN44" s="144"/>
      <c r="GO44" s="144"/>
      <c r="GP44" s="144"/>
      <c r="GQ44" s="144"/>
      <c r="GR44" s="144"/>
    </row>
    <row r="45" spans="1:200" s="89" customFormat="1" ht="24" hidden="1" customHeight="1" outlineLevel="1" thickTop="1" thickBot="1">
      <c r="A45" s="126" t="str">
        <f t="shared" si="0"/>
        <v>3.4</v>
      </c>
      <c r="B45" s="158" t="s">
        <v>66</v>
      </c>
      <c r="C45" s="160" t="s">
        <v>138</v>
      </c>
      <c r="D45" s="161" t="s">
        <v>139</v>
      </c>
      <c r="E45" s="161" t="s">
        <v>140</v>
      </c>
      <c r="F45" s="161" t="s">
        <v>114</v>
      </c>
      <c r="G45" s="168">
        <v>45357.291666666664</v>
      </c>
      <c r="H45" s="168">
        <v>45357.3125</v>
      </c>
      <c r="I45" s="220">
        <f t="shared" si="1"/>
        <v>2.0833333335758653E-2</v>
      </c>
      <c r="J45" s="355">
        <v>1</v>
      </c>
      <c r="K45" s="356"/>
      <c r="L45" s="357"/>
      <c r="M45" s="179"/>
      <c r="N45" s="404"/>
      <c r="O45" s="144"/>
      <c r="P45" s="144"/>
      <c r="Q45" s="144"/>
      <c r="R45" s="144"/>
      <c r="S45" s="144"/>
      <c r="T45" s="144"/>
      <c r="U45" s="144"/>
      <c r="V45" s="144"/>
      <c r="W45" s="144"/>
      <c r="X45" s="144"/>
      <c r="Y45" s="144"/>
      <c r="Z45" s="144"/>
      <c r="AA45" s="144"/>
      <c r="AB45" s="144"/>
      <c r="AC45" s="144"/>
      <c r="AD45" s="144"/>
      <c r="AE45" s="144"/>
      <c r="AF45" s="144"/>
      <c r="AG45" s="144"/>
      <c r="AH45" s="144"/>
      <c r="AI45" s="144"/>
      <c r="AJ45" s="144"/>
      <c r="AK45" s="144"/>
      <c r="AL45" s="144"/>
      <c r="AM45" s="144"/>
      <c r="AN45" s="144"/>
      <c r="AO45" s="144"/>
      <c r="AP45" s="144"/>
      <c r="AQ45" s="144"/>
      <c r="AR45" s="144"/>
      <c r="AS45" s="144"/>
      <c r="AT45" s="144"/>
      <c r="AU45" s="144"/>
      <c r="AV45" s="144"/>
      <c r="AW45" s="144"/>
      <c r="AX45" s="144"/>
      <c r="AY45" s="144"/>
      <c r="AZ45" s="144"/>
      <c r="BA45" s="144"/>
      <c r="BB45" s="144"/>
      <c r="BC45" s="144"/>
      <c r="BD45" s="144"/>
      <c r="BE45" s="144"/>
      <c r="BF45" s="144"/>
      <c r="BG45" s="144"/>
      <c r="BH45" s="144"/>
      <c r="BI45" s="144"/>
      <c r="BJ45" s="144"/>
      <c r="BK45" s="144"/>
      <c r="BL45" s="144"/>
      <c r="BM45" s="144"/>
      <c r="BN45" s="144"/>
      <c r="BO45" s="144"/>
      <c r="BP45" s="144"/>
      <c r="BQ45" s="144"/>
      <c r="BR45" s="144"/>
      <c r="BS45" s="144"/>
      <c r="BT45" s="144"/>
      <c r="BU45" s="144"/>
      <c r="BV45" s="144"/>
      <c r="BW45" s="144"/>
      <c r="BX45" s="144"/>
      <c r="BY45" s="144"/>
      <c r="BZ45" s="144"/>
      <c r="CA45" s="144"/>
      <c r="CB45" s="144"/>
      <c r="CC45" s="144"/>
      <c r="CD45" s="144"/>
      <c r="CE45" s="144"/>
      <c r="CF45" s="144"/>
      <c r="CG45" s="144"/>
      <c r="CH45" s="144"/>
      <c r="CI45" s="144"/>
      <c r="CJ45" s="144"/>
      <c r="CK45" s="144"/>
      <c r="CL45" s="144"/>
      <c r="CM45" s="144"/>
      <c r="CN45" s="144"/>
      <c r="CO45" s="144"/>
      <c r="CP45" s="144"/>
      <c r="CQ45" s="144"/>
      <c r="CR45" s="144"/>
      <c r="CS45" s="144"/>
      <c r="CT45" s="144"/>
      <c r="CU45" s="144"/>
      <c r="CV45" s="144"/>
      <c r="CW45" s="144"/>
      <c r="CX45" s="144"/>
      <c r="CY45" s="144"/>
      <c r="CZ45" s="144"/>
      <c r="DA45" s="144"/>
      <c r="DB45" s="144"/>
      <c r="DC45" s="144"/>
      <c r="DD45" s="144"/>
      <c r="DE45" s="144"/>
      <c r="DF45" s="144"/>
      <c r="DG45" s="144"/>
      <c r="DH45" s="144"/>
      <c r="DI45" s="144"/>
      <c r="DJ45" s="144"/>
      <c r="DK45" s="144"/>
      <c r="DL45" s="144"/>
      <c r="DM45" s="144"/>
      <c r="DN45" s="144"/>
      <c r="DO45" s="144"/>
      <c r="DP45" s="144"/>
      <c r="DQ45" s="144"/>
      <c r="DR45" s="144"/>
      <c r="DS45" s="144"/>
      <c r="DT45" s="144"/>
      <c r="DU45" s="144"/>
      <c r="DV45" s="144"/>
      <c r="DW45" s="144"/>
      <c r="DX45" s="144"/>
      <c r="DY45" s="144"/>
      <c r="DZ45" s="144"/>
      <c r="EA45" s="144"/>
      <c r="EB45" s="144"/>
      <c r="EC45" s="144"/>
      <c r="ED45" s="144"/>
      <c r="EE45" s="144"/>
      <c r="EF45" s="144"/>
      <c r="EG45" s="144"/>
      <c r="EH45" s="144"/>
      <c r="EI45" s="144"/>
      <c r="EJ45" s="144"/>
      <c r="EK45" s="144"/>
      <c r="EL45" s="144"/>
      <c r="EM45" s="144"/>
      <c r="EN45" s="144"/>
      <c r="EO45" s="144"/>
      <c r="EP45" s="144"/>
      <c r="EQ45" s="144"/>
      <c r="ER45" s="144"/>
      <c r="ES45" s="144"/>
      <c r="ET45" s="144"/>
      <c r="EU45" s="144"/>
      <c r="EV45" s="144"/>
      <c r="EW45" s="144"/>
      <c r="EX45" s="144"/>
      <c r="EY45" s="144"/>
      <c r="EZ45" s="144"/>
      <c r="FA45" s="144"/>
      <c r="FB45" s="144"/>
      <c r="FC45" s="144"/>
      <c r="FD45" s="144"/>
      <c r="FE45" s="144"/>
      <c r="FF45" s="144"/>
      <c r="FG45" s="144"/>
      <c r="FH45" s="144"/>
      <c r="FI45" s="144"/>
      <c r="FJ45" s="144"/>
      <c r="FK45" s="144"/>
      <c r="FL45" s="144"/>
      <c r="FM45" s="144"/>
      <c r="FN45" s="144"/>
      <c r="FO45" s="144"/>
      <c r="FP45" s="144"/>
      <c r="FQ45" s="144"/>
      <c r="FR45" s="144"/>
      <c r="FS45" s="144"/>
      <c r="FT45" s="144"/>
      <c r="FU45" s="144"/>
      <c r="FV45" s="144"/>
      <c r="FW45" s="144"/>
      <c r="FX45" s="144"/>
      <c r="FY45" s="144"/>
      <c r="FZ45" s="144"/>
      <c r="GA45" s="144"/>
      <c r="GB45" s="144"/>
      <c r="GC45" s="144"/>
      <c r="GD45" s="144"/>
      <c r="GE45" s="144"/>
      <c r="GF45" s="144"/>
      <c r="GG45" s="144"/>
      <c r="GH45" s="144"/>
      <c r="GI45" s="144"/>
      <c r="GJ45" s="144"/>
      <c r="GK45" s="144"/>
      <c r="GL45" s="144"/>
      <c r="GM45" s="144"/>
      <c r="GN45" s="144"/>
      <c r="GO45" s="144"/>
      <c r="GP45" s="144"/>
      <c r="GQ45" s="144"/>
      <c r="GR45" s="144"/>
    </row>
    <row r="46" spans="1:200" s="100" customFormat="1" ht="24" hidden="1" customHeight="1" outlineLevel="1" thickTop="1" thickBot="1">
      <c r="A46" s="126" t="str">
        <f t="shared" si="0"/>
        <v>3.5</v>
      </c>
      <c r="B46" s="158" t="s">
        <v>66</v>
      </c>
      <c r="C46" s="160" t="s">
        <v>141</v>
      </c>
      <c r="D46" s="161" t="s">
        <v>68</v>
      </c>
      <c r="E46" s="161" t="s">
        <v>69</v>
      </c>
      <c r="F46" s="161" t="s">
        <v>70</v>
      </c>
      <c r="G46" s="168">
        <v>45357.291666666664</v>
      </c>
      <c r="H46" s="168">
        <v>45357.3125</v>
      </c>
      <c r="I46" s="220">
        <f t="shared" si="1"/>
        <v>2.0833333335758653E-2</v>
      </c>
      <c r="J46" s="355">
        <v>1</v>
      </c>
      <c r="K46" s="356"/>
      <c r="L46" s="357"/>
      <c r="M46" s="179"/>
      <c r="N46" s="404"/>
      <c r="O46" s="144"/>
      <c r="P46" s="144"/>
      <c r="Q46" s="144"/>
      <c r="R46" s="144"/>
      <c r="S46" s="144"/>
      <c r="T46" s="144"/>
      <c r="U46" s="144"/>
      <c r="V46" s="144"/>
      <c r="W46" s="144"/>
      <c r="X46" s="144"/>
      <c r="Y46" s="144"/>
      <c r="Z46" s="144"/>
      <c r="AA46" s="144"/>
      <c r="AB46" s="144"/>
      <c r="AC46" s="144"/>
      <c r="AD46" s="144"/>
      <c r="AE46" s="144"/>
      <c r="AF46" s="144"/>
      <c r="AG46" s="144"/>
      <c r="AH46" s="144"/>
      <c r="AI46" s="144"/>
      <c r="AJ46" s="144"/>
      <c r="AK46" s="144"/>
      <c r="AL46" s="144"/>
      <c r="AM46" s="144"/>
      <c r="AN46" s="144"/>
      <c r="AO46" s="144"/>
      <c r="AP46" s="144"/>
      <c r="AQ46" s="144"/>
      <c r="AR46" s="144"/>
      <c r="AS46" s="144"/>
      <c r="AT46" s="144"/>
      <c r="AU46" s="144"/>
      <c r="AV46" s="144"/>
      <c r="AW46" s="144"/>
      <c r="AX46" s="144"/>
      <c r="AY46" s="144"/>
      <c r="AZ46" s="144"/>
      <c r="BA46" s="144"/>
      <c r="BB46" s="144"/>
      <c r="BC46" s="144"/>
      <c r="BD46" s="144"/>
      <c r="BE46" s="144"/>
      <c r="BF46" s="144"/>
      <c r="BG46" s="144"/>
      <c r="BH46" s="144"/>
      <c r="BI46" s="144"/>
      <c r="BJ46" s="144"/>
      <c r="BK46" s="144"/>
      <c r="BL46" s="144"/>
      <c r="BM46" s="144"/>
      <c r="BN46" s="144"/>
      <c r="BO46" s="144"/>
      <c r="BP46" s="144"/>
      <c r="BQ46" s="144"/>
      <c r="BR46" s="144"/>
      <c r="BS46" s="144"/>
      <c r="BT46" s="144"/>
      <c r="BU46" s="144"/>
      <c r="BV46" s="144"/>
      <c r="BW46" s="144"/>
      <c r="BX46" s="144"/>
      <c r="BY46" s="144"/>
      <c r="BZ46" s="144"/>
      <c r="CA46" s="144"/>
      <c r="CB46" s="144"/>
      <c r="CC46" s="144"/>
      <c r="CD46" s="144"/>
      <c r="CE46" s="144"/>
      <c r="CF46" s="144"/>
      <c r="CG46" s="144"/>
      <c r="CH46" s="144"/>
      <c r="CI46" s="144"/>
      <c r="CJ46" s="144"/>
      <c r="CK46" s="144"/>
      <c r="CL46" s="144"/>
      <c r="CM46" s="144"/>
      <c r="CN46" s="144"/>
      <c r="CO46" s="144"/>
      <c r="CP46" s="144"/>
      <c r="CQ46" s="144"/>
      <c r="CR46" s="144"/>
      <c r="CS46" s="144"/>
      <c r="CT46" s="144"/>
      <c r="CU46" s="144"/>
      <c r="CV46" s="144"/>
      <c r="CW46" s="144"/>
      <c r="CX46" s="144"/>
      <c r="CY46" s="144"/>
      <c r="CZ46" s="144"/>
      <c r="DA46" s="144"/>
      <c r="DB46" s="144"/>
      <c r="DC46" s="144"/>
      <c r="DD46" s="144"/>
      <c r="DE46" s="144"/>
      <c r="DF46" s="144"/>
      <c r="DG46" s="144"/>
      <c r="DH46" s="144"/>
      <c r="DI46" s="144"/>
      <c r="DJ46" s="144"/>
      <c r="DK46" s="144"/>
      <c r="DL46" s="144"/>
      <c r="DM46" s="144"/>
      <c r="DN46" s="144"/>
      <c r="DO46" s="144"/>
      <c r="DP46" s="144"/>
      <c r="DQ46" s="144"/>
      <c r="DR46" s="144"/>
      <c r="DS46" s="144"/>
      <c r="DT46" s="144"/>
      <c r="DU46" s="144"/>
      <c r="DV46" s="144"/>
      <c r="DW46" s="144"/>
      <c r="DX46" s="144"/>
      <c r="DY46" s="144"/>
      <c r="DZ46" s="144"/>
      <c r="EA46" s="144"/>
      <c r="EB46" s="144"/>
      <c r="EC46" s="144"/>
      <c r="ED46" s="144"/>
      <c r="EE46" s="144"/>
      <c r="EF46" s="144"/>
      <c r="EG46" s="144"/>
      <c r="EH46" s="144"/>
      <c r="EI46" s="144"/>
      <c r="EJ46" s="144"/>
      <c r="EK46" s="144"/>
      <c r="EL46" s="144"/>
      <c r="EM46" s="144"/>
      <c r="EN46" s="144"/>
      <c r="EO46" s="144"/>
      <c r="EP46" s="144"/>
      <c r="EQ46" s="144"/>
      <c r="ER46" s="144"/>
      <c r="ES46" s="144"/>
      <c r="ET46" s="144"/>
      <c r="EU46" s="144"/>
      <c r="EV46" s="144"/>
      <c r="EW46" s="144"/>
      <c r="EX46" s="144"/>
      <c r="EY46" s="144"/>
      <c r="EZ46" s="144"/>
      <c r="FA46" s="144"/>
      <c r="FB46" s="144"/>
      <c r="FC46" s="144"/>
      <c r="FD46" s="144"/>
      <c r="FE46" s="144"/>
      <c r="FF46" s="144"/>
      <c r="FG46" s="144"/>
      <c r="FH46" s="144"/>
      <c r="FI46" s="144"/>
      <c r="FJ46" s="144"/>
      <c r="FK46" s="144"/>
      <c r="FL46" s="144"/>
      <c r="FM46" s="144"/>
      <c r="FN46" s="144"/>
      <c r="FO46" s="144"/>
      <c r="FP46" s="144"/>
      <c r="FQ46" s="144"/>
      <c r="FR46" s="144"/>
      <c r="FS46" s="144"/>
      <c r="FT46" s="144"/>
      <c r="FU46" s="144"/>
      <c r="FV46" s="144"/>
      <c r="FW46" s="144"/>
      <c r="FX46" s="144"/>
      <c r="FY46" s="144"/>
      <c r="FZ46" s="144"/>
      <c r="GA46" s="144"/>
      <c r="GB46" s="144"/>
      <c r="GC46" s="144"/>
      <c r="GD46" s="144"/>
      <c r="GE46" s="144"/>
      <c r="GF46" s="144"/>
      <c r="GG46" s="144"/>
      <c r="GH46" s="144"/>
      <c r="GI46" s="144"/>
      <c r="GJ46" s="144"/>
      <c r="GK46" s="144"/>
      <c r="GL46" s="144"/>
      <c r="GM46" s="144"/>
      <c r="GN46" s="144"/>
      <c r="GO46" s="144"/>
      <c r="GP46" s="144"/>
      <c r="GQ46" s="144"/>
      <c r="GR46" s="144"/>
    </row>
    <row r="47" spans="1:200" s="100" customFormat="1" ht="24" hidden="1" customHeight="1" outlineLevel="1" thickTop="1" thickBot="1">
      <c r="A47" s="126" t="str">
        <f t="shared" si="0"/>
        <v>3.6</v>
      </c>
      <c r="B47" s="158" t="s">
        <v>66</v>
      </c>
      <c r="C47" s="160" t="s">
        <v>142</v>
      </c>
      <c r="D47" s="161" t="s">
        <v>134</v>
      </c>
      <c r="E47" s="158" t="s">
        <v>135</v>
      </c>
      <c r="F47" s="158" t="s">
        <v>93</v>
      </c>
      <c r="G47" s="168">
        <v>45357.354166666664</v>
      </c>
      <c r="H47" s="168">
        <v>45357.375</v>
      </c>
      <c r="I47" s="154">
        <f t="shared" si="1"/>
        <v>2.0833333335758653E-2</v>
      </c>
      <c r="J47" s="355">
        <v>1</v>
      </c>
      <c r="K47" s="356"/>
      <c r="L47" s="357"/>
      <c r="M47" s="179"/>
      <c r="N47" s="404"/>
      <c r="O47" s="144"/>
      <c r="P47" s="144"/>
      <c r="Q47" s="144"/>
      <c r="R47" s="144"/>
      <c r="S47" s="144"/>
      <c r="T47" s="144"/>
      <c r="U47" s="144"/>
      <c r="V47" s="144"/>
      <c r="W47" s="144"/>
      <c r="X47" s="144"/>
      <c r="Y47" s="144"/>
      <c r="Z47" s="144"/>
      <c r="AA47" s="144"/>
      <c r="AB47" s="144"/>
      <c r="AC47" s="144"/>
      <c r="AD47" s="144"/>
      <c r="AE47" s="144"/>
      <c r="AF47" s="144"/>
      <c r="AG47" s="144"/>
      <c r="AH47" s="144"/>
      <c r="AI47" s="144"/>
      <c r="AJ47" s="144"/>
      <c r="AK47" s="144"/>
      <c r="AL47" s="144"/>
      <c r="AM47" s="144"/>
      <c r="AN47" s="144"/>
      <c r="AO47" s="144"/>
      <c r="AP47" s="144"/>
      <c r="AQ47" s="144"/>
      <c r="AR47" s="144"/>
      <c r="AS47" s="144"/>
      <c r="AT47" s="144"/>
      <c r="AU47" s="144"/>
      <c r="AV47" s="144"/>
      <c r="AW47" s="144"/>
      <c r="AX47" s="144"/>
      <c r="AY47" s="144"/>
      <c r="AZ47" s="144"/>
      <c r="BA47" s="144"/>
      <c r="BB47" s="144"/>
      <c r="BC47" s="144"/>
      <c r="BD47" s="144"/>
      <c r="BE47" s="144"/>
      <c r="BF47" s="144"/>
      <c r="BG47" s="144"/>
      <c r="BH47" s="144"/>
      <c r="BI47" s="144"/>
      <c r="BJ47" s="144"/>
      <c r="BK47" s="144"/>
      <c r="BL47" s="144"/>
      <c r="BM47" s="144"/>
      <c r="BN47" s="144"/>
      <c r="BO47" s="144"/>
      <c r="BP47" s="144"/>
      <c r="BQ47" s="144"/>
      <c r="BR47" s="144"/>
      <c r="BS47" s="144"/>
      <c r="BT47" s="144"/>
      <c r="BU47" s="144"/>
      <c r="BV47" s="144"/>
      <c r="BW47" s="144"/>
      <c r="BX47" s="144"/>
      <c r="BY47" s="144"/>
      <c r="BZ47" s="144"/>
      <c r="CA47" s="144"/>
      <c r="CB47" s="144"/>
      <c r="CC47" s="144"/>
      <c r="CD47" s="144"/>
      <c r="CE47" s="144"/>
      <c r="CF47" s="144"/>
      <c r="CG47" s="144"/>
      <c r="CH47" s="144"/>
      <c r="CI47" s="144"/>
      <c r="CJ47" s="144"/>
      <c r="CK47" s="144"/>
      <c r="CL47" s="144"/>
      <c r="CM47" s="144"/>
      <c r="CN47" s="144"/>
      <c r="CO47" s="144"/>
      <c r="CP47" s="144"/>
      <c r="CQ47" s="144"/>
      <c r="CR47" s="144"/>
      <c r="CS47" s="144"/>
      <c r="CT47" s="144"/>
      <c r="CU47" s="144"/>
      <c r="CV47" s="144"/>
      <c r="CW47" s="144"/>
      <c r="CX47" s="144"/>
      <c r="CY47" s="144"/>
      <c r="CZ47" s="144"/>
      <c r="DA47" s="144"/>
      <c r="DB47" s="144"/>
      <c r="DC47" s="144"/>
      <c r="DD47" s="144"/>
      <c r="DE47" s="144"/>
      <c r="DF47" s="144"/>
      <c r="DG47" s="144"/>
      <c r="DH47" s="144"/>
      <c r="DI47" s="144"/>
      <c r="DJ47" s="144"/>
      <c r="DK47" s="144"/>
      <c r="DL47" s="144"/>
      <c r="DM47" s="144"/>
      <c r="DN47" s="144"/>
      <c r="DO47" s="144"/>
      <c r="DP47" s="144"/>
      <c r="DQ47" s="144"/>
      <c r="DR47" s="144"/>
      <c r="DS47" s="144"/>
      <c r="DT47" s="144"/>
      <c r="DU47" s="144"/>
      <c r="DV47" s="144"/>
      <c r="DW47" s="144"/>
      <c r="DX47" s="144"/>
      <c r="DY47" s="144"/>
      <c r="DZ47" s="144"/>
      <c r="EA47" s="144"/>
      <c r="EB47" s="144"/>
      <c r="EC47" s="144"/>
      <c r="ED47" s="144"/>
      <c r="EE47" s="144"/>
      <c r="EF47" s="144"/>
      <c r="EG47" s="144"/>
      <c r="EH47" s="144"/>
      <c r="EI47" s="144"/>
      <c r="EJ47" s="144"/>
      <c r="EK47" s="144"/>
      <c r="EL47" s="144"/>
      <c r="EM47" s="144"/>
      <c r="EN47" s="144"/>
      <c r="EO47" s="144"/>
      <c r="EP47" s="144"/>
      <c r="EQ47" s="144"/>
      <c r="ER47" s="144"/>
      <c r="ES47" s="144"/>
      <c r="ET47" s="144"/>
      <c r="EU47" s="144"/>
      <c r="EV47" s="144"/>
      <c r="EW47" s="144"/>
      <c r="EX47" s="144"/>
      <c r="EY47" s="144"/>
      <c r="EZ47" s="144"/>
      <c r="FA47" s="144"/>
      <c r="FB47" s="144"/>
      <c r="FC47" s="144"/>
      <c r="FD47" s="144"/>
      <c r="FE47" s="144"/>
      <c r="FF47" s="144"/>
      <c r="FG47" s="144"/>
      <c r="FH47" s="144"/>
      <c r="FI47" s="144"/>
      <c r="FJ47" s="144"/>
      <c r="FK47" s="144"/>
      <c r="FL47" s="144"/>
      <c r="FM47" s="144"/>
      <c r="FN47" s="144"/>
      <c r="FO47" s="144"/>
      <c r="FP47" s="144"/>
      <c r="FQ47" s="144"/>
      <c r="FR47" s="144"/>
      <c r="FS47" s="144"/>
      <c r="FT47" s="144"/>
      <c r="FU47" s="144"/>
      <c r="FV47" s="144"/>
      <c r="FW47" s="144"/>
      <c r="FX47" s="144"/>
      <c r="FY47" s="144"/>
      <c r="FZ47" s="144"/>
      <c r="GA47" s="144"/>
      <c r="GB47" s="144"/>
      <c r="GC47" s="144"/>
      <c r="GD47" s="144"/>
      <c r="GE47" s="144"/>
      <c r="GF47" s="144"/>
      <c r="GG47" s="144"/>
      <c r="GH47" s="144"/>
      <c r="GI47" s="144"/>
      <c r="GJ47" s="144"/>
      <c r="GK47" s="144"/>
      <c r="GL47" s="144"/>
      <c r="GM47" s="144"/>
      <c r="GN47" s="144"/>
      <c r="GO47" s="144"/>
      <c r="GP47" s="144"/>
      <c r="GQ47" s="144"/>
      <c r="GR47" s="144"/>
    </row>
    <row r="48" spans="1:200" s="89" customFormat="1" ht="24" customHeight="1" collapsed="1" thickTop="1" thickBot="1">
      <c r="A48" s="127" t="str">
        <f>IF(ISERROR(VALUE(SUBSTITUTE(prevWBS,".",""))),"1",IF(ISERROR(FIND("`",SUBSTITUTE(prevWBS,".","`",1))),TEXT(VALUE(prevWBS)+1,"#"),TEXT(VALUE(LEFT(prevWBS,FIND("`",SUBSTITUTE(prevWBS,".","`",1))-1))+1,"#")))</f>
        <v>4</v>
      </c>
      <c r="B48" s="167"/>
      <c r="C48" s="207" t="s">
        <v>143</v>
      </c>
      <c r="D48" s="167"/>
      <c r="E48" s="221"/>
      <c r="F48" s="221"/>
      <c r="G48" s="218" t="s">
        <v>130</v>
      </c>
      <c r="H48" s="396">
        <f>AVERAGE(I49:I51)</f>
        <v>5.5555555552321799E-2</v>
      </c>
      <c r="I48" s="397"/>
      <c r="J48" s="359">
        <f>AVERAGE(J49:L51)</f>
        <v>1</v>
      </c>
      <c r="K48" s="360"/>
      <c r="L48" s="361"/>
      <c r="M48" s="181"/>
      <c r="N48" s="404"/>
      <c r="O48" s="144"/>
      <c r="P48" s="144"/>
      <c r="Q48" s="144"/>
      <c r="R48" s="144"/>
      <c r="S48" s="144"/>
      <c r="T48" s="144"/>
      <c r="U48" s="144"/>
      <c r="V48" s="144"/>
      <c r="W48" s="144"/>
      <c r="X48" s="144"/>
      <c r="Y48" s="144"/>
      <c r="Z48" s="144"/>
      <c r="AA48" s="144"/>
      <c r="AB48" s="144"/>
      <c r="AC48" s="144"/>
      <c r="AD48" s="144"/>
      <c r="AE48" s="144"/>
      <c r="AF48" s="144"/>
      <c r="AG48" s="144"/>
      <c r="AH48" s="144"/>
      <c r="AI48" s="144"/>
      <c r="AJ48" s="144"/>
      <c r="AK48" s="144"/>
      <c r="AL48" s="144"/>
      <c r="AM48" s="144"/>
      <c r="AN48" s="144"/>
      <c r="AO48" s="144"/>
      <c r="AP48" s="144"/>
      <c r="AQ48" s="144"/>
      <c r="AR48" s="144"/>
      <c r="AS48" s="144"/>
      <c r="AT48" s="144"/>
      <c r="AU48" s="144"/>
      <c r="AV48" s="144"/>
      <c r="AW48" s="144"/>
      <c r="AX48" s="144"/>
      <c r="AY48" s="144"/>
      <c r="AZ48" s="144"/>
      <c r="BA48" s="144"/>
      <c r="BB48" s="144"/>
      <c r="BC48" s="144"/>
      <c r="BD48" s="144"/>
      <c r="BE48" s="144"/>
      <c r="BF48" s="144"/>
      <c r="BG48" s="144"/>
      <c r="BH48" s="144"/>
      <c r="BI48" s="144"/>
      <c r="BJ48" s="144"/>
      <c r="BK48" s="144"/>
      <c r="BL48" s="144"/>
      <c r="BM48" s="144"/>
      <c r="BN48" s="144"/>
      <c r="BO48" s="144"/>
      <c r="BP48" s="144"/>
      <c r="BQ48" s="144"/>
      <c r="BR48" s="144"/>
      <c r="BS48" s="144"/>
      <c r="BT48" s="144"/>
      <c r="BU48" s="144"/>
      <c r="BV48" s="144"/>
      <c r="BW48" s="144"/>
      <c r="BX48" s="144"/>
      <c r="BY48" s="144"/>
      <c r="BZ48" s="144"/>
      <c r="CA48" s="144"/>
      <c r="CB48" s="144"/>
      <c r="CC48" s="144"/>
      <c r="CD48" s="144"/>
      <c r="CE48" s="144"/>
      <c r="CF48" s="144"/>
      <c r="CG48" s="144"/>
      <c r="CH48" s="144"/>
      <c r="CI48" s="144"/>
      <c r="CJ48" s="144"/>
      <c r="CK48" s="144"/>
      <c r="CL48" s="144"/>
      <c r="CM48" s="144"/>
      <c r="CN48" s="144"/>
      <c r="CO48" s="144"/>
      <c r="CP48" s="144"/>
      <c r="CQ48" s="144"/>
      <c r="CR48" s="144"/>
      <c r="CS48" s="144"/>
      <c r="CT48" s="144"/>
      <c r="CU48" s="144"/>
      <c r="CV48" s="144"/>
      <c r="CW48" s="144"/>
      <c r="CX48" s="144"/>
      <c r="CY48" s="144"/>
      <c r="CZ48" s="144"/>
      <c r="DA48" s="144"/>
      <c r="DB48" s="144"/>
      <c r="DC48" s="144"/>
      <c r="DD48" s="144"/>
      <c r="DE48" s="144"/>
      <c r="DF48" s="144"/>
      <c r="DG48" s="144"/>
      <c r="DH48" s="144"/>
      <c r="DI48" s="144"/>
      <c r="DJ48" s="144"/>
      <c r="DK48" s="144"/>
      <c r="DL48" s="144"/>
      <c r="DM48" s="144"/>
      <c r="DN48" s="144"/>
      <c r="DO48" s="144"/>
      <c r="DP48" s="144"/>
      <c r="DQ48" s="144"/>
      <c r="DR48" s="144"/>
      <c r="DS48" s="144"/>
      <c r="DT48" s="144"/>
      <c r="DU48" s="144"/>
      <c r="DV48" s="144"/>
      <c r="DW48" s="144"/>
      <c r="DX48" s="144"/>
      <c r="DY48" s="144"/>
      <c r="DZ48" s="144"/>
      <c r="EA48" s="144"/>
      <c r="EB48" s="144"/>
      <c r="EC48" s="144"/>
      <c r="ED48" s="144"/>
      <c r="EE48" s="144"/>
      <c r="EF48" s="144"/>
      <c r="EG48" s="144"/>
      <c r="EH48" s="144"/>
      <c r="EI48" s="144"/>
      <c r="EJ48" s="144"/>
      <c r="EK48" s="144"/>
      <c r="EL48" s="144"/>
      <c r="EM48" s="144"/>
      <c r="EN48" s="144"/>
      <c r="EO48" s="144"/>
      <c r="EP48" s="144"/>
      <c r="EQ48" s="144"/>
      <c r="ER48" s="144"/>
      <c r="ES48" s="144"/>
      <c r="ET48" s="144"/>
      <c r="EU48" s="144"/>
      <c r="EV48" s="144"/>
      <c r="EW48" s="144"/>
      <c r="EX48" s="144"/>
      <c r="EY48" s="144"/>
      <c r="EZ48" s="144"/>
      <c r="FA48" s="144"/>
      <c r="FB48" s="144"/>
      <c r="FC48" s="144"/>
      <c r="FD48" s="144"/>
      <c r="FE48" s="144"/>
      <c r="FF48" s="144"/>
      <c r="FG48" s="144"/>
      <c r="FH48" s="144"/>
      <c r="FI48" s="144"/>
      <c r="FJ48" s="144"/>
      <c r="FK48" s="144"/>
      <c r="FL48" s="144"/>
      <c r="FM48" s="144"/>
      <c r="FN48" s="144"/>
      <c r="FO48" s="144"/>
      <c r="FP48" s="144"/>
      <c r="FQ48" s="144"/>
      <c r="FR48" s="144"/>
      <c r="FS48" s="144"/>
      <c r="FT48" s="144"/>
      <c r="FU48" s="144"/>
      <c r="FV48" s="144"/>
      <c r="FW48" s="144"/>
      <c r="FX48" s="144"/>
      <c r="FY48" s="144"/>
      <c r="FZ48" s="144"/>
      <c r="GA48" s="144"/>
      <c r="GB48" s="144"/>
      <c r="GC48" s="144"/>
      <c r="GD48" s="144"/>
      <c r="GE48" s="144"/>
      <c r="GF48" s="144"/>
      <c r="GG48" s="144"/>
      <c r="GH48" s="144"/>
      <c r="GI48" s="144"/>
      <c r="GJ48" s="144"/>
      <c r="GK48" s="144"/>
      <c r="GL48" s="144"/>
      <c r="GM48" s="144"/>
      <c r="GN48" s="144"/>
      <c r="GO48" s="144"/>
      <c r="GP48" s="144"/>
      <c r="GQ48" s="144"/>
      <c r="GR48" s="144"/>
    </row>
    <row r="49" spans="1:200" s="89" customFormat="1" ht="24" hidden="1" customHeight="1" outlineLevel="1" thickTop="1" thickBot="1">
      <c r="A49" s="125" t="str">
        <f t="shared" si="0"/>
        <v>4.1</v>
      </c>
      <c r="B49" s="158" t="s">
        <v>66</v>
      </c>
      <c r="C49" s="160" t="s">
        <v>144</v>
      </c>
      <c r="D49" s="161" t="s">
        <v>68</v>
      </c>
      <c r="E49" s="161" t="s">
        <v>69</v>
      </c>
      <c r="F49" s="161" t="s">
        <v>70</v>
      </c>
      <c r="G49" s="168">
        <v>45357.270833333336</v>
      </c>
      <c r="H49" s="168">
        <v>45357.354166666664</v>
      </c>
      <c r="I49" s="220">
        <f>H49-G49</f>
        <v>8.3333333328482695E-2</v>
      </c>
      <c r="J49" s="355">
        <v>1</v>
      </c>
      <c r="K49" s="356"/>
      <c r="L49" s="357"/>
      <c r="M49" s="179"/>
      <c r="N49" s="404"/>
      <c r="O49" s="144"/>
      <c r="P49" s="144"/>
      <c r="Q49" s="144"/>
      <c r="R49" s="144"/>
      <c r="S49" s="144"/>
      <c r="T49" s="144"/>
      <c r="U49" s="144"/>
      <c r="V49" s="144"/>
      <c r="W49" s="144"/>
      <c r="X49" s="144"/>
      <c r="Y49" s="144"/>
      <c r="Z49" s="144"/>
      <c r="AA49" s="144"/>
      <c r="AB49" s="144"/>
      <c r="AC49" s="144"/>
      <c r="AD49" s="144"/>
      <c r="AE49" s="144"/>
      <c r="AF49" s="144"/>
      <c r="AG49" s="144"/>
      <c r="AH49" s="144"/>
      <c r="AI49" s="144"/>
      <c r="AJ49" s="144"/>
      <c r="AK49" s="144"/>
      <c r="AL49" s="144"/>
      <c r="AM49" s="144"/>
      <c r="AN49" s="144"/>
      <c r="AO49" s="144"/>
      <c r="AP49" s="144"/>
      <c r="AQ49" s="144"/>
      <c r="AR49" s="144"/>
      <c r="AS49" s="144"/>
      <c r="AT49" s="144"/>
      <c r="AU49" s="144"/>
      <c r="AV49" s="144"/>
      <c r="AW49" s="144"/>
      <c r="AX49" s="144"/>
      <c r="AY49" s="144"/>
      <c r="AZ49" s="144"/>
      <c r="BA49" s="144"/>
      <c r="BB49" s="144"/>
      <c r="BC49" s="144"/>
      <c r="BD49" s="144"/>
      <c r="BE49" s="144"/>
      <c r="BF49" s="144"/>
      <c r="BG49" s="144"/>
      <c r="BH49" s="144"/>
      <c r="BI49" s="144"/>
      <c r="BJ49" s="144"/>
      <c r="BK49" s="144"/>
      <c r="BL49" s="144"/>
      <c r="BM49" s="144"/>
      <c r="BN49" s="144"/>
      <c r="BO49" s="144"/>
      <c r="BP49" s="144"/>
      <c r="BQ49" s="144"/>
      <c r="BR49" s="144"/>
      <c r="BS49" s="144"/>
      <c r="BT49" s="144"/>
      <c r="BU49" s="144"/>
      <c r="BV49" s="144"/>
      <c r="BW49" s="144"/>
      <c r="BX49" s="144"/>
      <c r="BY49" s="144"/>
      <c r="BZ49" s="144"/>
      <c r="CA49" s="144"/>
      <c r="CB49" s="144"/>
      <c r="CC49" s="144"/>
      <c r="CD49" s="144"/>
      <c r="CE49" s="144"/>
      <c r="CF49" s="144"/>
      <c r="CG49" s="144"/>
      <c r="CH49" s="144"/>
      <c r="CI49" s="144"/>
      <c r="CJ49" s="144"/>
      <c r="CK49" s="144"/>
      <c r="CL49" s="144"/>
      <c r="CM49" s="144"/>
      <c r="CN49" s="144"/>
      <c r="CO49" s="144"/>
      <c r="CP49" s="144"/>
      <c r="CQ49" s="144"/>
      <c r="CR49" s="144"/>
      <c r="CS49" s="144"/>
      <c r="CT49" s="144"/>
      <c r="CU49" s="144"/>
      <c r="CV49" s="144"/>
      <c r="CW49" s="144"/>
      <c r="CX49" s="144"/>
      <c r="CY49" s="144"/>
      <c r="CZ49" s="144"/>
      <c r="DA49" s="144"/>
      <c r="DB49" s="144"/>
      <c r="DC49" s="144"/>
      <c r="DD49" s="144"/>
      <c r="DE49" s="144"/>
      <c r="DF49" s="144"/>
      <c r="DG49" s="144"/>
      <c r="DH49" s="144"/>
      <c r="DI49" s="144"/>
      <c r="DJ49" s="144"/>
      <c r="DK49" s="144"/>
      <c r="DL49" s="144"/>
      <c r="DM49" s="144"/>
      <c r="DN49" s="144"/>
      <c r="DO49" s="144"/>
      <c r="DP49" s="144"/>
      <c r="DQ49" s="144"/>
      <c r="DR49" s="144"/>
      <c r="DS49" s="144"/>
      <c r="DT49" s="144"/>
      <c r="DU49" s="144"/>
      <c r="DV49" s="144"/>
      <c r="DW49" s="144"/>
      <c r="DX49" s="144"/>
      <c r="DY49" s="144"/>
      <c r="DZ49" s="144"/>
      <c r="EA49" s="144"/>
      <c r="EB49" s="144"/>
      <c r="EC49" s="144"/>
      <c r="ED49" s="144"/>
      <c r="EE49" s="144"/>
      <c r="EF49" s="144"/>
      <c r="EG49" s="144"/>
      <c r="EH49" s="144"/>
      <c r="EI49" s="144"/>
      <c r="EJ49" s="144"/>
      <c r="EK49" s="144"/>
      <c r="EL49" s="144"/>
      <c r="EM49" s="144"/>
      <c r="EN49" s="144"/>
      <c r="EO49" s="144"/>
      <c r="EP49" s="144"/>
      <c r="EQ49" s="144"/>
      <c r="ER49" s="144"/>
      <c r="ES49" s="144"/>
      <c r="ET49" s="144"/>
      <c r="EU49" s="144"/>
      <c r="EV49" s="144"/>
      <c r="EW49" s="144"/>
      <c r="EX49" s="144"/>
      <c r="EY49" s="144"/>
      <c r="EZ49" s="144"/>
      <c r="FA49" s="144"/>
      <c r="FB49" s="144"/>
      <c r="FC49" s="144"/>
      <c r="FD49" s="144"/>
      <c r="FE49" s="144"/>
      <c r="FF49" s="144"/>
      <c r="FG49" s="144"/>
      <c r="FH49" s="144"/>
      <c r="FI49" s="144"/>
      <c r="FJ49" s="144"/>
      <c r="FK49" s="144"/>
      <c r="FL49" s="144"/>
      <c r="FM49" s="144"/>
      <c r="FN49" s="144"/>
      <c r="FO49" s="144"/>
      <c r="FP49" s="144"/>
      <c r="FQ49" s="144"/>
      <c r="FR49" s="144"/>
      <c r="FS49" s="144"/>
      <c r="FT49" s="144"/>
      <c r="FU49" s="144"/>
      <c r="FV49" s="144"/>
      <c r="FW49" s="144"/>
      <c r="FX49" s="144"/>
      <c r="FY49" s="144"/>
      <c r="FZ49" s="144"/>
      <c r="GA49" s="144"/>
      <c r="GB49" s="144"/>
      <c r="GC49" s="144"/>
      <c r="GD49" s="144"/>
      <c r="GE49" s="144"/>
      <c r="GF49" s="144"/>
      <c r="GG49" s="144"/>
      <c r="GH49" s="144"/>
      <c r="GI49" s="144"/>
      <c r="GJ49" s="144"/>
      <c r="GK49" s="144"/>
      <c r="GL49" s="144"/>
      <c r="GM49" s="144"/>
      <c r="GN49" s="144"/>
      <c r="GO49" s="144"/>
      <c r="GP49" s="144"/>
      <c r="GQ49" s="144"/>
      <c r="GR49" s="144"/>
    </row>
    <row r="50" spans="1:200" s="92" customFormat="1" ht="24" hidden="1" customHeight="1" outlineLevel="1" thickTop="1" thickBot="1">
      <c r="A50" s="125" t="str">
        <f t="shared" si="0"/>
        <v>4.2</v>
      </c>
      <c r="B50" s="158" t="s">
        <v>66</v>
      </c>
      <c r="C50" s="160" t="s">
        <v>145</v>
      </c>
      <c r="D50" s="161" t="s">
        <v>68</v>
      </c>
      <c r="E50" s="161" t="s">
        <v>69</v>
      </c>
      <c r="F50" s="161" t="s">
        <v>70</v>
      </c>
      <c r="G50" s="168">
        <v>45357.270833333336</v>
      </c>
      <c r="H50" s="168">
        <v>45357.354166666664</v>
      </c>
      <c r="I50" s="220">
        <f>H50-G50</f>
        <v>8.3333333328482695E-2</v>
      </c>
      <c r="J50" s="355">
        <v>1</v>
      </c>
      <c r="K50" s="356"/>
      <c r="L50" s="357"/>
      <c r="M50" s="179"/>
      <c r="N50" s="404"/>
      <c r="O50" s="144"/>
      <c r="P50" s="144"/>
      <c r="Q50" s="144"/>
      <c r="R50" s="144"/>
      <c r="S50" s="144"/>
      <c r="T50" s="144"/>
      <c r="U50" s="144"/>
      <c r="V50" s="144"/>
      <c r="W50" s="144"/>
      <c r="X50" s="144"/>
      <c r="Y50" s="144"/>
      <c r="Z50" s="144"/>
      <c r="AA50" s="144"/>
      <c r="AB50" s="144"/>
      <c r="AC50" s="144"/>
      <c r="AD50" s="144"/>
      <c r="AE50" s="144"/>
      <c r="AF50" s="144"/>
      <c r="AG50" s="144"/>
      <c r="AH50" s="144"/>
      <c r="AI50" s="144"/>
      <c r="AJ50" s="144"/>
      <c r="AK50" s="144"/>
      <c r="AL50" s="144"/>
      <c r="AM50" s="144"/>
      <c r="AN50" s="144"/>
      <c r="AO50" s="144"/>
      <c r="AP50" s="144"/>
      <c r="AQ50" s="144"/>
      <c r="AR50" s="144"/>
      <c r="AS50" s="144"/>
      <c r="AT50" s="144"/>
      <c r="AU50" s="144"/>
      <c r="AV50" s="144"/>
      <c r="AW50" s="144"/>
      <c r="AX50" s="144"/>
      <c r="AY50" s="144"/>
      <c r="AZ50" s="144"/>
      <c r="BA50" s="144"/>
      <c r="BB50" s="144"/>
      <c r="BC50" s="144"/>
      <c r="BD50" s="144"/>
      <c r="BE50" s="144"/>
      <c r="BF50" s="144"/>
      <c r="BG50" s="144"/>
      <c r="BH50" s="144"/>
      <c r="BI50" s="144"/>
      <c r="BJ50" s="144"/>
      <c r="BK50" s="144"/>
      <c r="BL50" s="144"/>
      <c r="BM50" s="144"/>
      <c r="BN50" s="144"/>
      <c r="BO50" s="144"/>
      <c r="BP50" s="144"/>
      <c r="BQ50" s="144"/>
      <c r="BR50" s="144"/>
      <c r="BS50" s="144"/>
      <c r="BT50" s="144"/>
      <c r="BU50" s="144"/>
      <c r="BV50" s="144"/>
      <c r="BW50" s="144"/>
      <c r="BX50" s="144"/>
      <c r="BY50" s="144"/>
      <c r="BZ50" s="144"/>
      <c r="CA50" s="144"/>
      <c r="CB50" s="144"/>
      <c r="CC50" s="144"/>
      <c r="CD50" s="144"/>
      <c r="CE50" s="144"/>
      <c r="CF50" s="144"/>
      <c r="CG50" s="144"/>
      <c r="CH50" s="144"/>
      <c r="CI50" s="144"/>
      <c r="CJ50" s="144"/>
      <c r="CK50" s="144"/>
      <c r="CL50" s="144"/>
      <c r="CM50" s="144"/>
      <c r="CN50" s="144"/>
      <c r="CO50" s="144"/>
      <c r="CP50" s="144"/>
      <c r="CQ50" s="144"/>
      <c r="CR50" s="144"/>
      <c r="CS50" s="144"/>
      <c r="CT50" s="144"/>
      <c r="CU50" s="144"/>
      <c r="CV50" s="144"/>
      <c r="CW50" s="144"/>
      <c r="CX50" s="144"/>
      <c r="CY50" s="144"/>
      <c r="CZ50" s="144"/>
      <c r="DA50" s="144"/>
      <c r="DB50" s="144"/>
      <c r="DC50" s="144"/>
      <c r="DD50" s="144"/>
      <c r="DE50" s="144"/>
      <c r="DF50" s="144"/>
      <c r="DG50" s="144"/>
      <c r="DH50" s="144"/>
      <c r="DI50" s="144"/>
      <c r="DJ50" s="144"/>
      <c r="DK50" s="144"/>
      <c r="DL50" s="144"/>
      <c r="DM50" s="144"/>
      <c r="DN50" s="144"/>
      <c r="DO50" s="144"/>
      <c r="DP50" s="144"/>
      <c r="DQ50" s="144"/>
      <c r="DR50" s="144"/>
      <c r="DS50" s="144"/>
      <c r="DT50" s="144"/>
      <c r="DU50" s="144"/>
      <c r="DV50" s="144"/>
      <c r="DW50" s="144"/>
      <c r="DX50" s="144"/>
      <c r="DY50" s="144"/>
      <c r="DZ50" s="144"/>
      <c r="EA50" s="144"/>
      <c r="EB50" s="144"/>
      <c r="EC50" s="144"/>
      <c r="ED50" s="144"/>
      <c r="EE50" s="144"/>
      <c r="EF50" s="144"/>
      <c r="EG50" s="144"/>
      <c r="EH50" s="144"/>
      <c r="EI50" s="144"/>
      <c r="EJ50" s="144"/>
      <c r="EK50" s="144"/>
      <c r="EL50" s="144"/>
      <c r="EM50" s="144"/>
      <c r="EN50" s="144"/>
      <c r="EO50" s="144"/>
      <c r="EP50" s="144"/>
      <c r="EQ50" s="144"/>
      <c r="ER50" s="144"/>
      <c r="ES50" s="144"/>
      <c r="ET50" s="144"/>
      <c r="EU50" s="144"/>
      <c r="EV50" s="144"/>
      <c r="EW50" s="144"/>
      <c r="EX50" s="144"/>
      <c r="EY50" s="144"/>
      <c r="EZ50" s="144"/>
      <c r="FA50" s="144"/>
      <c r="FB50" s="144"/>
      <c r="FC50" s="144"/>
      <c r="FD50" s="144"/>
      <c r="FE50" s="144"/>
      <c r="FF50" s="144"/>
      <c r="FG50" s="144"/>
      <c r="FH50" s="144"/>
      <c r="FI50" s="144"/>
      <c r="FJ50" s="144"/>
      <c r="FK50" s="144"/>
      <c r="FL50" s="144"/>
      <c r="FM50" s="144"/>
      <c r="FN50" s="144"/>
      <c r="FO50" s="144"/>
      <c r="FP50" s="144"/>
      <c r="FQ50" s="144"/>
      <c r="FR50" s="144"/>
      <c r="FS50" s="144"/>
      <c r="FT50" s="144"/>
      <c r="FU50" s="144"/>
      <c r="FV50" s="144"/>
      <c r="FW50" s="144"/>
      <c r="FX50" s="144"/>
      <c r="FY50" s="144"/>
      <c r="FZ50" s="144"/>
      <c r="GA50" s="144"/>
      <c r="GB50" s="144"/>
      <c r="GC50" s="144"/>
      <c r="GD50" s="144"/>
      <c r="GE50" s="144"/>
      <c r="GF50" s="144"/>
      <c r="GG50" s="144"/>
      <c r="GH50" s="144"/>
      <c r="GI50" s="144"/>
      <c r="GJ50" s="144"/>
      <c r="GK50" s="144"/>
      <c r="GL50" s="144"/>
      <c r="GM50" s="144"/>
      <c r="GN50" s="144"/>
      <c r="GO50" s="144"/>
      <c r="GP50" s="144"/>
      <c r="GQ50" s="144"/>
      <c r="GR50" s="144"/>
    </row>
    <row r="51" spans="1:200" s="92" customFormat="1" ht="24" hidden="1" customHeight="1" outlineLevel="1" thickTop="1" thickBot="1">
      <c r="A51" s="125" t="str">
        <f t="shared" si="0"/>
        <v>4.3</v>
      </c>
      <c r="B51" s="158" t="s">
        <v>66</v>
      </c>
      <c r="C51" s="160" t="s">
        <v>146</v>
      </c>
      <c r="D51" s="161" t="s">
        <v>68</v>
      </c>
      <c r="E51" s="161" t="s">
        <v>69</v>
      </c>
      <c r="F51" s="161" t="s">
        <v>70</v>
      </c>
      <c r="G51" s="168"/>
      <c r="H51" s="153"/>
      <c r="I51" s="154">
        <f>H51-G51</f>
        <v>0</v>
      </c>
      <c r="J51" s="355">
        <v>1</v>
      </c>
      <c r="K51" s="356"/>
      <c r="L51" s="357"/>
      <c r="M51" s="179"/>
      <c r="N51" s="404"/>
      <c r="O51" s="144"/>
      <c r="P51" s="144"/>
      <c r="Q51" s="144"/>
      <c r="R51" s="144"/>
      <c r="S51" s="144"/>
      <c r="T51" s="144"/>
      <c r="U51" s="144"/>
      <c r="V51" s="144"/>
      <c r="W51" s="144"/>
      <c r="X51" s="144"/>
      <c r="Y51" s="144"/>
      <c r="Z51" s="144"/>
      <c r="AA51" s="144"/>
      <c r="AB51" s="144"/>
      <c r="AC51" s="144"/>
      <c r="AD51" s="144"/>
      <c r="AE51" s="144"/>
      <c r="AF51" s="144"/>
      <c r="AG51" s="144"/>
      <c r="AH51" s="144"/>
      <c r="AI51" s="144"/>
      <c r="AJ51" s="144"/>
      <c r="AK51" s="144"/>
      <c r="AL51" s="144"/>
      <c r="AM51" s="144"/>
      <c r="AN51" s="144"/>
      <c r="AO51" s="144"/>
      <c r="AP51" s="144"/>
      <c r="AQ51" s="144"/>
      <c r="AR51" s="144"/>
      <c r="AS51" s="144"/>
      <c r="AT51" s="144"/>
      <c r="AU51" s="144"/>
      <c r="AV51" s="144"/>
      <c r="AW51" s="144"/>
      <c r="AX51" s="144"/>
      <c r="AY51" s="144"/>
      <c r="AZ51" s="144"/>
      <c r="BA51" s="144"/>
      <c r="BB51" s="144"/>
      <c r="BC51" s="144"/>
      <c r="BD51" s="144"/>
      <c r="BE51" s="144"/>
      <c r="BF51" s="144"/>
      <c r="BG51" s="144"/>
      <c r="BH51" s="144"/>
      <c r="BI51" s="144"/>
      <c r="BJ51" s="144"/>
      <c r="BK51" s="144"/>
      <c r="BL51" s="144"/>
      <c r="BM51" s="144"/>
      <c r="BN51" s="144"/>
      <c r="BO51" s="144"/>
      <c r="BP51" s="144"/>
      <c r="BQ51" s="144"/>
      <c r="BR51" s="144"/>
      <c r="BS51" s="144"/>
      <c r="BT51" s="144"/>
      <c r="BU51" s="144"/>
      <c r="BV51" s="144"/>
      <c r="BW51" s="144"/>
      <c r="BX51" s="144"/>
      <c r="BY51" s="144"/>
      <c r="BZ51" s="144"/>
      <c r="CA51" s="144"/>
      <c r="CB51" s="144"/>
      <c r="CC51" s="144"/>
      <c r="CD51" s="144"/>
      <c r="CE51" s="144"/>
      <c r="CF51" s="144"/>
      <c r="CG51" s="144"/>
      <c r="CH51" s="144"/>
      <c r="CI51" s="144"/>
      <c r="CJ51" s="144"/>
      <c r="CK51" s="144"/>
      <c r="CL51" s="144"/>
      <c r="CM51" s="144"/>
      <c r="CN51" s="144"/>
      <c r="CO51" s="144"/>
      <c r="CP51" s="144"/>
      <c r="CQ51" s="144"/>
      <c r="CR51" s="144"/>
      <c r="CS51" s="144"/>
      <c r="CT51" s="144"/>
      <c r="CU51" s="144"/>
      <c r="CV51" s="144"/>
      <c r="CW51" s="144"/>
      <c r="CX51" s="144"/>
      <c r="CY51" s="144"/>
      <c r="CZ51" s="144"/>
      <c r="DA51" s="144"/>
      <c r="DB51" s="144"/>
      <c r="DC51" s="144"/>
      <c r="DD51" s="144"/>
      <c r="DE51" s="144"/>
      <c r="DF51" s="144"/>
      <c r="DG51" s="144"/>
      <c r="DH51" s="144"/>
      <c r="DI51" s="144"/>
      <c r="DJ51" s="144"/>
      <c r="DK51" s="144"/>
      <c r="DL51" s="144"/>
      <c r="DM51" s="144"/>
      <c r="DN51" s="144"/>
      <c r="DO51" s="144"/>
      <c r="DP51" s="144"/>
      <c r="DQ51" s="144"/>
      <c r="DR51" s="144"/>
      <c r="DS51" s="144"/>
      <c r="DT51" s="144"/>
      <c r="DU51" s="144"/>
      <c r="DV51" s="144"/>
      <c r="DW51" s="144"/>
      <c r="DX51" s="144"/>
      <c r="DY51" s="144"/>
      <c r="DZ51" s="144"/>
      <c r="EA51" s="144"/>
      <c r="EB51" s="144"/>
      <c r="EC51" s="144"/>
      <c r="ED51" s="144"/>
      <c r="EE51" s="144"/>
      <c r="EF51" s="144"/>
      <c r="EG51" s="144"/>
      <c r="EH51" s="144"/>
      <c r="EI51" s="144"/>
      <c r="EJ51" s="144"/>
      <c r="EK51" s="144"/>
      <c r="EL51" s="144"/>
      <c r="EM51" s="144"/>
      <c r="EN51" s="144"/>
      <c r="EO51" s="144"/>
      <c r="EP51" s="144"/>
      <c r="EQ51" s="144"/>
      <c r="ER51" s="144"/>
      <c r="ES51" s="144"/>
      <c r="ET51" s="144"/>
      <c r="EU51" s="144"/>
      <c r="EV51" s="144"/>
      <c r="EW51" s="144"/>
      <c r="EX51" s="144"/>
      <c r="EY51" s="144"/>
      <c r="EZ51" s="144"/>
      <c r="FA51" s="144"/>
      <c r="FB51" s="144"/>
      <c r="FC51" s="144"/>
      <c r="FD51" s="144"/>
      <c r="FE51" s="144"/>
      <c r="FF51" s="144"/>
      <c r="FG51" s="144"/>
      <c r="FH51" s="144"/>
      <c r="FI51" s="144"/>
      <c r="FJ51" s="144"/>
      <c r="FK51" s="144"/>
      <c r="FL51" s="144"/>
      <c r="FM51" s="144"/>
      <c r="FN51" s="144"/>
      <c r="FO51" s="144"/>
      <c r="FP51" s="144"/>
      <c r="FQ51" s="144"/>
      <c r="FR51" s="144"/>
      <c r="FS51" s="144"/>
      <c r="FT51" s="144"/>
      <c r="FU51" s="144"/>
      <c r="FV51" s="144"/>
      <c r="FW51" s="144"/>
      <c r="FX51" s="144"/>
      <c r="FY51" s="144"/>
      <c r="FZ51" s="144"/>
      <c r="GA51" s="144"/>
      <c r="GB51" s="144"/>
      <c r="GC51" s="144"/>
      <c r="GD51" s="144"/>
      <c r="GE51" s="144"/>
      <c r="GF51" s="144"/>
      <c r="GG51" s="144"/>
      <c r="GH51" s="144"/>
      <c r="GI51" s="144"/>
      <c r="GJ51" s="144"/>
      <c r="GK51" s="144"/>
      <c r="GL51" s="144"/>
      <c r="GM51" s="144"/>
      <c r="GN51" s="144"/>
      <c r="GO51" s="144"/>
      <c r="GP51" s="144"/>
      <c r="GQ51" s="144"/>
      <c r="GR51" s="144"/>
    </row>
    <row r="52" spans="1:200" s="115" customFormat="1" ht="24" customHeight="1" collapsed="1" thickTop="1" thickBot="1">
      <c r="A52" s="127">
        <v>5</v>
      </c>
      <c r="B52" s="167"/>
      <c r="C52" s="222" t="s">
        <v>147</v>
      </c>
      <c r="D52" s="167"/>
      <c r="E52" s="167"/>
      <c r="F52" s="167"/>
      <c r="G52" s="218" t="s">
        <v>130</v>
      </c>
      <c r="H52" s="396">
        <f>AVERAGE(I53:I54)</f>
        <v>2.0833333335758653E-2</v>
      </c>
      <c r="I52" s="397"/>
      <c r="J52" s="359">
        <f>AVERAGE(J53:L54)</f>
        <v>1</v>
      </c>
      <c r="K52" s="360"/>
      <c r="L52" s="361"/>
      <c r="M52" s="181"/>
      <c r="N52" s="404"/>
      <c r="O52" s="144"/>
      <c r="P52" s="144"/>
      <c r="Q52" s="144"/>
      <c r="R52" s="144"/>
      <c r="S52" s="144"/>
      <c r="T52" s="144"/>
      <c r="U52" s="144"/>
      <c r="V52" s="144"/>
      <c r="W52" s="144"/>
      <c r="X52" s="144"/>
      <c r="Y52" s="144"/>
      <c r="Z52" s="144"/>
      <c r="AA52" s="144"/>
      <c r="AB52" s="144"/>
      <c r="AC52" s="144"/>
      <c r="AD52" s="144"/>
      <c r="AE52" s="144"/>
      <c r="AF52" s="144"/>
      <c r="AG52" s="144"/>
      <c r="AH52" s="144"/>
      <c r="AI52" s="144"/>
      <c r="AJ52" s="144"/>
      <c r="AK52" s="144"/>
      <c r="AL52" s="144"/>
      <c r="AM52" s="144"/>
      <c r="AN52" s="144"/>
      <c r="AO52" s="144"/>
      <c r="AP52" s="144"/>
      <c r="AQ52" s="144"/>
      <c r="AR52" s="144"/>
      <c r="AS52" s="144"/>
      <c r="AT52" s="144"/>
      <c r="AU52" s="144"/>
      <c r="AV52" s="144"/>
      <c r="AW52" s="144"/>
      <c r="AX52" s="144"/>
      <c r="AY52" s="144"/>
      <c r="AZ52" s="144"/>
      <c r="BA52" s="144"/>
      <c r="BB52" s="144"/>
      <c r="BC52" s="144"/>
      <c r="BD52" s="144"/>
      <c r="BE52" s="144"/>
      <c r="BF52" s="144"/>
      <c r="BG52" s="144"/>
      <c r="BH52" s="144"/>
      <c r="BI52" s="144"/>
      <c r="BJ52" s="144"/>
      <c r="BK52" s="144"/>
      <c r="BL52" s="144"/>
      <c r="BM52" s="144"/>
      <c r="BN52" s="144"/>
      <c r="BO52" s="144"/>
      <c r="BP52" s="144"/>
      <c r="BQ52" s="144"/>
      <c r="BR52" s="144"/>
      <c r="BS52" s="144"/>
      <c r="BT52" s="144"/>
      <c r="BU52" s="144"/>
      <c r="BV52" s="144"/>
      <c r="BW52" s="144"/>
      <c r="BX52" s="144"/>
      <c r="BY52" s="144"/>
      <c r="BZ52" s="144"/>
      <c r="CA52" s="144"/>
      <c r="CB52" s="144"/>
      <c r="CC52" s="144"/>
      <c r="CD52" s="144"/>
      <c r="CE52" s="144"/>
      <c r="CF52" s="144"/>
      <c r="CG52" s="144"/>
      <c r="CH52" s="144"/>
      <c r="CI52" s="144"/>
      <c r="CJ52" s="144"/>
      <c r="CK52" s="144"/>
      <c r="CL52" s="144"/>
      <c r="CM52" s="144"/>
      <c r="CN52" s="144"/>
      <c r="CO52" s="144"/>
      <c r="CP52" s="144"/>
      <c r="CQ52" s="144"/>
      <c r="CR52" s="144"/>
      <c r="CS52" s="144"/>
      <c r="CT52" s="144"/>
      <c r="CU52" s="144"/>
      <c r="CV52" s="144"/>
      <c r="CW52" s="144"/>
      <c r="CX52" s="144"/>
      <c r="CY52" s="144"/>
      <c r="CZ52" s="144"/>
      <c r="DA52" s="144"/>
      <c r="DB52" s="144"/>
      <c r="DC52" s="144"/>
      <c r="DD52" s="144"/>
      <c r="DE52" s="144"/>
      <c r="DF52" s="144"/>
      <c r="DG52" s="144"/>
      <c r="DH52" s="144"/>
      <c r="DI52" s="144"/>
      <c r="DJ52" s="144"/>
      <c r="DK52" s="144"/>
      <c r="DL52" s="144"/>
      <c r="DM52" s="144"/>
      <c r="DN52" s="144"/>
      <c r="DO52" s="144"/>
      <c r="DP52" s="144"/>
      <c r="DQ52" s="144"/>
      <c r="DR52" s="144"/>
      <c r="DS52" s="144"/>
      <c r="DT52" s="144"/>
      <c r="DU52" s="144"/>
      <c r="DV52" s="144"/>
      <c r="DW52" s="144"/>
      <c r="DX52" s="144"/>
      <c r="DY52" s="144"/>
      <c r="DZ52" s="144"/>
      <c r="EA52" s="144"/>
      <c r="EB52" s="144"/>
      <c r="EC52" s="144"/>
      <c r="ED52" s="144"/>
      <c r="EE52" s="144"/>
      <c r="EF52" s="144"/>
      <c r="EG52" s="144"/>
      <c r="EH52" s="144"/>
      <c r="EI52" s="144"/>
      <c r="EJ52" s="144"/>
      <c r="EK52" s="144"/>
      <c r="EL52" s="144"/>
      <c r="EM52" s="144"/>
      <c r="EN52" s="144"/>
      <c r="EO52" s="144"/>
      <c r="EP52" s="144"/>
      <c r="EQ52" s="144"/>
      <c r="ER52" s="144"/>
      <c r="ES52" s="144"/>
      <c r="ET52" s="144"/>
      <c r="EU52" s="144"/>
      <c r="EV52" s="144"/>
      <c r="EW52" s="144"/>
      <c r="EX52" s="144"/>
      <c r="EY52" s="144"/>
      <c r="EZ52" s="144"/>
      <c r="FA52" s="144"/>
      <c r="FB52" s="144"/>
      <c r="FC52" s="144"/>
      <c r="FD52" s="144"/>
      <c r="FE52" s="144"/>
      <c r="FF52" s="144"/>
      <c r="FG52" s="144"/>
      <c r="FH52" s="144"/>
      <c r="FI52" s="144"/>
      <c r="FJ52" s="144"/>
      <c r="FK52" s="144"/>
      <c r="FL52" s="144"/>
      <c r="FM52" s="144"/>
      <c r="FN52" s="144"/>
      <c r="FO52" s="144"/>
      <c r="FP52" s="144"/>
      <c r="FQ52" s="144"/>
      <c r="FR52" s="144"/>
      <c r="FS52" s="144"/>
      <c r="FT52" s="144"/>
      <c r="FU52" s="144"/>
      <c r="FV52" s="144"/>
      <c r="FW52" s="144"/>
      <c r="FX52" s="144"/>
      <c r="FY52" s="144"/>
      <c r="FZ52" s="144"/>
      <c r="GA52" s="144"/>
      <c r="GB52" s="144"/>
      <c r="GC52" s="144"/>
      <c r="GD52" s="144"/>
      <c r="GE52" s="144"/>
      <c r="GF52" s="144"/>
      <c r="GG52" s="144"/>
      <c r="GH52" s="144"/>
      <c r="GI52" s="144"/>
      <c r="GJ52" s="144"/>
      <c r="GK52" s="144"/>
      <c r="GL52" s="144"/>
      <c r="GM52" s="144"/>
      <c r="GN52" s="144"/>
      <c r="GO52" s="144"/>
      <c r="GP52" s="144"/>
      <c r="GQ52" s="144"/>
      <c r="GR52" s="144"/>
    </row>
    <row r="53" spans="1:200" s="115" customFormat="1" ht="24" hidden="1" customHeight="1" outlineLevel="1" thickTop="1" thickBot="1">
      <c r="A53" s="125" t="s">
        <v>148</v>
      </c>
      <c r="B53" s="158" t="s">
        <v>66</v>
      </c>
      <c r="C53" s="160" t="s">
        <v>149</v>
      </c>
      <c r="D53" s="161" t="s">
        <v>134</v>
      </c>
      <c r="E53" s="158" t="s">
        <v>135</v>
      </c>
      <c r="F53" s="158" t="s">
        <v>93</v>
      </c>
      <c r="G53" s="168">
        <v>45357.291666666664</v>
      </c>
      <c r="H53" s="168">
        <v>45357.3125</v>
      </c>
      <c r="I53" s="220">
        <f>H53-G53</f>
        <v>2.0833333335758653E-2</v>
      </c>
      <c r="J53" s="355">
        <v>1</v>
      </c>
      <c r="K53" s="356"/>
      <c r="L53" s="357"/>
      <c r="M53" s="179"/>
      <c r="N53" s="404"/>
      <c r="O53" s="144"/>
      <c r="P53" s="144"/>
      <c r="Q53" s="144"/>
      <c r="R53" s="144"/>
      <c r="S53" s="144"/>
      <c r="T53" s="144"/>
      <c r="U53" s="144"/>
      <c r="V53" s="144"/>
      <c r="W53" s="144"/>
      <c r="X53" s="144"/>
      <c r="Y53" s="144"/>
      <c r="Z53" s="144"/>
      <c r="AA53" s="144"/>
      <c r="AB53" s="144"/>
      <c r="AC53" s="144"/>
      <c r="AD53" s="144"/>
      <c r="AE53" s="144"/>
      <c r="AF53" s="144"/>
      <c r="AG53" s="144"/>
      <c r="AH53" s="144"/>
      <c r="AI53" s="144"/>
      <c r="AJ53" s="144"/>
      <c r="AK53" s="144"/>
      <c r="AL53" s="144"/>
      <c r="AM53" s="144"/>
      <c r="AN53" s="144"/>
      <c r="AO53" s="144"/>
      <c r="AP53" s="144"/>
      <c r="AQ53" s="144"/>
      <c r="AR53" s="144"/>
      <c r="AS53" s="144"/>
      <c r="AT53" s="144"/>
      <c r="AU53" s="144"/>
      <c r="AV53" s="144"/>
      <c r="AW53" s="144"/>
      <c r="AX53" s="144"/>
      <c r="AY53" s="144"/>
      <c r="AZ53" s="144"/>
      <c r="BA53" s="144"/>
      <c r="BB53" s="144"/>
      <c r="BC53" s="144"/>
      <c r="BD53" s="144"/>
      <c r="BE53" s="144"/>
      <c r="BF53" s="144"/>
      <c r="BG53" s="144"/>
      <c r="BH53" s="144"/>
      <c r="BI53" s="144"/>
      <c r="BJ53" s="144"/>
      <c r="BK53" s="144"/>
      <c r="BL53" s="144"/>
      <c r="BM53" s="144"/>
      <c r="BN53" s="144"/>
      <c r="BO53" s="144"/>
      <c r="BP53" s="144"/>
      <c r="BQ53" s="144"/>
      <c r="BR53" s="144"/>
      <c r="BS53" s="144"/>
      <c r="BT53" s="144"/>
      <c r="BU53" s="144"/>
      <c r="BV53" s="144"/>
      <c r="BW53" s="144"/>
      <c r="BX53" s="144"/>
      <c r="BY53" s="144"/>
      <c r="BZ53" s="144"/>
      <c r="CA53" s="144"/>
      <c r="CB53" s="144"/>
      <c r="CC53" s="144"/>
      <c r="CD53" s="144"/>
      <c r="CE53" s="144"/>
      <c r="CF53" s="144"/>
      <c r="CG53" s="144"/>
      <c r="CH53" s="144"/>
      <c r="CI53" s="144"/>
      <c r="CJ53" s="144"/>
      <c r="CK53" s="144"/>
      <c r="CL53" s="144"/>
      <c r="CM53" s="144"/>
      <c r="CN53" s="144"/>
      <c r="CO53" s="144"/>
      <c r="CP53" s="144"/>
      <c r="CQ53" s="144"/>
      <c r="CR53" s="144"/>
      <c r="CS53" s="144"/>
      <c r="CT53" s="144"/>
      <c r="CU53" s="144"/>
      <c r="CV53" s="144"/>
      <c r="CW53" s="144"/>
      <c r="CX53" s="144"/>
      <c r="CY53" s="144"/>
      <c r="CZ53" s="144"/>
      <c r="DA53" s="144"/>
      <c r="DB53" s="144"/>
      <c r="DC53" s="144"/>
      <c r="DD53" s="144"/>
      <c r="DE53" s="144"/>
      <c r="DF53" s="144"/>
      <c r="DG53" s="144"/>
      <c r="DH53" s="144"/>
      <c r="DI53" s="144"/>
      <c r="DJ53" s="144"/>
      <c r="DK53" s="144"/>
      <c r="DL53" s="144"/>
      <c r="DM53" s="144"/>
      <c r="DN53" s="144"/>
      <c r="DO53" s="144"/>
      <c r="DP53" s="144"/>
      <c r="DQ53" s="144"/>
      <c r="DR53" s="144"/>
      <c r="DS53" s="144"/>
      <c r="DT53" s="144"/>
      <c r="DU53" s="144"/>
      <c r="DV53" s="144"/>
      <c r="DW53" s="144"/>
      <c r="DX53" s="144"/>
      <c r="DY53" s="144"/>
      <c r="DZ53" s="144"/>
      <c r="EA53" s="144"/>
      <c r="EB53" s="144"/>
      <c r="EC53" s="144"/>
      <c r="ED53" s="144"/>
      <c r="EE53" s="144"/>
      <c r="EF53" s="144"/>
      <c r="EG53" s="144"/>
      <c r="EH53" s="144"/>
      <c r="EI53" s="144"/>
      <c r="EJ53" s="144"/>
      <c r="EK53" s="144"/>
      <c r="EL53" s="144"/>
      <c r="EM53" s="144"/>
      <c r="EN53" s="144"/>
      <c r="EO53" s="144"/>
      <c r="EP53" s="144"/>
      <c r="EQ53" s="144"/>
      <c r="ER53" s="144"/>
      <c r="ES53" s="144"/>
      <c r="ET53" s="144"/>
      <c r="EU53" s="144"/>
      <c r="EV53" s="144"/>
      <c r="EW53" s="144"/>
      <c r="EX53" s="144"/>
      <c r="EY53" s="144"/>
      <c r="EZ53" s="144"/>
      <c r="FA53" s="144"/>
      <c r="FB53" s="144"/>
      <c r="FC53" s="144"/>
      <c r="FD53" s="144"/>
      <c r="FE53" s="144"/>
      <c r="FF53" s="144"/>
      <c r="FG53" s="144"/>
      <c r="FH53" s="144"/>
      <c r="FI53" s="144"/>
      <c r="FJ53" s="144"/>
      <c r="FK53" s="144"/>
      <c r="FL53" s="144"/>
      <c r="FM53" s="144"/>
      <c r="FN53" s="144"/>
      <c r="FO53" s="144"/>
      <c r="FP53" s="144"/>
      <c r="FQ53" s="144"/>
      <c r="FR53" s="144"/>
      <c r="FS53" s="144"/>
      <c r="FT53" s="144"/>
      <c r="FU53" s="144"/>
      <c r="FV53" s="144"/>
      <c r="FW53" s="144"/>
      <c r="FX53" s="144"/>
      <c r="FY53" s="144"/>
      <c r="FZ53" s="144"/>
      <c r="GA53" s="144"/>
      <c r="GB53" s="144"/>
      <c r="GC53" s="144"/>
      <c r="GD53" s="144"/>
      <c r="GE53" s="144"/>
      <c r="GF53" s="144"/>
      <c r="GG53" s="144"/>
      <c r="GH53" s="144"/>
      <c r="GI53" s="144"/>
      <c r="GJ53" s="144"/>
      <c r="GK53" s="144"/>
      <c r="GL53" s="144"/>
      <c r="GM53" s="144"/>
      <c r="GN53" s="144"/>
      <c r="GO53" s="144"/>
      <c r="GP53" s="144"/>
      <c r="GQ53" s="144"/>
      <c r="GR53" s="144"/>
    </row>
    <row r="54" spans="1:200" s="115" customFormat="1" ht="24" hidden="1" customHeight="1" outlineLevel="1" thickTop="1" thickBot="1">
      <c r="A54" s="125">
        <v>3.2</v>
      </c>
      <c r="B54" s="158" t="s">
        <v>66</v>
      </c>
      <c r="C54" s="160" t="s">
        <v>145</v>
      </c>
      <c r="D54" s="161" t="s">
        <v>134</v>
      </c>
      <c r="E54" s="158" t="s">
        <v>135</v>
      </c>
      <c r="F54" s="158" t="s">
        <v>93</v>
      </c>
      <c r="G54" s="168">
        <v>45357.291666666664</v>
      </c>
      <c r="H54" s="168">
        <v>45357.3125</v>
      </c>
      <c r="I54" s="220">
        <f>H54-G54</f>
        <v>2.0833333335758653E-2</v>
      </c>
      <c r="J54" s="355">
        <v>1</v>
      </c>
      <c r="K54" s="356"/>
      <c r="L54" s="357"/>
      <c r="M54" s="179"/>
      <c r="N54" s="404"/>
      <c r="O54" s="144"/>
      <c r="P54" s="144"/>
      <c r="Q54" s="144"/>
      <c r="R54" s="144"/>
      <c r="S54" s="144"/>
      <c r="T54" s="144"/>
      <c r="U54" s="144"/>
      <c r="V54" s="144"/>
      <c r="W54" s="144"/>
      <c r="X54" s="144"/>
      <c r="Y54" s="144"/>
      <c r="Z54" s="144"/>
      <c r="AA54" s="144"/>
      <c r="AB54" s="144"/>
      <c r="AC54" s="144"/>
      <c r="AD54" s="144"/>
      <c r="AE54" s="144"/>
      <c r="AF54" s="144"/>
      <c r="AG54" s="144"/>
      <c r="AH54" s="144"/>
      <c r="AI54" s="144"/>
      <c r="AJ54" s="144"/>
      <c r="AK54" s="144"/>
      <c r="AL54" s="144"/>
      <c r="AM54" s="144"/>
      <c r="AN54" s="144"/>
      <c r="AO54" s="144"/>
      <c r="AP54" s="144"/>
      <c r="AQ54" s="144"/>
      <c r="AR54" s="144"/>
      <c r="AS54" s="144"/>
      <c r="AT54" s="144"/>
      <c r="AU54" s="144"/>
      <c r="AV54" s="144"/>
      <c r="AW54" s="144"/>
      <c r="AX54" s="144"/>
      <c r="AY54" s="144"/>
      <c r="AZ54" s="144"/>
      <c r="BA54" s="144"/>
      <c r="BB54" s="144"/>
      <c r="BC54" s="144"/>
      <c r="BD54" s="144"/>
      <c r="BE54" s="144"/>
      <c r="BF54" s="144"/>
      <c r="BG54" s="144"/>
      <c r="BH54" s="144"/>
      <c r="BI54" s="144"/>
      <c r="BJ54" s="144"/>
      <c r="BK54" s="144"/>
      <c r="BL54" s="144"/>
      <c r="BM54" s="144"/>
      <c r="BN54" s="144"/>
      <c r="BO54" s="144"/>
      <c r="BP54" s="144"/>
      <c r="BQ54" s="144"/>
      <c r="BR54" s="144"/>
      <c r="BS54" s="144"/>
      <c r="BT54" s="144"/>
      <c r="BU54" s="144"/>
      <c r="BV54" s="144"/>
      <c r="BW54" s="144"/>
      <c r="BX54" s="144"/>
      <c r="BY54" s="144"/>
      <c r="BZ54" s="144"/>
      <c r="CA54" s="144"/>
      <c r="CB54" s="144"/>
      <c r="CC54" s="144"/>
      <c r="CD54" s="144"/>
      <c r="CE54" s="144"/>
      <c r="CF54" s="144"/>
      <c r="CG54" s="144"/>
      <c r="CH54" s="144"/>
      <c r="CI54" s="144"/>
      <c r="CJ54" s="144"/>
      <c r="CK54" s="144"/>
      <c r="CL54" s="144"/>
      <c r="CM54" s="144"/>
      <c r="CN54" s="144"/>
      <c r="CO54" s="144"/>
      <c r="CP54" s="144"/>
      <c r="CQ54" s="144"/>
      <c r="CR54" s="144"/>
      <c r="CS54" s="144"/>
      <c r="CT54" s="144"/>
      <c r="CU54" s="144"/>
      <c r="CV54" s="144"/>
      <c r="CW54" s="144"/>
      <c r="CX54" s="144"/>
      <c r="CY54" s="144"/>
      <c r="CZ54" s="144"/>
      <c r="DA54" s="144"/>
      <c r="DB54" s="144"/>
      <c r="DC54" s="144"/>
      <c r="DD54" s="144"/>
      <c r="DE54" s="144"/>
      <c r="DF54" s="144"/>
      <c r="DG54" s="144"/>
      <c r="DH54" s="144"/>
      <c r="DI54" s="144"/>
      <c r="DJ54" s="144"/>
      <c r="DK54" s="144"/>
      <c r="DL54" s="144"/>
      <c r="DM54" s="144"/>
      <c r="DN54" s="144"/>
      <c r="DO54" s="144"/>
      <c r="DP54" s="144"/>
      <c r="DQ54" s="144"/>
      <c r="DR54" s="144"/>
      <c r="DS54" s="144"/>
      <c r="DT54" s="144"/>
      <c r="DU54" s="144"/>
      <c r="DV54" s="144"/>
      <c r="DW54" s="144"/>
      <c r="DX54" s="144"/>
      <c r="DY54" s="144"/>
      <c r="DZ54" s="144"/>
      <c r="EA54" s="144"/>
      <c r="EB54" s="144"/>
      <c r="EC54" s="144"/>
      <c r="ED54" s="144"/>
      <c r="EE54" s="144"/>
      <c r="EF54" s="144"/>
      <c r="EG54" s="144"/>
      <c r="EH54" s="144"/>
      <c r="EI54" s="144"/>
      <c r="EJ54" s="144"/>
      <c r="EK54" s="144"/>
      <c r="EL54" s="144"/>
      <c r="EM54" s="144"/>
      <c r="EN54" s="144"/>
      <c r="EO54" s="144"/>
      <c r="EP54" s="144"/>
      <c r="EQ54" s="144"/>
      <c r="ER54" s="144"/>
      <c r="ES54" s="144"/>
      <c r="ET54" s="144"/>
      <c r="EU54" s="144"/>
      <c r="EV54" s="144"/>
      <c r="EW54" s="144"/>
      <c r="EX54" s="144"/>
      <c r="EY54" s="144"/>
      <c r="EZ54" s="144"/>
      <c r="FA54" s="144"/>
      <c r="FB54" s="144"/>
      <c r="FC54" s="144"/>
      <c r="FD54" s="144"/>
      <c r="FE54" s="144"/>
      <c r="FF54" s="144"/>
      <c r="FG54" s="144"/>
      <c r="FH54" s="144"/>
      <c r="FI54" s="144"/>
      <c r="FJ54" s="144"/>
      <c r="FK54" s="144"/>
      <c r="FL54" s="144"/>
      <c r="FM54" s="144"/>
      <c r="FN54" s="144"/>
      <c r="FO54" s="144"/>
      <c r="FP54" s="144"/>
      <c r="FQ54" s="144"/>
      <c r="FR54" s="144"/>
      <c r="FS54" s="144"/>
      <c r="FT54" s="144"/>
      <c r="FU54" s="144"/>
      <c r="FV54" s="144"/>
      <c r="FW54" s="144"/>
      <c r="FX54" s="144"/>
      <c r="FY54" s="144"/>
      <c r="FZ54" s="144"/>
      <c r="GA54" s="144"/>
      <c r="GB54" s="144"/>
      <c r="GC54" s="144"/>
      <c r="GD54" s="144"/>
      <c r="GE54" s="144"/>
      <c r="GF54" s="144"/>
      <c r="GG54" s="144"/>
      <c r="GH54" s="144"/>
      <c r="GI54" s="144"/>
      <c r="GJ54" s="144"/>
      <c r="GK54" s="144"/>
      <c r="GL54" s="144"/>
      <c r="GM54" s="144"/>
      <c r="GN54" s="144"/>
      <c r="GO54" s="144"/>
      <c r="GP54" s="144"/>
      <c r="GQ54" s="144"/>
      <c r="GR54" s="144"/>
    </row>
    <row r="55" spans="1:200" s="89" customFormat="1" ht="24" customHeight="1" collapsed="1" thickTop="1" thickBot="1">
      <c r="A55" s="127">
        <v>6</v>
      </c>
      <c r="B55" s="167"/>
      <c r="C55" s="207" t="s">
        <v>150</v>
      </c>
      <c r="D55" s="167"/>
      <c r="E55" s="167"/>
      <c r="F55" s="167"/>
      <c r="G55" s="218" t="s">
        <v>130</v>
      </c>
      <c r="H55" s="396">
        <f>AVERAGE(I56:I58)</f>
        <v>1.3888888890505768E-2</v>
      </c>
      <c r="I55" s="397"/>
      <c r="J55" s="359">
        <f>AVERAGE(J56:L58)</f>
        <v>1</v>
      </c>
      <c r="K55" s="360"/>
      <c r="L55" s="361"/>
      <c r="M55" s="181"/>
      <c r="N55" s="404"/>
      <c r="O55" s="144"/>
      <c r="P55" s="144"/>
      <c r="Q55" s="144"/>
      <c r="R55" s="144"/>
      <c r="S55" s="144"/>
      <c r="T55" s="144"/>
      <c r="U55" s="144"/>
      <c r="V55" s="144"/>
      <c r="W55" s="144"/>
      <c r="X55" s="144"/>
      <c r="Y55" s="144"/>
      <c r="Z55" s="144"/>
      <c r="AA55" s="144"/>
      <c r="AB55" s="144"/>
      <c r="AC55" s="144"/>
      <c r="AD55" s="144"/>
      <c r="AE55" s="144"/>
      <c r="AF55" s="144"/>
      <c r="AG55" s="144"/>
      <c r="AH55" s="144"/>
      <c r="AI55" s="144"/>
      <c r="AJ55" s="144"/>
      <c r="AK55" s="144"/>
      <c r="AL55" s="144"/>
      <c r="AM55" s="144"/>
      <c r="AN55" s="144"/>
      <c r="AO55" s="144"/>
      <c r="AP55" s="144"/>
      <c r="AQ55" s="144"/>
      <c r="AR55" s="144"/>
      <c r="AS55" s="144"/>
      <c r="AT55" s="144"/>
      <c r="AU55" s="144"/>
      <c r="AV55" s="144"/>
      <c r="AW55" s="144"/>
      <c r="AX55" s="144"/>
      <c r="AY55" s="144"/>
      <c r="AZ55" s="144"/>
      <c r="BA55" s="144"/>
      <c r="BB55" s="144"/>
      <c r="BC55" s="144"/>
      <c r="BD55" s="144"/>
      <c r="BE55" s="144"/>
      <c r="BF55" s="144"/>
      <c r="BG55" s="144"/>
      <c r="BH55" s="144"/>
      <c r="BI55" s="144"/>
      <c r="BJ55" s="144"/>
      <c r="BK55" s="144"/>
      <c r="BL55" s="144"/>
      <c r="BM55" s="144"/>
      <c r="BN55" s="144"/>
      <c r="BO55" s="144"/>
      <c r="BP55" s="144"/>
      <c r="BQ55" s="144"/>
      <c r="BR55" s="144"/>
      <c r="BS55" s="144"/>
      <c r="BT55" s="144"/>
      <c r="BU55" s="144"/>
      <c r="BV55" s="144"/>
      <c r="BW55" s="144"/>
      <c r="BX55" s="144"/>
      <c r="BY55" s="144"/>
      <c r="BZ55" s="144"/>
      <c r="CA55" s="144"/>
      <c r="CB55" s="144"/>
      <c r="CC55" s="144"/>
      <c r="CD55" s="144"/>
      <c r="CE55" s="144"/>
      <c r="CF55" s="144"/>
      <c r="CG55" s="144"/>
      <c r="CH55" s="144"/>
      <c r="CI55" s="144"/>
      <c r="CJ55" s="144"/>
      <c r="CK55" s="144"/>
      <c r="CL55" s="144"/>
      <c r="CM55" s="144"/>
      <c r="CN55" s="144"/>
      <c r="CO55" s="144"/>
      <c r="CP55" s="144"/>
      <c r="CQ55" s="144"/>
      <c r="CR55" s="144"/>
      <c r="CS55" s="144"/>
      <c r="CT55" s="144"/>
      <c r="CU55" s="144"/>
      <c r="CV55" s="144"/>
      <c r="CW55" s="144"/>
      <c r="CX55" s="144"/>
      <c r="CY55" s="144"/>
      <c r="CZ55" s="144"/>
      <c r="DA55" s="144"/>
      <c r="DB55" s="144"/>
      <c r="DC55" s="144"/>
      <c r="DD55" s="144"/>
      <c r="DE55" s="144"/>
      <c r="DF55" s="144"/>
      <c r="DG55" s="144"/>
      <c r="DH55" s="144"/>
      <c r="DI55" s="144"/>
      <c r="DJ55" s="144"/>
      <c r="DK55" s="144"/>
      <c r="DL55" s="144"/>
      <c r="DM55" s="144"/>
      <c r="DN55" s="144"/>
      <c r="DO55" s="144"/>
      <c r="DP55" s="144"/>
      <c r="DQ55" s="144"/>
      <c r="DR55" s="144"/>
      <c r="DS55" s="144"/>
      <c r="DT55" s="144"/>
      <c r="DU55" s="144"/>
      <c r="DV55" s="144"/>
      <c r="DW55" s="144"/>
      <c r="DX55" s="144"/>
      <c r="DY55" s="144"/>
      <c r="DZ55" s="144"/>
      <c r="EA55" s="144"/>
      <c r="EB55" s="144"/>
      <c r="EC55" s="144"/>
      <c r="ED55" s="144"/>
      <c r="EE55" s="144"/>
      <c r="EF55" s="144"/>
      <c r="EG55" s="144"/>
      <c r="EH55" s="144"/>
      <c r="EI55" s="144"/>
      <c r="EJ55" s="144"/>
      <c r="EK55" s="144"/>
      <c r="EL55" s="144"/>
      <c r="EM55" s="144"/>
      <c r="EN55" s="144"/>
      <c r="EO55" s="144"/>
      <c r="EP55" s="144"/>
      <c r="EQ55" s="144"/>
      <c r="ER55" s="144"/>
      <c r="ES55" s="144"/>
      <c r="ET55" s="144"/>
      <c r="EU55" s="144"/>
      <c r="EV55" s="144"/>
      <c r="EW55" s="144"/>
      <c r="EX55" s="144"/>
      <c r="EY55" s="144"/>
      <c r="EZ55" s="144"/>
      <c r="FA55" s="144"/>
      <c r="FB55" s="144"/>
      <c r="FC55" s="144"/>
      <c r="FD55" s="144"/>
      <c r="FE55" s="144"/>
      <c r="FF55" s="144"/>
      <c r="FG55" s="144"/>
      <c r="FH55" s="144"/>
      <c r="FI55" s="144"/>
      <c r="FJ55" s="144"/>
      <c r="FK55" s="144"/>
      <c r="FL55" s="144"/>
      <c r="FM55" s="144"/>
      <c r="FN55" s="144"/>
      <c r="FO55" s="144"/>
      <c r="FP55" s="144"/>
      <c r="FQ55" s="144"/>
      <c r="FR55" s="144"/>
      <c r="FS55" s="144"/>
      <c r="FT55" s="144"/>
      <c r="FU55" s="144"/>
      <c r="FV55" s="144"/>
      <c r="FW55" s="144"/>
      <c r="FX55" s="144"/>
      <c r="FY55" s="144"/>
      <c r="FZ55" s="144"/>
      <c r="GA55" s="144"/>
      <c r="GB55" s="144"/>
      <c r="GC55" s="144"/>
      <c r="GD55" s="144"/>
      <c r="GE55" s="144"/>
      <c r="GF55" s="144"/>
      <c r="GG55" s="144"/>
      <c r="GH55" s="144"/>
      <c r="GI55" s="144"/>
      <c r="GJ55" s="144"/>
      <c r="GK55" s="144"/>
      <c r="GL55" s="144"/>
      <c r="GM55" s="144"/>
      <c r="GN55" s="144"/>
      <c r="GO55" s="144"/>
      <c r="GP55" s="144"/>
      <c r="GQ55" s="144"/>
      <c r="GR55" s="144"/>
    </row>
    <row r="56" spans="1:200" s="89" customFormat="1" ht="24" hidden="1" customHeight="1" outlineLevel="1" thickTop="1" thickBot="1">
      <c r="A56" s="125" t="str">
        <f t="shared" si="0"/>
        <v>6.1</v>
      </c>
      <c r="B56" s="158" t="s">
        <v>66</v>
      </c>
      <c r="C56" s="160" t="s">
        <v>146</v>
      </c>
      <c r="D56" s="161" t="s">
        <v>68</v>
      </c>
      <c r="E56" s="161" t="s">
        <v>69</v>
      </c>
      <c r="F56" s="161" t="s">
        <v>70</v>
      </c>
      <c r="G56" s="168"/>
      <c r="H56" s="168"/>
      <c r="I56" s="220">
        <f>H56-G56</f>
        <v>0</v>
      </c>
      <c r="J56" s="355">
        <v>1</v>
      </c>
      <c r="K56" s="356"/>
      <c r="L56" s="357"/>
      <c r="M56" s="179"/>
      <c r="N56" s="404"/>
      <c r="O56" s="144"/>
      <c r="P56" s="144"/>
      <c r="Q56" s="144"/>
      <c r="R56" s="144"/>
      <c r="S56" s="144"/>
      <c r="T56" s="144"/>
      <c r="U56" s="144"/>
      <c r="V56" s="144"/>
      <c r="W56" s="144"/>
      <c r="X56" s="144"/>
      <c r="Y56" s="144"/>
      <c r="Z56" s="144"/>
      <c r="AA56" s="144"/>
      <c r="AB56" s="144"/>
      <c r="AC56" s="144"/>
      <c r="AD56" s="144"/>
      <c r="AE56" s="144"/>
      <c r="AF56" s="144"/>
      <c r="AG56" s="144"/>
      <c r="AH56" s="144"/>
      <c r="AI56" s="144"/>
      <c r="AJ56" s="144"/>
      <c r="AK56" s="144"/>
      <c r="AL56" s="144"/>
      <c r="AM56" s="144"/>
      <c r="AN56" s="144"/>
      <c r="AO56" s="144"/>
      <c r="AP56" s="144"/>
      <c r="AQ56" s="144"/>
      <c r="AR56" s="144"/>
      <c r="AS56" s="144"/>
      <c r="AT56" s="144"/>
      <c r="AU56" s="144"/>
      <c r="AV56" s="144"/>
      <c r="AW56" s="144"/>
      <c r="AX56" s="144"/>
      <c r="AY56" s="144"/>
      <c r="AZ56" s="144"/>
      <c r="BA56" s="144"/>
      <c r="BB56" s="144"/>
      <c r="BC56" s="144"/>
      <c r="BD56" s="144"/>
      <c r="BE56" s="144"/>
      <c r="BF56" s="144"/>
      <c r="BG56" s="144"/>
      <c r="BH56" s="144"/>
      <c r="BI56" s="144"/>
      <c r="BJ56" s="144"/>
      <c r="BK56" s="144"/>
      <c r="BL56" s="144"/>
      <c r="BM56" s="144"/>
      <c r="BN56" s="144"/>
      <c r="BO56" s="144"/>
      <c r="BP56" s="144"/>
      <c r="BQ56" s="144"/>
      <c r="BR56" s="144"/>
      <c r="BS56" s="144"/>
      <c r="BT56" s="144"/>
      <c r="BU56" s="144"/>
      <c r="BV56" s="144"/>
      <c r="BW56" s="144"/>
      <c r="BX56" s="144"/>
      <c r="BY56" s="144"/>
      <c r="BZ56" s="144"/>
      <c r="CA56" s="144"/>
      <c r="CB56" s="144"/>
      <c r="CC56" s="144"/>
      <c r="CD56" s="144"/>
      <c r="CE56" s="144"/>
      <c r="CF56" s="144"/>
      <c r="CG56" s="144"/>
      <c r="CH56" s="144"/>
      <c r="CI56" s="144"/>
      <c r="CJ56" s="144"/>
      <c r="CK56" s="144"/>
      <c r="CL56" s="144"/>
      <c r="CM56" s="144"/>
      <c r="CN56" s="144"/>
      <c r="CO56" s="144"/>
      <c r="CP56" s="144"/>
      <c r="CQ56" s="144"/>
      <c r="CR56" s="144"/>
      <c r="CS56" s="144"/>
      <c r="CT56" s="144"/>
      <c r="CU56" s="144"/>
      <c r="CV56" s="144"/>
      <c r="CW56" s="144"/>
      <c r="CX56" s="144"/>
      <c r="CY56" s="144"/>
      <c r="CZ56" s="144"/>
      <c r="DA56" s="144"/>
      <c r="DB56" s="144"/>
      <c r="DC56" s="144"/>
      <c r="DD56" s="144"/>
      <c r="DE56" s="144"/>
      <c r="DF56" s="144"/>
      <c r="DG56" s="144"/>
      <c r="DH56" s="144"/>
      <c r="DI56" s="144"/>
      <c r="DJ56" s="144"/>
      <c r="DK56" s="144"/>
      <c r="DL56" s="144"/>
      <c r="DM56" s="144"/>
      <c r="DN56" s="144"/>
      <c r="DO56" s="144"/>
      <c r="DP56" s="144"/>
      <c r="DQ56" s="144"/>
      <c r="DR56" s="144"/>
      <c r="DS56" s="144"/>
      <c r="DT56" s="144"/>
      <c r="DU56" s="144"/>
      <c r="DV56" s="144"/>
      <c r="DW56" s="144"/>
      <c r="DX56" s="144"/>
      <c r="DY56" s="144"/>
      <c r="DZ56" s="144"/>
      <c r="EA56" s="144"/>
      <c r="EB56" s="144"/>
      <c r="EC56" s="144"/>
      <c r="ED56" s="144"/>
      <c r="EE56" s="144"/>
      <c r="EF56" s="144"/>
      <c r="EG56" s="144"/>
      <c r="EH56" s="144"/>
      <c r="EI56" s="144"/>
      <c r="EJ56" s="144"/>
      <c r="EK56" s="144"/>
      <c r="EL56" s="144"/>
      <c r="EM56" s="144"/>
      <c r="EN56" s="144"/>
      <c r="EO56" s="144"/>
      <c r="EP56" s="144"/>
      <c r="EQ56" s="144"/>
      <c r="ER56" s="144"/>
      <c r="ES56" s="144"/>
      <c r="ET56" s="144"/>
      <c r="EU56" s="144"/>
      <c r="EV56" s="144"/>
      <c r="EW56" s="144"/>
      <c r="EX56" s="144"/>
      <c r="EY56" s="144"/>
      <c r="EZ56" s="144"/>
      <c r="FA56" s="144"/>
      <c r="FB56" s="144"/>
      <c r="FC56" s="144"/>
      <c r="FD56" s="144"/>
      <c r="FE56" s="144"/>
      <c r="FF56" s="144"/>
      <c r="FG56" s="144"/>
      <c r="FH56" s="144"/>
      <c r="FI56" s="144"/>
      <c r="FJ56" s="144"/>
      <c r="FK56" s="144"/>
      <c r="FL56" s="144"/>
      <c r="FM56" s="144"/>
      <c r="FN56" s="144"/>
      <c r="FO56" s="144"/>
      <c r="FP56" s="144"/>
      <c r="FQ56" s="144"/>
      <c r="FR56" s="144"/>
      <c r="FS56" s="144"/>
      <c r="FT56" s="144"/>
      <c r="FU56" s="144"/>
      <c r="FV56" s="144"/>
      <c r="FW56" s="144"/>
      <c r="FX56" s="144"/>
      <c r="FY56" s="144"/>
      <c r="FZ56" s="144"/>
      <c r="GA56" s="144"/>
      <c r="GB56" s="144"/>
      <c r="GC56" s="144"/>
      <c r="GD56" s="144"/>
      <c r="GE56" s="144"/>
      <c r="GF56" s="144"/>
      <c r="GG56" s="144"/>
      <c r="GH56" s="144"/>
      <c r="GI56" s="144"/>
      <c r="GJ56" s="144"/>
      <c r="GK56" s="144"/>
      <c r="GL56" s="144"/>
      <c r="GM56" s="144"/>
      <c r="GN56" s="144"/>
      <c r="GO56" s="144"/>
      <c r="GP56" s="144"/>
      <c r="GQ56" s="144"/>
      <c r="GR56" s="144"/>
    </row>
    <row r="57" spans="1:200" s="89" customFormat="1" ht="24" hidden="1" customHeight="1" outlineLevel="1" thickTop="1" thickBot="1">
      <c r="A57" s="125" t="str">
        <f t="shared" si="0"/>
        <v>6.2</v>
      </c>
      <c r="B57" s="158" t="s">
        <v>66</v>
      </c>
      <c r="C57" s="160" t="s">
        <v>145</v>
      </c>
      <c r="D57" s="161" t="s">
        <v>68</v>
      </c>
      <c r="E57" s="161" t="s">
        <v>69</v>
      </c>
      <c r="F57" s="161" t="s">
        <v>70</v>
      </c>
      <c r="G57" s="168">
        <v>45357.291666666664</v>
      </c>
      <c r="H57" s="168">
        <v>45357.3125</v>
      </c>
      <c r="I57" s="220">
        <f>H57-G57</f>
        <v>2.0833333335758653E-2</v>
      </c>
      <c r="J57" s="355">
        <v>1</v>
      </c>
      <c r="K57" s="356"/>
      <c r="L57" s="357"/>
      <c r="M57" s="179"/>
      <c r="N57" s="404"/>
      <c r="O57" s="144"/>
      <c r="P57" s="144"/>
      <c r="Q57" s="144"/>
      <c r="R57" s="144"/>
      <c r="S57" s="144"/>
      <c r="T57" s="144"/>
      <c r="U57" s="144"/>
      <c r="V57" s="144"/>
      <c r="W57" s="144"/>
      <c r="X57" s="144"/>
      <c r="Y57" s="144"/>
      <c r="Z57" s="144"/>
      <c r="AA57" s="144"/>
      <c r="AB57" s="144"/>
      <c r="AC57" s="144"/>
      <c r="AD57" s="144"/>
      <c r="AE57" s="144"/>
      <c r="AF57" s="144"/>
      <c r="AG57" s="144"/>
      <c r="AH57" s="144"/>
      <c r="AI57" s="144"/>
      <c r="AJ57" s="144"/>
      <c r="AK57" s="144"/>
      <c r="AL57" s="144"/>
      <c r="AM57" s="144"/>
      <c r="AN57" s="144"/>
      <c r="AO57" s="144"/>
      <c r="AP57" s="144"/>
      <c r="AQ57" s="144"/>
      <c r="AR57" s="144"/>
      <c r="AS57" s="144"/>
      <c r="AT57" s="144"/>
      <c r="AU57" s="144"/>
      <c r="AV57" s="144"/>
      <c r="AW57" s="144"/>
      <c r="AX57" s="144"/>
      <c r="AY57" s="144"/>
      <c r="AZ57" s="144"/>
      <c r="BA57" s="144"/>
      <c r="BB57" s="144"/>
      <c r="BC57" s="144"/>
      <c r="BD57" s="144"/>
      <c r="BE57" s="144"/>
      <c r="BF57" s="144"/>
      <c r="BG57" s="144"/>
      <c r="BH57" s="144"/>
      <c r="BI57" s="144"/>
      <c r="BJ57" s="144"/>
      <c r="BK57" s="144"/>
      <c r="BL57" s="144"/>
      <c r="BM57" s="144"/>
      <c r="BN57" s="144"/>
      <c r="BO57" s="144"/>
      <c r="BP57" s="144"/>
      <c r="BQ57" s="144"/>
      <c r="BR57" s="144"/>
      <c r="BS57" s="144"/>
      <c r="BT57" s="144"/>
      <c r="BU57" s="144"/>
      <c r="BV57" s="144"/>
      <c r="BW57" s="144"/>
      <c r="BX57" s="144"/>
      <c r="BY57" s="144"/>
      <c r="BZ57" s="144"/>
      <c r="CA57" s="144"/>
      <c r="CB57" s="144"/>
      <c r="CC57" s="144"/>
      <c r="CD57" s="144"/>
      <c r="CE57" s="144"/>
      <c r="CF57" s="144"/>
      <c r="CG57" s="144"/>
      <c r="CH57" s="144"/>
      <c r="CI57" s="144"/>
      <c r="CJ57" s="144"/>
      <c r="CK57" s="144"/>
      <c r="CL57" s="144"/>
      <c r="CM57" s="144"/>
      <c r="CN57" s="144"/>
      <c r="CO57" s="144"/>
      <c r="CP57" s="144"/>
      <c r="CQ57" s="144"/>
      <c r="CR57" s="144"/>
      <c r="CS57" s="144"/>
      <c r="CT57" s="144"/>
      <c r="CU57" s="144"/>
      <c r="CV57" s="144"/>
      <c r="CW57" s="144"/>
      <c r="CX57" s="144"/>
      <c r="CY57" s="144"/>
      <c r="CZ57" s="144"/>
      <c r="DA57" s="144"/>
      <c r="DB57" s="144"/>
      <c r="DC57" s="144"/>
      <c r="DD57" s="144"/>
      <c r="DE57" s="144"/>
      <c r="DF57" s="144"/>
      <c r="DG57" s="144"/>
      <c r="DH57" s="144"/>
      <c r="DI57" s="144"/>
      <c r="DJ57" s="144"/>
      <c r="DK57" s="144"/>
      <c r="DL57" s="144"/>
      <c r="DM57" s="144"/>
      <c r="DN57" s="144"/>
      <c r="DO57" s="144"/>
      <c r="DP57" s="144"/>
      <c r="DQ57" s="144"/>
      <c r="DR57" s="144"/>
      <c r="DS57" s="144"/>
      <c r="DT57" s="144"/>
      <c r="DU57" s="144"/>
      <c r="DV57" s="144"/>
      <c r="DW57" s="144"/>
      <c r="DX57" s="144"/>
      <c r="DY57" s="144"/>
      <c r="DZ57" s="144"/>
      <c r="EA57" s="144"/>
      <c r="EB57" s="144"/>
      <c r="EC57" s="144"/>
      <c r="ED57" s="144"/>
      <c r="EE57" s="144"/>
      <c r="EF57" s="144"/>
      <c r="EG57" s="144"/>
      <c r="EH57" s="144"/>
      <c r="EI57" s="144"/>
      <c r="EJ57" s="144"/>
      <c r="EK57" s="144"/>
      <c r="EL57" s="144"/>
      <c r="EM57" s="144"/>
      <c r="EN57" s="144"/>
      <c r="EO57" s="144"/>
      <c r="EP57" s="144"/>
      <c r="EQ57" s="144"/>
      <c r="ER57" s="144"/>
      <c r="ES57" s="144"/>
      <c r="ET57" s="144"/>
      <c r="EU57" s="144"/>
      <c r="EV57" s="144"/>
      <c r="EW57" s="144"/>
      <c r="EX57" s="144"/>
      <c r="EY57" s="144"/>
      <c r="EZ57" s="144"/>
      <c r="FA57" s="144"/>
      <c r="FB57" s="144"/>
      <c r="FC57" s="144"/>
      <c r="FD57" s="144"/>
      <c r="FE57" s="144"/>
      <c r="FF57" s="144"/>
      <c r="FG57" s="144"/>
      <c r="FH57" s="144"/>
      <c r="FI57" s="144"/>
      <c r="FJ57" s="144"/>
      <c r="FK57" s="144"/>
      <c r="FL57" s="144"/>
      <c r="FM57" s="144"/>
      <c r="FN57" s="144"/>
      <c r="FO57" s="144"/>
      <c r="FP57" s="144"/>
      <c r="FQ57" s="144"/>
      <c r="FR57" s="144"/>
      <c r="FS57" s="144"/>
      <c r="FT57" s="144"/>
      <c r="FU57" s="144"/>
      <c r="FV57" s="144"/>
      <c r="FW57" s="144"/>
      <c r="FX57" s="144"/>
      <c r="FY57" s="144"/>
      <c r="FZ57" s="144"/>
      <c r="GA57" s="144"/>
      <c r="GB57" s="144"/>
      <c r="GC57" s="144"/>
      <c r="GD57" s="144"/>
      <c r="GE57" s="144"/>
      <c r="GF57" s="144"/>
      <c r="GG57" s="144"/>
      <c r="GH57" s="144"/>
      <c r="GI57" s="144"/>
      <c r="GJ57" s="144"/>
      <c r="GK57" s="144"/>
      <c r="GL57" s="144"/>
      <c r="GM57" s="144"/>
      <c r="GN57" s="144"/>
      <c r="GO57" s="144"/>
      <c r="GP57" s="144"/>
      <c r="GQ57" s="144"/>
      <c r="GR57" s="144"/>
    </row>
    <row r="58" spans="1:200" s="115" customFormat="1" ht="24" hidden="1" customHeight="1" outlineLevel="1" thickTop="1" thickBot="1">
      <c r="A58" s="125" t="str">
        <f t="shared" si="0"/>
        <v>6.3</v>
      </c>
      <c r="B58" s="158" t="s">
        <v>66</v>
      </c>
      <c r="C58" s="160" t="s">
        <v>151</v>
      </c>
      <c r="D58" s="161" t="s">
        <v>68</v>
      </c>
      <c r="E58" s="161" t="s">
        <v>69</v>
      </c>
      <c r="F58" s="161" t="s">
        <v>70</v>
      </c>
      <c r="G58" s="168">
        <v>45357.291666666664</v>
      </c>
      <c r="H58" s="168">
        <v>45357.3125</v>
      </c>
      <c r="I58" s="220">
        <f>H58-G58</f>
        <v>2.0833333335758653E-2</v>
      </c>
      <c r="J58" s="355">
        <v>1</v>
      </c>
      <c r="K58" s="356"/>
      <c r="L58" s="357"/>
      <c r="M58" s="179"/>
      <c r="N58" s="404"/>
      <c r="O58" s="144"/>
      <c r="P58" s="144"/>
      <c r="Q58" s="144"/>
      <c r="R58" s="144"/>
      <c r="S58" s="144"/>
      <c r="T58" s="144"/>
      <c r="U58" s="144"/>
      <c r="V58" s="144"/>
      <c r="W58" s="144"/>
      <c r="X58" s="144"/>
      <c r="Y58" s="144"/>
      <c r="Z58" s="144"/>
      <c r="AA58" s="144"/>
      <c r="AB58" s="144"/>
      <c r="AC58" s="144"/>
      <c r="AD58" s="144"/>
      <c r="AE58" s="144"/>
      <c r="AF58" s="144"/>
      <c r="AG58" s="144"/>
      <c r="AH58" s="144"/>
      <c r="AI58" s="144"/>
      <c r="AJ58" s="144"/>
      <c r="AK58" s="144"/>
      <c r="AL58" s="144"/>
      <c r="AM58" s="144"/>
      <c r="AN58" s="144"/>
      <c r="AO58" s="144"/>
      <c r="AP58" s="144"/>
      <c r="AQ58" s="144"/>
      <c r="AR58" s="144"/>
      <c r="AS58" s="144"/>
      <c r="AT58" s="144"/>
      <c r="AU58" s="144"/>
      <c r="AV58" s="144"/>
      <c r="AW58" s="144"/>
      <c r="AX58" s="144"/>
      <c r="AY58" s="144"/>
      <c r="AZ58" s="144"/>
      <c r="BA58" s="144"/>
      <c r="BB58" s="144"/>
      <c r="BC58" s="144"/>
      <c r="BD58" s="144"/>
      <c r="BE58" s="144"/>
      <c r="BF58" s="144"/>
      <c r="BG58" s="144"/>
      <c r="BH58" s="144"/>
      <c r="BI58" s="144"/>
      <c r="BJ58" s="144"/>
      <c r="BK58" s="144"/>
      <c r="BL58" s="144"/>
      <c r="BM58" s="144"/>
      <c r="BN58" s="144"/>
      <c r="BO58" s="144"/>
      <c r="BP58" s="144"/>
      <c r="BQ58" s="144"/>
      <c r="BR58" s="144"/>
      <c r="BS58" s="144"/>
      <c r="BT58" s="144"/>
      <c r="BU58" s="144"/>
      <c r="BV58" s="144"/>
      <c r="BW58" s="144"/>
      <c r="BX58" s="144"/>
      <c r="BY58" s="144"/>
      <c r="BZ58" s="144"/>
      <c r="CA58" s="144"/>
      <c r="CB58" s="144"/>
      <c r="CC58" s="144"/>
      <c r="CD58" s="144"/>
      <c r="CE58" s="144"/>
      <c r="CF58" s="144"/>
      <c r="CG58" s="144"/>
      <c r="CH58" s="144"/>
      <c r="CI58" s="144"/>
      <c r="CJ58" s="144"/>
      <c r="CK58" s="144"/>
      <c r="CL58" s="144"/>
      <c r="CM58" s="144"/>
      <c r="CN58" s="144"/>
      <c r="CO58" s="144"/>
      <c r="CP58" s="144"/>
      <c r="CQ58" s="144"/>
      <c r="CR58" s="144"/>
      <c r="CS58" s="144"/>
      <c r="CT58" s="144"/>
      <c r="CU58" s="144"/>
      <c r="CV58" s="144"/>
      <c r="CW58" s="144"/>
      <c r="CX58" s="144"/>
      <c r="CY58" s="144"/>
      <c r="CZ58" s="144"/>
      <c r="DA58" s="144"/>
      <c r="DB58" s="144"/>
      <c r="DC58" s="144"/>
      <c r="DD58" s="144"/>
      <c r="DE58" s="144"/>
      <c r="DF58" s="144"/>
      <c r="DG58" s="144"/>
      <c r="DH58" s="144"/>
      <c r="DI58" s="144"/>
      <c r="DJ58" s="144"/>
      <c r="DK58" s="144"/>
      <c r="DL58" s="144"/>
      <c r="DM58" s="144"/>
      <c r="DN58" s="144"/>
      <c r="DO58" s="144"/>
      <c r="DP58" s="144"/>
      <c r="DQ58" s="144"/>
      <c r="DR58" s="144"/>
      <c r="DS58" s="144"/>
      <c r="DT58" s="144"/>
      <c r="DU58" s="144"/>
      <c r="DV58" s="144"/>
      <c r="DW58" s="144"/>
      <c r="DX58" s="144"/>
      <c r="DY58" s="144"/>
      <c r="DZ58" s="144"/>
      <c r="EA58" s="144"/>
      <c r="EB58" s="144"/>
      <c r="EC58" s="144"/>
      <c r="ED58" s="144"/>
      <c r="EE58" s="144"/>
      <c r="EF58" s="144"/>
      <c r="EG58" s="144"/>
      <c r="EH58" s="144"/>
      <c r="EI58" s="144"/>
      <c r="EJ58" s="144"/>
      <c r="EK58" s="144"/>
      <c r="EL58" s="144"/>
      <c r="EM58" s="144"/>
      <c r="EN58" s="144"/>
      <c r="EO58" s="144"/>
      <c r="EP58" s="144"/>
      <c r="EQ58" s="144"/>
      <c r="ER58" s="144"/>
      <c r="ES58" s="144"/>
      <c r="ET58" s="144"/>
      <c r="EU58" s="144"/>
      <c r="EV58" s="144"/>
      <c r="EW58" s="144"/>
      <c r="EX58" s="144"/>
      <c r="EY58" s="144"/>
      <c r="EZ58" s="144"/>
      <c r="FA58" s="144"/>
      <c r="FB58" s="144"/>
      <c r="FC58" s="144"/>
      <c r="FD58" s="144"/>
      <c r="FE58" s="144"/>
      <c r="FF58" s="144"/>
      <c r="FG58" s="144"/>
      <c r="FH58" s="144"/>
      <c r="FI58" s="144"/>
      <c r="FJ58" s="144"/>
      <c r="FK58" s="144"/>
      <c r="FL58" s="144"/>
      <c r="FM58" s="144"/>
      <c r="FN58" s="144"/>
      <c r="FO58" s="144"/>
      <c r="FP58" s="144"/>
      <c r="FQ58" s="144"/>
      <c r="FR58" s="144"/>
      <c r="FS58" s="144"/>
      <c r="FT58" s="144"/>
      <c r="FU58" s="144"/>
      <c r="FV58" s="144"/>
      <c r="FW58" s="144"/>
      <c r="FX58" s="144"/>
      <c r="FY58" s="144"/>
      <c r="FZ58" s="144"/>
      <c r="GA58" s="144"/>
      <c r="GB58" s="144"/>
      <c r="GC58" s="144"/>
      <c r="GD58" s="144"/>
      <c r="GE58" s="144"/>
      <c r="GF58" s="144"/>
      <c r="GG58" s="144"/>
      <c r="GH58" s="144"/>
      <c r="GI58" s="144"/>
      <c r="GJ58" s="144"/>
      <c r="GK58" s="144"/>
      <c r="GL58" s="144"/>
      <c r="GM58" s="144"/>
      <c r="GN58" s="144"/>
      <c r="GO58" s="144"/>
      <c r="GP58" s="144"/>
      <c r="GQ58" s="144"/>
      <c r="GR58" s="144"/>
    </row>
    <row r="59" spans="1:200" s="89" customFormat="1" ht="24" customHeight="1" collapsed="1" thickTop="1" thickBot="1">
      <c r="A59" s="127">
        <v>7</v>
      </c>
      <c r="B59" s="167"/>
      <c r="C59" s="207" t="s">
        <v>152</v>
      </c>
      <c r="D59" s="167"/>
      <c r="E59" s="167"/>
      <c r="F59" s="167"/>
      <c r="G59" s="218" t="s">
        <v>130</v>
      </c>
      <c r="H59" s="396">
        <f>AVERAGE(I60:I62)</f>
        <v>6.944444444282756E-2</v>
      </c>
      <c r="I59" s="397"/>
      <c r="J59" s="359">
        <f>AVERAGE(J60:L62)</f>
        <v>1</v>
      </c>
      <c r="K59" s="360"/>
      <c r="L59" s="361"/>
      <c r="M59" s="181"/>
      <c r="N59" s="404"/>
      <c r="O59" s="144"/>
      <c r="P59" s="144"/>
      <c r="Q59" s="144"/>
      <c r="R59" s="144"/>
      <c r="S59" s="144"/>
      <c r="T59" s="144"/>
      <c r="U59" s="144"/>
      <c r="V59" s="144"/>
      <c r="W59" s="144"/>
      <c r="X59" s="144"/>
      <c r="Y59" s="144"/>
      <c r="Z59" s="144"/>
      <c r="AA59" s="144"/>
      <c r="AB59" s="144"/>
      <c r="AC59" s="144"/>
      <c r="AD59" s="144"/>
      <c r="AE59" s="144"/>
      <c r="AF59" s="144"/>
      <c r="AG59" s="144"/>
      <c r="AH59" s="144"/>
      <c r="AI59" s="144"/>
      <c r="AJ59" s="144"/>
      <c r="AK59" s="144"/>
      <c r="AL59" s="144"/>
      <c r="AM59" s="144"/>
      <c r="AN59" s="144"/>
      <c r="AO59" s="144"/>
      <c r="AP59" s="144"/>
      <c r="AQ59" s="144"/>
      <c r="AR59" s="144"/>
      <c r="AS59" s="144"/>
      <c r="AT59" s="144"/>
      <c r="AU59" s="144"/>
      <c r="AV59" s="144"/>
      <c r="AW59" s="144"/>
      <c r="AX59" s="144"/>
      <c r="AY59" s="144"/>
      <c r="AZ59" s="144"/>
      <c r="BA59" s="144"/>
      <c r="BB59" s="144"/>
      <c r="BC59" s="144"/>
      <c r="BD59" s="144"/>
      <c r="BE59" s="144"/>
      <c r="BF59" s="144"/>
      <c r="BG59" s="144"/>
      <c r="BH59" s="144"/>
      <c r="BI59" s="144"/>
      <c r="BJ59" s="144"/>
      <c r="BK59" s="144"/>
      <c r="BL59" s="144"/>
      <c r="BM59" s="144"/>
      <c r="BN59" s="144"/>
      <c r="BO59" s="144"/>
      <c r="BP59" s="144"/>
      <c r="BQ59" s="144"/>
      <c r="BR59" s="144"/>
      <c r="BS59" s="144"/>
      <c r="BT59" s="144"/>
      <c r="BU59" s="144"/>
      <c r="BV59" s="144"/>
      <c r="BW59" s="144"/>
      <c r="BX59" s="144"/>
      <c r="BY59" s="144"/>
      <c r="BZ59" s="144"/>
      <c r="CA59" s="144"/>
      <c r="CB59" s="144"/>
      <c r="CC59" s="144"/>
      <c r="CD59" s="144"/>
      <c r="CE59" s="144"/>
      <c r="CF59" s="144"/>
      <c r="CG59" s="144"/>
      <c r="CH59" s="144"/>
      <c r="CI59" s="144"/>
      <c r="CJ59" s="144"/>
      <c r="CK59" s="144"/>
      <c r="CL59" s="144"/>
      <c r="CM59" s="144"/>
      <c r="CN59" s="144"/>
      <c r="CO59" s="144"/>
      <c r="CP59" s="144"/>
      <c r="CQ59" s="144"/>
      <c r="CR59" s="144"/>
      <c r="CS59" s="144"/>
      <c r="CT59" s="144"/>
      <c r="CU59" s="144"/>
      <c r="CV59" s="144"/>
      <c r="CW59" s="144"/>
      <c r="CX59" s="144"/>
      <c r="CY59" s="144"/>
      <c r="CZ59" s="144"/>
      <c r="DA59" s="144"/>
      <c r="DB59" s="144"/>
      <c r="DC59" s="144"/>
      <c r="DD59" s="144"/>
      <c r="DE59" s="144"/>
      <c r="DF59" s="144"/>
      <c r="DG59" s="144"/>
      <c r="DH59" s="144"/>
      <c r="DI59" s="144"/>
      <c r="DJ59" s="144"/>
      <c r="DK59" s="144"/>
      <c r="DL59" s="144"/>
      <c r="DM59" s="144"/>
      <c r="DN59" s="144"/>
      <c r="DO59" s="144"/>
      <c r="DP59" s="144"/>
      <c r="DQ59" s="144"/>
      <c r="DR59" s="144"/>
      <c r="DS59" s="144"/>
      <c r="DT59" s="144"/>
      <c r="DU59" s="144"/>
      <c r="DV59" s="144"/>
      <c r="DW59" s="144"/>
      <c r="DX59" s="144"/>
      <c r="DY59" s="144"/>
      <c r="DZ59" s="144"/>
      <c r="EA59" s="144"/>
      <c r="EB59" s="144"/>
      <c r="EC59" s="144"/>
      <c r="ED59" s="144"/>
      <c r="EE59" s="144"/>
      <c r="EF59" s="144"/>
      <c r="EG59" s="144"/>
      <c r="EH59" s="144"/>
      <c r="EI59" s="144"/>
      <c r="EJ59" s="144"/>
      <c r="EK59" s="144"/>
      <c r="EL59" s="144"/>
      <c r="EM59" s="144"/>
      <c r="EN59" s="144"/>
      <c r="EO59" s="144"/>
      <c r="EP59" s="144"/>
      <c r="EQ59" s="144"/>
      <c r="ER59" s="144"/>
      <c r="ES59" s="144"/>
      <c r="ET59" s="144"/>
      <c r="EU59" s="144"/>
      <c r="EV59" s="144"/>
      <c r="EW59" s="144"/>
      <c r="EX59" s="144"/>
      <c r="EY59" s="144"/>
      <c r="EZ59" s="144"/>
      <c r="FA59" s="144"/>
      <c r="FB59" s="144"/>
      <c r="FC59" s="144"/>
      <c r="FD59" s="144"/>
      <c r="FE59" s="144"/>
      <c r="FF59" s="144"/>
      <c r="FG59" s="144"/>
      <c r="FH59" s="144"/>
      <c r="FI59" s="144"/>
      <c r="FJ59" s="144"/>
      <c r="FK59" s="144"/>
      <c r="FL59" s="144"/>
      <c r="FM59" s="144"/>
      <c r="FN59" s="144"/>
      <c r="FO59" s="144"/>
      <c r="FP59" s="144"/>
      <c r="FQ59" s="144"/>
      <c r="FR59" s="144"/>
      <c r="FS59" s="144"/>
      <c r="FT59" s="144"/>
      <c r="FU59" s="144"/>
      <c r="FV59" s="144"/>
      <c r="FW59" s="144"/>
      <c r="FX59" s="144"/>
      <c r="FY59" s="144"/>
      <c r="FZ59" s="144"/>
      <c r="GA59" s="144"/>
      <c r="GB59" s="144"/>
      <c r="GC59" s="144"/>
      <c r="GD59" s="144"/>
      <c r="GE59" s="144"/>
      <c r="GF59" s="144"/>
      <c r="GG59" s="144"/>
      <c r="GH59" s="144"/>
      <c r="GI59" s="144"/>
      <c r="GJ59" s="144"/>
      <c r="GK59" s="144"/>
      <c r="GL59" s="144"/>
      <c r="GM59" s="144"/>
      <c r="GN59" s="144"/>
      <c r="GO59" s="144"/>
      <c r="GP59" s="144"/>
      <c r="GQ59" s="144"/>
      <c r="GR59" s="144"/>
    </row>
    <row r="60" spans="1:200" s="89" customFormat="1" ht="24" hidden="1" customHeight="1" outlineLevel="1" thickTop="1" thickBot="1">
      <c r="A60" s="125" t="str">
        <f t="shared" si="0"/>
        <v>7.1</v>
      </c>
      <c r="B60" s="158" t="s">
        <v>54</v>
      </c>
      <c r="C60" s="160" t="s">
        <v>145</v>
      </c>
      <c r="D60" s="161" t="s">
        <v>91</v>
      </c>
      <c r="E60" s="161" t="s">
        <v>92</v>
      </c>
      <c r="F60" s="161" t="s">
        <v>93</v>
      </c>
      <c r="G60" s="168">
        <v>45357.333333333336</v>
      </c>
      <c r="H60" s="168">
        <v>45357.354166666664</v>
      </c>
      <c r="I60" s="220">
        <f>H60-G60</f>
        <v>2.0833333328482695E-2</v>
      </c>
      <c r="J60" s="355">
        <v>1</v>
      </c>
      <c r="K60" s="356"/>
      <c r="L60" s="357"/>
      <c r="M60" s="179"/>
      <c r="N60" s="404"/>
      <c r="O60" s="144"/>
      <c r="P60" s="144"/>
      <c r="Q60" s="144"/>
      <c r="R60" s="144"/>
      <c r="S60" s="144"/>
      <c r="T60" s="144"/>
      <c r="U60" s="144"/>
      <c r="V60" s="144"/>
      <c r="W60" s="144"/>
      <c r="X60" s="144"/>
      <c r="Y60" s="144"/>
      <c r="Z60" s="144"/>
      <c r="AA60" s="144"/>
      <c r="AB60" s="144"/>
      <c r="AC60" s="144"/>
      <c r="AD60" s="144"/>
      <c r="AE60" s="144"/>
      <c r="AF60" s="144"/>
      <c r="AG60" s="144"/>
      <c r="AH60" s="144"/>
      <c r="AI60" s="144"/>
      <c r="AJ60" s="144"/>
      <c r="AK60" s="144"/>
      <c r="AL60" s="144"/>
      <c r="AM60" s="144"/>
      <c r="AN60" s="144"/>
      <c r="AO60" s="144"/>
      <c r="AP60" s="144"/>
      <c r="AQ60" s="144"/>
      <c r="AR60" s="144"/>
      <c r="AS60" s="144"/>
      <c r="AT60" s="144"/>
      <c r="AU60" s="144"/>
      <c r="AV60" s="144"/>
      <c r="AW60" s="144"/>
      <c r="AX60" s="144"/>
      <c r="AY60" s="144"/>
      <c r="AZ60" s="144"/>
      <c r="BA60" s="144"/>
      <c r="BB60" s="144"/>
      <c r="BC60" s="144"/>
      <c r="BD60" s="144"/>
      <c r="BE60" s="144"/>
      <c r="BF60" s="144"/>
      <c r="BG60" s="144"/>
      <c r="BH60" s="144"/>
      <c r="BI60" s="144"/>
      <c r="BJ60" s="144"/>
      <c r="BK60" s="144"/>
      <c r="BL60" s="144"/>
      <c r="BM60" s="144"/>
      <c r="BN60" s="144"/>
      <c r="BO60" s="144"/>
      <c r="BP60" s="144"/>
      <c r="BQ60" s="144"/>
      <c r="BR60" s="144"/>
      <c r="BS60" s="144"/>
      <c r="BT60" s="144"/>
      <c r="BU60" s="144"/>
      <c r="BV60" s="144"/>
      <c r="BW60" s="144"/>
      <c r="BX60" s="144"/>
      <c r="BY60" s="144"/>
      <c r="BZ60" s="144"/>
      <c r="CA60" s="144"/>
      <c r="CB60" s="144"/>
      <c r="CC60" s="144"/>
      <c r="CD60" s="144"/>
      <c r="CE60" s="144"/>
      <c r="CF60" s="144"/>
      <c r="CG60" s="144"/>
      <c r="CH60" s="144"/>
      <c r="CI60" s="144"/>
      <c r="CJ60" s="144"/>
      <c r="CK60" s="144"/>
      <c r="CL60" s="144"/>
      <c r="CM60" s="144"/>
      <c r="CN60" s="144"/>
      <c r="CO60" s="144"/>
      <c r="CP60" s="144"/>
      <c r="CQ60" s="144"/>
      <c r="CR60" s="144"/>
      <c r="CS60" s="144"/>
      <c r="CT60" s="144"/>
      <c r="CU60" s="144"/>
      <c r="CV60" s="144"/>
      <c r="CW60" s="144"/>
      <c r="CX60" s="144"/>
      <c r="CY60" s="144"/>
      <c r="CZ60" s="144"/>
      <c r="DA60" s="144"/>
      <c r="DB60" s="144"/>
      <c r="DC60" s="144"/>
      <c r="DD60" s="144"/>
      <c r="DE60" s="144"/>
      <c r="DF60" s="144"/>
      <c r="DG60" s="144"/>
      <c r="DH60" s="144"/>
      <c r="DI60" s="144"/>
      <c r="DJ60" s="144"/>
      <c r="DK60" s="144"/>
      <c r="DL60" s="144"/>
      <c r="DM60" s="144"/>
      <c r="DN60" s="144"/>
      <c r="DO60" s="144"/>
      <c r="DP60" s="144"/>
      <c r="DQ60" s="144"/>
      <c r="DR60" s="144"/>
      <c r="DS60" s="144"/>
      <c r="DT60" s="144"/>
      <c r="DU60" s="144"/>
      <c r="DV60" s="144"/>
      <c r="DW60" s="144"/>
      <c r="DX60" s="144"/>
      <c r="DY60" s="144"/>
      <c r="DZ60" s="144"/>
      <c r="EA60" s="144"/>
      <c r="EB60" s="144"/>
      <c r="EC60" s="144"/>
      <c r="ED60" s="144"/>
      <c r="EE60" s="144"/>
      <c r="EF60" s="144"/>
      <c r="EG60" s="144"/>
      <c r="EH60" s="144"/>
      <c r="EI60" s="144"/>
      <c r="EJ60" s="144"/>
      <c r="EK60" s="144"/>
      <c r="EL60" s="144"/>
      <c r="EM60" s="144"/>
      <c r="EN60" s="144"/>
      <c r="EO60" s="144"/>
      <c r="EP60" s="144"/>
      <c r="EQ60" s="144"/>
      <c r="ER60" s="144"/>
      <c r="ES60" s="144"/>
      <c r="ET60" s="144"/>
      <c r="EU60" s="144"/>
      <c r="EV60" s="144"/>
      <c r="EW60" s="144"/>
      <c r="EX60" s="144"/>
      <c r="EY60" s="144"/>
      <c r="EZ60" s="144"/>
      <c r="FA60" s="144"/>
      <c r="FB60" s="144"/>
      <c r="FC60" s="144"/>
      <c r="FD60" s="144"/>
      <c r="FE60" s="144"/>
      <c r="FF60" s="144"/>
      <c r="FG60" s="144"/>
      <c r="FH60" s="144"/>
      <c r="FI60" s="144"/>
      <c r="FJ60" s="144"/>
      <c r="FK60" s="144"/>
      <c r="FL60" s="144"/>
      <c r="FM60" s="144"/>
      <c r="FN60" s="144"/>
      <c r="FO60" s="144"/>
      <c r="FP60" s="144"/>
      <c r="FQ60" s="144"/>
      <c r="FR60" s="144"/>
      <c r="FS60" s="144"/>
      <c r="FT60" s="144"/>
      <c r="FU60" s="144"/>
      <c r="FV60" s="144"/>
      <c r="FW60" s="144"/>
      <c r="FX60" s="144"/>
      <c r="FY60" s="144"/>
      <c r="FZ60" s="144"/>
      <c r="GA60" s="144"/>
      <c r="GB60" s="144"/>
      <c r="GC60" s="144"/>
      <c r="GD60" s="144"/>
      <c r="GE60" s="144"/>
      <c r="GF60" s="144"/>
      <c r="GG60" s="144"/>
      <c r="GH60" s="144"/>
      <c r="GI60" s="144"/>
      <c r="GJ60" s="144"/>
      <c r="GK60" s="144"/>
      <c r="GL60" s="144"/>
      <c r="GM60" s="144"/>
      <c r="GN60" s="144"/>
      <c r="GO60" s="144"/>
      <c r="GP60" s="144"/>
      <c r="GQ60" s="144"/>
      <c r="GR60" s="144"/>
    </row>
    <row r="61" spans="1:200" s="144" customFormat="1" ht="24" hidden="1" customHeight="1" outlineLevel="1" thickTop="1" thickBot="1">
      <c r="A61" s="125">
        <v>7.2</v>
      </c>
      <c r="B61" s="158" t="s">
        <v>66</v>
      </c>
      <c r="C61" s="160" t="s">
        <v>153</v>
      </c>
      <c r="D61" s="161" t="s">
        <v>154</v>
      </c>
      <c r="E61" s="161" t="s">
        <v>127</v>
      </c>
      <c r="F61" s="161" t="s">
        <v>155</v>
      </c>
      <c r="G61" s="168">
        <v>45357.333333333336</v>
      </c>
      <c r="H61" s="168">
        <v>45357.354166666664</v>
      </c>
      <c r="I61" s="220">
        <f>H61-G61</f>
        <v>2.0833333328482695E-2</v>
      </c>
      <c r="J61" s="355">
        <v>1</v>
      </c>
      <c r="K61" s="356"/>
      <c r="L61" s="357"/>
      <c r="M61" s="179"/>
      <c r="N61" s="404"/>
    </row>
    <row r="62" spans="1:200" s="94" customFormat="1" ht="24" hidden="1" customHeight="1" outlineLevel="1" thickTop="1" thickBot="1">
      <c r="A62" s="125" t="str">
        <f t="shared" si="0"/>
        <v>7.3</v>
      </c>
      <c r="B62" s="158" t="s">
        <v>66</v>
      </c>
      <c r="C62" s="160" t="s">
        <v>156</v>
      </c>
      <c r="D62" s="161" t="s">
        <v>91</v>
      </c>
      <c r="E62" s="161" t="s">
        <v>92</v>
      </c>
      <c r="F62" s="161" t="s">
        <v>93</v>
      </c>
      <c r="G62" s="168">
        <v>45357.416666666664</v>
      </c>
      <c r="H62" s="168">
        <v>45357.583333333336</v>
      </c>
      <c r="I62" s="220">
        <f>H62-G62</f>
        <v>0.16666666667151731</v>
      </c>
      <c r="J62" s="367">
        <v>1</v>
      </c>
      <c r="K62" s="368"/>
      <c r="L62" s="369"/>
      <c r="M62" s="179"/>
      <c r="N62" s="404"/>
      <c r="O62" s="144"/>
      <c r="P62" s="144"/>
      <c r="Q62" s="144"/>
      <c r="R62" s="144"/>
      <c r="S62" s="144"/>
      <c r="T62" s="144"/>
      <c r="U62" s="144"/>
      <c r="V62" s="144"/>
      <c r="W62" s="144"/>
      <c r="X62" s="144"/>
      <c r="Y62" s="144"/>
      <c r="Z62" s="144"/>
      <c r="AA62" s="144"/>
      <c r="AB62" s="144"/>
      <c r="AC62" s="144"/>
      <c r="AD62" s="144"/>
      <c r="AE62" s="144"/>
      <c r="AF62" s="144"/>
      <c r="AG62" s="144"/>
      <c r="AH62" s="144"/>
      <c r="AI62" s="144"/>
      <c r="AJ62" s="144"/>
      <c r="AK62" s="144"/>
      <c r="AL62" s="144"/>
      <c r="AM62" s="144"/>
      <c r="AN62" s="144"/>
      <c r="AO62" s="144"/>
      <c r="AP62" s="144"/>
      <c r="AQ62" s="144"/>
      <c r="AR62" s="144"/>
      <c r="AS62" s="144"/>
      <c r="AT62" s="144"/>
      <c r="AU62" s="144"/>
      <c r="AV62" s="144"/>
      <c r="AW62" s="144"/>
      <c r="AX62" s="144"/>
      <c r="AY62" s="144"/>
      <c r="AZ62" s="144"/>
      <c r="BA62" s="144"/>
      <c r="BB62" s="144"/>
      <c r="BC62" s="144"/>
      <c r="BD62" s="144"/>
      <c r="BE62" s="144"/>
      <c r="BF62" s="144"/>
      <c r="BG62" s="144"/>
      <c r="BH62" s="144"/>
      <c r="BI62" s="144"/>
      <c r="BJ62" s="144"/>
      <c r="BK62" s="144"/>
      <c r="BL62" s="144"/>
      <c r="BM62" s="144"/>
      <c r="BN62" s="144"/>
      <c r="BO62" s="144"/>
      <c r="BP62" s="144"/>
      <c r="BQ62" s="144"/>
      <c r="BR62" s="144"/>
      <c r="BS62" s="144"/>
      <c r="BT62" s="144"/>
      <c r="BU62" s="144"/>
      <c r="BV62" s="144"/>
      <c r="BW62" s="144"/>
      <c r="BX62" s="144"/>
      <c r="BY62" s="144"/>
      <c r="BZ62" s="144"/>
      <c r="CA62" s="144"/>
      <c r="CB62" s="144"/>
      <c r="CC62" s="144"/>
      <c r="CD62" s="144"/>
      <c r="CE62" s="144"/>
      <c r="CF62" s="144"/>
      <c r="CG62" s="144"/>
      <c r="CH62" s="144"/>
      <c r="CI62" s="144"/>
      <c r="CJ62" s="144"/>
      <c r="CK62" s="144"/>
      <c r="CL62" s="144"/>
      <c r="CM62" s="144"/>
      <c r="CN62" s="144"/>
      <c r="CO62" s="144"/>
      <c r="CP62" s="144"/>
      <c r="CQ62" s="144"/>
      <c r="CR62" s="144"/>
      <c r="CS62" s="144"/>
      <c r="CT62" s="144"/>
      <c r="CU62" s="144"/>
      <c r="CV62" s="144"/>
      <c r="CW62" s="144"/>
      <c r="CX62" s="144"/>
      <c r="CY62" s="144"/>
      <c r="CZ62" s="144"/>
      <c r="DA62" s="144"/>
      <c r="DB62" s="144"/>
      <c r="DC62" s="144"/>
      <c r="DD62" s="144"/>
      <c r="DE62" s="144"/>
      <c r="DF62" s="144"/>
      <c r="DG62" s="144"/>
      <c r="DH62" s="144"/>
      <c r="DI62" s="144"/>
      <c r="DJ62" s="144"/>
      <c r="DK62" s="144"/>
      <c r="DL62" s="144"/>
      <c r="DM62" s="144"/>
      <c r="DN62" s="144"/>
      <c r="DO62" s="144"/>
      <c r="DP62" s="144"/>
      <c r="DQ62" s="144"/>
      <c r="DR62" s="144"/>
      <c r="DS62" s="144"/>
      <c r="DT62" s="144"/>
      <c r="DU62" s="144"/>
      <c r="DV62" s="144"/>
      <c r="DW62" s="144"/>
      <c r="DX62" s="144"/>
      <c r="DY62" s="144"/>
      <c r="DZ62" s="144"/>
      <c r="EA62" s="144"/>
      <c r="EB62" s="144"/>
      <c r="EC62" s="144"/>
      <c r="ED62" s="144"/>
      <c r="EE62" s="144"/>
      <c r="EF62" s="144"/>
      <c r="EG62" s="144"/>
      <c r="EH62" s="144"/>
      <c r="EI62" s="144"/>
      <c r="EJ62" s="144"/>
      <c r="EK62" s="144"/>
      <c r="EL62" s="144"/>
      <c r="EM62" s="144"/>
      <c r="EN62" s="144"/>
      <c r="EO62" s="144"/>
      <c r="EP62" s="144"/>
      <c r="EQ62" s="144"/>
      <c r="ER62" s="144"/>
      <c r="ES62" s="144"/>
      <c r="ET62" s="144"/>
      <c r="EU62" s="144"/>
      <c r="EV62" s="144"/>
      <c r="EW62" s="144"/>
      <c r="EX62" s="144"/>
      <c r="EY62" s="144"/>
      <c r="EZ62" s="144"/>
      <c r="FA62" s="144"/>
      <c r="FB62" s="144"/>
      <c r="FC62" s="144"/>
      <c r="FD62" s="144"/>
      <c r="FE62" s="144"/>
      <c r="FF62" s="144"/>
      <c r="FG62" s="144"/>
      <c r="FH62" s="144"/>
      <c r="FI62" s="144"/>
      <c r="FJ62" s="144"/>
      <c r="FK62" s="144"/>
      <c r="FL62" s="144"/>
      <c r="FM62" s="144"/>
      <c r="FN62" s="144"/>
      <c r="FO62" s="144"/>
      <c r="FP62" s="144"/>
      <c r="FQ62" s="144"/>
      <c r="FR62" s="144"/>
      <c r="FS62" s="144"/>
      <c r="FT62" s="144"/>
      <c r="FU62" s="144"/>
      <c r="FV62" s="144"/>
      <c r="FW62" s="144"/>
      <c r="FX62" s="144"/>
      <c r="FY62" s="144"/>
      <c r="FZ62" s="144"/>
      <c r="GA62" s="144"/>
      <c r="GB62" s="144"/>
      <c r="GC62" s="144"/>
      <c r="GD62" s="144"/>
      <c r="GE62" s="144"/>
      <c r="GF62" s="144"/>
      <c r="GG62" s="144"/>
      <c r="GH62" s="144"/>
      <c r="GI62" s="144"/>
      <c r="GJ62" s="144"/>
      <c r="GK62" s="144"/>
      <c r="GL62" s="144"/>
      <c r="GM62" s="144"/>
      <c r="GN62" s="144"/>
      <c r="GO62" s="144"/>
      <c r="GP62" s="144"/>
      <c r="GQ62" s="144"/>
      <c r="GR62" s="144"/>
    </row>
    <row r="63" spans="1:200" s="115" customFormat="1" ht="24" customHeight="1" collapsed="1" thickTop="1" thickBot="1">
      <c r="A63" s="127">
        <v>8</v>
      </c>
      <c r="B63" s="223"/>
      <c r="C63" s="207" t="s">
        <v>157</v>
      </c>
      <c r="D63" s="167"/>
      <c r="E63" s="167"/>
      <c r="F63" s="223"/>
      <c r="G63" s="218" t="s">
        <v>130</v>
      </c>
      <c r="H63" s="396">
        <f>AVERAGE(I64:I66)</f>
        <v>8.1018518518249039E-2</v>
      </c>
      <c r="I63" s="397"/>
      <c r="J63" s="359">
        <f>AVERAGE(J64:L66)</f>
        <v>1</v>
      </c>
      <c r="K63" s="360"/>
      <c r="L63" s="361"/>
      <c r="M63" s="181"/>
      <c r="N63" s="404"/>
      <c r="O63" s="144"/>
      <c r="P63" s="144"/>
      <c r="Q63" s="144"/>
      <c r="R63" s="144"/>
      <c r="S63" s="144"/>
      <c r="T63" s="144"/>
      <c r="U63" s="144"/>
      <c r="V63" s="144"/>
      <c r="W63" s="144"/>
      <c r="X63" s="144"/>
      <c r="Y63" s="144"/>
      <c r="Z63" s="144"/>
      <c r="AA63" s="144"/>
      <c r="AB63" s="144"/>
      <c r="AC63" s="144"/>
      <c r="AD63" s="144"/>
      <c r="AE63" s="144"/>
      <c r="AF63" s="144"/>
      <c r="AG63" s="144"/>
      <c r="AH63" s="144"/>
      <c r="AI63" s="144"/>
      <c r="AJ63" s="144"/>
      <c r="AK63" s="144"/>
      <c r="AL63" s="144"/>
      <c r="AM63" s="144"/>
      <c r="AN63" s="144"/>
      <c r="AO63" s="144"/>
      <c r="AP63" s="144"/>
      <c r="AQ63" s="144"/>
      <c r="AR63" s="144"/>
      <c r="AS63" s="144"/>
      <c r="AT63" s="144"/>
      <c r="AU63" s="144"/>
      <c r="AV63" s="144"/>
      <c r="AW63" s="144"/>
      <c r="AX63" s="144"/>
      <c r="AY63" s="144"/>
      <c r="AZ63" s="144"/>
      <c r="BA63" s="144"/>
      <c r="BB63" s="144"/>
      <c r="BC63" s="144"/>
      <c r="BD63" s="144"/>
      <c r="BE63" s="144"/>
      <c r="BF63" s="144"/>
      <c r="BG63" s="144"/>
      <c r="BH63" s="144"/>
      <c r="BI63" s="144"/>
      <c r="BJ63" s="144"/>
      <c r="BK63" s="144"/>
      <c r="BL63" s="144"/>
      <c r="BM63" s="144"/>
      <c r="BN63" s="144"/>
      <c r="BO63" s="144"/>
      <c r="BP63" s="144"/>
      <c r="BQ63" s="144"/>
      <c r="BR63" s="144"/>
      <c r="BS63" s="144"/>
      <c r="BT63" s="144"/>
      <c r="BU63" s="144"/>
      <c r="BV63" s="144"/>
      <c r="BW63" s="144"/>
      <c r="BX63" s="144"/>
      <c r="BY63" s="144"/>
      <c r="BZ63" s="144"/>
      <c r="CA63" s="144"/>
      <c r="CB63" s="144"/>
      <c r="CC63" s="144"/>
      <c r="CD63" s="144"/>
      <c r="CE63" s="144"/>
      <c r="CF63" s="144"/>
      <c r="CG63" s="144"/>
      <c r="CH63" s="144"/>
      <c r="CI63" s="144"/>
      <c r="CJ63" s="144"/>
      <c r="CK63" s="144"/>
      <c r="CL63" s="144"/>
      <c r="CM63" s="144"/>
      <c r="CN63" s="144"/>
      <c r="CO63" s="144"/>
      <c r="CP63" s="144"/>
      <c r="CQ63" s="144"/>
      <c r="CR63" s="144"/>
      <c r="CS63" s="144"/>
      <c r="CT63" s="144"/>
      <c r="CU63" s="144"/>
      <c r="CV63" s="144"/>
      <c r="CW63" s="144"/>
      <c r="CX63" s="144"/>
      <c r="CY63" s="144"/>
      <c r="CZ63" s="144"/>
      <c r="DA63" s="144"/>
      <c r="DB63" s="144"/>
      <c r="DC63" s="144"/>
      <c r="DD63" s="144"/>
      <c r="DE63" s="144"/>
      <c r="DF63" s="144"/>
      <c r="DG63" s="144"/>
      <c r="DH63" s="144"/>
      <c r="DI63" s="144"/>
      <c r="DJ63" s="144"/>
      <c r="DK63" s="144"/>
      <c r="DL63" s="144"/>
      <c r="DM63" s="144"/>
      <c r="DN63" s="144"/>
      <c r="DO63" s="144"/>
      <c r="DP63" s="144"/>
      <c r="DQ63" s="144"/>
      <c r="DR63" s="144"/>
      <c r="DS63" s="144"/>
      <c r="DT63" s="144"/>
      <c r="DU63" s="144"/>
      <c r="DV63" s="144"/>
      <c r="DW63" s="144"/>
      <c r="DX63" s="144"/>
      <c r="DY63" s="144"/>
      <c r="DZ63" s="144"/>
      <c r="EA63" s="144"/>
      <c r="EB63" s="144"/>
      <c r="EC63" s="144"/>
      <c r="ED63" s="144"/>
      <c r="EE63" s="144"/>
      <c r="EF63" s="144"/>
      <c r="EG63" s="144"/>
      <c r="EH63" s="144"/>
      <c r="EI63" s="144"/>
      <c r="EJ63" s="144"/>
      <c r="EK63" s="144"/>
      <c r="EL63" s="144"/>
      <c r="EM63" s="144"/>
      <c r="EN63" s="144"/>
      <c r="EO63" s="144"/>
      <c r="EP63" s="144"/>
      <c r="EQ63" s="144"/>
      <c r="ER63" s="144"/>
      <c r="ES63" s="144"/>
      <c r="ET63" s="144"/>
      <c r="EU63" s="144"/>
      <c r="EV63" s="144"/>
      <c r="EW63" s="144"/>
      <c r="EX63" s="144"/>
      <c r="EY63" s="144"/>
      <c r="EZ63" s="144"/>
      <c r="FA63" s="144"/>
      <c r="FB63" s="144"/>
      <c r="FC63" s="144"/>
      <c r="FD63" s="144"/>
      <c r="FE63" s="144"/>
      <c r="FF63" s="144"/>
      <c r="FG63" s="144"/>
      <c r="FH63" s="144"/>
      <c r="FI63" s="144"/>
      <c r="FJ63" s="144"/>
      <c r="FK63" s="144"/>
      <c r="FL63" s="144"/>
      <c r="FM63" s="144"/>
      <c r="FN63" s="144"/>
      <c r="FO63" s="144"/>
      <c r="FP63" s="144"/>
      <c r="FQ63" s="144"/>
      <c r="FR63" s="144"/>
      <c r="FS63" s="144"/>
      <c r="FT63" s="144"/>
      <c r="FU63" s="144"/>
      <c r="FV63" s="144"/>
      <c r="FW63" s="144"/>
      <c r="FX63" s="144"/>
      <c r="FY63" s="144"/>
      <c r="FZ63" s="144"/>
      <c r="GA63" s="144"/>
      <c r="GB63" s="144"/>
      <c r="GC63" s="144"/>
      <c r="GD63" s="144"/>
      <c r="GE63" s="144"/>
      <c r="GF63" s="144"/>
      <c r="GG63" s="144"/>
      <c r="GH63" s="144"/>
      <c r="GI63" s="144"/>
      <c r="GJ63" s="144"/>
      <c r="GK63" s="144"/>
      <c r="GL63" s="144"/>
      <c r="GM63" s="144"/>
      <c r="GN63" s="144"/>
      <c r="GO63" s="144"/>
      <c r="GP63" s="144"/>
      <c r="GQ63" s="144"/>
      <c r="GR63" s="144"/>
    </row>
    <row r="64" spans="1:200" s="115" customFormat="1" ht="24" hidden="1" customHeight="1" outlineLevel="1" thickTop="1" thickBot="1">
      <c r="A64" s="125">
        <v>6.1</v>
      </c>
      <c r="B64" s="158" t="s">
        <v>66</v>
      </c>
      <c r="C64" s="160" t="s">
        <v>158</v>
      </c>
      <c r="D64" s="161" t="s">
        <v>159</v>
      </c>
      <c r="E64" s="161" t="s">
        <v>160</v>
      </c>
      <c r="F64" s="161" t="s">
        <v>161</v>
      </c>
      <c r="G64" s="168">
        <v>45357.4375</v>
      </c>
      <c r="H64" s="168">
        <v>45357.583333333336</v>
      </c>
      <c r="I64" s="220">
        <f>H64-G64</f>
        <v>0.14583333333575865</v>
      </c>
      <c r="J64" s="355">
        <v>1</v>
      </c>
      <c r="K64" s="356"/>
      <c r="L64" s="357"/>
      <c r="M64" s="179"/>
      <c r="N64" s="404"/>
      <c r="O64" s="144"/>
      <c r="P64" s="144"/>
      <c r="Q64" s="144"/>
      <c r="R64" s="144"/>
      <c r="S64" s="144"/>
      <c r="T64" s="144"/>
      <c r="U64" s="144"/>
      <c r="V64" s="144"/>
      <c r="W64" s="144"/>
      <c r="X64" s="144"/>
      <c r="Y64" s="144"/>
      <c r="Z64" s="144"/>
      <c r="AA64" s="144"/>
      <c r="AB64" s="144"/>
      <c r="AC64" s="144"/>
      <c r="AD64" s="144"/>
      <c r="AE64" s="144"/>
      <c r="AF64" s="144"/>
      <c r="AG64" s="144"/>
      <c r="AH64" s="144"/>
      <c r="AI64" s="144"/>
      <c r="AJ64" s="144"/>
      <c r="AK64" s="144"/>
      <c r="AL64" s="144"/>
      <c r="AM64" s="144"/>
      <c r="AN64" s="144"/>
      <c r="AO64" s="144"/>
      <c r="AP64" s="144"/>
      <c r="AQ64" s="144"/>
      <c r="AR64" s="144"/>
      <c r="AS64" s="144"/>
      <c r="AT64" s="144"/>
      <c r="AU64" s="144"/>
      <c r="AV64" s="144"/>
      <c r="AW64" s="144"/>
      <c r="AX64" s="144"/>
      <c r="AY64" s="144"/>
      <c r="AZ64" s="144"/>
      <c r="BA64" s="144"/>
      <c r="BB64" s="144"/>
      <c r="BC64" s="144"/>
      <c r="BD64" s="144"/>
      <c r="BE64" s="144"/>
      <c r="BF64" s="144"/>
      <c r="BG64" s="144"/>
      <c r="BH64" s="144"/>
      <c r="BI64" s="144"/>
      <c r="BJ64" s="144"/>
      <c r="BK64" s="144"/>
      <c r="BL64" s="144"/>
      <c r="BM64" s="144"/>
      <c r="BN64" s="144"/>
      <c r="BO64" s="144"/>
      <c r="BP64" s="144"/>
      <c r="BQ64" s="144"/>
      <c r="BR64" s="144"/>
      <c r="BS64" s="144"/>
      <c r="BT64" s="144"/>
      <c r="BU64" s="144"/>
      <c r="BV64" s="144"/>
      <c r="BW64" s="144"/>
      <c r="BX64" s="144"/>
      <c r="BY64" s="144"/>
      <c r="BZ64" s="144"/>
      <c r="CA64" s="144"/>
      <c r="CB64" s="144"/>
      <c r="CC64" s="144"/>
      <c r="CD64" s="144"/>
      <c r="CE64" s="144"/>
      <c r="CF64" s="144"/>
      <c r="CG64" s="144"/>
      <c r="CH64" s="144"/>
      <c r="CI64" s="144"/>
      <c r="CJ64" s="144"/>
      <c r="CK64" s="144"/>
      <c r="CL64" s="144"/>
      <c r="CM64" s="144"/>
      <c r="CN64" s="144"/>
      <c r="CO64" s="144"/>
      <c r="CP64" s="144"/>
      <c r="CQ64" s="144"/>
      <c r="CR64" s="144"/>
      <c r="CS64" s="144"/>
      <c r="CT64" s="144"/>
      <c r="CU64" s="144"/>
      <c r="CV64" s="144"/>
      <c r="CW64" s="144"/>
      <c r="CX64" s="144"/>
      <c r="CY64" s="144"/>
      <c r="CZ64" s="144"/>
      <c r="DA64" s="144"/>
      <c r="DB64" s="144"/>
      <c r="DC64" s="144"/>
      <c r="DD64" s="144"/>
      <c r="DE64" s="144"/>
      <c r="DF64" s="144"/>
      <c r="DG64" s="144"/>
      <c r="DH64" s="144"/>
      <c r="DI64" s="144"/>
      <c r="DJ64" s="144"/>
      <c r="DK64" s="144"/>
      <c r="DL64" s="144"/>
      <c r="DM64" s="144"/>
      <c r="DN64" s="144"/>
      <c r="DO64" s="144"/>
      <c r="DP64" s="144"/>
      <c r="DQ64" s="144"/>
      <c r="DR64" s="144"/>
      <c r="DS64" s="144"/>
      <c r="DT64" s="144"/>
      <c r="DU64" s="144"/>
      <c r="DV64" s="144"/>
      <c r="DW64" s="144"/>
      <c r="DX64" s="144"/>
      <c r="DY64" s="144"/>
      <c r="DZ64" s="144"/>
      <c r="EA64" s="144"/>
      <c r="EB64" s="144"/>
      <c r="EC64" s="144"/>
      <c r="ED64" s="144"/>
      <c r="EE64" s="144"/>
      <c r="EF64" s="144"/>
      <c r="EG64" s="144"/>
      <c r="EH64" s="144"/>
      <c r="EI64" s="144"/>
      <c r="EJ64" s="144"/>
      <c r="EK64" s="144"/>
      <c r="EL64" s="144"/>
      <c r="EM64" s="144"/>
      <c r="EN64" s="144"/>
      <c r="EO64" s="144"/>
      <c r="EP64" s="144"/>
      <c r="EQ64" s="144"/>
      <c r="ER64" s="144"/>
      <c r="ES64" s="144"/>
      <c r="ET64" s="144"/>
      <c r="EU64" s="144"/>
      <c r="EV64" s="144"/>
      <c r="EW64" s="144"/>
      <c r="EX64" s="144"/>
      <c r="EY64" s="144"/>
      <c r="EZ64" s="144"/>
      <c r="FA64" s="144"/>
      <c r="FB64" s="144"/>
      <c r="FC64" s="144"/>
      <c r="FD64" s="144"/>
      <c r="FE64" s="144"/>
      <c r="FF64" s="144"/>
      <c r="FG64" s="144"/>
      <c r="FH64" s="144"/>
      <c r="FI64" s="144"/>
      <c r="FJ64" s="144"/>
      <c r="FK64" s="144"/>
      <c r="FL64" s="144"/>
      <c r="FM64" s="144"/>
      <c r="FN64" s="144"/>
      <c r="FO64" s="144"/>
      <c r="FP64" s="144"/>
      <c r="FQ64" s="144"/>
      <c r="FR64" s="144"/>
      <c r="FS64" s="144"/>
      <c r="FT64" s="144"/>
      <c r="FU64" s="144"/>
      <c r="FV64" s="144"/>
      <c r="FW64" s="144"/>
      <c r="FX64" s="144"/>
      <c r="FY64" s="144"/>
      <c r="FZ64" s="144"/>
      <c r="GA64" s="144"/>
      <c r="GB64" s="144"/>
      <c r="GC64" s="144"/>
      <c r="GD64" s="144"/>
      <c r="GE64" s="144"/>
      <c r="GF64" s="144"/>
      <c r="GG64" s="144"/>
      <c r="GH64" s="144"/>
      <c r="GI64" s="144"/>
      <c r="GJ64" s="144"/>
      <c r="GK64" s="144"/>
      <c r="GL64" s="144"/>
      <c r="GM64" s="144"/>
      <c r="GN64" s="144"/>
      <c r="GO64" s="144"/>
      <c r="GP64" s="144"/>
      <c r="GQ64" s="144"/>
      <c r="GR64" s="144"/>
    </row>
    <row r="65" spans="1:200" s="115" customFormat="1" ht="36" hidden="1" customHeight="1" outlineLevel="1" thickTop="1" thickBot="1">
      <c r="A65" s="125">
        <v>6.2</v>
      </c>
      <c r="B65" s="158" t="s">
        <v>66</v>
      </c>
      <c r="C65" s="160" t="s">
        <v>162</v>
      </c>
      <c r="D65" s="161" t="s">
        <v>163</v>
      </c>
      <c r="E65" s="161" t="s">
        <v>164</v>
      </c>
      <c r="F65" s="161"/>
      <c r="G65" s="168">
        <v>45357.583333333336</v>
      </c>
      <c r="H65" s="168">
        <v>45357.625</v>
      </c>
      <c r="I65" s="220">
        <f>H65-G65</f>
        <v>4.1666666664241347E-2</v>
      </c>
      <c r="J65" s="355">
        <v>1</v>
      </c>
      <c r="K65" s="356"/>
      <c r="L65" s="357"/>
      <c r="M65" s="179"/>
      <c r="N65" s="404"/>
      <c r="O65" s="144"/>
      <c r="P65" s="144"/>
      <c r="Q65" s="144"/>
      <c r="R65" s="144"/>
      <c r="S65" s="144"/>
      <c r="T65" s="144"/>
      <c r="U65" s="144"/>
      <c r="V65" s="144"/>
      <c r="W65" s="144"/>
      <c r="X65" s="144"/>
      <c r="Y65" s="144"/>
      <c r="Z65" s="144"/>
      <c r="AA65" s="144"/>
      <c r="AB65" s="144"/>
      <c r="AC65" s="144"/>
      <c r="AD65" s="144"/>
      <c r="AE65" s="144"/>
      <c r="AF65" s="144"/>
      <c r="AG65" s="144"/>
      <c r="AH65" s="144"/>
      <c r="AI65" s="144"/>
      <c r="AJ65" s="144"/>
      <c r="AK65" s="144"/>
      <c r="AL65" s="144"/>
      <c r="AM65" s="144"/>
      <c r="AN65" s="144"/>
      <c r="AO65" s="144"/>
      <c r="AP65" s="144"/>
      <c r="AQ65" s="144"/>
      <c r="AR65" s="144"/>
      <c r="AS65" s="144"/>
      <c r="AT65" s="144"/>
      <c r="AU65" s="144"/>
      <c r="AV65" s="144"/>
      <c r="AW65" s="144"/>
      <c r="AX65" s="144"/>
      <c r="AY65" s="144"/>
      <c r="AZ65" s="144"/>
      <c r="BA65" s="144"/>
      <c r="BB65" s="144"/>
      <c r="BC65" s="144"/>
      <c r="BD65" s="144"/>
      <c r="BE65" s="144"/>
      <c r="BF65" s="144"/>
      <c r="BG65" s="144"/>
      <c r="BH65" s="144"/>
      <c r="BI65" s="144"/>
      <c r="BJ65" s="144"/>
      <c r="BK65" s="144"/>
      <c r="BL65" s="144"/>
      <c r="BM65" s="144"/>
      <c r="BN65" s="144"/>
      <c r="BO65" s="144"/>
      <c r="BP65" s="144"/>
      <c r="BQ65" s="144"/>
      <c r="BR65" s="144"/>
      <c r="BS65" s="144"/>
      <c r="BT65" s="144"/>
      <c r="BU65" s="144"/>
      <c r="BV65" s="144"/>
      <c r="BW65" s="144"/>
      <c r="BX65" s="144"/>
      <c r="BY65" s="144"/>
      <c r="BZ65" s="144"/>
      <c r="CA65" s="144"/>
      <c r="CB65" s="144"/>
      <c r="CC65" s="144"/>
      <c r="CD65" s="144"/>
      <c r="CE65" s="144"/>
      <c r="CF65" s="144"/>
      <c r="CG65" s="144"/>
      <c r="CH65" s="144"/>
      <c r="CI65" s="144"/>
      <c r="CJ65" s="144"/>
      <c r="CK65" s="144"/>
      <c r="CL65" s="144"/>
      <c r="CM65" s="144"/>
      <c r="CN65" s="144"/>
      <c r="CO65" s="144"/>
      <c r="CP65" s="144"/>
      <c r="CQ65" s="144"/>
      <c r="CR65" s="144"/>
      <c r="CS65" s="144"/>
      <c r="CT65" s="144"/>
      <c r="CU65" s="144"/>
      <c r="CV65" s="144"/>
      <c r="CW65" s="144"/>
      <c r="CX65" s="144"/>
      <c r="CY65" s="144"/>
      <c r="CZ65" s="144"/>
      <c r="DA65" s="144"/>
      <c r="DB65" s="144"/>
      <c r="DC65" s="144"/>
      <c r="DD65" s="144"/>
      <c r="DE65" s="144"/>
      <c r="DF65" s="144"/>
      <c r="DG65" s="144"/>
      <c r="DH65" s="144"/>
      <c r="DI65" s="144"/>
      <c r="DJ65" s="144"/>
      <c r="DK65" s="144"/>
      <c r="DL65" s="144"/>
      <c r="DM65" s="144"/>
      <c r="DN65" s="144"/>
      <c r="DO65" s="144"/>
      <c r="DP65" s="144"/>
      <c r="DQ65" s="144"/>
      <c r="DR65" s="144"/>
      <c r="DS65" s="144"/>
      <c r="DT65" s="144"/>
      <c r="DU65" s="144"/>
      <c r="DV65" s="144"/>
      <c r="DW65" s="144"/>
      <c r="DX65" s="144"/>
      <c r="DY65" s="144"/>
      <c r="DZ65" s="144"/>
      <c r="EA65" s="144"/>
      <c r="EB65" s="144"/>
      <c r="EC65" s="144"/>
      <c r="ED65" s="144"/>
      <c r="EE65" s="144"/>
      <c r="EF65" s="144"/>
      <c r="EG65" s="144"/>
      <c r="EH65" s="144"/>
      <c r="EI65" s="144"/>
      <c r="EJ65" s="144"/>
      <c r="EK65" s="144"/>
      <c r="EL65" s="144"/>
      <c r="EM65" s="144"/>
      <c r="EN65" s="144"/>
      <c r="EO65" s="144"/>
      <c r="EP65" s="144"/>
      <c r="EQ65" s="144"/>
      <c r="ER65" s="144"/>
      <c r="ES65" s="144"/>
      <c r="ET65" s="144"/>
      <c r="EU65" s="144"/>
      <c r="EV65" s="144"/>
      <c r="EW65" s="144"/>
      <c r="EX65" s="144"/>
      <c r="EY65" s="144"/>
      <c r="EZ65" s="144"/>
      <c r="FA65" s="144"/>
      <c r="FB65" s="144"/>
      <c r="FC65" s="144"/>
      <c r="FD65" s="144"/>
      <c r="FE65" s="144"/>
      <c r="FF65" s="144"/>
      <c r="FG65" s="144"/>
      <c r="FH65" s="144"/>
      <c r="FI65" s="144"/>
      <c r="FJ65" s="144"/>
      <c r="FK65" s="144"/>
      <c r="FL65" s="144"/>
      <c r="FM65" s="144"/>
      <c r="FN65" s="144"/>
      <c r="FO65" s="144"/>
      <c r="FP65" s="144"/>
      <c r="FQ65" s="144"/>
      <c r="FR65" s="144"/>
      <c r="FS65" s="144"/>
      <c r="FT65" s="144"/>
      <c r="FU65" s="144"/>
      <c r="FV65" s="144"/>
      <c r="FW65" s="144"/>
      <c r="FX65" s="144"/>
      <c r="FY65" s="144"/>
      <c r="FZ65" s="144"/>
      <c r="GA65" s="144"/>
      <c r="GB65" s="144"/>
      <c r="GC65" s="144"/>
      <c r="GD65" s="144"/>
      <c r="GE65" s="144"/>
      <c r="GF65" s="144"/>
      <c r="GG65" s="144"/>
      <c r="GH65" s="144"/>
      <c r="GI65" s="144"/>
      <c r="GJ65" s="144"/>
      <c r="GK65" s="144"/>
      <c r="GL65" s="144"/>
      <c r="GM65" s="144"/>
      <c r="GN65" s="144"/>
      <c r="GO65" s="144"/>
      <c r="GP65" s="144"/>
      <c r="GQ65" s="144"/>
      <c r="GR65" s="144"/>
    </row>
    <row r="66" spans="1:200" s="133" customFormat="1" ht="24" hidden="1" customHeight="1" outlineLevel="1" thickTop="1" thickBot="1">
      <c r="A66" s="125">
        <v>6.3</v>
      </c>
      <c r="B66" s="158" t="s">
        <v>66</v>
      </c>
      <c r="C66" s="160" t="s">
        <v>165</v>
      </c>
      <c r="D66" s="161" t="s">
        <v>159</v>
      </c>
      <c r="E66" s="161" t="s">
        <v>160</v>
      </c>
      <c r="F66" s="161" t="s">
        <v>161</v>
      </c>
      <c r="G66" s="168">
        <v>45357.583333333336</v>
      </c>
      <c r="H66" s="168">
        <v>45357.638888888891</v>
      </c>
      <c r="I66" s="220">
        <f>H66-G66</f>
        <v>5.5555555554747116E-2</v>
      </c>
      <c r="J66" s="355">
        <v>1</v>
      </c>
      <c r="K66" s="356"/>
      <c r="L66" s="357"/>
      <c r="M66" s="179"/>
      <c r="N66" s="404"/>
      <c r="O66" s="144"/>
      <c r="P66" s="144"/>
      <c r="Q66" s="144"/>
      <c r="R66" s="144"/>
      <c r="S66" s="144"/>
      <c r="T66" s="144"/>
      <c r="U66" s="144"/>
      <c r="V66" s="144"/>
      <c r="W66" s="144"/>
      <c r="X66" s="144"/>
      <c r="Y66" s="144"/>
      <c r="Z66" s="144"/>
      <c r="AA66" s="144"/>
      <c r="AB66" s="144"/>
      <c r="AC66" s="144"/>
      <c r="AD66" s="144"/>
      <c r="AE66" s="144"/>
      <c r="AF66" s="144"/>
      <c r="AG66" s="144"/>
      <c r="AH66" s="144"/>
      <c r="AI66" s="144"/>
      <c r="AJ66" s="144"/>
      <c r="AK66" s="144"/>
      <c r="AL66" s="144"/>
      <c r="AM66" s="144"/>
      <c r="AN66" s="144"/>
      <c r="AO66" s="144"/>
      <c r="AP66" s="144"/>
      <c r="AQ66" s="144"/>
      <c r="AR66" s="144"/>
      <c r="AS66" s="144"/>
      <c r="AT66" s="144"/>
      <c r="AU66" s="144"/>
      <c r="AV66" s="144"/>
      <c r="AW66" s="144"/>
      <c r="AX66" s="144"/>
      <c r="AY66" s="144"/>
      <c r="AZ66" s="144"/>
      <c r="BA66" s="144"/>
      <c r="BB66" s="144"/>
      <c r="BC66" s="144"/>
      <c r="BD66" s="144"/>
      <c r="BE66" s="144"/>
      <c r="BF66" s="144"/>
      <c r="BG66" s="144"/>
      <c r="BH66" s="144"/>
      <c r="BI66" s="144"/>
      <c r="BJ66" s="144"/>
      <c r="BK66" s="144"/>
      <c r="BL66" s="144"/>
      <c r="BM66" s="144"/>
      <c r="BN66" s="144"/>
      <c r="BO66" s="144"/>
      <c r="BP66" s="144"/>
      <c r="BQ66" s="144"/>
      <c r="BR66" s="144"/>
      <c r="BS66" s="144"/>
      <c r="BT66" s="144"/>
      <c r="BU66" s="144"/>
      <c r="BV66" s="144"/>
      <c r="BW66" s="144"/>
      <c r="BX66" s="144"/>
      <c r="BY66" s="144"/>
      <c r="BZ66" s="144"/>
      <c r="CA66" s="144"/>
      <c r="CB66" s="144"/>
      <c r="CC66" s="144"/>
      <c r="CD66" s="144"/>
      <c r="CE66" s="144"/>
      <c r="CF66" s="144"/>
      <c r="CG66" s="144"/>
      <c r="CH66" s="144"/>
      <c r="CI66" s="144"/>
      <c r="CJ66" s="144"/>
      <c r="CK66" s="144"/>
      <c r="CL66" s="144"/>
      <c r="CM66" s="144"/>
      <c r="CN66" s="144"/>
      <c r="CO66" s="144"/>
      <c r="CP66" s="144"/>
      <c r="CQ66" s="144"/>
      <c r="CR66" s="144"/>
      <c r="CS66" s="144"/>
      <c r="CT66" s="144"/>
      <c r="CU66" s="144"/>
      <c r="CV66" s="144"/>
      <c r="CW66" s="144"/>
      <c r="CX66" s="144"/>
      <c r="CY66" s="144"/>
      <c r="CZ66" s="144"/>
      <c r="DA66" s="144"/>
      <c r="DB66" s="144"/>
      <c r="DC66" s="144"/>
      <c r="DD66" s="144"/>
      <c r="DE66" s="144"/>
      <c r="DF66" s="144"/>
      <c r="DG66" s="144"/>
      <c r="DH66" s="144"/>
      <c r="DI66" s="144"/>
      <c r="DJ66" s="144"/>
      <c r="DK66" s="144"/>
      <c r="DL66" s="144"/>
      <c r="DM66" s="144"/>
      <c r="DN66" s="144"/>
      <c r="DO66" s="144"/>
      <c r="DP66" s="144"/>
      <c r="DQ66" s="144"/>
      <c r="DR66" s="144"/>
      <c r="DS66" s="144"/>
      <c r="DT66" s="144"/>
      <c r="DU66" s="144"/>
      <c r="DV66" s="144"/>
      <c r="DW66" s="144"/>
      <c r="DX66" s="144"/>
      <c r="DY66" s="144"/>
      <c r="DZ66" s="144"/>
      <c r="EA66" s="144"/>
      <c r="EB66" s="144"/>
      <c r="EC66" s="144"/>
      <c r="ED66" s="144"/>
      <c r="EE66" s="144"/>
      <c r="EF66" s="144"/>
      <c r="EG66" s="144"/>
      <c r="EH66" s="144"/>
      <c r="EI66" s="144"/>
      <c r="EJ66" s="144"/>
      <c r="EK66" s="144"/>
      <c r="EL66" s="144"/>
      <c r="EM66" s="144"/>
      <c r="EN66" s="144"/>
      <c r="EO66" s="144"/>
      <c r="EP66" s="144"/>
      <c r="EQ66" s="144"/>
      <c r="ER66" s="144"/>
      <c r="ES66" s="144"/>
      <c r="ET66" s="144"/>
      <c r="EU66" s="144"/>
      <c r="EV66" s="144"/>
      <c r="EW66" s="144"/>
      <c r="EX66" s="144"/>
      <c r="EY66" s="144"/>
      <c r="EZ66" s="144"/>
      <c r="FA66" s="144"/>
      <c r="FB66" s="144"/>
      <c r="FC66" s="144"/>
      <c r="FD66" s="144"/>
      <c r="FE66" s="144"/>
      <c r="FF66" s="144"/>
      <c r="FG66" s="144"/>
      <c r="FH66" s="144"/>
      <c r="FI66" s="144"/>
      <c r="FJ66" s="144"/>
      <c r="FK66" s="144"/>
      <c r="FL66" s="144"/>
      <c r="FM66" s="144"/>
      <c r="FN66" s="144"/>
      <c r="FO66" s="144"/>
      <c r="FP66" s="144"/>
      <c r="FQ66" s="144"/>
      <c r="FR66" s="144"/>
      <c r="FS66" s="144"/>
      <c r="FT66" s="144"/>
      <c r="FU66" s="144"/>
      <c r="FV66" s="144"/>
      <c r="FW66" s="144"/>
      <c r="FX66" s="144"/>
      <c r="FY66" s="144"/>
      <c r="FZ66" s="144"/>
      <c r="GA66" s="144"/>
      <c r="GB66" s="144"/>
      <c r="GC66" s="144"/>
      <c r="GD66" s="144"/>
      <c r="GE66" s="144"/>
      <c r="GF66" s="144"/>
      <c r="GG66" s="144"/>
      <c r="GH66" s="144"/>
      <c r="GI66" s="144"/>
      <c r="GJ66" s="144"/>
      <c r="GK66" s="144"/>
      <c r="GL66" s="144"/>
      <c r="GM66" s="144"/>
      <c r="GN66" s="144"/>
      <c r="GO66" s="144"/>
      <c r="GP66" s="144"/>
      <c r="GQ66" s="144"/>
      <c r="GR66" s="144"/>
    </row>
    <row r="67" spans="1:200" s="89" customFormat="1" ht="24" customHeight="1" collapsed="1" thickTop="1" thickBot="1">
      <c r="A67" s="127">
        <v>9</v>
      </c>
      <c r="B67" s="167"/>
      <c r="C67" s="207" t="s">
        <v>166</v>
      </c>
      <c r="D67" s="167"/>
      <c r="E67" s="167"/>
      <c r="F67" s="167"/>
      <c r="G67" s="218" t="s">
        <v>130</v>
      </c>
      <c r="H67" s="396">
        <f>AVERAGE(I68,I70)</f>
        <v>2.0833333335758653E-2</v>
      </c>
      <c r="I67" s="397"/>
      <c r="J67" s="359">
        <f>AVERAGE(J68,J70)</f>
        <v>1</v>
      </c>
      <c r="K67" s="360"/>
      <c r="L67" s="361"/>
      <c r="M67" s="181"/>
      <c r="N67" s="404"/>
      <c r="O67" s="144"/>
      <c r="P67" s="144"/>
      <c r="Q67" s="144"/>
      <c r="R67" s="144"/>
      <c r="S67" s="144"/>
      <c r="T67" s="144"/>
      <c r="U67" s="144"/>
      <c r="V67" s="144"/>
      <c r="W67" s="144"/>
      <c r="X67" s="144"/>
      <c r="Y67" s="144"/>
      <c r="Z67" s="144"/>
      <c r="AA67" s="144"/>
      <c r="AB67" s="144"/>
      <c r="AC67" s="144"/>
      <c r="AD67" s="144"/>
      <c r="AE67" s="144"/>
      <c r="AF67" s="144"/>
      <c r="AG67" s="144"/>
      <c r="AH67" s="144"/>
      <c r="AI67" s="144"/>
      <c r="AJ67" s="144"/>
      <c r="AK67" s="144"/>
      <c r="AL67" s="144"/>
      <c r="AM67" s="144"/>
      <c r="AN67" s="144"/>
      <c r="AO67" s="144"/>
      <c r="AP67" s="144"/>
      <c r="AQ67" s="144"/>
      <c r="AR67" s="144"/>
      <c r="AS67" s="144"/>
      <c r="AT67" s="144"/>
      <c r="AU67" s="144"/>
      <c r="AV67" s="144"/>
      <c r="AW67" s="144"/>
      <c r="AX67" s="144"/>
      <c r="AY67" s="144"/>
      <c r="AZ67" s="144"/>
      <c r="BA67" s="144"/>
      <c r="BB67" s="144"/>
      <c r="BC67" s="144"/>
      <c r="BD67" s="144"/>
      <c r="BE67" s="144"/>
      <c r="BF67" s="144"/>
      <c r="BG67" s="144"/>
      <c r="BH67" s="144"/>
      <c r="BI67" s="144"/>
      <c r="BJ67" s="144"/>
      <c r="BK67" s="144"/>
      <c r="BL67" s="144"/>
      <c r="BM67" s="144"/>
      <c r="BN67" s="144"/>
      <c r="BO67" s="144"/>
      <c r="BP67" s="144"/>
      <c r="BQ67" s="144"/>
      <c r="BR67" s="144"/>
      <c r="BS67" s="144"/>
      <c r="BT67" s="144"/>
      <c r="BU67" s="144"/>
      <c r="BV67" s="144"/>
      <c r="BW67" s="144"/>
      <c r="BX67" s="144"/>
      <c r="BY67" s="144"/>
      <c r="BZ67" s="144"/>
      <c r="CA67" s="144"/>
      <c r="CB67" s="144"/>
      <c r="CC67" s="144"/>
      <c r="CD67" s="144"/>
      <c r="CE67" s="144"/>
      <c r="CF67" s="144"/>
      <c r="CG67" s="144"/>
      <c r="CH67" s="144"/>
      <c r="CI67" s="144"/>
      <c r="CJ67" s="144"/>
      <c r="CK67" s="144"/>
      <c r="CL67" s="144"/>
      <c r="CM67" s="144"/>
      <c r="CN67" s="144"/>
      <c r="CO67" s="144"/>
      <c r="CP67" s="144"/>
      <c r="CQ67" s="144"/>
      <c r="CR67" s="144"/>
      <c r="CS67" s="144"/>
      <c r="CT67" s="144"/>
      <c r="CU67" s="144"/>
      <c r="CV67" s="144"/>
      <c r="CW67" s="144"/>
      <c r="CX67" s="144"/>
      <c r="CY67" s="144"/>
      <c r="CZ67" s="144"/>
      <c r="DA67" s="144"/>
      <c r="DB67" s="144"/>
      <c r="DC67" s="144"/>
      <c r="DD67" s="144"/>
      <c r="DE67" s="144"/>
      <c r="DF67" s="144"/>
      <c r="DG67" s="144"/>
      <c r="DH67" s="144"/>
      <c r="DI67" s="144"/>
      <c r="DJ67" s="144"/>
      <c r="DK67" s="144"/>
      <c r="DL67" s="144"/>
      <c r="DM67" s="144"/>
      <c r="DN67" s="144"/>
      <c r="DO67" s="144"/>
      <c r="DP67" s="144"/>
      <c r="DQ67" s="144"/>
      <c r="DR67" s="144"/>
      <c r="DS67" s="144"/>
      <c r="DT67" s="144"/>
      <c r="DU67" s="144"/>
      <c r="DV67" s="144"/>
      <c r="DW67" s="144"/>
      <c r="DX67" s="144"/>
      <c r="DY67" s="144"/>
      <c r="DZ67" s="144"/>
      <c r="EA67" s="144"/>
      <c r="EB67" s="144"/>
      <c r="EC67" s="144"/>
      <c r="ED67" s="144"/>
      <c r="EE67" s="144"/>
      <c r="EF67" s="144"/>
      <c r="EG67" s="144"/>
      <c r="EH67" s="144"/>
      <c r="EI67" s="144"/>
      <c r="EJ67" s="144"/>
      <c r="EK67" s="144"/>
      <c r="EL67" s="144"/>
      <c r="EM67" s="144"/>
      <c r="EN67" s="144"/>
      <c r="EO67" s="144"/>
      <c r="EP67" s="144"/>
      <c r="EQ67" s="144"/>
      <c r="ER67" s="144"/>
      <c r="ES67" s="144"/>
      <c r="ET67" s="144"/>
      <c r="EU67" s="144"/>
      <c r="EV67" s="144"/>
      <c r="EW67" s="144"/>
      <c r="EX67" s="144"/>
      <c r="EY67" s="144"/>
      <c r="EZ67" s="144"/>
      <c r="FA67" s="144"/>
      <c r="FB67" s="144"/>
      <c r="FC67" s="144"/>
      <c r="FD67" s="144"/>
      <c r="FE67" s="144"/>
      <c r="FF67" s="144"/>
      <c r="FG67" s="144"/>
      <c r="FH67" s="144"/>
      <c r="FI67" s="144"/>
      <c r="FJ67" s="144"/>
      <c r="FK67" s="144"/>
      <c r="FL67" s="144"/>
      <c r="FM67" s="144"/>
      <c r="FN67" s="144"/>
      <c r="FO67" s="144"/>
      <c r="FP67" s="144"/>
      <c r="FQ67" s="144"/>
      <c r="FR67" s="144"/>
      <c r="FS67" s="144"/>
      <c r="FT67" s="144"/>
      <c r="FU67" s="144"/>
      <c r="FV67" s="144"/>
      <c r="FW67" s="144"/>
      <c r="FX67" s="144"/>
      <c r="FY67" s="144"/>
      <c r="FZ67" s="144"/>
      <c r="GA67" s="144"/>
      <c r="GB67" s="144"/>
      <c r="GC67" s="144"/>
      <c r="GD67" s="144"/>
      <c r="GE67" s="144"/>
      <c r="GF67" s="144"/>
      <c r="GG67" s="144"/>
      <c r="GH67" s="144"/>
      <c r="GI67" s="144"/>
      <c r="GJ67" s="144"/>
      <c r="GK67" s="144"/>
      <c r="GL67" s="144"/>
      <c r="GM67" s="144"/>
      <c r="GN67" s="144"/>
      <c r="GO67" s="144"/>
      <c r="GP67" s="144"/>
      <c r="GQ67" s="144"/>
      <c r="GR67" s="144"/>
    </row>
    <row r="68" spans="1:200" s="89" customFormat="1" ht="24" hidden="1" customHeight="1" outlineLevel="1" thickTop="1" thickBot="1">
      <c r="A68" s="125" t="str">
        <f t="shared" si="0"/>
        <v>9.1</v>
      </c>
      <c r="B68" s="158" t="s">
        <v>54</v>
      </c>
      <c r="C68" s="160" t="s">
        <v>167</v>
      </c>
      <c r="D68" s="161" t="s">
        <v>68</v>
      </c>
      <c r="E68" s="161" t="s">
        <v>69</v>
      </c>
      <c r="F68" s="161" t="s">
        <v>70</v>
      </c>
      <c r="G68" s="168">
        <v>45357.375</v>
      </c>
      <c r="H68" s="168">
        <v>45357.395833333336</v>
      </c>
      <c r="I68" s="220">
        <f>H68-G68</f>
        <v>2.0833333335758653E-2</v>
      </c>
      <c r="J68" s="355">
        <v>1</v>
      </c>
      <c r="K68" s="356"/>
      <c r="L68" s="357"/>
      <c r="M68" s="179"/>
      <c r="N68" s="404"/>
      <c r="O68" s="144"/>
      <c r="P68" s="144"/>
      <c r="Q68" s="144"/>
      <c r="R68" s="144"/>
      <c r="S68" s="144"/>
      <c r="T68" s="144"/>
      <c r="U68" s="144"/>
      <c r="V68" s="144"/>
      <c r="W68" s="144"/>
      <c r="X68" s="144"/>
      <c r="Y68" s="144"/>
      <c r="Z68" s="144"/>
      <c r="AA68" s="144"/>
      <c r="AB68" s="144"/>
      <c r="AC68" s="144"/>
      <c r="AD68" s="144"/>
      <c r="AE68" s="144"/>
      <c r="AF68" s="144"/>
      <c r="AG68" s="144"/>
      <c r="AH68" s="144"/>
      <c r="AI68" s="144"/>
      <c r="AJ68" s="144"/>
      <c r="AK68" s="144"/>
      <c r="AL68" s="144"/>
      <c r="AM68" s="144"/>
      <c r="AN68" s="144"/>
      <c r="AO68" s="144"/>
      <c r="AP68" s="144"/>
      <c r="AQ68" s="144"/>
      <c r="AR68" s="144"/>
      <c r="AS68" s="144"/>
      <c r="AT68" s="144"/>
      <c r="AU68" s="144"/>
      <c r="AV68" s="144"/>
      <c r="AW68" s="144"/>
      <c r="AX68" s="144"/>
      <c r="AY68" s="144"/>
      <c r="AZ68" s="144"/>
      <c r="BA68" s="144"/>
      <c r="BB68" s="144"/>
      <c r="BC68" s="144"/>
      <c r="BD68" s="144"/>
      <c r="BE68" s="144"/>
      <c r="BF68" s="144"/>
      <c r="BG68" s="144"/>
      <c r="BH68" s="144"/>
      <c r="BI68" s="144"/>
      <c r="BJ68" s="144"/>
      <c r="BK68" s="144"/>
      <c r="BL68" s="144"/>
      <c r="BM68" s="144"/>
      <c r="BN68" s="144"/>
      <c r="BO68" s="144"/>
      <c r="BP68" s="144"/>
      <c r="BQ68" s="144"/>
      <c r="BR68" s="144"/>
      <c r="BS68" s="144"/>
      <c r="BT68" s="144"/>
      <c r="BU68" s="144"/>
      <c r="BV68" s="144"/>
      <c r="BW68" s="144"/>
      <c r="BX68" s="144"/>
      <c r="BY68" s="144"/>
      <c r="BZ68" s="144"/>
      <c r="CA68" s="144"/>
      <c r="CB68" s="144"/>
      <c r="CC68" s="144"/>
      <c r="CD68" s="144"/>
      <c r="CE68" s="144"/>
      <c r="CF68" s="144"/>
      <c r="CG68" s="144"/>
      <c r="CH68" s="144"/>
      <c r="CI68" s="144"/>
      <c r="CJ68" s="144"/>
      <c r="CK68" s="144"/>
      <c r="CL68" s="144"/>
      <c r="CM68" s="144"/>
      <c r="CN68" s="144"/>
      <c r="CO68" s="144"/>
      <c r="CP68" s="144"/>
      <c r="CQ68" s="144"/>
      <c r="CR68" s="144"/>
      <c r="CS68" s="144"/>
      <c r="CT68" s="144"/>
      <c r="CU68" s="144"/>
      <c r="CV68" s="144"/>
      <c r="CW68" s="144"/>
      <c r="CX68" s="144"/>
      <c r="CY68" s="144"/>
      <c r="CZ68" s="144"/>
      <c r="DA68" s="144"/>
      <c r="DB68" s="144"/>
      <c r="DC68" s="144"/>
      <c r="DD68" s="144"/>
      <c r="DE68" s="144"/>
      <c r="DF68" s="144"/>
      <c r="DG68" s="144"/>
      <c r="DH68" s="144"/>
      <c r="DI68" s="144"/>
      <c r="DJ68" s="144"/>
      <c r="DK68" s="144"/>
      <c r="DL68" s="144"/>
      <c r="DM68" s="144"/>
      <c r="DN68" s="144"/>
      <c r="DO68" s="144"/>
      <c r="DP68" s="144"/>
      <c r="DQ68" s="144"/>
      <c r="DR68" s="144"/>
      <c r="DS68" s="144"/>
      <c r="DT68" s="144"/>
      <c r="DU68" s="144"/>
      <c r="DV68" s="144"/>
      <c r="DW68" s="144"/>
      <c r="DX68" s="144"/>
      <c r="DY68" s="144"/>
      <c r="DZ68" s="144"/>
      <c r="EA68" s="144"/>
      <c r="EB68" s="144"/>
      <c r="EC68" s="144"/>
      <c r="ED68" s="144"/>
      <c r="EE68" s="144"/>
      <c r="EF68" s="144"/>
      <c r="EG68" s="144"/>
      <c r="EH68" s="144"/>
      <c r="EI68" s="144"/>
      <c r="EJ68" s="144"/>
      <c r="EK68" s="144"/>
      <c r="EL68" s="144"/>
      <c r="EM68" s="144"/>
      <c r="EN68" s="144"/>
      <c r="EO68" s="144"/>
      <c r="EP68" s="144"/>
      <c r="EQ68" s="144"/>
      <c r="ER68" s="144"/>
      <c r="ES68" s="144"/>
      <c r="ET68" s="144"/>
      <c r="EU68" s="144"/>
      <c r="EV68" s="144"/>
      <c r="EW68" s="144"/>
      <c r="EX68" s="144"/>
      <c r="EY68" s="144"/>
      <c r="EZ68" s="144"/>
      <c r="FA68" s="144"/>
      <c r="FB68" s="144"/>
      <c r="FC68" s="144"/>
      <c r="FD68" s="144"/>
      <c r="FE68" s="144"/>
      <c r="FF68" s="144"/>
      <c r="FG68" s="144"/>
      <c r="FH68" s="144"/>
      <c r="FI68" s="144"/>
      <c r="FJ68" s="144"/>
      <c r="FK68" s="144"/>
      <c r="FL68" s="144"/>
      <c r="FM68" s="144"/>
      <c r="FN68" s="144"/>
      <c r="FO68" s="144"/>
      <c r="FP68" s="144"/>
      <c r="FQ68" s="144"/>
      <c r="FR68" s="144"/>
      <c r="FS68" s="144"/>
      <c r="FT68" s="144"/>
      <c r="FU68" s="144"/>
      <c r="FV68" s="144"/>
      <c r="FW68" s="144"/>
      <c r="FX68" s="144"/>
      <c r="FY68" s="144"/>
      <c r="FZ68" s="144"/>
      <c r="GA68" s="144"/>
      <c r="GB68" s="144"/>
      <c r="GC68" s="144"/>
      <c r="GD68" s="144"/>
      <c r="GE68" s="144"/>
      <c r="GF68" s="144"/>
      <c r="GG68" s="144"/>
      <c r="GH68" s="144"/>
      <c r="GI68" s="144"/>
      <c r="GJ68" s="144"/>
      <c r="GK68" s="144"/>
      <c r="GL68" s="144"/>
      <c r="GM68" s="144"/>
      <c r="GN68" s="144"/>
      <c r="GO68" s="144"/>
      <c r="GP68" s="144"/>
      <c r="GQ68" s="144"/>
      <c r="GR68" s="144"/>
    </row>
    <row r="69" spans="1:200" s="94" customFormat="1" ht="24" hidden="1" customHeight="1" outlineLevel="1" thickTop="1" thickBot="1">
      <c r="A69" s="125" t="str">
        <f t="shared" si="0"/>
        <v>9.2</v>
      </c>
      <c r="B69" s="158" t="s">
        <v>168</v>
      </c>
      <c r="C69" s="160" t="s">
        <v>169</v>
      </c>
      <c r="D69" s="161" t="s">
        <v>68</v>
      </c>
      <c r="E69" s="161" t="s">
        <v>69</v>
      </c>
      <c r="F69" s="161" t="s">
        <v>70</v>
      </c>
      <c r="G69" s="168">
        <v>45357.375</v>
      </c>
      <c r="H69" s="168">
        <v>45357.395833333336</v>
      </c>
      <c r="I69" s="220">
        <f>H69-G69</f>
        <v>2.0833333335758653E-2</v>
      </c>
      <c r="J69" s="355">
        <v>1</v>
      </c>
      <c r="K69" s="356"/>
      <c r="L69" s="357"/>
      <c r="M69" s="179"/>
      <c r="N69" s="404"/>
      <c r="O69" s="144"/>
      <c r="P69" s="144"/>
      <c r="Q69" s="144"/>
      <c r="R69" s="144"/>
      <c r="S69" s="144"/>
      <c r="T69" s="144"/>
      <c r="U69" s="144"/>
      <c r="V69" s="144"/>
      <c r="W69" s="144"/>
      <c r="X69" s="144"/>
      <c r="Y69" s="144"/>
      <c r="Z69" s="144"/>
      <c r="AA69" s="144"/>
      <c r="AB69" s="144"/>
      <c r="AC69" s="144"/>
      <c r="AD69" s="144"/>
      <c r="AE69" s="144"/>
      <c r="AF69" s="144"/>
      <c r="AG69" s="144"/>
      <c r="AH69" s="144"/>
      <c r="AI69" s="144"/>
      <c r="AJ69" s="144"/>
      <c r="AK69" s="144"/>
      <c r="AL69" s="144"/>
      <c r="AM69" s="144"/>
      <c r="AN69" s="144"/>
      <c r="AO69" s="144"/>
      <c r="AP69" s="144"/>
      <c r="AQ69" s="144"/>
      <c r="AR69" s="144"/>
      <c r="AS69" s="144"/>
      <c r="AT69" s="144"/>
      <c r="AU69" s="144"/>
      <c r="AV69" s="144"/>
      <c r="AW69" s="144"/>
      <c r="AX69" s="144"/>
      <c r="AY69" s="144"/>
      <c r="AZ69" s="144"/>
      <c r="BA69" s="144"/>
      <c r="BB69" s="144"/>
      <c r="BC69" s="144"/>
      <c r="BD69" s="144"/>
      <c r="BE69" s="144"/>
      <c r="BF69" s="144"/>
      <c r="BG69" s="144"/>
      <c r="BH69" s="144"/>
      <c r="BI69" s="144"/>
      <c r="BJ69" s="144"/>
      <c r="BK69" s="144"/>
      <c r="BL69" s="144"/>
      <c r="BM69" s="144"/>
      <c r="BN69" s="144"/>
      <c r="BO69" s="144"/>
      <c r="BP69" s="144"/>
      <c r="BQ69" s="144"/>
      <c r="BR69" s="144"/>
      <c r="BS69" s="144"/>
      <c r="BT69" s="144"/>
      <c r="BU69" s="144"/>
      <c r="BV69" s="144"/>
      <c r="BW69" s="144"/>
      <c r="BX69" s="144"/>
      <c r="BY69" s="144"/>
      <c r="BZ69" s="144"/>
      <c r="CA69" s="144"/>
      <c r="CB69" s="144"/>
      <c r="CC69" s="144"/>
      <c r="CD69" s="144"/>
      <c r="CE69" s="144"/>
      <c r="CF69" s="144"/>
      <c r="CG69" s="144"/>
      <c r="CH69" s="144"/>
      <c r="CI69" s="144"/>
      <c r="CJ69" s="144"/>
      <c r="CK69" s="144"/>
      <c r="CL69" s="144"/>
      <c r="CM69" s="144"/>
      <c r="CN69" s="144"/>
      <c r="CO69" s="144"/>
      <c r="CP69" s="144"/>
      <c r="CQ69" s="144"/>
      <c r="CR69" s="144"/>
      <c r="CS69" s="144"/>
      <c r="CT69" s="144"/>
      <c r="CU69" s="144"/>
      <c r="CV69" s="144"/>
      <c r="CW69" s="144"/>
      <c r="CX69" s="144"/>
      <c r="CY69" s="144"/>
      <c r="CZ69" s="144"/>
      <c r="DA69" s="144"/>
      <c r="DB69" s="144"/>
      <c r="DC69" s="144"/>
      <c r="DD69" s="144"/>
      <c r="DE69" s="144"/>
      <c r="DF69" s="144"/>
      <c r="DG69" s="144"/>
      <c r="DH69" s="144"/>
      <c r="DI69" s="144"/>
      <c r="DJ69" s="144"/>
      <c r="DK69" s="144"/>
      <c r="DL69" s="144"/>
      <c r="DM69" s="144"/>
      <c r="DN69" s="144"/>
      <c r="DO69" s="144"/>
      <c r="DP69" s="144"/>
      <c r="DQ69" s="144"/>
      <c r="DR69" s="144"/>
      <c r="DS69" s="144"/>
      <c r="DT69" s="144"/>
      <c r="DU69" s="144"/>
      <c r="DV69" s="144"/>
      <c r="DW69" s="144"/>
      <c r="DX69" s="144"/>
      <c r="DY69" s="144"/>
      <c r="DZ69" s="144"/>
      <c r="EA69" s="144"/>
      <c r="EB69" s="144"/>
      <c r="EC69" s="144"/>
      <c r="ED69" s="144"/>
      <c r="EE69" s="144"/>
      <c r="EF69" s="144"/>
      <c r="EG69" s="144"/>
      <c r="EH69" s="144"/>
      <c r="EI69" s="144"/>
      <c r="EJ69" s="144"/>
      <c r="EK69" s="144"/>
      <c r="EL69" s="144"/>
      <c r="EM69" s="144"/>
      <c r="EN69" s="144"/>
      <c r="EO69" s="144"/>
      <c r="EP69" s="144"/>
      <c r="EQ69" s="144"/>
      <c r="ER69" s="144"/>
      <c r="ES69" s="144"/>
      <c r="ET69" s="144"/>
      <c r="EU69" s="144"/>
      <c r="EV69" s="144"/>
      <c r="EW69" s="144"/>
      <c r="EX69" s="144"/>
      <c r="EY69" s="144"/>
      <c r="EZ69" s="144"/>
      <c r="FA69" s="144"/>
      <c r="FB69" s="144"/>
      <c r="FC69" s="144"/>
      <c r="FD69" s="144"/>
      <c r="FE69" s="144"/>
      <c r="FF69" s="144"/>
      <c r="FG69" s="144"/>
      <c r="FH69" s="144"/>
      <c r="FI69" s="144"/>
      <c r="FJ69" s="144"/>
      <c r="FK69" s="144"/>
      <c r="FL69" s="144"/>
      <c r="FM69" s="144"/>
      <c r="FN69" s="144"/>
      <c r="FO69" s="144"/>
      <c r="FP69" s="144"/>
      <c r="FQ69" s="144"/>
      <c r="FR69" s="144"/>
      <c r="FS69" s="144"/>
      <c r="FT69" s="144"/>
      <c r="FU69" s="144"/>
      <c r="FV69" s="144"/>
      <c r="FW69" s="144"/>
      <c r="FX69" s="144"/>
      <c r="FY69" s="144"/>
      <c r="FZ69" s="144"/>
      <c r="GA69" s="144"/>
      <c r="GB69" s="144"/>
      <c r="GC69" s="144"/>
      <c r="GD69" s="144"/>
      <c r="GE69" s="144"/>
      <c r="GF69" s="144"/>
      <c r="GG69" s="144"/>
      <c r="GH69" s="144"/>
      <c r="GI69" s="144"/>
      <c r="GJ69" s="144"/>
      <c r="GK69" s="144"/>
      <c r="GL69" s="144"/>
      <c r="GM69" s="144"/>
      <c r="GN69" s="144"/>
      <c r="GO69" s="144"/>
      <c r="GP69" s="144"/>
      <c r="GQ69" s="144"/>
      <c r="GR69" s="144"/>
    </row>
    <row r="70" spans="1:200" s="89" customFormat="1" ht="24" hidden="1" customHeight="1" outlineLevel="1" thickTop="1" thickBot="1">
      <c r="A70" s="125" t="str">
        <f t="shared" si="0"/>
        <v>9.3</v>
      </c>
      <c r="B70" s="158" t="s">
        <v>66</v>
      </c>
      <c r="C70" s="160" t="s">
        <v>170</v>
      </c>
      <c r="D70" s="161" t="s">
        <v>68</v>
      </c>
      <c r="E70" s="161" t="s">
        <v>69</v>
      </c>
      <c r="F70" s="161" t="s">
        <v>70</v>
      </c>
      <c r="G70" s="168">
        <v>45357.375</v>
      </c>
      <c r="H70" s="168">
        <v>45357.395833333336</v>
      </c>
      <c r="I70" s="220">
        <f>H70-G70</f>
        <v>2.0833333335758653E-2</v>
      </c>
      <c r="J70" s="355">
        <v>1</v>
      </c>
      <c r="K70" s="356"/>
      <c r="L70" s="357"/>
      <c r="M70" s="179"/>
      <c r="N70" s="404"/>
      <c r="O70" s="144"/>
      <c r="P70" s="144"/>
      <c r="Q70" s="144"/>
      <c r="R70" s="144"/>
      <c r="S70" s="144"/>
      <c r="T70" s="144"/>
      <c r="U70" s="144"/>
      <c r="V70" s="144"/>
      <c r="W70" s="144"/>
      <c r="X70" s="144"/>
      <c r="Y70" s="144"/>
      <c r="Z70" s="144"/>
      <c r="AA70" s="144"/>
      <c r="AB70" s="144"/>
      <c r="AC70" s="144"/>
      <c r="AD70" s="144"/>
      <c r="AE70" s="144"/>
      <c r="AF70" s="144"/>
      <c r="AG70" s="144"/>
      <c r="AH70" s="144"/>
      <c r="AI70" s="144"/>
      <c r="AJ70" s="144"/>
      <c r="AK70" s="144"/>
      <c r="AL70" s="144"/>
      <c r="AM70" s="144"/>
      <c r="AN70" s="144"/>
      <c r="AO70" s="144"/>
      <c r="AP70" s="144"/>
      <c r="AQ70" s="144"/>
      <c r="AR70" s="144"/>
      <c r="AS70" s="144"/>
      <c r="AT70" s="144"/>
      <c r="AU70" s="144"/>
      <c r="AV70" s="144"/>
      <c r="AW70" s="144"/>
      <c r="AX70" s="144"/>
      <c r="AY70" s="144"/>
      <c r="AZ70" s="144"/>
      <c r="BA70" s="144"/>
      <c r="BB70" s="144"/>
      <c r="BC70" s="144"/>
      <c r="BD70" s="144"/>
      <c r="BE70" s="144"/>
      <c r="BF70" s="144"/>
      <c r="BG70" s="144"/>
      <c r="BH70" s="144"/>
      <c r="BI70" s="144"/>
      <c r="BJ70" s="144"/>
      <c r="BK70" s="144"/>
      <c r="BL70" s="144"/>
      <c r="BM70" s="144"/>
      <c r="BN70" s="144"/>
      <c r="BO70" s="144"/>
      <c r="BP70" s="144"/>
      <c r="BQ70" s="144"/>
      <c r="BR70" s="144"/>
      <c r="BS70" s="144"/>
      <c r="BT70" s="144"/>
      <c r="BU70" s="144"/>
      <c r="BV70" s="144"/>
      <c r="BW70" s="144"/>
      <c r="BX70" s="144"/>
      <c r="BY70" s="144"/>
      <c r="BZ70" s="144"/>
      <c r="CA70" s="144"/>
      <c r="CB70" s="144"/>
      <c r="CC70" s="144"/>
      <c r="CD70" s="144"/>
      <c r="CE70" s="144"/>
      <c r="CF70" s="144"/>
      <c r="CG70" s="144"/>
      <c r="CH70" s="144"/>
      <c r="CI70" s="144"/>
      <c r="CJ70" s="144"/>
      <c r="CK70" s="144"/>
      <c r="CL70" s="144"/>
      <c r="CM70" s="144"/>
      <c r="CN70" s="144"/>
      <c r="CO70" s="144"/>
      <c r="CP70" s="144"/>
      <c r="CQ70" s="144"/>
      <c r="CR70" s="144"/>
      <c r="CS70" s="144"/>
      <c r="CT70" s="144"/>
      <c r="CU70" s="144"/>
      <c r="CV70" s="144"/>
      <c r="CW70" s="144"/>
      <c r="CX70" s="144"/>
      <c r="CY70" s="144"/>
      <c r="CZ70" s="144"/>
      <c r="DA70" s="144"/>
      <c r="DB70" s="144"/>
      <c r="DC70" s="144"/>
      <c r="DD70" s="144"/>
      <c r="DE70" s="144"/>
      <c r="DF70" s="144"/>
      <c r="DG70" s="144"/>
      <c r="DH70" s="144"/>
      <c r="DI70" s="144"/>
      <c r="DJ70" s="144"/>
      <c r="DK70" s="144"/>
      <c r="DL70" s="144"/>
      <c r="DM70" s="144"/>
      <c r="DN70" s="144"/>
      <c r="DO70" s="144"/>
      <c r="DP70" s="144"/>
      <c r="DQ70" s="144"/>
      <c r="DR70" s="144"/>
      <c r="DS70" s="144"/>
      <c r="DT70" s="144"/>
      <c r="DU70" s="144"/>
      <c r="DV70" s="144"/>
      <c r="DW70" s="144"/>
      <c r="DX70" s="144"/>
      <c r="DY70" s="144"/>
      <c r="DZ70" s="144"/>
      <c r="EA70" s="144"/>
      <c r="EB70" s="144"/>
      <c r="EC70" s="144"/>
      <c r="ED70" s="144"/>
      <c r="EE70" s="144"/>
      <c r="EF70" s="144"/>
      <c r="EG70" s="144"/>
      <c r="EH70" s="144"/>
      <c r="EI70" s="144"/>
      <c r="EJ70" s="144"/>
      <c r="EK70" s="144"/>
      <c r="EL70" s="144"/>
      <c r="EM70" s="144"/>
      <c r="EN70" s="144"/>
      <c r="EO70" s="144"/>
      <c r="EP70" s="144"/>
      <c r="EQ70" s="144"/>
      <c r="ER70" s="144"/>
      <c r="ES70" s="144"/>
      <c r="ET70" s="144"/>
      <c r="EU70" s="144"/>
      <c r="EV70" s="144"/>
      <c r="EW70" s="144"/>
      <c r="EX70" s="144"/>
      <c r="EY70" s="144"/>
      <c r="EZ70" s="144"/>
      <c r="FA70" s="144"/>
      <c r="FB70" s="144"/>
      <c r="FC70" s="144"/>
      <c r="FD70" s="144"/>
      <c r="FE70" s="144"/>
      <c r="FF70" s="144"/>
      <c r="FG70" s="144"/>
      <c r="FH70" s="144"/>
      <c r="FI70" s="144"/>
      <c r="FJ70" s="144"/>
      <c r="FK70" s="144"/>
      <c r="FL70" s="144"/>
      <c r="FM70" s="144"/>
      <c r="FN70" s="144"/>
      <c r="FO70" s="144"/>
      <c r="FP70" s="144"/>
      <c r="FQ70" s="144"/>
      <c r="FR70" s="144"/>
      <c r="FS70" s="144"/>
      <c r="FT70" s="144"/>
      <c r="FU70" s="144"/>
      <c r="FV70" s="144"/>
      <c r="FW70" s="144"/>
      <c r="FX70" s="144"/>
      <c r="FY70" s="144"/>
      <c r="FZ70" s="144"/>
      <c r="GA70" s="144"/>
      <c r="GB70" s="144"/>
      <c r="GC70" s="144"/>
      <c r="GD70" s="144"/>
      <c r="GE70" s="144"/>
      <c r="GF70" s="144"/>
      <c r="GG70" s="144"/>
      <c r="GH70" s="144"/>
      <c r="GI70" s="144"/>
      <c r="GJ70" s="144"/>
      <c r="GK70" s="144"/>
      <c r="GL70" s="144"/>
      <c r="GM70" s="144"/>
      <c r="GN70" s="144"/>
      <c r="GO70" s="144"/>
      <c r="GP70" s="144"/>
      <c r="GQ70" s="144"/>
      <c r="GR70" s="144"/>
    </row>
    <row r="71" spans="1:200" s="89" customFormat="1" ht="24" customHeight="1" collapsed="1" thickTop="1" thickBot="1">
      <c r="A71" s="155" t="str">
        <f>IF(ISERROR(VALUE(SUBSTITUTE(prevWBS,".",""))),"1",IF(ISERROR(FIND("`",SUBSTITUTE(prevWBS,".","`",1))),TEXT(VALUE(prevWBS)+1,"#"),TEXT(VALUE(LEFT(prevWBS,FIND("`",SUBSTITUTE(prevWBS,".","`",1))-1))+1,"#")))</f>
        <v>10</v>
      </c>
      <c r="B71" s="157"/>
      <c r="C71" s="159" t="s">
        <v>171</v>
      </c>
      <c r="D71" s="157"/>
      <c r="E71" s="157"/>
      <c r="F71" s="157"/>
      <c r="G71" s="218" t="s">
        <v>130</v>
      </c>
      <c r="H71" s="396">
        <f>AVERAGE(I72:I73)</f>
        <v>0.11458333333575865</v>
      </c>
      <c r="I71" s="397"/>
      <c r="J71" s="370">
        <f>AVERAGE(J72:L73)</f>
        <v>1</v>
      </c>
      <c r="K71" s="371"/>
      <c r="L71" s="372"/>
      <c r="M71" s="182"/>
      <c r="N71" s="404"/>
      <c r="O71" s="144"/>
      <c r="P71" s="144"/>
      <c r="Q71" s="144"/>
      <c r="R71" s="144"/>
      <c r="S71" s="144"/>
      <c r="T71" s="144"/>
      <c r="U71" s="144"/>
      <c r="V71" s="144"/>
      <c r="W71" s="144"/>
      <c r="X71" s="144"/>
      <c r="Y71" s="144"/>
      <c r="Z71" s="144"/>
      <c r="AA71" s="144"/>
      <c r="AB71" s="144"/>
      <c r="AC71" s="144"/>
      <c r="AD71" s="144"/>
      <c r="AE71" s="144"/>
      <c r="AF71" s="144"/>
      <c r="AG71" s="144"/>
      <c r="AH71" s="144"/>
      <c r="AI71" s="144"/>
      <c r="AJ71" s="144"/>
      <c r="AK71" s="144"/>
      <c r="AL71" s="144"/>
      <c r="AM71" s="144"/>
      <c r="AN71" s="144"/>
      <c r="AO71" s="144"/>
      <c r="AP71" s="144"/>
      <c r="AQ71" s="144"/>
      <c r="AR71" s="144"/>
      <c r="AS71" s="144"/>
      <c r="AT71" s="144"/>
      <c r="AU71" s="144"/>
      <c r="AV71" s="144"/>
      <c r="AW71" s="144"/>
      <c r="AX71" s="144"/>
      <c r="AY71" s="144"/>
      <c r="AZ71" s="144"/>
      <c r="BA71" s="144"/>
      <c r="BB71" s="144"/>
      <c r="BC71" s="144"/>
      <c r="BD71" s="144"/>
      <c r="BE71" s="144"/>
      <c r="BF71" s="144"/>
      <c r="BG71" s="144"/>
      <c r="BH71" s="144"/>
      <c r="BI71" s="144"/>
      <c r="BJ71" s="144"/>
      <c r="BK71" s="144"/>
      <c r="BL71" s="144"/>
      <c r="BM71" s="144"/>
      <c r="BN71" s="144"/>
      <c r="BO71" s="144"/>
      <c r="BP71" s="144"/>
      <c r="BQ71" s="144"/>
      <c r="BR71" s="144"/>
      <c r="BS71" s="144"/>
      <c r="BT71" s="144"/>
      <c r="BU71" s="144"/>
      <c r="BV71" s="144"/>
      <c r="BW71" s="144"/>
      <c r="BX71" s="144"/>
      <c r="BY71" s="144"/>
      <c r="BZ71" s="144"/>
      <c r="CA71" s="144"/>
      <c r="CB71" s="144"/>
      <c r="CC71" s="144"/>
      <c r="CD71" s="144"/>
      <c r="CE71" s="144"/>
      <c r="CF71" s="144"/>
      <c r="CG71" s="144"/>
      <c r="CH71" s="144"/>
      <c r="CI71" s="144"/>
      <c r="CJ71" s="144"/>
      <c r="CK71" s="144"/>
      <c r="CL71" s="144"/>
      <c r="CM71" s="144"/>
      <c r="CN71" s="144"/>
      <c r="CO71" s="144"/>
      <c r="CP71" s="144"/>
      <c r="CQ71" s="144"/>
      <c r="CR71" s="144"/>
      <c r="CS71" s="144"/>
      <c r="CT71" s="144"/>
      <c r="CU71" s="144"/>
      <c r="CV71" s="144"/>
      <c r="CW71" s="144"/>
      <c r="CX71" s="144"/>
      <c r="CY71" s="144"/>
      <c r="CZ71" s="144"/>
      <c r="DA71" s="144"/>
      <c r="DB71" s="144"/>
      <c r="DC71" s="144"/>
      <c r="DD71" s="144"/>
      <c r="DE71" s="144"/>
      <c r="DF71" s="144"/>
      <c r="DG71" s="144"/>
      <c r="DH71" s="144"/>
      <c r="DI71" s="144"/>
      <c r="DJ71" s="144"/>
      <c r="DK71" s="144"/>
      <c r="DL71" s="144"/>
      <c r="DM71" s="144"/>
      <c r="DN71" s="144"/>
      <c r="DO71" s="144"/>
      <c r="DP71" s="144"/>
      <c r="DQ71" s="144"/>
      <c r="DR71" s="144"/>
      <c r="DS71" s="144"/>
      <c r="DT71" s="144"/>
      <c r="DU71" s="144"/>
      <c r="DV71" s="144"/>
      <c r="DW71" s="144"/>
      <c r="DX71" s="144"/>
      <c r="DY71" s="144"/>
      <c r="DZ71" s="144"/>
      <c r="EA71" s="144"/>
      <c r="EB71" s="144"/>
      <c r="EC71" s="144"/>
      <c r="ED71" s="144"/>
      <c r="EE71" s="144"/>
      <c r="EF71" s="144"/>
      <c r="EG71" s="144"/>
      <c r="EH71" s="144"/>
      <c r="EI71" s="144"/>
      <c r="EJ71" s="144"/>
      <c r="EK71" s="144"/>
      <c r="EL71" s="144"/>
      <c r="EM71" s="144"/>
      <c r="EN71" s="144"/>
      <c r="EO71" s="144"/>
      <c r="EP71" s="144"/>
      <c r="EQ71" s="144"/>
      <c r="ER71" s="144"/>
      <c r="ES71" s="144"/>
      <c r="ET71" s="144"/>
      <c r="EU71" s="144"/>
      <c r="EV71" s="144"/>
      <c r="EW71" s="144"/>
      <c r="EX71" s="144"/>
      <c r="EY71" s="144"/>
      <c r="EZ71" s="144"/>
      <c r="FA71" s="144"/>
      <c r="FB71" s="144"/>
      <c r="FC71" s="144"/>
      <c r="FD71" s="144"/>
      <c r="FE71" s="144"/>
      <c r="FF71" s="144"/>
      <c r="FG71" s="144"/>
      <c r="FH71" s="144"/>
      <c r="FI71" s="144"/>
      <c r="FJ71" s="144"/>
      <c r="FK71" s="144"/>
      <c r="FL71" s="144"/>
      <c r="FM71" s="144"/>
      <c r="FN71" s="144"/>
      <c r="FO71" s="144"/>
      <c r="FP71" s="144"/>
      <c r="FQ71" s="144"/>
      <c r="FR71" s="144"/>
      <c r="FS71" s="144"/>
      <c r="FT71" s="144"/>
      <c r="FU71" s="144"/>
      <c r="FV71" s="144"/>
      <c r="FW71" s="144"/>
      <c r="FX71" s="144"/>
      <c r="FY71" s="144"/>
      <c r="FZ71" s="144"/>
      <c r="GA71" s="144"/>
      <c r="GB71" s="144"/>
      <c r="GC71" s="144"/>
      <c r="GD71" s="144"/>
      <c r="GE71" s="144"/>
      <c r="GF71" s="144"/>
      <c r="GG71" s="144"/>
      <c r="GH71" s="144"/>
      <c r="GI71" s="144"/>
      <c r="GJ71" s="144"/>
      <c r="GK71" s="144"/>
      <c r="GL71" s="144"/>
      <c r="GM71" s="144"/>
      <c r="GN71" s="144"/>
      <c r="GO71" s="144"/>
      <c r="GP71" s="144"/>
      <c r="GQ71" s="144"/>
      <c r="GR71" s="144"/>
    </row>
    <row r="72" spans="1:200" s="89" customFormat="1" ht="24" hidden="1" customHeight="1" outlineLevel="1" thickTop="1" thickBot="1">
      <c r="A72" s="158" t="str">
        <f t="shared" si="0"/>
        <v>10.1</v>
      </c>
      <c r="B72" s="158" t="s">
        <v>66</v>
      </c>
      <c r="C72" s="160" t="s">
        <v>158</v>
      </c>
      <c r="D72" s="161" t="s">
        <v>159</v>
      </c>
      <c r="E72" s="161" t="s">
        <v>160</v>
      </c>
      <c r="F72" s="161" t="s">
        <v>161</v>
      </c>
      <c r="G72" s="168">
        <v>45357.604166666664</v>
      </c>
      <c r="H72" s="168">
        <v>45357.708333333336</v>
      </c>
      <c r="I72" s="220">
        <f>H72-G72</f>
        <v>0.10416666667151731</v>
      </c>
      <c r="J72" s="355">
        <v>1</v>
      </c>
      <c r="K72" s="356"/>
      <c r="L72" s="357"/>
      <c r="M72" s="245"/>
      <c r="N72" s="404"/>
      <c r="O72" s="144"/>
      <c r="P72" s="144"/>
      <c r="Q72" s="144"/>
      <c r="R72" s="144"/>
      <c r="S72" s="144"/>
      <c r="T72" s="144"/>
      <c r="U72" s="144"/>
      <c r="V72" s="144"/>
      <c r="W72" s="144"/>
      <c r="X72" s="144"/>
      <c r="Y72" s="144"/>
      <c r="Z72" s="144"/>
      <c r="AA72" s="144"/>
      <c r="AB72" s="144"/>
      <c r="AC72" s="144"/>
      <c r="AD72" s="144"/>
      <c r="AE72" s="144"/>
      <c r="AF72" s="144"/>
      <c r="AG72" s="144"/>
      <c r="AH72" s="144"/>
      <c r="AI72" s="144"/>
      <c r="AJ72" s="144"/>
      <c r="AK72" s="144"/>
      <c r="AL72" s="144"/>
      <c r="AM72" s="144"/>
      <c r="AN72" s="144"/>
      <c r="AO72" s="144"/>
      <c r="AP72" s="144"/>
      <c r="AQ72" s="144"/>
      <c r="AR72" s="144"/>
      <c r="AS72" s="144"/>
      <c r="AT72" s="144"/>
      <c r="AU72" s="144"/>
      <c r="AV72" s="144"/>
      <c r="AW72" s="144"/>
      <c r="AX72" s="144"/>
      <c r="AY72" s="144"/>
      <c r="AZ72" s="144"/>
      <c r="BA72" s="144"/>
      <c r="BB72" s="144"/>
      <c r="BC72" s="144"/>
      <c r="BD72" s="144"/>
      <c r="BE72" s="144"/>
      <c r="BF72" s="144"/>
      <c r="BG72" s="144"/>
      <c r="BH72" s="144"/>
      <c r="BI72" s="144"/>
      <c r="BJ72" s="144"/>
      <c r="BK72" s="144"/>
      <c r="BL72" s="144"/>
      <c r="BM72" s="144"/>
      <c r="BN72" s="144"/>
      <c r="BO72" s="144"/>
      <c r="BP72" s="144"/>
      <c r="BQ72" s="144"/>
      <c r="BR72" s="144"/>
      <c r="BS72" s="144"/>
      <c r="BT72" s="144"/>
      <c r="BU72" s="144"/>
      <c r="BV72" s="144"/>
      <c r="BW72" s="144"/>
      <c r="BX72" s="144"/>
      <c r="BY72" s="144"/>
      <c r="BZ72" s="144"/>
      <c r="CA72" s="144"/>
      <c r="CB72" s="144"/>
      <c r="CC72" s="144"/>
      <c r="CD72" s="144"/>
      <c r="CE72" s="144"/>
      <c r="CF72" s="144"/>
      <c r="CG72" s="144"/>
      <c r="CH72" s="144"/>
      <c r="CI72" s="144"/>
      <c r="CJ72" s="144"/>
      <c r="CK72" s="144"/>
      <c r="CL72" s="144"/>
      <c r="CM72" s="144"/>
      <c r="CN72" s="144"/>
      <c r="CO72" s="144"/>
      <c r="CP72" s="144"/>
      <c r="CQ72" s="144"/>
      <c r="CR72" s="144"/>
      <c r="CS72" s="144"/>
      <c r="CT72" s="144"/>
      <c r="CU72" s="144"/>
      <c r="CV72" s="144"/>
      <c r="CW72" s="144"/>
      <c r="CX72" s="144"/>
      <c r="CY72" s="144"/>
      <c r="CZ72" s="144"/>
      <c r="DA72" s="144"/>
      <c r="DB72" s="144"/>
      <c r="DC72" s="144"/>
      <c r="DD72" s="144"/>
      <c r="DE72" s="144"/>
      <c r="DF72" s="144"/>
      <c r="DG72" s="144"/>
      <c r="DH72" s="144"/>
      <c r="DI72" s="144"/>
      <c r="DJ72" s="144"/>
      <c r="DK72" s="144"/>
      <c r="DL72" s="144"/>
      <c r="DM72" s="144"/>
      <c r="DN72" s="144"/>
      <c r="DO72" s="144"/>
      <c r="DP72" s="144"/>
      <c r="DQ72" s="144"/>
      <c r="DR72" s="144"/>
      <c r="DS72" s="144"/>
      <c r="DT72" s="144"/>
      <c r="DU72" s="144"/>
      <c r="DV72" s="144"/>
      <c r="DW72" s="144"/>
      <c r="DX72" s="144"/>
      <c r="DY72" s="144"/>
      <c r="DZ72" s="144"/>
      <c r="EA72" s="144"/>
      <c r="EB72" s="144"/>
      <c r="EC72" s="144"/>
      <c r="ED72" s="144"/>
      <c r="EE72" s="144"/>
      <c r="EF72" s="144"/>
      <c r="EG72" s="144"/>
      <c r="EH72" s="144"/>
      <c r="EI72" s="144"/>
      <c r="EJ72" s="144"/>
      <c r="EK72" s="144"/>
      <c r="EL72" s="144"/>
      <c r="EM72" s="144"/>
      <c r="EN72" s="144"/>
      <c r="EO72" s="144"/>
      <c r="EP72" s="144"/>
      <c r="EQ72" s="144"/>
      <c r="ER72" s="144"/>
      <c r="ES72" s="144"/>
      <c r="ET72" s="144"/>
      <c r="EU72" s="144"/>
      <c r="EV72" s="144"/>
      <c r="EW72" s="144"/>
      <c r="EX72" s="144"/>
      <c r="EY72" s="144"/>
      <c r="EZ72" s="144"/>
      <c r="FA72" s="144"/>
      <c r="FB72" s="144"/>
      <c r="FC72" s="144"/>
      <c r="FD72" s="144"/>
      <c r="FE72" s="144"/>
      <c r="FF72" s="144"/>
      <c r="FG72" s="144"/>
      <c r="FH72" s="144"/>
      <c r="FI72" s="144"/>
      <c r="FJ72" s="144"/>
      <c r="FK72" s="144"/>
      <c r="FL72" s="144"/>
      <c r="FM72" s="144"/>
      <c r="FN72" s="144"/>
      <c r="FO72" s="144"/>
      <c r="FP72" s="144"/>
      <c r="FQ72" s="144"/>
      <c r="FR72" s="144"/>
      <c r="FS72" s="144"/>
      <c r="FT72" s="144"/>
      <c r="FU72" s="144"/>
      <c r="FV72" s="144"/>
      <c r="FW72" s="144"/>
      <c r="FX72" s="144"/>
      <c r="FY72" s="144"/>
      <c r="FZ72" s="144"/>
      <c r="GA72" s="144"/>
      <c r="GB72" s="144"/>
      <c r="GC72" s="144"/>
      <c r="GD72" s="144"/>
      <c r="GE72" s="144"/>
      <c r="GF72" s="144"/>
      <c r="GG72" s="144"/>
      <c r="GH72" s="144"/>
      <c r="GI72" s="144"/>
      <c r="GJ72" s="144"/>
      <c r="GK72" s="144"/>
      <c r="GL72" s="144"/>
      <c r="GM72" s="144"/>
      <c r="GN72" s="144"/>
      <c r="GO72" s="144"/>
      <c r="GP72" s="144"/>
      <c r="GQ72" s="144"/>
      <c r="GR72" s="144"/>
    </row>
    <row r="73" spans="1:200" s="133" customFormat="1" ht="24" hidden="1" customHeight="1" outlineLevel="1" thickTop="1" thickBot="1">
      <c r="A73" s="158" t="str">
        <f t="shared" si="0"/>
        <v>10.2</v>
      </c>
      <c r="B73" s="158" t="s">
        <v>66</v>
      </c>
      <c r="C73" s="160" t="s">
        <v>165</v>
      </c>
      <c r="D73" s="161" t="s">
        <v>159</v>
      </c>
      <c r="E73" s="161" t="s">
        <v>160</v>
      </c>
      <c r="F73" s="161" t="s">
        <v>161</v>
      </c>
      <c r="G73" s="168">
        <v>45357.604166666664</v>
      </c>
      <c r="H73" s="168">
        <v>45357.729166666664</v>
      </c>
      <c r="I73" s="220">
        <f>H73-G73</f>
        <v>0.125</v>
      </c>
      <c r="J73" s="355">
        <v>1</v>
      </c>
      <c r="K73" s="356"/>
      <c r="L73" s="357"/>
      <c r="M73" s="245"/>
      <c r="N73" s="404"/>
      <c r="O73" s="144"/>
      <c r="P73" s="144"/>
      <c r="Q73" s="144"/>
      <c r="R73" s="144"/>
      <c r="S73" s="144"/>
      <c r="T73" s="144"/>
      <c r="U73" s="144"/>
      <c r="V73" s="144"/>
      <c r="W73" s="144"/>
      <c r="X73" s="144"/>
      <c r="Y73" s="144"/>
      <c r="Z73" s="144"/>
      <c r="AA73" s="144"/>
      <c r="AB73" s="144"/>
      <c r="AC73" s="144"/>
      <c r="AD73" s="144"/>
      <c r="AE73" s="144"/>
      <c r="AF73" s="144"/>
      <c r="AG73" s="144"/>
      <c r="AH73" s="144"/>
      <c r="AI73" s="144"/>
      <c r="AJ73" s="144"/>
      <c r="AK73" s="144"/>
      <c r="AL73" s="144"/>
      <c r="AM73" s="144"/>
      <c r="AN73" s="144"/>
      <c r="AO73" s="144"/>
      <c r="AP73" s="144"/>
      <c r="AQ73" s="144"/>
      <c r="AR73" s="144"/>
      <c r="AS73" s="144"/>
      <c r="AT73" s="144"/>
      <c r="AU73" s="144"/>
      <c r="AV73" s="144"/>
      <c r="AW73" s="144"/>
      <c r="AX73" s="144"/>
      <c r="AY73" s="144"/>
      <c r="AZ73" s="144"/>
      <c r="BA73" s="144"/>
      <c r="BB73" s="144"/>
      <c r="BC73" s="144"/>
      <c r="BD73" s="144"/>
      <c r="BE73" s="144"/>
      <c r="BF73" s="144"/>
      <c r="BG73" s="144"/>
      <c r="BH73" s="144"/>
      <c r="BI73" s="144"/>
      <c r="BJ73" s="144"/>
      <c r="BK73" s="144"/>
      <c r="BL73" s="144"/>
      <c r="BM73" s="144"/>
      <c r="BN73" s="144"/>
      <c r="BO73" s="144"/>
      <c r="BP73" s="144"/>
      <c r="BQ73" s="144"/>
      <c r="BR73" s="144"/>
      <c r="BS73" s="144"/>
      <c r="BT73" s="144"/>
      <c r="BU73" s="144"/>
      <c r="BV73" s="144"/>
      <c r="BW73" s="144"/>
      <c r="BX73" s="144"/>
      <c r="BY73" s="144"/>
      <c r="BZ73" s="144"/>
      <c r="CA73" s="144"/>
      <c r="CB73" s="144"/>
      <c r="CC73" s="144"/>
      <c r="CD73" s="144"/>
      <c r="CE73" s="144"/>
      <c r="CF73" s="144"/>
      <c r="CG73" s="144"/>
      <c r="CH73" s="144"/>
      <c r="CI73" s="144"/>
      <c r="CJ73" s="144"/>
      <c r="CK73" s="144"/>
      <c r="CL73" s="144"/>
      <c r="CM73" s="144"/>
      <c r="CN73" s="144"/>
      <c r="CO73" s="144"/>
      <c r="CP73" s="144"/>
      <c r="CQ73" s="144"/>
      <c r="CR73" s="144"/>
      <c r="CS73" s="144"/>
      <c r="CT73" s="144"/>
      <c r="CU73" s="144"/>
      <c r="CV73" s="144"/>
      <c r="CW73" s="144"/>
      <c r="CX73" s="144"/>
      <c r="CY73" s="144"/>
      <c r="CZ73" s="144"/>
      <c r="DA73" s="144"/>
      <c r="DB73" s="144"/>
      <c r="DC73" s="144"/>
      <c r="DD73" s="144"/>
      <c r="DE73" s="144"/>
      <c r="DF73" s="144"/>
      <c r="DG73" s="144"/>
      <c r="DH73" s="144"/>
      <c r="DI73" s="144"/>
      <c r="DJ73" s="144"/>
      <c r="DK73" s="144"/>
      <c r="DL73" s="144"/>
      <c r="DM73" s="144"/>
      <c r="DN73" s="144"/>
      <c r="DO73" s="144"/>
      <c r="DP73" s="144"/>
      <c r="DQ73" s="144"/>
      <c r="DR73" s="144"/>
      <c r="DS73" s="144"/>
      <c r="DT73" s="144"/>
      <c r="DU73" s="144"/>
      <c r="DV73" s="144"/>
      <c r="DW73" s="144"/>
      <c r="DX73" s="144"/>
      <c r="DY73" s="144"/>
      <c r="DZ73" s="144"/>
      <c r="EA73" s="144"/>
      <c r="EB73" s="144"/>
      <c r="EC73" s="144"/>
      <c r="ED73" s="144"/>
      <c r="EE73" s="144"/>
      <c r="EF73" s="144"/>
      <c r="EG73" s="144"/>
      <c r="EH73" s="144"/>
      <c r="EI73" s="144"/>
      <c r="EJ73" s="144"/>
      <c r="EK73" s="144"/>
      <c r="EL73" s="144"/>
      <c r="EM73" s="144"/>
      <c r="EN73" s="144"/>
      <c r="EO73" s="144"/>
      <c r="EP73" s="144"/>
      <c r="EQ73" s="144"/>
      <c r="ER73" s="144"/>
      <c r="ES73" s="144"/>
      <c r="ET73" s="144"/>
      <c r="EU73" s="144"/>
      <c r="EV73" s="144"/>
      <c r="EW73" s="144"/>
      <c r="EX73" s="144"/>
      <c r="EY73" s="144"/>
      <c r="EZ73" s="144"/>
      <c r="FA73" s="144"/>
      <c r="FB73" s="144"/>
      <c r="FC73" s="144"/>
      <c r="FD73" s="144"/>
      <c r="FE73" s="144"/>
      <c r="FF73" s="144"/>
      <c r="FG73" s="144"/>
      <c r="FH73" s="144"/>
      <c r="FI73" s="144"/>
      <c r="FJ73" s="144"/>
      <c r="FK73" s="144"/>
      <c r="FL73" s="144"/>
      <c r="FM73" s="144"/>
      <c r="FN73" s="144"/>
      <c r="FO73" s="144"/>
      <c r="FP73" s="144"/>
      <c r="FQ73" s="144"/>
      <c r="FR73" s="144"/>
      <c r="FS73" s="144"/>
      <c r="FT73" s="144"/>
      <c r="FU73" s="144"/>
      <c r="FV73" s="144"/>
      <c r="FW73" s="144"/>
      <c r="FX73" s="144"/>
      <c r="FY73" s="144"/>
      <c r="FZ73" s="144"/>
      <c r="GA73" s="144"/>
      <c r="GB73" s="144"/>
      <c r="GC73" s="144"/>
      <c r="GD73" s="144"/>
      <c r="GE73" s="144"/>
      <c r="GF73" s="144"/>
      <c r="GG73" s="144"/>
      <c r="GH73" s="144"/>
      <c r="GI73" s="144"/>
      <c r="GJ73" s="144"/>
      <c r="GK73" s="144"/>
      <c r="GL73" s="144"/>
      <c r="GM73" s="144"/>
      <c r="GN73" s="144"/>
      <c r="GO73" s="144"/>
      <c r="GP73" s="144"/>
      <c r="GQ73" s="144"/>
      <c r="GR73" s="144"/>
    </row>
    <row r="74" spans="1:200" s="144" customFormat="1" ht="24" customHeight="1" collapsed="1" thickTop="1" thickBot="1">
      <c r="A74" s="167" t="str">
        <f>IF(ISERROR(VALUE(SUBSTITUTE(prevWBS,".",""))),"1",IF(ISERROR(FIND("`",SUBSTITUTE(prevWBS,".","`",1))),TEXT(VALUE(prevWBS)+1,"#"),TEXT(VALUE(LEFT(prevWBS,FIND("`",SUBSTITUTE(prevWBS,".","`",1))-1))+1,"#")))</f>
        <v>11</v>
      </c>
      <c r="B74" s="167"/>
      <c r="C74" s="159" t="s">
        <v>102</v>
      </c>
      <c r="D74" s="167"/>
      <c r="E74" s="167"/>
      <c r="F74" s="157"/>
      <c r="G74" s="218" t="s">
        <v>130</v>
      </c>
      <c r="H74" s="396">
        <f>AVERAGE(I75:I76)</f>
        <v>2.0833333335758653E-2</v>
      </c>
      <c r="I74" s="397"/>
      <c r="J74" s="370">
        <f>AVERAGE(J75:L75)</f>
        <v>1</v>
      </c>
      <c r="K74" s="371"/>
      <c r="L74" s="372"/>
      <c r="M74" s="182"/>
      <c r="N74" s="404"/>
      <c r="R74" s="145"/>
      <c r="S74" s="145"/>
    </row>
    <row r="75" spans="1:200" s="144" customFormat="1" ht="24" hidden="1" customHeight="1" outlineLevel="1" thickTop="1" thickBot="1">
      <c r="A75" s="156" t="str">
        <f t="shared" si="0"/>
        <v>11.1</v>
      </c>
      <c r="B75" s="265" t="s">
        <v>66</v>
      </c>
      <c r="C75" s="212" t="s">
        <v>172</v>
      </c>
      <c r="D75" s="263" t="s">
        <v>68</v>
      </c>
      <c r="E75" s="264" t="s">
        <v>69</v>
      </c>
      <c r="F75" s="162" t="s">
        <v>70</v>
      </c>
      <c r="G75" s="293">
        <v>45357.375</v>
      </c>
      <c r="H75" s="168">
        <v>45357.395833333336</v>
      </c>
      <c r="I75" s="220">
        <f>H75-G75</f>
        <v>2.0833333335758653E-2</v>
      </c>
      <c r="J75" s="355">
        <v>1</v>
      </c>
      <c r="K75" s="356"/>
      <c r="L75" s="357"/>
      <c r="M75" s="246"/>
      <c r="N75" s="151"/>
      <c r="R75" s="249"/>
      <c r="S75" s="249"/>
    </row>
    <row r="76" spans="1:200" s="94" customFormat="1" ht="24" customHeight="1" collapsed="1" thickTop="1" thickBot="1">
      <c r="A76" s="123" t="str">
        <f>IF(ISERROR(VALUE(SUBSTITUTE(prevWBS,".",""))),"1",IF(ISERROR(FIND("`",SUBSTITUTE(prevWBS,".","`",1))),TEXT(VALUE(prevWBS)+1,"#"),TEXT(VALUE(LEFT(prevWBS,FIND("`",SUBSTITUTE(prevWBS,".","`",1))-1))+1,"#")))</f>
        <v>12</v>
      </c>
      <c r="B76" s="268"/>
      <c r="C76" s="139" t="s">
        <v>173</v>
      </c>
      <c r="D76" s="269"/>
      <c r="E76" s="266"/>
      <c r="F76" s="163"/>
      <c r="G76" s="267" t="s">
        <v>130</v>
      </c>
      <c r="H76" s="405">
        <f>AVERAGE(I77:I79)</f>
        <v>2.5462962965927243E-2</v>
      </c>
      <c r="I76" s="405"/>
      <c r="J76" s="352">
        <f>AVERAGE(J77:L79)</f>
        <v>1</v>
      </c>
      <c r="K76" s="353"/>
      <c r="L76" s="354"/>
      <c r="M76" s="124"/>
      <c r="N76" s="404" t="s">
        <v>36</v>
      </c>
      <c r="O76" s="144"/>
      <c r="P76" s="144"/>
      <c r="Q76" s="144"/>
      <c r="R76" s="249"/>
      <c r="S76" s="249"/>
      <c r="T76" s="144"/>
      <c r="U76" s="144"/>
      <c r="V76" s="144"/>
      <c r="W76" s="144"/>
      <c r="X76" s="144"/>
      <c r="Y76" s="144"/>
      <c r="Z76" s="144"/>
      <c r="AA76" s="144"/>
      <c r="AB76" s="144"/>
      <c r="AC76" s="144"/>
      <c r="AD76" s="144"/>
      <c r="AE76" s="144"/>
      <c r="AF76" s="144"/>
      <c r="AG76" s="144"/>
      <c r="AH76" s="144"/>
      <c r="AI76" s="144"/>
      <c r="AJ76" s="144"/>
      <c r="AK76" s="144"/>
      <c r="AL76" s="144"/>
      <c r="AM76" s="144"/>
      <c r="AN76" s="144"/>
      <c r="AO76" s="144"/>
      <c r="AP76" s="144"/>
      <c r="AQ76" s="144"/>
      <c r="AR76" s="144"/>
      <c r="AS76" s="144"/>
      <c r="AT76" s="144"/>
      <c r="AU76" s="144"/>
      <c r="AV76" s="144"/>
      <c r="AW76" s="144"/>
      <c r="AX76" s="144"/>
      <c r="AY76" s="144"/>
      <c r="AZ76" s="144"/>
      <c r="BA76" s="144"/>
      <c r="BB76" s="144"/>
      <c r="BC76" s="144"/>
      <c r="BD76" s="144"/>
      <c r="BE76" s="144"/>
      <c r="BF76" s="144"/>
      <c r="BG76" s="144"/>
      <c r="BH76" s="144"/>
      <c r="BI76" s="144"/>
      <c r="BJ76" s="144"/>
      <c r="BK76" s="144"/>
      <c r="BL76" s="144"/>
      <c r="BM76" s="144"/>
      <c r="BN76" s="144"/>
      <c r="BO76" s="144"/>
      <c r="BP76" s="144"/>
      <c r="BQ76" s="144"/>
      <c r="BR76" s="144"/>
      <c r="BS76" s="144"/>
      <c r="BT76" s="144"/>
      <c r="BU76" s="144"/>
      <c r="BV76" s="144"/>
      <c r="BW76" s="144"/>
      <c r="BX76" s="144"/>
      <c r="BY76" s="144"/>
      <c r="BZ76" s="144"/>
      <c r="CA76" s="144"/>
      <c r="CB76" s="144"/>
      <c r="CC76" s="144"/>
      <c r="CD76" s="144"/>
      <c r="CE76" s="144"/>
      <c r="CF76" s="144"/>
      <c r="CG76" s="144"/>
      <c r="CH76" s="144"/>
      <c r="CI76" s="144"/>
      <c r="CJ76" s="144"/>
      <c r="CK76" s="144"/>
      <c r="CL76" s="144"/>
      <c r="CM76" s="144"/>
      <c r="CN76" s="144"/>
      <c r="CO76" s="144"/>
      <c r="CP76" s="144"/>
      <c r="CQ76" s="144"/>
      <c r="CR76" s="144"/>
      <c r="CS76" s="144"/>
      <c r="CT76" s="144"/>
      <c r="CU76" s="144"/>
      <c r="CV76" s="144"/>
      <c r="CW76" s="144"/>
      <c r="CX76" s="144"/>
      <c r="CY76" s="144"/>
      <c r="CZ76" s="144"/>
      <c r="DA76" s="144"/>
      <c r="DB76" s="144"/>
      <c r="DC76" s="144"/>
      <c r="DD76" s="144"/>
      <c r="DE76" s="144"/>
      <c r="DF76" s="144"/>
      <c r="DG76" s="144"/>
      <c r="DH76" s="144"/>
      <c r="DI76" s="144"/>
      <c r="DJ76" s="144"/>
      <c r="DK76" s="144"/>
      <c r="DL76" s="144"/>
      <c r="DM76" s="144"/>
      <c r="DN76" s="144"/>
      <c r="DO76" s="144"/>
      <c r="DP76" s="144"/>
      <c r="DQ76" s="144"/>
      <c r="DR76" s="144"/>
      <c r="DS76" s="144"/>
      <c r="DT76" s="144"/>
      <c r="DU76" s="144"/>
      <c r="DV76" s="144"/>
      <c r="DW76" s="144"/>
      <c r="DX76" s="144"/>
      <c r="DY76" s="144"/>
      <c r="DZ76" s="144"/>
      <c r="EA76" s="144"/>
      <c r="EB76" s="144"/>
      <c r="EC76" s="144"/>
      <c r="ED76" s="144"/>
      <c r="EE76" s="144"/>
      <c r="EF76" s="144"/>
      <c r="EG76" s="144"/>
      <c r="EH76" s="144"/>
      <c r="EI76" s="144"/>
      <c r="EJ76" s="144"/>
      <c r="EK76" s="144"/>
      <c r="EL76" s="144"/>
      <c r="EM76" s="144"/>
      <c r="EN76" s="144"/>
      <c r="EO76" s="144"/>
      <c r="EP76" s="144"/>
      <c r="EQ76" s="144"/>
      <c r="ER76" s="144"/>
      <c r="ES76" s="144"/>
      <c r="ET76" s="144"/>
      <c r="EU76" s="144"/>
      <c r="EV76" s="144"/>
      <c r="EW76" s="144"/>
      <c r="EX76" s="144"/>
      <c r="EY76" s="144"/>
      <c r="EZ76" s="144"/>
      <c r="FA76" s="144"/>
      <c r="FB76" s="144"/>
      <c r="FC76" s="144"/>
      <c r="FD76" s="144"/>
      <c r="FE76" s="144"/>
      <c r="FF76" s="144"/>
      <c r="FG76" s="144"/>
      <c r="FH76" s="144"/>
      <c r="FI76" s="144"/>
      <c r="FJ76" s="144"/>
      <c r="FK76" s="144"/>
      <c r="FL76" s="144"/>
      <c r="FM76" s="144"/>
      <c r="FN76" s="144"/>
      <c r="FO76" s="144"/>
      <c r="FP76" s="144"/>
      <c r="FQ76" s="144"/>
      <c r="FR76" s="144"/>
      <c r="FS76" s="144"/>
      <c r="FT76" s="144"/>
      <c r="FU76" s="144"/>
      <c r="FV76" s="144"/>
      <c r="FW76" s="144"/>
      <c r="FX76" s="144"/>
      <c r="FY76" s="144"/>
      <c r="FZ76" s="144"/>
      <c r="GA76" s="144"/>
      <c r="GB76" s="144"/>
      <c r="GC76" s="144"/>
      <c r="GD76" s="144"/>
      <c r="GE76" s="144"/>
      <c r="GF76" s="144"/>
      <c r="GG76" s="144"/>
      <c r="GH76" s="144"/>
      <c r="GI76" s="144"/>
      <c r="GJ76" s="144"/>
      <c r="GK76" s="144"/>
      <c r="GL76" s="144"/>
      <c r="GM76" s="144"/>
      <c r="GN76" s="144"/>
      <c r="GO76" s="144"/>
      <c r="GP76" s="144"/>
      <c r="GQ76" s="144"/>
      <c r="GR76" s="144"/>
    </row>
    <row r="77" spans="1:200" s="100" customFormat="1" ht="24" hidden="1" customHeight="1" outlineLevel="1" thickTop="1" thickBot="1">
      <c r="A77" s="158" t="str">
        <f t="shared" si="0"/>
        <v>12.1</v>
      </c>
      <c r="B77" s="158" t="s">
        <v>54</v>
      </c>
      <c r="C77" s="120" t="s">
        <v>144</v>
      </c>
      <c r="D77" s="161" t="s">
        <v>68</v>
      </c>
      <c r="E77" s="161" t="s">
        <v>69</v>
      </c>
      <c r="F77" s="121" t="s">
        <v>70</v>
      </c>
      <c r="G77" s="168">
        <v>45357.416666666664</v>
      </c>
      <c r="H77" s="168">
        <v>45357.444444444445</v>
      </c>
      <c r="I77" s="220">
        <f>H77-G77</f>
        <v>2.7777777781011537E-2</v>
      </c>
      <c r="J77" s="355">
        <v>1</v>
      </c>
      <c r="K77" s="356"/>
      <c r="L77" s="357"/>
      <c r="M77" s="179"/>
      <c r="N77" s="404"/>
      <c r="O77" s="144"/>
      <c r="P77" s="144"/>
      <c r="Q77" s="144"/>
      <c r="R77" s="249"/>
      <c r="S77" s="249"/>
      <c r="T77" s="144"/>
      <c r="U77" s="144"/>
      <c r="V77" s="144"/>
      <c r="W77" s="144"/>
      <c r="X77" s="144"/>
      <c r="Y77" s="144"/>
      <c r="Z77" s="144"/>
      <c r="AA77" s="144"/>
      <c r="AB77" s="144"/>
      <c r="AC77" s="144"/>
      <c r="AD77" s="144"/>
      <c r="AE77" s="144"/>
      <c r="AF77" s="144"/>
      <c r="AG77" s="144"/>
      <c r="AH77" s="144"/>
      <c r="AI77" s="144"/>
      <c r="AJ77" s="144"/>
      <c r="AK77" s="144"/>
      <c r="AL77" s="144"/>
      <c r="AM77" s="144"/>
      <c r="AN77" s="144"/>
      <c r="AO77" s="144"/>
      <c r="AP77" s="144"/>
      <c r="AQ77" s="144"/>
      <c r="AR77" s="144"/>
      <c r="AS77" s="144"/>
      <c r="AT77" s="144"/>
      <c r="AU77" s="144"/>
      <c r="AV77" s="144"/>
      <c r="AW77" s="144"/>
      <c r="AX77" s="144"/>
      <c r="AY77" s="144"/>
      <c r="AZ77" s="144"/>
      <c r="BA77" s="144"/>
      <c r="BB77" s="144"/>
      <c r="BC77" s="144"/>
      <c r="BD77" s="144"/>
      <c r="BE77" s="144"/>
      <c r="BF77" s="144"/>
      <c r="BG77" s="144"/>
      <c r="BH77" s="144"/>
      <c r="BI77" s="144"/>
      <c r="BJ77" s="144"/>
      <c r="BK77" s="144"/>
      <c r="BL77" s="144"/>
      <c r="BM77" s="144"/>
      <c r="BN77" s="144"/>
      <c r="BO77" s="144"/>
      <c r="BP77" s="144"/>
      <c r="BQ77" s="144"/>
      <c r="BR77" s="144"/>
      <c r="BS77" s="144"/>
      <c r="BT77" s="144"/>
      <c r="BU77" s="144"/>
      <c r="BV77" s="144"/>
      <c r="BW77" s="144"/>
      <c r="BX77" s="144"/>
      <c r="BY77" s="144"/>
      <c r="BZ77" s="144"/>
      <c r="CA77" s="144"/>
      <c r="CB77" s="144"/>
      <c r="CC77" s="144"/>
      <c r="CD77" s="144"/>
      <c r="CE77" s="144"/>
      <c r="CF77" s="144"/>
      <c r="CG77" s="144"/>
      <c r="CH77" s="144"/>
      <c r="CI77" s="144"/>
      <c r="CJ77" s="144"/>
      <c r="CK77" s="144"/>
      <c r="CL77" s="144"/>
      <c r="CM77" s="144"/>
      <c r="CN77" s="144"/>
      <c r="CO77" s="144"/>
      <c r="CP77" s="144"/>
      <c r="CQ77" s="144"/>
      <c r="CR77" s="144"/>
      <c r="CS77" s="144"/>
      <c r="CT77" s="144"/>
      <c r="CU77" s="144"/>
      <c r="CV77" s="144"/>
      <c r="CW77" s="144"/>
      <c r="CX77" s="144"/>
      <c r="CY77" s="144"/>
      <c r="CZ77" s="144"/>
      <c r="DA77" s="144"/>
      <c r="DB77" s="144"/>
      <c r="DC77" s="144"/>
      <c r="DD77" s="144"/>
      <c r="DE77" s="144"/>
      <c r="DF77" s="144"/>
      <c r="DG77" s="144"/>
      <c r="DH77" s="144"/>
      <c r="DI77" s="144"/>
      <c r="DJ77" s="144"/>
      <c r="DK77" s="144"/>
      <c r="DL77" s="144"/>
      <c r="DM77" s="144"/>
      <c r="DN77" s="144"/>
      <c r="DO77" s="144"/>
      <c r="DP77" s="144"/>
      <c r="DQ77" s="144"/>
      <c r="DR77" s="144"/>
      <c r="DS77" s="144"/>
      <c r="DT77" s="144"/>
      <c r="DU77" s="144"/>
      <c r="DV77" s="144"/>
      <c r="DW77" s="144"/>
      <c r="DX77" s="144"/>
      <c r="DY77" s="144"/>
      <c r="DZ77" s="144"/>
      <c r="EA77" s="144"/>
      <c r="EB77" s="144"/>
      <c r="EC77" s="144"/>
      <c r="ED77" s="144"/>
      <c r="EE77" s="144"/>
      <c r="EF77" s="144"/>
      <c r="EG77" s="144"/>
      <c r="EH77" s="144"/>
      <c r="EI77" s="144"/>
      <c r="EJ77" s="144"/>
      <c r="EK77" s="144"/>
      <c r="EL77" s="144"/>
      <c r="EM77" s="144"/>
      <c r="EN77" s="144"/>
      <c r="EO77" s="144"/>
      <c r="EP77" s="144"/>
      <c r="EQ77" s="144"/>
      <c r="ER77" s="144"/>
      <c r="ES77" s="144"/>
      <c r="ET77" s="144"/>
      <c r="EU77" s="144"/>
      <c r="EV77" s="144"/>
      <c r="EW77" s="144"/>
      <c r="EX77" s="144"/>
      <c r="EY77" s="144"/>
      <c r="EZ77" s="144"/>
      <c r="FA77" s="144"/>
      <c r="FB77" s="144"/>
      <c r="FC77" s="144"/>
      <c r="FD77" s="144"/>
      <c r="FE77" s="144"/>
      <c r="FF77" s="144"/>
      <c r="FG77" s="144"/>
      <c r="FH77" s="144"/>
      <c r="FI77" s="144"/>
      <c r="FJ77" s="144"/>
      <c r="FK77" s="144"/>
      <c r="FL77" s="144"/>
      <c r="FM77" s="144"/>
      <c r="FN77" s="144"/>
      <c r="FO77" s="144"/>
      <c r="FP77" s="144"/>
      <c r="FQ77" s="144"/>
      <c r="FR77" s="144"/>
      <c r="FS77" s="144"/>
      <c r="FT77" s="144"/>
      <c r="FU77" s="144"/>
      <c r="FV77" s="144"/>
      <c r="FW77" s="144"/>
      <c r="FX77" s="144"/>
      <c r="FY77" s="144"/>
      <c r="FZ77" s="144"/>
      <c r="GA77" s="144"/>
      <c r="GB77" s="144"/>
      <c r="GC77" s="144"/>
      <c r="GD77" s="144"/>
      <c r="GE77" s="144"/>
      <c r="GF77" s="144"/>
      <c r="GG77" s="144"/>
      <c r="GH77" s="144"/>
      <c r="GI77" s="144"/>
      <c r="GJ77" s="144"/>
      <c r="GK77" s="144"/>
      <c r="GL77" s="144"/>
      <c r="GM77" s="144"/>
      <c r="GN77" s="144"/>
      <c r="GO77" s="144"/>
      <c r="GP77" s="144"/>
      <c r="GQ77" s="144"/>
      <c r="GR77" s="144"/>
    </row>
    <row r="78" spans="1:200" s="94" customFormat="1" ht="24" hidden="1" customHeight="1" outlineLevel="1" thickTop="1" thickBot="1">
      <c r="A78" s="158" t="str">
        <f t="shared" si="0"/>
        <v>12.2</v>
      </c>
      <c r="B78" s="158" t="s">
        <v>54</v>
      </c>
      <c r="C78" s="160" t="s">
        <v>145</v>
      </c>
      <c r="D78" s="161" t="s">
        <v>68</v>
      </c>
      <c r="E78" s="161" t="s">
        <v>69</v>
      </c>
      <c r="F78" s="161" t="s">
        <v>70</v>
      </c>
      <c r="G78" s="168">
        <v>45357.416666666664</v>
      </c>
      <c r="H78" s="168">
        <v>45357.444444444445</v>
      </c>
      <c r="I78" s="154">
        <f>H78-G78</f>
        <v>2.7777777781011537E-2</v>
      </c>
      <c r="J78" s="355">
        <v>1</v>
      </c>
      <c r="K78" s="356"/>
      <c r="L78" s="357"/>
      <c r="M78" s="179"/>
      <c r="N78" s="404"/>
      <c r="O78" s="144"/>
      <c r="P78" s="144"/>
      <c r="Q78" s="144"/>
      <c r="R78" s="249"/>
      <c r="S78" s="249"/>
      <c r="T78" s="144"/>
      <c r="U78" s="144"/>
      <c r="V78" s="144"/>
      <c r="W78" s="144"/>
      <c r="X78" s="144"/>
      <c r="Y78" s="144"/>
      <c r="Z78" s="144"/>
      <c r="AA78" s="144"/>
      <c r="AB78" s="144"/>
      <c r="AC78" s="144"/>
      <c r="AD78" s="144"/>
      <c r="AE78" s="144"/>
      <c r="AF78" s="144"/>
      <c r="AG78" s="144"/>
      <c r="AH78" s="144"/>
      <c r="AI78" s="144"/>
      <c r="AJ78" s="144"/>
      <c r="AK78" s="144"/>
      <c r="AL78" s="144"/>
      <c r="AM78" s="144"/>
      <c r="AN78" s="144"/>
      <c r="AO78" s="144"/>
      <c r="AP78" s="144"/>
      <c r="AQ78" s="144"/>
      <c r="AR78" s="144"/>
      <c r="AS78" s="144"/>
      <c r="AT78" s="144"/>
      <c r="AU78" s="144"/>
      <c r="AV78" s="144"/>
      <c r="AW78" s="144"/>
      <c r="AX78" s="144"/>
      <c r="AY78" s="144"/>
      <c r="AZ78" s="144"/>
      <c r="BA78" s="144"/>
      <c r="BB78" s="144"/>
      <c r="BC78" s="144"/>
      <c r="BD78" s="144"/>
      <c r="BE78" s="144"/>
      <c r="BF78" s="144"/>
      <c r="BG78" s="144"/>
      <c r="BH78" s="144"/>
      <c r="BI78" s="144"/>
      <c r="BJ78" s="144"/>
      <c r="BK78" s="144"/>
      <c r="BL78" s="144"/>
      <c r="BM78" s="144"/>
      <c r="BN78" s="144"/>
      <c r="BO78" s="144"/>
      <c r="BP78" s="144"/>
      <c r="BQ78" s="144"/>
      <c r="BR78" s="144"/>
      <c r="BS78" s="144"/>
      <c r="BT78" s="144"/>
      <c r="BU78" s="144"/>
      <c r="BV78" s="144"/>
      <c r="BW78" s="144"/>
      <c r="BX78" s="144"/>
      <c r="BY78" s="144"/>
      <c r="BZ78" s="144"/>
      <c r="CA78" s="144"/>
      <c r="CB78" s="144"/>
      <c r="CC78" s="144"/>
      <c r="CD78" s="144"/>
      <c r="CE78" s="144"/>
      <c r="CF78" s="144"/>
      <c r="CG78" s="144"/>
      <c r="CH78" s="144"/>
      <c r="CI78" s="144"/>
      <c r="CJ78" s="144"/>
      <c r="CK78" s="144"/>
      <c r="CL78" s="144"/>
      <c r="CM78" s="144"/>
      <c r="CN78" s="144"/>
      <c r="CO78" s="144"/>
      <c r="CP78" s="144"/>
      <c r="CQ78" s="144"/>
      <c r="CR78" s="144"/>
      <c r="CS78" s="144"/>
      <c r="CT78" s="144"/>
      <c r="CU78" s="144"/>
      <c r="CV78" s="144"/>
      <c r="CW78" s="144"/>
      <c r="CX78" s="144"/>
      <c r="CY78" s="144"/>
      <c r="CZ78" s="144"/>
      <c r="DA78" s="144"/>
      <c r="DB78" s="144"/>
      <c r="DC78" s="144"/>
      <c r="DD78" s="144"/>
      <c r="DE78" s="144"/>
      <c r="DF78" s="144"/>
      <c r="DG78" s="144"/>
      <c r="DH78" s="144"/>
      <c r="DI78" s="144"/>
      <c r="DJ78" s="144"/>
      <c r="DK78" s="144"/>
      <c r="DL78" s="144"/>
      <c r="DM78" s="144"/>
      <c r="DN78" s="144"/>
      <c r="DO78" s="144"/>
      <c r="DP78" s="144"/>
      <c r="DQ78" s="144"/>
      <c r="DR78" s="144"/>
      <c r="DS78" s="144"/>
      <c r="DT78" s="144"/>
      <c r="DU78" s="144"/>
      <c r="DV78" s="144"/>
      <c r="DW78" s="144"/>
      <c r="DX78" s="144"/>
      <c r="DY78" s="144"/>
      <c r="DZ78" s="144"/>
      <c r="EA78" s="144"/>
      <c r="EB78" s="144"/>
      <c r="EC78" s="144"/>
      <c r="ED78" s="144"/>
      <c r="EE78" s="144"/>
      <c r="EF78" s="144"/>
      <c r="EG78" s="144"/>
      <c r="EH78" s="144"/>
      <c r="EI78" s="144"/>
      <c r="EJ78" s="144"/>
      <c r="EK78" s="144"/>
      <c r="EL78" s="144"/>
      <c r="EM78" s="144"/>
      <c r="EN78" s="144"/>
      <c r="EO78" s="144"/>
      <c r="EP78" s="144"/>
      <c r="EQ78" s="144"/>
      <c r="ER78" s="144"/>
      <c r="ES78" s="144"/>
      <c r="ET78" s="144"/>
      <c r="EU78" s="144"/>
      <c r="EV78" s="144"/>
      <c r="EW78" s="144"/>
      <c r="EX78" s="144"/>
      <c r="EY78" s="144"/>
      <c r="EZ78" s="144"/>
      <c r="FA78" s="144"/>
      <c r="FB78" s="144"/>
      <c r="FC78" s="144"/>
      <c r="FD78" s="144"/>
      <c r="FE78" s="144"/>
      <c r="FF78" s="144"/>
      <c r="FG78" s="144"/>
      <c r="FH78" s="144"/>
      <c r="FI78" s="144"/>
      <c r="FJ78" s="144"/>
      <c r="FK78" s="144"/>
      <c r="FL78" s="144"/>
      <c r="FM78" s="144"/>
      <c r="FN78" s="144"/>
      <c r="FO78" s="144"/>
      <c r="FP78" s="144"/>
      <c r="FQ78" s="144"/>
      <c r="FR78" s="144"/>
      <c r="FS78" s="144"/>
      <c r="FT78" s="144"/>
      <c r="FU78" s="144"/>
      <c r="FV78" s="144"/>
      <c r="FW78" s="144"/>
      <c r="FX78" s="144"/>
      <c r="FY78" s="144"/>
      <c r="FZ78" s="144"/>
      <c r="GA78" s="144"/>
      <c r="GB78" s="144"/>
      <c r="GC78" s="144"/>
      <c r="GD78" s="144"/>
      <c r="GE78" s="144"/>
      <c r="GF78" s="144"/>
      <c r="GG78" s="144"/>
      <c r="GH78" s="144"/>
      <c r="GI78" s="144"/>
      <c r="GJ78" s="144"/>
      <c r="GK78" s="144"/>
      <c r="GL78" s="144"/>
      <c r="GM78" s="144"/>
      <c r="GN78" s="144"/>
      <c r="GO78" s="144"/>
      <c r="GP78" s="144"/>
      <c r="GQ78" s="144"/>
      <c r="GR78" s="144"/>
    </row>
    <row r="79" spans="1:200" s="94" customFormat="1" ht="24" hidden="1" customHeight="1" outlineLevel="1" thickTop="1" thickBot="1">
      <c r="A79" s="156" t="str">
        <f t="shared" si="0"/>
        <v>12.3</v>
      </c>
      <c r="B79" s="158" t="s">
        <v>54</v>
      </c>
      <c r="C79" s="160" t="s">
        <v>146</v>
      </c>
      <c r="D79" s="161" t="s">
        <v>68</v>
      </c>
      <c r="E79" s="161" t="s">
        <v>69</v>
      </c>
      <c r="F79" s="161" t="s">
        <v>70</v>
      </c>
      <c r="G79" s="168">
        <v>45357.625</v>
      </c>
      <c r="H79" s="168">
        <v>45357.645833333336</v>
      </c>
      <c r="I79" s="154">
        <f>H79-G79</f>
        <v>2.0833333335758653E-2</v>
      </c>
      <c r="J79" s="356">
        <v>1</v>
      </c>
      <c r="K79" s="356"/>
      <c r="L79" s="357"/>
      <c r="M79" s="179"/>
      <c r="N79" s="404"/>
      <c r="O79" s="144"/>
      <c r="P79" s="144"/>
      <c r="Q79" s="144"/>
      <c r="R79" s="249"/>
      <c r="S79" s="249"/>
      <c r="T79" s="144"/>
      <c r="U79" s="144"/>
      <c r="V79" s="144"/>
      <c r="W79" s="144"/>
      <c r="X79" s="144"/>
      <c r="Y79" s="144"/>
      <c r="Z79" s="144"/>
      <c r="AA79" s="144"/>
      <c r="AB79" s="144"/>
      <c r="AC79" s="144"/>
      <c r="AD79" s="144"/>
      <c r="AE79" s="144"/>
      <c r="AF79" s="144"/>
      <c r="AG79" s="144"/>
      <c r="AH79" s="144"/>
      <c r="AI79" s="144"/>
      <c r="AJ79" s="144"/>
      <c r="AK79" s="144"/>
      <c r="AL79" s="144"/>
      <c r="AM79" s="144"/>
      <c r="AN79" s="144"/>
      <c r="AO79" s="144"/>
      <c r="AP79" s="144"/>
      <c r="AQ79" s="144"/>
      <c r="AR79" s="144"/>
      <c r="AS79" s="144"/>
      <c r="AT79" s="144"/>
      <c r="AU79" s="144"/>
      <c r="AV79" s="144"/>
      <c r="AW79" s="144"/>
      <c r="AX79" s="144"/>
      <c r="AY79" s="144"/>
      <c r="AZ79" s="144"/>
      <c r="BA79" s="144"/>
      <c r="BB79" s="144"/>
      <c r="BC79" s="144"/>
      <c r="BD79" s="144"/>
      <c r="BE79" s="144"/>
      <c r="BF79" s="144"/>
      <c r="BG79" s="144"/>
      <c r="BH79" s="144"/>
      <c r="BI79" s="144"/>
      <c r="BJ79" s="144"/>
      <c r="BK79" s="144"/>
      <c r="BL79" s="144"/>
      <c r="BM79" s="144"/>
      <c r="BN79" s="144"/>
      <c r="BO79" s="144"/>
      <c r="BP79" s="144"/>
      <c r="BQ79" s="144"/>
      <c r="BR79" s="144"/>
      <c r="BS79" s="144"/>
      <c r="BT79" s="144"/>
      <c r="BU79" s="144"/>
      <c r="BV79" s="144"/>
      <c r="BW79" s="144"/>
      <c r="BX79" s="144"/>
      <c r="BY79" s="144"/>
      <c r="BZ79" s="144"/>
      <c r="CA79" s="144"/>
      <c r="CB79" s="144"/>
      <c r="CC79" s="144"/>
      <c r="CD79" s="144"/>
      <c r="CE79" s="144"/>
      <c r="CF79" s="144"/>
      <c r="CG79" s="144"/>
      <c r="CH79" s="144"/>
      <c r="CI79" s="144"/>
      <c r="CJ79" s="144"/>
      <c r="CK79" s="144"/>
      <c r="CL79" s="144"/>
      <c r="CM79" s="144"/>
      <c r="CN79" s="144"/>
      <c r="CO79" s="144"/>
      <c r="CP79" s="144"/>
      <c r="CQ79" s="144"/>
      <c r="CR79" s="144"/>
      <c r="CS79" s="144"/>
      <c r="CT79" s="144"/>
      <c r="CU79" s="144"/>
      <c r="CV79" s="144"/>
      <c r="CW79" s="144"/>
      <c r="CX79" s="144"/>
      <c r="CY79" s="144"/>
      <c r="CZ79" s="144"/>
      <c r="DA79" s="144"/>
      <c r="DB79" s="144"/>
      <c r="DC79" s="144"/>
      <c r="DD79" s="144"/>
      <c r="DE79" s="144"/>
      <c r="DF79" s="144"/>
      <c r="DG79" s="144"/>
      <c r="DH79" s="144"/>
      <c r="DI79" s="144"/>
      <c r="DJ79" s="144"/>
      <c r="DK79" s="144"/>
      <c r="DL79" s="144"/>
      <c r="DM79" s="144"/>
      <c r="DN79" s="144"/>
      <c r="DO79" s="144"/>
      <c r="DP79" s="144"/>
      <c r="DQ79" s="144"/>
      <c r="DR79" s="144"/>
      <c r="DS79" s="144"/>
      <c r="DT79" s="144"/>
      <c r="DU79" s="144"/>
      <c r="DV79" s="144"/>
      <c r="DW79" s="144"/>
      <c r="DX79" s="144"/>
      <c r="DY79" s="144"/>
      <c r="DZ79" s="144"/>
      <c r="EA79" s="144"/>
      <c r="EB79" s="144"/>
      <c r="EC79" s="144"/>
      <c r="ED79" s="144"/>
      <c r="EE79" s="144"/>
      <c r="EF79" s="144"/>
      <c r="EG79" s="144"/>
      <c r="EH79" s="144"/>
      <c r="EI79" s="144"/>
      <c r="EJ79" s="144"/>
      <c r="EK79" s="144"/>
      <c r="EL79" s="144"/>
      <c r="EM79" s="144"/>
      <c r="EN79" s="144"/>
      <c r="EO79" s="144"/>
      <c r="EP79" s="144"/>
      <c r="EQ79" s="144"/>
      <c r="ER79" s="144"/>
      <c r="ES79" s="144"/>
      <c r="ET79" s="144"/>
      <c r="EU79" s="144"/>
      <c r="EV79" s="144"/>
      <c r="EW79" s="144"/>
      <c r="EX79" s="144"/>
      <c r="EY79" s="144"/>
      <c r="EZ79" s="144"/>
      <c r="FA79" s="144"/>
      <c r="FB79" s="144"/>
      <c r="FC79" s="144"/>
      <c r="FD79" s="144"/>
      <c r="FE79" s="144"/>
      <c r="FF79" s="144"/>
      <c r="FG79" s="144"/>
      <c r="FH79" s="144"/>
      <c r="FI79" s="144"/>
      <c r="FJ79" s="144"/>
      <c r="FK79" s="144"/>
      <c r="FL79" s="144"/>
      <c r="FM79" s="144"/>
      <c r="FN79" s="144"/>
      <c r="FO79" s="144"/>
      <c r="FP79" s="144"/>
      <c r="FQ79" s="144"/>
      <c r="FR79" s="144"/>
      <c r="FS79" s="144"/>
      <c r="FT79" s="144"/>
      <c r="FU79" s="144"/>
      <c r="FV79" s="144"/>
      <c r="FW79" s="144"/>
      <c r="FX79" s="144"/>
      <c r="FY79" s="144"/>
      <c r="FZ79" s="144"/>
      <c r="GA79" s="144"/>
      <c r="GB79" s="144"/>
      <c r="GC79" s="144"/>
      <c r="GD79" s="144"/>
      <c r="GE79" s="144"/>
      <c r="GF79" s="144"/>
      <c r="GG79" s="144"/>
      <c r="GH79" s="144"/>
      <c r="GI79" s="144"/>
      <c r="GJ79" s="144"/>
      <c r="GK79" s="144"/>
      <c r="GL79" s="144"/>
      <c r="GM79" s="144"/>
      <c r="GN79" s="144"/>
      <c r="GO79" s="144"/>
      <c r="GP79" s="144"/>
      <c r="GQ79" s="144"/>
      <c r="GR79" s="144"/>
    </row>
    <row r="80" spans="1:200" s="144" customFormat="1" ht="24" customHeight="1" collapsed="1" thickTop="1" thickBot="1">
      <c r="A80" s="167" t="str">
        <f>IF(ISERROR(VALUE(SUBSTITUTE(prevWBS,".",""))),"1",IF(ISERROR(FIND("`",SUBSTITUTE(prevWBS,".","`",1))),TEXT(VALUE(prevWBS)+1,"#"),TEXT(VALUE(LEFT(prevWBS,FIND("`",SUBSTITUTE(prevWBS,".","`",1))-1))+1,"#")))</f>
        <v>13</v>
      </c>
      <c r="B80" s="294"/>
      <c r="C80" s="222" t="s">
        <v>174</v>
      </c>
      <c r="D80" s="167"/>
      <c r="E80" s="167"/>
      <c r="F80" s="295"/>
      <c r="G80" s="296" t="s">
        <v>130</v>
      </c>
      <c r="H80" s="351">
        <f>AVERAGE(I81:I83)</f>
        <v>2.7777777781011537E-2</v>
      </c>
      <c r="I80" s="351"/>
      <c r="J80" s="364">
        <f>AVERAGE(J81)</f>
        <v>1</v>
      </c>
      <c r="K80" s="365"/>
      <c r="L80" s="366"/>
      <c r="M80" s="181"/>
      <c r="N80" s="404"/>
      <c r="R80" s="249"/>
      <c r="S80" s="249"/>
    </row>
    <row r="81" spans="1:200" s="144" customFormat="1" ht="24" hidden="1" customHeight="1" outlineLevel="1" thickTop="1" thickBot="1">
      <c r="A81" s="297"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13.1</v>
      </c>
      <c r="B81" s="158" t="s">
        <v>54</v>
      </c>
      <c r="C81" s="160" t="s">
        <v>149</v>
      </c>
      <c r="D81" s="161" t="s">
        <v>134</v>
      </c>
      <c r="E81" s="158" t="s">
        <v>135</v>
      </c>
      <c r="F81" s="158" t="s">
        <v>93</v>
      </c>
      <c r="G81" s="168">
        <v>45357</v>
      </c>
      <c r="H81" s="168">
        <v>45357.027777777781</v>
      </c>
      <c r="I81" s="298">
        <f>H81-G81</f>
        <v>2.7777777781011537E-2</v>
      </c>
      <c r="J81" s="367">
        <v>1</v>
      </c>
      <c r="K81" s="368"/>
      <c r="L81" s="369"/>
      <c r="M81" s="179"/>
      <c r="N81" s="404"/>
      <c r="R81" s="249"/>
      <c r="S81" s="249"/>
    </row>
    <row r="82" spans="1:200" s="144" customFormat="1" ht="24" hidden="1" customHeight="1" outlineLevel="1" thickTop="1" thickBot="1">
      <c r="A82" s="158"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13.2</v>
      </c>
      <c r="B82" s="158" t="s">
        <v>54</v>
      </c>
      <c r="C82" s="160" t="s">
        <v>145</v>
      </c>
      <c r="D82" s="161" t="s">
        <v>134</v>
      </c>
      <c r="E82" s="158" t="s">
        <v>135</v>
      </c>
      <c r="F82" s="158" t="s">
        <v>93</v>
      </c>
      <c r="G82" s="168">
        <v>45357</v>
      </c>
      <c r="H82" s="168">
        <v>45357.027777777781</v>
      </c>
      <c r="I82" s="220">
        <f>H82-G82</f>
        <v>2.7777777781011537E-2</v>
      </c>
      <c r="J82" s="367">
        <v>1</v>
      </c>
      <c r="K82" s="368"/>
      <c r="L82" s="369"/>
      <c r="M82" s="179"/>
      <c r="N82" s="404"/>
      <c r="R82" s="249"/>
      <c r="S82" s="249"/>
    </row>
    <row r="83" spans="1:200" s="94" customFormat="1" ht="24" customHeight="1" collapsed="1" thickTop="1" thickBot="1">
      <c r="A83" s="127" t="str">
        <f>IF(ISERROR(VALUE(SUBSTITUTE(prevWBS,".",""))),"1",IF(ISERROR(FIND("`",SUBSTITUTE(prevWBS,".","`",1))),TEXT(VALUE(prevWBS)+1,"#"),TEXT(VALUE(LEFT(prevWBS,FIND("`",SUBSTITUTE(prevWBS,".","`",1))-1))+1,"#")))</f>
        <v>14</v>
      </c>
      <c r="B83" s="167"/>
      <c r="C83" s="207" t="s">
        <v>175</v>
      </c>
      <c r="D83" s="167"/>
      <c r="E83" s="167"/>
      <c r="F83" s="167"/>
      <c r="G83" s="218" t="s">
        <v>130</v>
      </c>
      <c r="H83" s="396">
        <f>AVERAGE(I84:I86)</f>
        <v>1.6203703705590062E-2</v>
      </c>
      <c r="I83" s="397"/>
      <c r="J83" s="359">
        <f>AVERAGE(J84:L86)</f>
        <v>1</v>
      </c>
      <c r="K83" s="360"/>
      <c r="L83" s="361"/>
      <c r="M83" s="181"/>
      <c r="N83" s="404"/>
      <c r="O83" s="144"/>
      <c r="P83" s="144"/>
      <c r="Q83" s="144"/>
      <c r="R83" s="249"/>
      <c r="S83" s="249"/>
      <c r="T83" s="144"/>
      <c r="U83" s="144"/>
      <c r="V83" s="144"/>
      <c r="W83" s="144"/>
      <c r="X83" s="144"/>
      <c r="Y83" s="144"/>
      <c r="Z83" s="144"/>
      <c r="AA83" s="144"/>
      <c r="AB83" s="144"/>
      <c r="AC83" s="144"/>
      <c r="AD83" s="144"/>
      <c r="AE83" s="144"/>
      <c r="AF83" s="144"/>
      <c r="AG83" s="144"/>
      <c r="AH83" s="144"/>
      <c r="AI83" s="144"/>
      <c r="AJ83" s="144"/>
      <c r="AK83" s="144"/>
      <c r="AL83" s="144"/>
      <c r="AM83" s="144"/>
      <c r="AN83" s="144"/>
      <c r="AO83" s="144"/>
      <c r="AP83" s="144"/>
      <c r="AQ83" s="144"/>
      <c r="AR83" s="144"/>
      <c r="AS83" s="144"/>
      <c r="AT83" s="144"/>
      <c r="AU83" s="144"/>
      <c r="AV83" s="144"/>
      <c r="AW83" s="144"/>
      <c r="AX83" s="144"/>
      <c r="AY83" s="144"/>
      <c r="AZ83" s="144"/>
      <c r="BA83" s="144"/>
      <c r="BB83" s="144"/>
      <c r="BC83" s="144"/>
      <c r="BD83" s="144"/>
      <c r="BE83" s="144"/>
      <c r="BF83" s="144"/>
      <c r="BG83" s="144"/>
      <c r="BH83" s="144"/>
      <c r="BI83" s="144"/>
      <c r="BJ83" s="144"/>
      <c r="BK83" s="144"/>
      <c r="BL83" s="144"/>
      <c r="BM83" s="144"/>
      <c r="BN83" s="144"/>
      <c r="BO83" s="144"/>
      <c r="BP83" s="144"/>
      <c r="BQ83" s="144"/>
      <c r="BR83" s="144"/>
      <c r="BS83" s="144"/>
      <c r="BT83" s="144"/>
      <c r="BU83" s="144"/>
      <c r="BV83" s="144"/>
      <c r="BW83" s="144"/>
      <c r="BX83" s="144"/>
      <c r="BY83" s="144"/>
      <c r="BZ83" s="144"/>
      <c r="CA83" s="144"/>
      <c r="CB83" s="144"/>
      <c r="CC83" s="144"/>
      <c r="CD83" s="144"/>
      <c r="CE83" s="144"/>
      <c r="CF83" s="144"/>
      <c r="CG83" s="144"/>
      <c r="CH83" s="144"/>
      <c r="CI83" s="144"/>
      <c r="CJ83" s="144"/>
      <c r="CK83" s="144"/>
      <c r="CL83" s="144"/>
      <c r="CM83" s="144"/>
      <c r="CN83" s="144"/>
      <c r="CO83" s="144"/>
      <c r="CP83" s="144"/>
      <c r="CQ83" s="144"/>
      <c r="CR83" s="144"/>
      <c r="CS83" s="144"/>
      <c r="CT83" s="144"/>
      <c r="CU83" s="144"/>
      <c r="CV83" s="144"/>
      <c r="CW83" s="144"/>
      <c r="CX83" s="144"/>
      <c r="CY83" s="144"/>
      <c r="CZ83" s="144"/>
      <c r="DA83" s="144"/>
      <c r="DB83" s="144"/>
      <c r="DC83" s="144"/>
      <c r="DD83" s="144"/>
      <c r="DE83" s="144"/>
      <c r="DF83" s="144"/>
      <c r="DG83" s="144"/>
      <c r="DH83" s="144"/>
      <c r="DI83" s="144"/>
      <c r="DJ83" s="144"/>
      <c r="DK83" s="144"/>
      <c r="DL83" s="144"/>
      <c r="DM83" s="144"/>
      <c r="DN83" s="144"/>
      <c r="DO83" s="144"/>
      <c r="DP83" s="144"/>
      <c r="DQ83" s="144"/>
      <c r="DR83" s="144"/>
      <c r="DS83" s="144"/>
      <c r="DT83" s="144"/>
      <c r="DU83" s="144"/>
      <c r="DV83" s="144"/>
      <c r="DW83" s="144"/>
      <c r="DX83" s="144"/>
      <c r="DY83" s="144"/>
      <c r="DZ83" s="144"/>
      <c r="EA83" s="144"/>
      <c r="EB83" s="144"/>
      <c r="EC83" s="144"/>
      <c r="ED83" s="144"/>
      <c r="EE83" s="144"/>
      <c r="EF83" s="144"/>
      <c r="EG83" s="144"/>
      <c r="EH83" s="144"/>
      <c r="EI83" s="144"/>
      <c r="EJ83" s="144"/>
      <c r="EK83" s="144"/>
      <c r="EL83" s="144"/>
      <c r="EM83" s="144"/>
      <c r="EN83" s="144"/>
      <c r="EO83" s="144"/>
      <c r="EP83" s="144"/>
      <c r="EQ83" s="144"/>
      <c r="ER83" s="144"/>
      <c r="ES83" s="144"/>
      <c r="ET83" s="144"/>
      <c r="EU83" s="144"/>
      <c r="EV83" s="144"/>
      <c r="EW83" s="144"/>
      <c r="EX83" s="144"/>
      <c r="EY83" s="144"/>
      <c r="EZ83" s="144"/>
      <c r="FA83" s="144"/>
      <c r="FB83" s="144"/>
      <c r="FC83" s="144"/>
      <c r="FD83" s="144"/>
      <c r="FE83" s="144"/>
      <c r="FF83" s="144"/>
      <c r="FG83" s="144"/>
      <c r="FH83" s="144"/>
      <c r="FI83" s="144"/>
      <c r="FJ83" s="144"/>
      <c r="FK83" s="144"/>
      <c r="FL83" s="144"/>
      <c r="FM83" s="144"/>
      <c r="FN83" s="144"/>
      <c r="FO83" s="144"/>
      <c r="FP83" s="144"/>
      <c r="FQ83" s="144"/>
      <c r="FR83" s="144"/>
      <c r="FS83" s="144"/>
      <c r="FT83" s="144"/>
      <c r="FU83" s="144"/>
      <c r="FV83" s="144"/>
      <c r="FW83" s="144"/>
      <c r="FX83" s="144"/>
      <c r="FY83" s="144"/>
      <c r="FZ83" s="144"/>
      <c r="GA83" s="144"/>
      <c r="GB83" s="144"/>
      <c r="GC83" s="144"/>
      <c r="GD83" s="144"/>
      <c r="GE83" s="144"/>
      <c r="GF83" s="144"/>
      <c r="GG83" s="144"/>
      <c r="GH83" s="144"/>
      <c r="GI83" s="144"/>
      <c r="GJ83" s="144"/>
      <c r="GK83" s="144"/>
      <c r="GL83" s="144"/>
      <c r="GM83" s="144"/>
      <c r="GN83" s="144"/>
      <c r="GO83" s="144"/>
      <c r="GP83" s="144"/>
      <c r="GQ83" s="144"/>
      <c r="GR83" s="144"/>
    </row>
    <row r="84" spans="1:200" s="94" customFormat="1" ht="24" hidden="1" customHeight="1" outlineLevel="1" thickTop="1" thickBot="1">
      <c r="A84" s="125" t="str">
        <f t="shared" si="0"/>
        <v>14.1</v>
      </c>
      <c r="B84" s="158" t="s">
        <v>54</v>
      </c>
      <c r="C84" s="160" t="s">
        <v>145</v>
      </c>
      <c r="D84" s="161" t="s">
        <v>68</v>
      </c>
      <c r="E84" s="161" t="s">
        <v>69</v>
      </c>
      <c r="F84" s="161" t="s">
        <v>70</v>
      </c>
      <c r="G84" s="168">
        <v>45357.444444444445</v>
      </c>
      <c r="H84" s="168">
        <v>45357.458333333336</v>
      </c>
      <c r="I84" s="220">
        <f>H84-G84</f>
        <v>1.3888888890505768E-2</v>
      </c>
      <c r="J84" s="355">
        <v>1</v>
      </c>
      <c r="K84" s="356"/>
      <c r="L84" s="357"/>
      <c r="M84" s="179"/>
      <c r="N84" s="404"/>
      <c r="O84" s="144"/>
      <c r="P84" s="144"/>
      <c r="Q84" s="144"/>
      <c r="R84" s="249"/>
      <c r="S84" s="249"/>
      <c r="T84" s="144"/>
      <c r="U84" s="144"/>
      <c r="V84" s="144"/>
      <c r="W84" s="144"/>
      <c r="X84" s="144"/>
      <c r="Y84" s="144"/>
      <c r="Z84" s="144"/>
      <c r="AA84" s="144"/>
      <c r="AB84" s="144"/>
      <c r="AC84" s="144"/>
      <c r="AD84" s="144"/>
      <c r="AE84" s="144"/>
      <c r="AF84" s="144"/>
      <c r="AG84" s="144"/>
      <c r="AH84" s="144"/>
      <c r="AI84" s="144"/>
      <c r="AJ84" s="144"/>
      <c r="AK84" s="144"/>
      <c r="AL84" s="144"/>
      <c r="AM84" s="144"/>
      <c r="AN84" s="144"/>
      <c r="AO84" s="144"/>
      <c r="AP84" s="144"/>
      <c r="AQ84" s="144"/>
      <c r="AR84" s="144"/>
      <c r="AS84" s="144"/>
      <c r="AT84" s="144"/>
      <c r="AU84" s="144"/>
      <c r="AV84" s="144"/>
      <c r="AW84" s="144"/>
      <c r="AX84" s="144"/>
      <c r="AY84" s="144"/>
      <c r="AZ84" s="144"/>
      <c r="BA84" s="144"/>
      <c r="BB84" s="144"/>
      <c r="BC84" s="144"/>
      <c r="BD84" s="144"/>
      <c r="BE84" s="144"/>
      <c r="BF84" s="144"/>
      <c r="BG84" s="144"/>
      <c r="BH84" s="144"/>
      <c r="BI84" s="144"/>
      <c r="BJ84" s="144"/>
      <c r="BK84" s="144"/>
      <c r="BL84" s="144"/>
      <c r="BM84" s="144"/>
      <c r="BN84" s="144"/>
      <c r="BO84" s="144"/>
      <c r="BP84" s="144"/>
      <c r="BQ84" s="144"/>
      <c r="BR84" s="144"/>
      <c r="BS84" s="144"/>
      <c r="BT84" s="144"/>
      <c r="BU84" s="144"/>
      <c r="BV84" s="144"/>
      <c r="BW84" s="144"/>
      <c r="BX84" s="144"/>
      <c r="BY84" s="144"/>
      <c r="BZ84" s="144"/>
      <c r="CA84" s="144"/>
      <c r="CB84" s="144"/>
      <c r="CC84" s="144"/>
      <c r="CD84" s="144"/>
      <c r="CE84" s="144"/>
      <c r="CF84" s="144"/>
      <c r="CG84" s="144"/>
      <c r="CH84" s="144"/>
      <c r="CI84" s="144"/>
      <c r="CJ84" s="144"/>
      <c r="CK84" s="144"/>
      <c r="CL84" s="144"/>
      <c r="CM84" s="144"/>
      <c r="CN84" s="144"/>
      <c r="CO84" s="144"/>
      <c r="CP84" s="144"/>
      <c r="CQ84" s="144"/>
      <c r="CR84" s="144"/>
      <c r="CS84" s="144"/>
      <c r="CT84" s="144"/>
      <c r="CU84" s="144"/>
      <c r="CV84" s="144"/>
      <c r="CW84" s="144"/>
      <c r="CX84" s="144"/>
      <c r="CY84" s="144"/>
      <c r="CZ84" s="144"/>
      <c r="DA84" s="144"/>
      <c r="DB84" s="144"/>
      <c r="DC84" s="144"/>
      <c r="DD84" s="144"/>
      <c r="DE84" s="144"/>
      <c r="DF84" s="144"/>
      <c r="DG84" s="144"/>
      <c r="DH84" s="144"/>
      <c r="DI84" s="144"/>
      <c r="DJ84" s="144"/>
      <c r="DK84" s="144"/>
      <c r="DL84" s="144"/>
      <c r="DM84" s="144"/>
      <c r="DN84" s="144"/>
      <c r="DO84" s="144"/>
      <c r="DP84" s="144"/>
      <c r="DQ84" s="144"/>
      <c r="DR84" s="144"/>
      <c r="DS84" s="144"/>
      <c r="DT84" s="144"/>
      <c r="DU84" s="144"/>
      <c r="DV84" s="144"/>
      <c r="DW84" s="144"/>
      <c r="DX84" s="144"/>
      <c r="DY84" s="144"/>
      <c r="DZ84" s="144"/>
      <c r="EA84" s="144"/>
      <c r="EB84" s="144"/>
      <c r="EC84" s="144"/>
      <c r="ED84" s="144"/>
      <c r="EE84" s="144"/>
      <c r="EF84" s="144"/>
      <c r="EG84" s="144"/>
      <c r="EH84" s="144"/>
      <c r="EI84" s="144"/>
      <c r="EJ84" s="144"/>
      <c r="EK84" s="144"/>
      <c r="EL84" s="144"/>
      <c r="EM84" s="144"/>
      <c r="EN84" s="144"/>
      <c r="EO84" s="144"/>
      <c r="EP84" s="144"/>
      <c r="EQ84" s="144"/>
      <c r="ER84" s="144"/>
      <c r="ES84" s="144"/>
      <c r="ET84" s="144"/>
      <c r="EU84" s="144"/>
      <c r="EV84" s="144"/>
      <c r="EW84" s="144"/>
      <c r="EX84" s="144"/>
      <c r="EY84" s="144"/>
      <c r="EZ84" s="144"/>
      <c r="FA84" s="144"/>
      <c r="FB84" s="144"/>
      <c r="FC84" s="144"/>
      <c r="FD84" s="144"/>
      <c r="FE84" s="144"/>
      <c r="FF84" s="144"/>
      <c r="FG84" s="144"/>
      <c r="FH84" s="144"/>
      <c r="FI84" s="144"/>
      <c r="FJ84" s="144"/>
      <c r="FK84" s="144"/>
      <c r="FL84" s="144"/>
      <c r="FM84" s="144"/>
      <c r="FN84" s="144"/>
      <c r="FO84" s="144"/>
      <c r="FP84" s="144"/>
      <c r="FQ84" s="144"/>
      <c r="FR84" s="144"/>
      <c r="FS84" s="144"/>
      <c r="FT84" s="144"/>
      <c r="FU84" s="144"/>
      <c r="FV84" s="144"/>
      <c r="FW84" s="144"/>
      <c r="FX84" s="144"/>
      <c r="FY84" s="144"/>
      <c r="FZ84" s="144"/>
      <c r="GA84" s="144"/>
      <c r="GB84" s="144"/>
      <c r="GC84" s="144"/>
      <c r="GD84" s="144"/>
      <c r="GE84" s="144"/>
      <c r="GF84" s="144"/>
      <c r="GG84" s="144"/>
      <c r="GH84" s="144"/>
      <c r="GI84" s="144"/>
      <c r="GJ84" s="144"/>
      <c r="GK84" s="144"/>
      <c r="GL84" s="144"/>
      <c r="GM84" s="144"/>
      <c r="GN84" s="144"/>
      <c r="GO84" s="144"/>
      <c r="GP84" s="144"/>
      <c r="GQ84" s="144"/>
      <c r="GR84" s="144"/>
    </row>
    <row r="85" spans="1:200" s="94" customFormat="1" ht="24" hidden="1" customHeight="1" outlineLevel="1" thickTop="1" thickBot="1">
      <c r="A85" s="125" t="str">
        <f t="shared" si="0"/>
        <v>14.2</v>
      </c>
      <c r="B85" s="158" t="s">
        <v>54</v>
      </c>
      <c r="C85" s="160" t="s">
        <v>151</v>
      </c>
      <c r="D85" s="161" t="s">
        <v>68</v>
      </c>
      <c r="E85" s="161" t="s">
        <v>69</v>
      </c>
      <c r="F85" s="161" t="s">
        <v>70</v>
      </c>
      <c r="G85" s="168">
        <v>45357.444444444445</v>
      </c>
      <c r="H85" s="168">
        <v>45357.458333333336</v>
      </c>
      <c r="I85" s="220">
        <f>H85-G85</f>
        <v>1.3888888890505768E-2</v>
      </c>
      <c r="J85" s="355">
        <v>1</v>
      </c>
      <c r="K85" s="356"/>
      <c r="L85" s="357"/>
      <c r="M85" s="179"/>
      <c r="N85" s="404"/>
      <c r="O85" s="144"/>
      <c r="P85" s="144"/>
      <c r="Q85" s="144"/>
      <c r="R85" s="249"/>
      <c r="S85" s="249"/>
      <c r="T85" s="144"/>
      <c r="U85" s="144"/>
      <c r="V85" s="144"/>
      <c r="W85" s="144"/>
      <c r="X85" s="144"/>
      <c r="Y85" s="144"/>
      <c r="Z85" s="144"/>
      <c r="AA85" s="144"/>
      <c r="AB85" s="144"/>
      <c r="AC85" s="144"/>
      <c r="AD85" s="144"/>
      <c r="AE85" s="144"/>
      <c r="AF85" s="144"/>
      <c r="AG85" s="144"/>
      <c r="AH85" s="144"/>
      <c r="AI85" s="144"/>
      <c r="AJ85" s="144"/>
      <c r="AK85" s="144"/>
      <c r="AL85" s="144"/>
      <c r="AM85" s="144"/>
      <c r="AN85" s="144"/>
      <c r="AO85" s="144"/>
      <c r="AP85" s="144"/>
      <c r="AQ85" s="144"/>
      <c r="AR85" s="144"/>
      <c r="AS85" s="144"/>
      <c r="AT85" s="144"/>
      <c r="AU85" s="144"/>
      <c r="AV85" s="144"/>
      <c r="AW85" s="144"/>
      <c r="AX85" s="144"/>
      <c r="AY85" s="144"/>
      <c r="AZ85" s="144"/>
      <c r="BA85" s="144"/>
      <c r="BB85" s="144"/>
      <c r="BC85" s="144"/>
      <c r="BD85" s="144"/>
      <c r="BE85" s="144"/>
      <c r="BF85" s="144"/>
      <c r="BG85" s="144"/>
      <c r="BH85" s="144"/>
      <c r="BI85" s="144"/>
      <c r="BJ85" s="144"/>
      <c r="BK85" s="144"/>
      <c r="BL85" s="144"/>
      <c r="BM85" s="144"/>
      <c r="BN85" s="144"/>
      <c r="BO85" s="144"/>
      <c r="BP85" s="144"/>
      <c r="BQ85" s="144"/>
      <c r="BR85" s="144"/>
      <c r="BS85" s="144"/>
      <c r="BT85" s="144"/>
      <c r="BU85" s="144"/>
      <c r="BV85" s="144"/>
      <c r="BW85" s="144"/>
      <c r="BX85" s="144"/>
      <c r="BY85" s="144"/>
      <c r="BZ85" s="144"/>
      <c r="CA85" s="144"/>
      <c r="CB85" s="144"/>
      <c r="CC85" s="144"/>
      <c r="CD85" s="144"/>
      <c r="CE85" s="144"/>
      <c r="CF85" s="144"/>
      <c r="CG85" s="144"/>
      <c r="CH85" s="144"/>
      <c r="CI85" s="144"/>
      <c r="CJ85" s="144"/>
      <c r="CK85" s="144"/>
      <c r="CL85" s="144"/>
      <c r="CM85" s="144"/>
      <c r="CN85" s="144"/>
      <c r="CO85" s="144"/>
      <c r="CP85" s="144"/>
      <c r="CQ85" s="144"/>
      <c r="CR85" s="144"/>
      <c r="CS85" s="144"/>
      <c r="CT85" s="144"/>
      <c r="CU85" s="144"/>
      <c r="CV85" s="144"/>
      <c r="CW85" s="144"/>
      <c r="CX85" s="144"/>
      <c r="CY85" s="144"/>
      <c r="CZ85" s="144"/>
      <c r="DA85" s="144"/>
      <c r="DB85" s="144"/>
      <c r="DC85" s="144"/>
      <c r="DD85" s="144"/>
      <c r="DE85" s="144"/>
      <c r="DF85" s="144"/>
      <c r="DG85" s="144"/>
      <c r="DH85" s="144"/>
      <c r="DI85" s="144"/>
      <c r="DJ85" s="144"/>
      <c r="DK85" s="144"/>
      <c r="DL85" s="144"/>
      <c r="DM85" s="144"/>
      <c r="DN85" s="144"/>
      <c r="DO85" s="144"/>
      <c r="DP85" s="144"/>
      <c r="DQ85" s="144"/>
      <c r="DR85" s="144"/>
      <c r="DS85" s="144"/>
      <c r="DT85" s="144"/>
      <c r="DU85" s="144"/>
      <c r="DV85" s="144"/>
      <c r="DW85" s="144"/>
      <c r="DX85" s="144"/>
      <c r="DY85" s="144"/>
      <c r="DZ85" s="144"/>
      <c r="EA85" s="144"/>
      <c r="EB85" s="144"/>
      <c r="EC85" s="144"/>
      <c r="ED85" s="144"/>
      <c r="EE85" s="144"/>
      <c r="EF85" s="144"/>
      <c r="EG85" s="144"/>
      <c r="EH85" s="144"/>
      <c r="EI85" s="144"/>
      <c r="EJ85" s="144"/>
      <c r="EK85" s="144"/>
      <c r="EL85" s="144"/>
      <c r="EM85" s="144"/>
      <c r="EN85" s="144"/>
      <c r="EO85" s="144"/>
      <c r="EP85" s="144"/>
      <c r="EQ85" s="144"/>
      <c r="ER85" s="144"/>
      <c r="ES85" s="144"/>
      <c r="ET85" s="144"/>
      <c r="EU85" s="144"/>
      <c r="EV85" s="144"/>
      <c r="EW85" s="144"/>
      <c r="EX85" s="144"/>
      <c r="EY85" s="144"/>
      <c r="EZ85" s="144"/>
      <c r="FA85" s="144"/>
      <c r="FB85" s="144"/>
      <c r="FC85" s="144"/>
      <c r="FD85" s="144"/>
      <c r="FE85" s="144"/>
      <c r="FF85" s="144"/>
      <c r="FG85" s="144"/>
      <c r="FH85" s="144"/>
      <c r="FI85" s="144"/>
      <c r="FJ85" s="144"/>
      <c r="FK85" s="144"/>
      <c r="FL85" s="144"/>
      <c r="FM85" s="144"/>
      <c r="FN85" s="144"/>
      <c r="FO85" s="144"/>
      <c r="FP85" s="144"/>
      <c r="FQ85" s="144"/>
      <c r="FR85" s="144"/>
      <c r="FS85" s="144"/>
      <c r="FT85" s="144"/>
      <c r="FU85" s="144"/>
      <c r="FV85" s="144"/>
      <c r="FW85" s="144"/>
      <c r="FX85" s="144"/>
      <c r="FY85" s="144"/>
      <c r="FZ85" s="144"/>
      <c r="GA85" s="144"/>
      <c r="GB85" s="144"/>
      <c r="GC85" s="144"/>
      <c r="GD85" s="144"/>
      <c r="GE85" s="144"/>
      <c r="GF85" s="144"/>
      <c r="GG85" s="144"/>
      <c r="GH85" s="144"/>
      <c r="GI85" s="144"/>
      <c r="GJ85" s="144"/>
      <c r="GK85" s="144"/>
      <c r="GL85" s="144"/>
      <c r="GM85" s="144"/>
      <c r="GN85" s="144"/>
      <c r="GO85" s="144"/>
      <c r="GP85" s="144"/>
      <c r="GQ85" s="144"/>
      <c r="GR85" s="144"/>
    </row>
    <row r="86" spans="1:200" s="94" customFormat="1" ht="24" hidden="1" customHeight="1" outlineLevel="1" thickTop="1" thickBot="1">
      <c r="A86" s="125" t="str">
        <f t="shared" si="0"/>
        <v>14.3</v>
      </c>
      <c r="B86" s="158" t="s">
        <v>66</v>
      </c>
      <c r="C86" s="160" t="s">
        <v>146</v>
      </c>
      <c r="D86" s="161" t="s">
        <v>68</v>
      </c>
      <c r="E86" s="161" t="s">
        <v>69</v>
      </c>
      <c r="F86" s="161" t="s">
        <v>70</v>
      </c>
      <c r="G86" s="168">
        <v>45357.625</v>
      </c>
      <c r="H86" s="168">
        <v>45357.645833333336</v>
      </c>
      <c r="I86" s="220">
        <f>H86-G86</f>
        <v>2.0833333335758653E-2</v>
      </c>
      <c r="J86" s="355">
        <v>1</v>
      </c>
      <c r="K86" s="356"/>
      <c r="L86" s="357"/>
      <c r="M86" s="179"/>
      <c r="N86" s="404"/>
      <c r="O86" s="144"/>
      <c r="P86" s="144"/>
      <c r="Q86" s="144"/>
      <c r="R86" s="249"/>
      <c r="S86" s="249"/>
      <c r="T86" s="144"/>
      <c r="U86" s="144"/>
      <c r="V86" s="144"/>
      <c r="W86" s="144"/>
      <c r="X86" s="144"/>
      <c r="Y86" s="144"/>
      <c r="Z86" s="144"/>
      <c r="AA86" s="144"/>
      <c r="AB86" s="144"/>
      <c r="AC86" s="144"/>
      <c r="AD86" s="144"/>
      <c r="AE86" s="144"/>
      <c r="AF86" s="144"/>
      <c r="AG86" s="144"/>
      <c r="AH86" s="144"/>
      <c r="AI86" s="144"/>
      <c r="AJ86" s="144"/>
      <c r="AK86" s="144"/>
      <c r="AL86" s="144"/>
      <c r="AM86" s="144"/>
      <c r="AN86" s="144"/>
      <c r="AO86" s="144"/>
      <c r="AP86" s="144"/>
      <c r="AQ86" s="144"/>
      <c r="AR86" s="144"/>
      <c r="AS86" s="144"/>
      <c r="AT86" s="144"/>
      <c r="AU86" s="144"/>
      <c r="AV86" s="144"/>
      <c r="AW86" s="144"/>
      <c r="AX86" s="144"/>
      <c r="AY86" s="144"/>
      <c r="AZ86" s="144"/>
      <c r="BA86" s="144"/>
      <c r="BB86" s="144"/>
      <c r="BC86" s="144"/>
      <c r="BD86" s="144"/>
      <c r="BE86" s="144"/>
      <c r="BF86" s="144"/>
      <c r="BG86" s="144"/>
      <c r="BH86" s="144"/>
      <c r="BI86" s="144"/>
      <c r="BJ86" s="144"/>
      <c r="BK86" s="144"/>
      <c r="BL86" s="144"/>
      <c r="BM86" s="144"/>
      <c r="BN86" s="144"/>
      <c r="BO86" s="144"/>
      <c r="BP86" s="144"/>
      <c r="BQ86" s="144"/>
      <c r="BR86" s="144"/>
      <c r="BS86" s="144"/>
      <c r="BT86" s="144"/>
      <c r="BU86" s="144"/>
      <c r="BV86" s="144"/>
      <c r="BW86" s="144"/>
      <c r="BX86" s="144"/>
      <c r="BY86" s="144"/>
      <c r="BZ86" s="144"/>
      <c r="CA86" s="144"/>
      <c r="CB86" s="144"/>
      <c r="CC86" s="144"/>
      <c r="CD86" s="144"/>
      <c r="CE86" s="144"/>
      <c r="CF86" s="144"/>
      <c r="CG86" s="144"/>
      <c r="CH86" s="144"/>
      <c r="CI86" s="144"/>
      <c r="CJ86" s="144"/>
      <c r="CK86" s="144"/>
      <c r="CL86" s="144"/>
      <c r="CM86" s="144"/>
      <c r="CN86" s="144"/>
      <c r="CO86" s="144"/>
      <c r="CP86" s="144"/>
      <c r="CQ86" s="144"/>
      <c r="CR86" s="144"/>
      <c r="CS86" s="144"/>
      <c r="CT86" s="144"/>
      <c r="CU86" s="144"/>
      <c r="CV86" s="144"/>
      <c r="CW86" s="144"/>
      <c r="CX86" s="144"/>
      <c r="CY86" s="144"/>
      <c r="CZ86" s="144"/>
      <c r="DA86" s="144"/>
      <c r="DB86" s="144"/>
      <c r="DC86" s="144"/>
      <c r="DD86" s="144"/>
      <c r="DE86" s="144"/>
      <c r="DF86" s="144"/>
      <c r="DG86" s="144"/>
      <c r="DH86" s="144"/>
      <c r="DI86" s="144"/>
      <c r="DJ86" s="144"/>
      <c r="DK86" s="144"/>
      <c r="DL86" s="144"/>
      <c r="DM86" s="144"/>
      <c r="DN86" s="144"/>
      <c r="DO86" s="144"/>
      <c r="DP86" s="144"/>
      <c r="DQ86" s="144"/>
      <c r="DR86" s="144"/>
      <c r="DS86" s="144"/>
      <c r="DT86" s="144"/>
      <c r="DU86" s="144"/>
      <c r="DV86" s="144"/>
      <c r="DW86" s="144"/>
      <c r="DX86" s="144"/>
      <c r="DY86" s="144"/>
      <c r="DZ86" s="144"/>
      <c r="EA86" s="144"/>
      <c r="EB86" s="144"/>
      <c r="EC86" s="144"/>
      <c r="ED86" s="144"/>
      <c r="EE86" s="144"/>
      <c r="EF86" s="144"/>
      <c r="EG86" s="144"/>
      <c r="EH86" s="144"/>
      <c r="EI86" s="144"/>
      <c r="EJ86" s="144"/>
      <c r="EK86" s="144"/>
      <c r="EL86" s="144"/>
      <c r="EM86" s="144"/>
      <c r="EN86" s="144"/>
      <c r="EO86" s="144"/>
      <c r="EP86" s="144"/>
      <c r="EQ86" s="144"/>
      <c r="ER86" s="144"/>
      <c r="ES86" s="144"/>
      <c r="ET86" s="144"/>
      <c r="EU86" s="144"/>
      <c r="EV86" s="144"/>
      <c r="EW86" s="144"/>
      <c r="EX86" s="144"/>
      <c r="EY86" s="144"/>
      <c r="EZ86" s="144"/>
      <c r="FA86" s="144"/>
      <c r="FB86" s="144"/>
      <c r="FC86" s="144"/>
      <c r="FD86" s="144"/>
      <c r="FE86" s="144"/>
      <c r="FF86" s="144"/>
      <c r="FG86" s="144"/>
      <c r="FH86" s="144"/>
      <c r="FI86" s="144"/>
      <c r="FJ86" s="144"/>
      <c r="FK86" s="144"/>
      <c r="FL86" s="144"/>
      <c r="FM86" s="144"/>
      <c r="FN86" s="144"/>
      <c r="FO86" s="144"/>
      <c r="FP86" s="144"/>
      <c r="FQ86" s="144"/>
      <c r="FR86" s="144"/>
      <c r="FS86" s="144"/>
      <c r="FT86" s="144"/>
      <c r="FU86" s="144"/>
      <c r="FV86" s="144"/>
      <c r="FW86" s="144"/>
      <c r="FX86" s="144"/>
      <c r="FY86" s="144"/>
      <c r="FZ86" s="144"/>
      <c r="GA86" s="144"/>
      <c r="GB86" s="144"/>
      <c r="GC86" s="144"/>
      <c r="GD86" s="144"/>
      <c r="GE86" s="144"/>
      <c r="GF86" s="144"/>
      <c r="GG86" s="144"/>
      <c r="GH86" s="144"/>
      <c r="GI86" s="144"/>
      <c r="GJ86" s="144"/>
      <c r="GK86" s="144"/>
      <c r="GL86" s="144"/>
      <c r="GM86" s="144"/>
      <c r="GN86" s="144"/>
      <c r="GO86" s="144"/>
      <c r="GP86" s="144"/>
      <c r="GQ86" s="144"/>
      <c r="GR86" s="144"/>
    </row>
    <row r="87" spans="1:200" s="94" customFormat="1" ht="24" customHeight="1" collapsed="1" thickTop="1" thickBot="1">
      <c r="A87" s="127" t="str">
        <f>IF(ISERROR(VALUE(SUBSTITUTE(prevWBS,".",""))),"1",IF(ISERROR(FIND("`",SUBSTITUTE(prevWBS,".","`",1))),TEXT(VALUE(prevWBS)+1,"#"),TEXT(VALUE(LEFT(prevWBS,FIND("`",SUBSTITUTE(prevWBS,".","`",1))-1))+1,"#")))</f>
        <v>15</v>
      </c>
      <c r="B87" s="167"/>
      <c r="C87" s="207" t="s">
        <v>176</v>
      </c>
      <c r="D87" s="167"/>
      <c r="E87" s="167"/>
      <c r="F87" s="167"/>
      <c r="G87" s="218" t="s">
        <v>130</v>
      </c>
      <c r="H87" s="396">
        <f>AVERAGE(I88:I90)</f>
        <v>3.703703703407276E-2</v>
      </c>
      <c r="I87" s="397"/>
      <c r="J87" s="359">
        <f>AVERAGE(J88:L90)</f>
        <v>1</v>
      </c>
      <c r="K87" s="360"/>
      <c r="L87" s="361"/>
      <c r="M87" s="181"/>
      <c r="N87" s="404"/>
      <c r="O87" s="144"/>
      <c r="P87" s="144"/>
      <c r="Q87" s="144"/>
      <c r="R87" s="249"/>
      <c r="S87" s="249"/>
      <c r="T87" s="144"/>
      <c r="U87" s="144"/>
      <c r="V87" s="144"/>
      <c r="W87" s="144"/>
      <c r="X87" s="144"/>
      <c r="Y87" s="144"/>
      <c r="Z87" s="144"/>
      <c r="AA87" s="144"/>
      <c r="AB87" s="144"/>
      <c r="AC87" s="144"/>
      <c r="AD87" s="144"/>
      <c r="AE87" s="144"/>
      <c r="AF87" s="144"/>
      <c r="AG87" s="144"/>
      <c r="AH87" s="144"/>
      <c r="AI87" s="144"/>
      <c r="AJ87" s="144"/>
      <c r="AK87" s="144"/>
      <c r="AL87" s="144"/>
      <c r="AM87" s="144"/>
      <c r="AN87" s="144"/>
      <c r="AO87" s="144"/>
      <c r="AP87" s="144"/>
      <c r="AQ87" s="144"/>
      <c r="AR87" s="144"/>
      <c r="AS87" s="144"/>
      <c r="AT87" s="144"/>
      <c r="AU87" s="144"/>
      <c r="AV87" s="144"/>
      <c r="AW87" s="144"/>
      <c r="AX87" s="144"/>
      <c r="AY87" s="144"/>
      <c r="AZ87" s="144"/>
      <c r="BA87" s="144"/>
      <c r="BB87" s="144"/>
      <c r="BC87" s="144"/>
      <c r="BD87" s="144"/>
      <c r="BE87" s="144"/>
      <c r="BF87" s="144"/>
      <c r="BG87" s="144"/>
      <c r="BH87" s="144"/>
      <c r="BI87" s="144"/>
      <c r="BJ87" s="144"/>
      <c r="BK87" s="144"/>
      <c r="BL87" s="144"/>
      <c r="BM87" s="144"/>
      <c r="BN87" s="144"/>
      <c r="BO87" s="144"/>
      <c r="BP87" s="144"/>
      <c r="BQ87" s="144"/>
      <c r="BR87" s="144"/>
      <c r="BS87" s="144"/>
      <c r="BT87" s="144"/>
      <c r="BU87" s="144"/>
      <c r="BV87" s="144"/>
      <c r="BW87" s="144"/>
      <c r="BX87" s="144"/>
      <c r="BY87" s="144"/>
      <c r="BZ87" s="144"/>
      <c r="CA87" s="144"/>
      <c r="CB87" s="144"/>
      <c r="CC87" s="144"/>
      <c r="CD87" s="144"/>
      <c r="CE87" s="144"/>
      <c r="CF87" s="144"/>
      <c r="CG87" s="144"/>
      <c r="CH87" s="144"/>
      <c r="CI87" s="144"/>
      <c r="CJ87" s="144"/>
      <c r="CK87" s="144"/>
      <c r="CL87" s="144"/>
      <c r="CM87" s="144"/>
      <c r="CN87" s="144"/>
      <c r="CO87" s="144"/>
      <c r="CP87" s="144"/>
      <c r="CQ87" s="144"/>
      <c r="CR87" s="144"/>
      <c r="CS87" s="144"/>
      <c r="CT87" s="144"/>
      <c r="CU87" s="144"/>
      <c r="CV87" s="144"/>
      <c r="CW87" s="144"/>
      <c r="CX87" s="144"/>
      <c r="CY87" s="144"/>
      <c r="CZ87" s="144"/>
      <c r="DA87" s="144"/>
      <c r="DB87" s="144"/>
      <c r="DC87" s="144"/>
      <c r="DD87" s="144"/>
      <c r="DE87" s="144"/>
      <c r="DF87" s="144"/>
      <c r="DG87" s="144"/>
      <c r="DH87" s="144"/>
      <c r="DI87" s="144"/>
      <c r="DJ87" s="144"/>
      <c r="DK87" s="144"/>
      <c r="DL87" s="144"/>
      <c r="DM87" s="144"/>
      <c r="DN87" s="144"/>
      <c r="DO87" s="144"/>
      <c r="DP87" s="144"/>
      <c r="DQ87" s="144"/>
      <c r="DR87" s="144"/>
      <c r="DS87" s="144"/>
      <c r="DT87" s="144"/>
      <c r="DU87" s="144"/>
      <c r="DV87" s="144"/>
      <c r="DW87" s="144"/>
      <c r="DX87" s="144"/>
      <c r="DY87" s="144"/>
      <c r="DZ87" s="144"/>
      <c r="EA87" s="144"/>
      <c r="EB87" s="144"/>
      <c r="EC87" s="144"/>
      <c r="ED87" s="144"/>
      <c r="EE87" s="144"/>
      <c r="EF87" s="144"/>
      <c r="EG87" s="144"/>
      <c r="EH87" s="144"/>
      <c r="EI87" s="144"/>
      <c r="EJ87" s="144"/>
      <c r="EK87" s="144"/>
      <c r="EL87" s="144"/>
      <c r="EM87" s="144"/>
      <c r="EN87" s="144"/>
      <c r="EO87" s="144"/>
      <c r="EP87" s="144"/>
      <c r="EQ87" s="144"/>
      <c r="ER87" s="144"/>
      <c r="ES87" s="144"/>
      <c r="ET87" s="144"/>
      <c r="EU87" s="144"/>
      <c r="EV87" s="144"/>
      <c r="EW87" s="144"/>
      <c r="EX87" s="144"/>
      <c r="EY87" s="144"/>
      <c r="EZ87" s="144"/>
      <c r="FA87" s="144"/>
      <c r="FB87" s="144"/>
      <c r="FC87" s="144"/>
      <c r="FD87" s="144"/>
      <c r="FE87" s="144"/>
      <c r="FF87" s="144"/>
      <c r="FG87" s="144"/>
      <c r="FH87" s="144"/>
      <c r="FI87" s="144"/>
      <c r="FJ87" s="144"/>
      <c r="FK87" s="144"/>
      <c r="FL87" s="144"/>
      <c r="FM87" s="144"/>
      <c r="FN87" s="144"/>
      <c r="FO87" s="144"/>
      <c r="FP87" s="144"/>
      <c r="FQ87" s="144"/>
      <c r="FR87" s="144"/>
      <c r="FS87" s="144"/>
      <c r="FT87" s="144"/>
      <c r="FU87" s="144"/>
      <c r="FV87" s="144"/>
      <c r="FW87" s="144"/>
      <c r="FX87" s="144"/>
      <c r="FY87" s="144"/>
      <c r="FZ87" s="144"/>
      <c r="GA87" s="144"/>
      <c r="GB87" s="144"/>
      <c r="GC87" s="144"/>
      <c r="GD87" s="144"/>
      <c r="GE87" s="144"/>
      <c r="GF87" s="144"/>
      <c r="GG87" s="144"/>
      <c r="GH87" s="144"/>
      <c r="GI87" s="144"/>
      <c r="GJ87" s="144"/>
      <c r="GK87" s="144"/>
      <c r="GL87" s="144"/>
      <c r="GM87" s="144"/>
      <c r="GN87" s="144"/>
      <c r="GO87" s="144"/>
      <c r="GP87" s="144"/>
      <c r="GQ87" s="144"/>
      <c r="GR87" s="144"/>
    </row>
    <row r="88" spans="1:200" s="94" customFormat="1" ht="24" hidden="1" customHeight="1" outlineLevel="1" thickTop="1" thickBot="1">
      <c r="A88" s="125" t="str">
        <f t="shared" si="0"/>
        <v>15.1</v>
      </c>
      <c r="B88" s="158" t="s">
        <v>54</v>
      </c>
      <c r="C88" s="160" t="s">
        <v>145</v>
      </c>
      <c r="D88" s="161" t="s">
        <v>91</v>
      </c>
      <c r="E88" s="161" t="s">
        <v>92</v>
      </c>
      <c r="F88" s="161" t="s">
        <v>93</v>
      </c>
      <c r="G88" s="168">
        <v>45357.4375</v>
      </c>
      <c r="H88" s="168">
        <v>45357.472222222219</v>
      </c>
      <c r="I88" s="220">
        <f>H88-G88</f>
        <v>3.4722222218988463E-2</v>
      </c>
      <c r="J88" s="355">
        <v>1</v>
      </c>
      <c r="K88" s="356"/>
      <c r="L88" s="357"/>
      <c r="M88" s="179"/>
      <c r="N88" s="404"/>
      <c r="O88" s="144"/>
      <c r="P88" s="144"/>
      <c r="Q88" s="144"/>
      <c r="R88" s="249"/>
      <c r="S88" s="249"/>
      <c r="T88" s="144"/>
      <c r="U88" s="144"/>
      <c r="V88" s="144"/>
      <c r="W88" s="144"/>
      <c r="X88" s="144"/>
      <c r="Y88" s="144"/>
      <c r="Z88" s="144"/>
      <c r="AA88" s="144"/>
      <c r="AB88" s="144"/>
      <c r="AC88" s="144"/>
      <c r="AD88" s="144"/>
      <c r="AE88" s="144"/>
      <c r="AF88" s="144"/>
      <c r="AG88" s="144"/>
      <c r="AH88" s="144"/>
      <c r="AI88" s="144"/>
      <c r="AJ88" s="144"/>
      <c r="AK88" s="144"/>
      <c r="AL88" s="144"/>
      <c r="AM88" s="144"/>
      <c r="AN88" s="144"/>
      <c r="AO88" s="144"/>
      <c r="AP88" s="144"/>
      <c r="AQ88" s="144"/>
      <c r="AR88" s="144"/>
      <c r="AS88" s="144"/>
      <c r="AT88" s="144"/>
      <c r="AU88" s="144"/>
      <c r="AV88" s="144"/>
      <c r="AW88" s="144"/>
      <c r="AX88" s="144"/>
      <c r="AY88" s="144"/>
      <c r="AZ88" s="144"/>
      <c r="BA88" s="144"/>
      <c r="BB88" s="144"/>
      <c r="BC88" s="144"/>
      <c r="BD88" s="144"/>
      <c r="BE88" s="144"/>
      <c r="BF88" s="144"/>
      <c r="BG88" s="144"/>
      <c r="BH88" s="144"/>
      <c r="BI88" s="144"/>
      <c r="BJ88" s="144"/>
      <c r="BK88" s="144"/>
      <c r="BL88" s="144"/>
      <c r="BM88" s="144"/>
      <c r="BN88" s="144"/>
      <c r="BO88" s="144"/>
      <c r="BP88" s="144"/>
      <c r="BQ88" s="144"/>
      <c r="BR88" s="144"/>
      <c r="BS88" s="144"/>
      <c r="BT88" s="144"/>
      <c r="BU88" s="144"/>
      <c r="BV88" s="144"/>
      <c r="BW88" s="144"/>
      <c r="BX88" s="144"/>
      <c r="BY88" s="144"/>
      <c r="BZ88" s="144"/>
      <c r="CA88" s="144"/>
      <c r="CB88" s="144"/>
      <c r="CC88" s="144"/>
      <c r="CD88" s="144"/>
      <c r="CE88" s="144"/>
      <c r="CF88" s="144"/>
      <c r="CG88" s="144"/>
      <c r="CH88" s="144"/>
      <c r="CI88" s="144"/>
      <c r="CJ88" s="144"/>
      <c r="CK88" s="144"/>
      <c r="CL88" s="144"/>
      <c r="CM88" s="144"/>
      <c r="CN88" s="144"/>
      <c r="CO88" s="144"/>
      <c r="CP88" s="144"/>
      <c r="CQ88" s="144"/>
      <c r="CR88" s="144"/>
      <c r="CS88" s="144"/>
      <c r="CT88" s="144"/>
      <c r="CU88" s="144"/>
      <c r="CV88" s="144"/>
      <c r="CW88" s="144"/>
      <c r="CX88" s="144"/>
      <c r="CY88" s="144"/>
      <c r="CZ88" s="144"/>
      <c r="DA88" s="144"/>
      <c r="DB88" s="144"/>
      <c r="DC88" s="144"/>
      <c r="DD88" s="144"/>
      <c r="DE88" s="144"/>
      <c r="DF88" s="144"/>
      <c r="DG88" s="144"/>
      <c r="DH88" s="144"/>
      <c r="DI88" s="144"/>
      <c r="DJ88" s="144"/>
      <c r="DK88" s="144"/>
      <c r="DL88" s="144"/>
      <c r="DM88" s="144"/>
      <c r="DN88" s="144"/>
      <c r="DO88" s="144"/>
      <c r="DP88" s="144"/>
      <c r="DQ88" s="144"/>
      <c r="DR88" s="144"/>
      <c r="DS88" s="144"/>
      <c r="DT88" s="144"/>
      <c r="DU88" s="144"/>
      <c r="DV88" s="144"/>
      <c r="DW88" s="144"/>
      <c r="DX88" s="144"/>
      <c r="DY88" s="144"/>
      <c r="DZ88" s="144"/>
      <c r="EA88" s="144"/>
      <c r="EB88" s="144"/>
      <c r="EC88" s="144"/>
      <c r="ED88" s="144"/>
      <c r="EE88" s="144"/>
      <c r="EF88" s="144"/>
      <c r="EG88" s="144"/>
      <c r="EH88" s="144"/>
      <c r="EI88" s="144"/>
      <c r="EJ88" s="144"/>
      <c r="EK88" s="144"/>
      <c r="EL88" s="144"/>
      <c r="EM88" s="144"/>
      <c r="EN88" s="144"/>
      <c r="EO88" s="144"/>
      <c r="EP88" s="144"/>
      <c r="EQ88" s="144"/>
      <c r="ER88" s="144"/>
      <c r="ES88" s="144"/>
      <c r="ET88" s="144"/>
      <c r="EU88" s="144"/>
      <c r="EV88" s="144"/>
      <c r="EW88" s="144"/>
      <c r="EX88" s="144"/>
      <c r="EY88" s="144"/>
      <c r="EZ88" s="144"/>
      <c r="FA88" s="144"/>
      <c r="FB88" s="144"/>
      <c r="FC88" s="144"/>
      <c r="FD88" s="144"/>
      <c r="FE88" s="144"/>
      <c r="FF88" s="144"/>
      <c r="FG88" s="144"/>
      <c r="FH88" s="144"/>
      <c r="FI88" s="144"/>
      <c r="FJ88" s="144"/>
      <c r="FK88" s="144"/>
      <c r="FL88" s="144"/>
      <c r="FM88" s="144"/>
      <c r="FN88" s="144"/>
      <c r="FO88" s="144"/>
      <c r="FP88" s="144"/>
      <c r="FQ88" s="144"/>
      <c r="FR88" s="144"/>
      <c r="FS88" s="144"/>
      <c r="FT88" s="144"/>
      <c r="FU88" s="144"/>
      <c r="FV88" s="144"/>
      <c r="FW88" s="144"/>
      <c r="FX88" s="144"/>
      <c r="FY88" s="144"/>
      <c r="FZ88" s="144"/>
      <c r="GA88" s="144"/>
      <c r="GB88" s="144"/>
      <c r="GC88" s="144"/>
      <c r="GD88" s="144"/>
      <c r="GE88" s="144"/>
      <c r="GF88" s="144"/>
      <c r="GG88" s="144"/>
      <c r="GH88" s="144"/>
      <c r="GI88" s="144"/>
      <c r="GJ88" s="144"/>
      <c r="GK88" s="144"/>
      <c r="GL88" s="144"/>
      <c r="GM88" s="144"/>
      <c r="GN88" s="144"/>
      <c r="GO88" s="144"/>
      <c r="GP88" s="144"/>
      <c r="GQ88" s="144"/>
      <c r="GR88" s="144"/>
    </row>
    <row r="89" spans="1:200" s="94" customFormat="1" ht="24" hidden="1" customHeight="1" outlineLevel="1" thickTop="1" thickBot="1">
      <c r="A89" s="125" t="str">
        <f t="shared" si="0"/>
        <v>15.2</v>
      </c>
      <c r="B89" s="158" t="s">
        <v>66</v>
      </c>
      <c r="C89" s="160" t="s">
        <v>153</v>
      </c>
      <c r="D89" s="161" t="s">
        <v>154</v>
      </c>
      <c r="E89" s="161" t="s">
        <v>127</v>
      </c>
      <c r="F89" s="161" t="s">
        <v>155</v>
      </c>
      <c r="G89" s="168">
        <v>45357.4375</v>
      </c>
      <c r="H89" s="168">
        <v>45357.472222222219</v>
      </c>
      <c r="I89" s="220">
        <f>H89-G89</f>
        <v>3.4722222218988463E-2</v>
      </c>
      <c r="J89" s="355">
        <v>1</v>
      </c>
      <c r="K89" s="356"/>
      <c r="L89" s="357"/>
      <c r="M89" s="179"/>
      <c r="N89" s="404"/>
      <c r="O89" s="144"/>
      <c r="P89" s="144"/>
      <c r="Q89" s="144"/>
      <c r="R89" s="249"/>
      <c r="S89" s="249"/>
      <c r="T89" s="144"/>
      <c r="U89" s="144"/>
      <c r="V89" s="144"/>
      <c r="W89" s="144"/>
      <c r="X89" s="144"/>
      <c r="Y89" s="144"/>
      <c r="Z89" s="144"/>
      <c r="AA89" s="144"/>
      <c r="AB89" s="144"/>
      <c r="AC89" s="144"/>
      <c r="AD89" s="144"/>
      <c r="AE89" s="144"/>
      <c r="AF89" s="144"/>
      <c r="AG89" s="144"/>
      <c r="AH89" s="144"/>
      <c r="AI89" s="144"/>
      <c r="AJ89" s="144"/>
      <c r="AK89" s="144"/>
      <c r="AL89" s="144"/>
      <c r="AM89" s="144"/>
      <c r="AN89" s="144"/>
      <c r="AO89" s="144"/>
      <c r="AP89" s="144"/>
      <c r="AQ89" s="144"/>
      <c r="AR89" s="144"/>
      <c r="AS89" s="144"/>
      <c r="AT89" s="144"/>
      <c r="AU89" s="144"/>
      <c r="AV89" s="144"/>
      <c r="AW89" s="144"/>
      <c r="AX89" s="144"/>
      <c r="AY89" s="144"/>
      <c r="AZ89" s="144"/>
      <c r="BA89" s="144"/>
      <c r="BB89" s="144"/>
      <c r="BC89" s="144"/>
      <c r="BD89" s="144"/>
      <c r="BE89" s="144"/>
      <c r="BF89" s="144"/>
      <c r="BG89" s="144"/>
      <c r="BH89" s="144"/>
      <c r="BI89" s="144"/>
      <c r="BJ89" s="144"/>
      <c r="BK89" s="144"/>
      <c r="BL89" s="144"/>
      <c r="BM89" s="144"/>
      <c r="BN89" s="144"/>
      <c r="BO89" s="144"/>
      <c r="BP89" s="144"/>
      <c r="BQ89" s="144"/>
      <c r="BR89" s="144"/>
      <c r="BS89" s="144"/>
      <c r="BT89" s="144"/>
      <c r="BU89" s="144"/>
      <c r="BV89" s="144"/>
      <c r="BW89" s="144"/>
      <c r="BX89" s="144"/>
      <c r="BY89" s="144"/>
      <c r="BZ89" s="144"/>
      <c r="CA89" s="144"/>
      <c r="CB89" s="144"/>
      <c r="CC89" s="144"/>
      <c r="CD89" s="144"/>
      <c r="CE89" s="144"/>
      <c r="CF89" s="144"/>
      <c r="CG89" s="144"/>
      <c r="CH89" s="144"/>
      <c r="CI89" s="144"/>
      <c r="CJ89" s="144"/>
      <c r="CK89" s="144"/>
      <c r="CL89" s="144"/>
      <c r="CM89" s="144"/>
      <c r="CN89" s="144"/>
      <c r="CO89" s="144"/>
      <c r="CP89" s="144"/>
      <c r="CQ89" s="144"/>
      <c r="CR89" s="144"/>
      <c r="CS89" s="144"/>
      <c r="CT89" s="144"/>
      <c r="CU89" s="144"/>
      <c r="CV89" s="144"/>
      <c r="CW89" s="144"/>
      <c r="CX89" s="144"/>
      <c r="CY89" s="144"/>
      <c r="CZ89" s="144"/>
      <c r="DA89" s="144"/>
      <c r="DB89" s="144"/>
      <c r="DC89" s="144"/>
      <c r="DD89" s="144"/>
      <c r="DE89" s="144"/>
      <c r="DF89" s="144"/>
      <c r="DG89" s="144"/>
      <c r="DH89" s="144"/>
      <c r="DI89" s="144"/>
      <c r="DJ89" s="144"/>
      <c r="DK89" s="144"/>
      <c r="DL89" s="144"/>
      <c r="DM89" s="144"/>
      <c r="DN89" s="144"/>
      <c r="DO89" s="144"/>
      <c r="DP89" s="144"/>
      <c r="DQ89" s="144"/>
      <c r="DR89" s="144"/>
      <c r="DS89" s="144"/>
      <c r="DT89" s="144"/>
      <c r="DU89" s="144"/>
      <c r="DV89" s="144"/>
      <c r="DW89" s="144"/>
      <c r="DX89" s="144"/>
      <c r="DY89" s="144"/>
      <c r="DZ89" s="144"/>
      <c r="EA89" s="144"/>
      <c r="EB89" s="144"/>
      <c r="EC89" s="144"/>
      <c r="ED89" s="144"/>
      <c r="EE89" s="144"/>
      <c r="EF89" s="144"/>
      <c r="EG89" s="144"/>
      <c r="EH89" s="144"/>
      <c r="EI89" s="144"/>
      <c r="EJ89" s="144"/>
      <c r="EK89" s="144"/>
      <c r="EL89" s="144"/>
      <c r="EM89" s="144"/>
      <c r="EN89" s="144"/>
      <c r="EO89" s="144"/>
      <c r="EP89" s="144"/>
      <c r="EQ89" s="144"/>
      <c r="ER89" s="144"/>
      <c r="ES89" s="144"/>
      <c r="ET89" s="144"/>
      <c r="EU89" s="144"/>
      <c r="EV89" s="144"/>
      <c r="EW89" s="144"/>
      <c r="EX89" s="144"/>
      <c r="EY89" s="144"/>
      <c r="EZ89" s="144"/>
      <c r="FA89" s="144"/>
      <c r="FB89" s="144"/>
      <c r="FC89" s="144"/>
      <c r="FD89" s="144"/>
      <c r="FE89" s="144"/>
      <c r="FF89" s="144"/>
      <c r="FG89" s="144"/>
      <c r="FH89" s="144"/>
      <c r="FI89" s="144"/>
      <c r="FJ89" s="144"/>
      <c r="FK89" s="144"/>
      <c r="FL89" s="144"/>
      <c r="FM89" s="144"/>
      <c r="FN89" s="144"/>
      <c r="FO89" s="144"/>
      <c r="FP89" s="144"/>
      <c r="FQ89" s="144"/>
      <c r="FR89" s="144"/>
      <c r="FS89" s="144"/>
      <c r="FT89" s="144"/>
      <c r="FU89" s="144"/>
      <c r="FV89" s="144"/>
      <c r="FW89" s="144"/>
      <c r="FX89" s="144"/>
      <c r="FY89" s="144"/>
      <c r="FZ89" s="144"/>
      <c r="GA89" s="144"/>
      <c r="GB89" s="144"/>
      <c r="GC89" s="144"/>
      <c r="GD89" s="144"/>
      <c r="GE89" s="144"/>
      <c r="GF89" s="144"/>
      <c r="GG89" s="144"/>
      <c r="GH89" s="144"/>
      <c r="GI89" s="144"/>
      <c r="GJ89" s="144"/>
      <c r="GK89" s="144"/>
      <c r="GL89" s="144"/>
      <c r="GM89" s="144"/>
      <c r="GN89" s="144"/>
      <c r="GO89" s="144"/>
      <c r="GP89" s="144"/>
      <c r="GQ89" s="144"/>
      <c r="GR89" s="144"/>
    </row>
    <row r="90" spans="1:200" s="94" customFormat="1" ht="24" hidden="1" customHeight="1" outlineLevel="1" thickTop="1" thickBot="1">
      <c r="A90" s="125" t="str">
        <f t="shared" si="0"/>
        <v>15.3</v>
      </c>
      <c r="B90" s="158" t="s">
        <v>66</v>
      </c>
      <c r="C90" s="160" t="s">
        <v>156</v>
      </c>
      <c r="D90" s="161" t="s">
        <v>91</v>
      </c>
      <c r="E90" s="161" t="s">
        <v>92</v>
      </c>
      <c r="F90" s="161" t="s">
        <v>93</v>
      </c>
      <c r="G90" s="168">
        <v>45357.75</v>
      </c>
      <c r="H90" s="168">
        <v>45357.791666666664</v>
      </c>
      <c r="I90" s="154">
        <f>H90-G90</f>
        <v>4.1666666664241347E-2</v>
      </c>
      <c r="J90" s="355">
        <v>1</v>
      </c>
      <c r="K90" s="356"/>
      <c r="L90" s="357"/>
      <c r="M90" s="179"/>
      <c r="N90" s="404"/>
      <c r="O90" s="144"/>
      <c r="P90" s="144"/>
      <c r="Q90" s="144"/>
      <c r="R90" s="249"/>
      <c r="S90" s="249"/>
      <c r="T90" s="144"/>
      <c r="U90" s="144"/>
      <c r="V90" s="144"/>
      <c r="W90" s="144"/>
      <c r="X90" s="144"/>
      <c r="Y90" s="144"/>
      <c r="Z90" s="144"/>
      <c r="AA90" s="144"/>
      <c r="AB90" s="144"/>
      <c r="AC90" s="144"/>
      <c r="AD90" s="144"/>
      <c r="AE90" s="144"/>
      <c r="AF90" s="144"/>
      <c r="AG90" s="144"/>
      <c r="AH90" s="144"/>
      <c r="AI90" s="144"/>
      <c r="AJ90" s="144"/>
      <c r="AK90" s="144"/>
      <c r="AL90" s="144"/>
      <c r="AM90" s="144"/>
      <c r="AN90" s="144"/>
      <c r="AO90" s="144"/>
      <c r="AP90" s="144"/>
      <c r="AQ90" s="144"/>
      <c r="AR90" s="144"/>
      <c r="AS90" s="144"/>
      <c r="AT90" s="144"/>
      <c r="AU90" s="144"/>
      <c r="AV90" s="144"/>
      <c r="AW90" s="144"/>
      <c r="AX90" s="144"/>
      <c r="AY90" s="144"/>
      <c r="AZ90" s="144"/>
      <c r="BA90" s="144"/>
      <c r="BB90" s="144"/>
      <c r="BC90" s="144"/>
      <c r="BD90" s="144"/>
      <c r="BE90" s="144"/>
      <c r="BF90" s="144"/>
      <c r="BG90" s="144"/>
      <c r="BH90" s="144"/>
      <c r="BI90" s="144"/>
      <c r="BJ90" s="144"/>
      <c r="BK90" s="144"/>
      <c r="BL90" s="144"/>
      <c r="BM90" s="144"/>
      <c r="BN90" s="144"/>
      <c r="BO90" s="144"/>
      <c r="BP90" s="144"/>
      <c r="BQ90" s="144"/>
      <c r="BR90" s="144"/>
      <c r="BS90" s="144"/>
      <c r="BT90" s="144"/>
      <c r="BU90" s="144"/>
      <c r="BV90" s="144"/>
      <c r="BW90" s="144"/>
      <c r="BX90" s="144"/>
      <c r="BY90" s="144"/>
      <c r="BZ90" s="144"/>
      <c r="CA90" s="144"/>
      <c r="CB90" s="144"/>
      <c r="CC90" s="144"/>
      <c r="CD90" s="144"/>
      <c r="CE90" s="144"/>
      <c r="CF90" s="144"/>
      <c r="CG90" s="144"/>
      <c r="CH90" s="144"/>
      <c r="CI90" s="144"/>
      <c r="CJ90" s="144"/>
      <c r="CK90" s="144"/>
      <c r="CL90" s="144"/>
      <c r="CM90" s="144"/>
      <c r="CN90" s="144"/>
      <c r="CO90" s="144"/>
      <c r="CP90" s="144"/>
      <c r="CQ90" s="144"/>
      <c r="CR90" s="144"/>
      <c r="CS90" s="144"/>
      <c r="CT90" s="144"/>
      <c r="CU90" s="144"/>
      <c r="CV90" s="144"/>
      <c r="CW90" s="144"/>
      <c r="CX90" s="144"/>
      <c r="CY90" s="144"/>
      <c r="CZ90" s="144"/>
      <c r="DA90" s="144"/>
      <c r="DB90" s="144"/>
      <c r="DC90" s="144"/>
      <c r="DD90" s="144"/>
      <c r="DE90" s="144"/>
      <c r="DF90" s="144"/>
      <c r="DG90" s="144"/>
      <c r="DH90" s="144"/>
      <c r="DI90" s="144"/>
      <c r="DJ90" s="144"/>
      <c r="DK90" s="144"/>
      <c r="DL90" s="144"/>
      <c r="DM90" s="144"/>
      <c r="DN90" s="144"/>
      <c r="DO90" s="144"/>
      <c r="DP90" s="144"/>
      <c r="DQ90" s="144"/>
      <c r="DR90" s="144"/>
      <c r="DS90" s="144"/>
      <c r="DT90" s="144"/>
      <c r="DU90" s="144"/>
      <c r="DV90" s="144"/>
      <c r="DW90" s="144"/>
      <c r="DX90" s="144"/>
      <c r="DY90" s="144"/>
      <c r="DZ90" s="144"/>
      <c r="EA90" s="144"/>
      <c r="EB90" s="144"/>
      <c r="EC90" s="144"/>
      <c r="ED90" s="144"/>
      <c r="EE90" s="144"/>
      <c r="EF90" s="144"/>
      <c r="EG90" s="144"/>
      <c r="EH90" s="144"/>
      <c r="EI90" s="144"/>
      <c r="EJ90" s="144"/>
      <c r="EK90" s="144"/>
      <c r="EL90" s="144"/>
      <c r="EM90" s="144"/>
      <c r="EN90" s="144"/>
      <c r="EO90" s="144"/>
      <c r="EP90" s="144"/>
      <c r="EQ90" s="144"/>
      <c r="ER90" s="144"/>
      <c r="ES90" s="144"/>
      <c r="ET90" s="144"/>
      <c r="EU90" s="144"/>
      <c r="EV90" s="144"/>
      <c r="EW90" s="144"/>
      <c r="EX90" s="144"/>
      <c r="EY90" s="144"/>
      <c r="EZ90" s="144"/>
      <c r="FA90" s="144"/>
      <c r="FB90" s="144"/>
      <c r="FC90" s="144"/>
      <c r="FD90" s="144"/>
      <c r="FE90" s="144"/>
      <c r="FF90" s="144"/>
      <c r="FG90" s="144"/>
      <c r="FH90" s="144"/>
      <c r="FI90" s="144"/>
      <c r="FJ90" s="144"/>
      <c r="FK90" s="144"/>
      <c r="FL90" s="144"/>
      <c r="FM90" s="144"/>
      <c r="FN90" s="144"/>
      <c r="FO90" s="144"/>
      <c r="FP90" s="144"/>
      <c r="FQ90" s="144"/>
      <c r="FR90" s="144"/>
      <c r="FS90" s="144"/>
      <c r="FT90" s="144"/>
      <c r="FU90" s="144"/>
      <c r="FV90" s="144"/>
      <c r="FW90" s="144"/>
      <c r="FX90" s="144"/>
      <c r="FY90" s="144"/>
      <c r="FZ90" s="144"/>
      <c r="GA90" s="144"/>
      <c r="GB90" s="144"/>
      <c r="GC90" s="144"/>
      <c r="GD90" s="144"/>
      <c r="GE90" s="144"/>
      <c r="GF90" s="144"/>
      <c r="GG90" s="144"/>
      <c r="GH90" s="144"/>
      <c r="GI90" s="144"/>
      <c r="GJ90" s="144"/>
      <c r="GK90" s="144"/>
      <c r="GL90" s="144"/>
      <c r="GM90" s="144"/>
      <c r="GN90" s="144"/>
      <c r="GO90" s="144"/>
      <c r="GP90" s="144"/>
      <c r="GQ90" s="144"/>
      <c r="GR90" s="144"/>
    </row>
    <row r="91" spans="1:200" s="115" customFormat="1" ht="24" customHeight="1" collapsed="1" thickTop="1" thickBot="1">
      <c r="A91" s="127">
        <v>15</v>
      </c>
      <c r="B91" s="223"/>
      <c r="C91" s="207" t="s">
        <v>177</v>
      </c>
      <c r="D91" s="167"/>
      <c r="E91" s="167"/>
      <c r="F91" s="223"/>
      <c r="G91" s="218" t="s">
        <v>130</v>
      </c>
      <c r="H91" s="396">
        <f>AVERAGE(I92:I94)</f>
        <v>4.1666666664241347E-2</v>
      </c>
      <c r="I91" s="397"/>
      <c r="J91" s="359">
        <f>AVERAGE(J92:L94)</f>
        <v>1</v>
      </c>
      <c r="K91" s="360"/>
      <c r="L91" s="361"/>
      <c r="M91" s="181"/>
      <c r="N91" s="404"/>
      <c r="O91" s="144"/>
      <c r="P91" s="144"/>
      <c r="Q91" s="144"/>
      <c r="R91" s="249"/>
      <c r="S91" s="249"/>
      <c r="T91" s="144"/>
      <c r="U91" s="144"/>
      <c r="V91" s="144"/>
      <c r="W91" s="144"/>
      <c r="X91" s="144"/>
      <c r="Y91" s="144"/>
      <c r="Z91" s="144"/>
      <c r="AA91" s="144"/>
      <c r="AB91" s="144"/>
      <c r="AC91" s="144"/>
      <c r="AD91" s="144"/>
      <c r="AE91" s="144"/>
      <c r="AF91" s="144"/>
      <c r="AG91" s="144"/>
      <c r="AH91" s="144"/>
      <c r="AI91" s="144"/>
      <c r="AJ91" s="144"/>
      <c r="AK91" s="144"/>
      <c r="AL91" s="144"/>
      <c r="AM91" s="144"/>
      <c r="AN91" s="144"/>
      <c r="AO91" s="144"/>
      <c r="AP91" s="144"/>
      <c r="AQ91" s="144"/>
      <c r="AR91" s="144"/>
      <c r="AS91" s="144"/>
      <c r="AT91" s="144"/>
      <c r="AU91" s="144"/>
      <c r="AV91" s="144"/>
      <c r="AW91" s="144"/>
      <c r="AX91" s="144"/>
      <c r="AY91" s="144"/>
      <c r="AZ91" s="144"/>
      <c r="BA91" s="144"/>
      <c r="BB91" s="144"/>
      <c r="BC91" s="144"/>
      <c r="BD91" s="144"/>
      <c r="BE91" s="144"/>
      <c r="BF91" s="144"/>
      <c r="BG91" s="144"/>
      <c r="BH91" s="144"/>
      <c r="BI91" s="144"/>
      <c r="BJ91" s="144"/>
      <c r="BK91" s="144"/>
      <c r="BL91" s="144"/>
      <c r="BM91" s="144"/>
      <c r="BN91" s="144"/>
      <c r="BO91" s="144"/>
      <c r="BP91" s="144"/>
      <c r="BQ91" s="144"/>
      <c r="BR91" s="144"/>
      <c r="BS91" s="144"/>
      <c r="BT91" s="144"/>
      <c r="BU91" s="144"/>
      <c r="BV91" s="144"/>
      <c r="BW91" s="144"/>
      <c r="BX91" s="144"/>
      <c r="BY91" s="144"/>
      <c r="BZ91" s="144"/>
      <c r="CA91" s="144"/>
      <c r="CB91" s="144"/>
      <c r="CC91" s="144"/>
      <c r="CD91" s="144"/>
      <c r="CE91" s="144"/>
      <c r="CF91" s="144"/>
      <c r="CG91" s="144"/>
      <c r="CH91" s="144"/>
      <c r="CI91" s="144"/>
      <c r="CJ91" s="144"/>
      <c r="CK91" s="144"/>
      <c r="CL91" s="144"/>
      <c r="CM91" s="144"/>
      <c r="CN91" s="144"/>
      <c r="CO91" s="144"/>
      <c r="CP91" s="144"/>
      <c r="CQ91" s="144"/>
      <c r="CR91" s="144"/>
      <c r="CS91" s="144"/>
      <c r="CT91" s="144"/>
      <c r="CU91" s="144"/>
      <c r="CV91" s="144"/>
      <c r="CW91" s="144"/>
      <c r="CX91" s="144"/>
      <c r="CY91" s="144"/>
      <c r="CZ91" s="144"/>
      <c r="DA91" s="144"/>
      <c r="DB91" s="144"/>
      <c r="DC91" s="144"/>
      <c r="DD91" s="144"/>
      <c r="DE91" s="144"/>
      <c r="DF91" s="144"/>
      <c r="DG91" s="144"/>
      <c r="DH91" s="144"/>
      <c r="DI91" s="144"/>
      <c r="DJ91" s="144"/>
      <c r="DK91" s="144"/>
      <c r="DL91" s="144"/>
      <c r="DM91" s="144"/>
      <c r="DN91" s="144"/>
      <c r="DO91" s="144"/>
      <c r="DP91" s="144"/>
      <c r="DQ91" s="144"/>
      <c r="DR91" s="144"/>
      <c r="DS91" s="144"/>
      <c r="DT91" s="144"/>
      <c r="DU91" s="144"/>
      <c r="DV91" s="144"/>
      <c r="DW91" s="144"/>
      <c r="DX91" s="144"/>
      <c r="DY91" s="144"/>
      <c r="DZ91" s="144"/>
      <c r="EA91" s="144"/>
      <c r="EB91" s="144"/>
      <c r="EC91" s="144"/>
      <c r="ED91" s="144"/>
      <c r="EE91" s="144"/>
      <c r="EF91" s="144"/>
      <c r="EG91" s="144"/>
      <c r="EH91" s="144"/>
      <c r="EI91" s="144"/>
      <c r="EJ91" s="144"/>
      <c r="EK91" s="144"/>
      <c r="EL91" s="144"/>
      <c r="EM91" s="144"/>
      <c r="EN91" s="144"/>
      <c r="EO91" s="144"/>
      <c r="EP91" s="144"/>
      <c r="EQ91" s="144"/>
      <c r="ER91" s="144"/>
      <c r="ES91" s="144"/>
      <c r="ET91" s="144"/>
      <c r="EU91" s="144"/>
      <c r="EV91" s="144"/>
      <c r="EW91" s="144"/>
      <c r="EX91" s="144"/>
      <c r="EY91" s="144"/>
      <c r="EZ91" s="144"/>
      <c r="FA91" s="144"/>
      <c r="FB91" s="144"/>
      <c r="FC91" s="144"/>
      <c r="FD91" s="144"/>
      <c r="FE91" s="144"/>
      <c r="FF91" s="144"/>
      <c r="FG91" s="144"/>
      <c r="FH91" s="144"/>
      <c r="FI91" s="144"/>
      <c r="FJ91" s="144"/>
      <c r="FK91" s="144"/>
      <c r="FL91" s="144"/>
      <c r="FM91" s="144"/>
      <c r="FN91" s="144"/>
      <c r="FO91" s="144"/>
      <c r="FP91" s="144"/>
      <c r="FQ91" s="144"/>
      <c r="FR91" s="144"/>
      <c r="FS91" s="144"/>
      <c r="FT91" s="144"/>
      <c r="FU91" s="144"/>
      <c r="FV91" s="144"/>
      <c r="FW91" s="144"/>
      <c r="FX91" s="144"/>
      <c r="FY91" s="144"/>
      <c r="FZ91" s="144"/>
      <c r="GA91" s="144"/>
      <c r="GB91" s="144"/>
      <c r="GC91" s="144"/>
      <c r="GD91" s="144"/>
      <c r="GE91" s="144"/>
      <c r="GF91" s="144"/>
      <c r="GG91" s="144"/>
      <c r="GH91" s="144"/>
      <c r="GI91" s="144"/>
      <c r="GJ91" s="144"/>
      <c r="GK91" s="144"/>
      <c r="GL91" s="144"/>
      <c r="GM91" s="144"/>
      <c r="GN91" s="144"/>
      <c r="GO91" s="144"/>
      <c r="GP91" s="144"/>
      <c r="GQ91" s="144"/>
      <c r="GR91" s="144"/>
    </row>
    <row r="92" spans="1:200" s="115" customFormat="1" ht="24" hidden="1" customHeight="1" outlineLevel="1" thickTop="1" thickBot="1">
      <c r="A92" s="125" t="str">
        <f t="shared" si="0"/>
        <v>15.1</v>
      </c>
      <c r="B92" s="158" t="s">
        <v>66</v>
      </c>
      <c r="C92" s="160" t="s">
        <v>158</v>
      </c>
      <c r="D92" s="161" t="s">
        <v>159</v>
      </c>
      <c r="E92" s="161" t="s">
        <v>160</v>
      </c>
      <c r="F92" s="161" t="s">
        <v>161</v>
      </c>
      <c r="G92" s="168">
        <v>45357.75</v>
      </c>
      <c r="H92" s="168">
        <v>45357.791666666664</v>
      </c>
      <c r="I92" s="220">
        <f>H92-G92</f>
        <v>4.1666666664241347E-2</v>
      </c>
      <c r="J92" s="355">
        <v>1</v>
      </c>
      <c r="K92" s="356"/>
      <c r="L92" s="357"/>
      <c r="M92" s="179"/>
      <c r="N92" s="404"/>
      <c r="O92" s="144"/>
      <c r="P92" s="144"/>
      <c r="Q92" s="144"/>
      <c r="R92" s="249"/>
      <c r="S92" s="249"/>
      <c r="T92" s="144"/>
      <c r="U92" s="144"/>
      <c r="V92" s="144"/>
      <c r="W92" s="144"/>
      <c r="X92" s="144"/>
      <c r="Y92" s="144"/>
      <c r="Z92" s="144"/>
      <c r="AA92" s="144"/>
      <c r="AB92" s="144"/>
      <c r="AC92" s="144"/>
      <c r="AD92" s="144"/>
      <c r="AE92" s="144"/>
      <c r="AF92" s="144"/>
      <c r="AG92" s="144"/>
      <c r="AH92" s="144"/>
      <c r="AI92" s="144"/>
      <c r="AJ92" s="144"/>
      <c r="AK92" s="144"/>
      <c r="AL92" s="144"/>
      <c r="AM92" s="144"/>
      <c r="AN92" s="144"/>
      <c r="AO92" s="144"/>
      <c r="AP92" s="144"/>
      <c r="AQ92" s="144"/>
      <c r="AR92" s="144"/>
      <c r="AS92" s="144"/>
      <c r="AT92" s="144"/>
      <c r="AU92" s="144"/>
      <c r="AV92" s="144"/>
      <c r="AW92" s="144"/>
      <c r="AX92" s="144"/>
      <c r="AY92" s="144"/>
      <c r="AZ92" s="144"/>
      <c r="BA92" s="144"/>
      <c r="BB92" s="144"/>
      <c r="BC92" s="144"/>
      <c r="BD92" s="144"/>
      <c r="BE92" s="144"/>
      <c r="BF92" s="144"/>
      <c r="BG92" s="144"/>
      <c r="BH92" s="144"/>
      <c r="BI92" s="144"/>
      <c r="BJ92" s="144"/>
      <c r="BK92" s="144"/>
      <c r="BL92" s="144"/>
      <c r="BM92" s="144"/>
      <c r="BN92" s="144"/>
      <c r="BO92" s="144"/>
      <c r="BP92" s="144"/>
      <c r="BQ92" s="144"/>
      <c r="BR92" s="144"/>
      <c r="BS92" s="144"/>
      <c r="BT92" s="144"/>
      <c r="BU92" s="144"/>
      <c r="BV92" s="144"/>
      <c r="BW92" s="144"/>
      <c r="BX92" s="144"/>
      <c r="BY92" s="144"/>
      <c r="BZ92" s="144"/>
      <c r="CA92" s="144"/>
      <c r="CB92" s="144"/>
      <c r="CC92" s="144"/>
      <c r="CD92" s="144"/>
      <c r="CE92" s="144"/>
      <c r="CF92" s="144"/>
      <c r="CG92" s="144"/>
      <c r="CH92" s="144"/>
      <c r="CI92" s="144"/>
      <c r="CJ92" s="144"/>
      <c r="CK92" s="144"/>
      <c r="CL92" s="144"/>
      <c r="CM92" s="144"/>
      <c r="CN92" s="144"/>
      <c r="CO92" s="144"/>
      <c r="CP92" s="144"/>
      <c r="CQ92" s="144"/>
      <c r="CR92" s="144"/>
      <c r="CS92" s="144"/>
      <c r="CT92" s="144"/>
      <c r="CU92" s="144"/>
      <c r="CV92" s="144"/>
      <c r="CW92" s="144"/>
      <c r="CX92" s="144"/>
      <c r="CY92" s="144"/>
      <c r="CZ92" s="144"/>
      <c r="DA92" s="144"/>
      <c r="DB92" s="144"/>
      <c r="DC92" s="144"/>
      <c r="DD92" s="144"/>
      <c r="DE92" s="144"/>
      <c r="DF92" s="144"/>
      <c r="DG92" s="144"/>
      <c r="DH92" s="144"/>
      <c r="DI92" s="144"/>
      <c r="DJ92" s="144"/>
      <c r="DK92" s="144"/>
      <c r="DL92" s="144"/>
      <c r="DM92" s="144"/>
      <c r="DN92" s="144"/>
      <c r="DO92" s="144"/>
      <c r="DP92" s="144"/>
      <c r="DQ92" s="144"/>
      <c r="DR92" s="144"/>
      <c r="DS92" s="144"/>
      <c r="DT92" s="144"/>
      <c r="DU92" s="144"/>
      <c r="DV92" s="144"/>
      <c r="DW92" s="144"/>
      <c r="DX92" s="144"/>
      <c r="DY92" s="144"/>
      <c r="DZ92" s="144"/>
      <c r="EA92" s="144"/>
      <c r="EB92" s="144"/>
      <c r="EC92" s="144"/>
      <c r="ED92" s="144"/>
      <c r="EE92" s="144"/>
      <c r="EF92" s="144"/>
      <c r="EG92" s="144"/>
      <c r="EH92" s="144"/>
      <c r="EI92" s="144"/>
      <c r="EJ92" s="144"/>
      <c r="EK92" s="144"/>
      <c r="EL92" s="144"/>
      <c r="EM92" s="144"/>
      <c r="EN92" s="144"/>
      <c r="EO92" s="144"/>
      <c r="EP92" s="144"/>
      <c r="EQ92" s="144"/>
      <c r="ER92" s="144"/>
      <c r="ES92" s="144"/>
      <c r="ET92" s="144"/>
      <c r="EU92" s="144"/>
      <c r="EV92" s="144"/>
      <c r="EW92" s="144"/>
      <c r="EX92" s="144"/>
      <c r="EY92" s="144"/>
      <c r="EZ92" s="144"/>
      <c r="FA92" s="144"/>
      <c r="FB92" s="144"/>
      <c r="FC92" s="144"/>
      <c r="FD92" s="144"/>
      <c r="FE92" s="144"/>
      <c r="FF92" s="144"/>
      <c r="FG92" s="144"/>
      <c r="FH92" s="144"/>
      <c r="FI92" s="144"/>
      <c r="FJ92" s="144"/>
      <c r="FK92" s="144"/>
      <c r="FL92" s="144"/>
      <c r="FM92" s="144"/>
      <c r="FN92" s="144"/>
      <c r="FO92" s="144"/>
      <c r="FP92" s="144"/>
      <c r="FQ92" s="144"/>
      <c r="FR92" s="144"/>
      <c r="FS92" s="144"/>
      <c r="FT92" s="144"/>
      <c r="FU92" s="144"/>
      <c r="FV92" s="144"/>
      <c r="FW92" s="144"/>
      <c r="FX92" s="144"/>
      <c r="FY92" s="144"/>
      <c r="FZ92" s="144"/>
      <c r="GA92" s="144"/>
      <c r="GB92" s="144"/>
      <c r="GC92" s="144"/>
      <c r="GD92" s="144"/>
      <c r="GE92" s="144"/>
      <c r="GF92" s="144"/>
      <c r="GG92" s="144"/>
      <c r="GH92" s="144"/>
      <c r="GI92" s="144"/>
      <c r="GJ92" s="144"/>
      <c r="GK92" s="144"/>
      <c r="GL92" s="144"/>
      <c r="GM92" s="144"/>
      <c r="GN92" s="144"/>
      <c r="GO92" s="144"/>
      <c r="GP92" s="144"/>
      <c r="GQ92" s="144"/>
      <c r="GR92" s="144"/>
    </row>
    <row r="93" spans="1:200" s="115" customFormat="1" ht="23.25" hidden="1" customHeight="1" outlineLevel="1" thickTop="1" thickBot="1">
      <c r="A93" s="125" t="str">
        <f t="shared" si="0"/>
        <v>15.2</v>
      </c>
      <c r="B93" s="158" t="s">
        <v>66</v>
      </c>
      <c r="C93" s="160" t="s">
        <v>178</v>
      </c>
      <c r="D93" s="161" t="s">
        <v>163</v>
      </c>
      <c r="E93" s="161" t="s">
        <v>164</v>
      </c>
      <c r="F93" s="161"/>
      <c r="G93" s="168">
        <v>45357.75</v>
      </c>
      <c r="H93" s="168">
        <v>45357.791666666664</v>
      </c>
      <c r="I93" s="220">
        <f>H93-G93</f>
        <v>4.1666666664241347E-2</v>
      </c>
      <c r="J93" s="355">
        <v>1</v>
      </c>
      <c r="K93" s="356"/>
      <c r="L93" s="357"/>
      <c r="M93" s="179"/>
      <c r="N93" s="404"/>
      <c r="O93" s="144"/>
      <c r="P93" s="144"/>
      <c r="Q93" s="144"/>
      <c r="R93" s="249"/>
      <c r="S93" s="249"/>
      <c r="T93" s="144"/>
      <c r="U93" s="144"/>
      <c r="V93" s="144"/>
      <c r="W93" s="144"/>
      <c r="X93" s="144"/>
      <c r="Y93" s="144"/>
      <c r="Z93" s="144"/>
      <c r="AA93" s="144"/>
      <c r="AB93" s="144"/>
      <c r="AC93" s="144"/>
      <c r="AD93" s="144"/>
      <c r="AE93" s="144"/>
      <c r="AF93" s="144"/>
      <c r="AG93" s="144"/>
      <c r="AH93" s="144"/>
      <c r="AI93" s="144"/>
      <c r="AJ93" s="144"/>
      <c r="AK93" s="144"/>
      <c r="AL93" s="144"/>
      <c r="AM93" s="144"/>
      <c r="AN93" s="144"/>
      <c r="AO93" s="144"/>
      <c r="AP93" s="144"/>
      <c r="AQ93" s="144"/>
      <c r="AR93" s="144"/>
      <c r="AS93" s="144"/>
      <c r="AT93" s="144"/>
      <c r="AU93" s="144"/>
      <c r="AV93" s="144"/>
      <c r="AW93" s="144"/>
      <c r="AX93" s="144"/>
      <c r="AY93" s="144"/>
      <c r="AZ93" s="144"/>
      <c r="BA93" s="144"/>
      <c r="BB93" s="144"/>
      <c r="BC93" s="144"/>
      <c r="BD93" s="144"/>
      <c r="BE93" s="144"/>
      <c r="BF93" s="144"/>
      <c r="BG93" s="144"/>
      <c r="BH93" s="144"/>
      <c r="BI93" s="144"/>
      <c r="BJ93" s="144"/>
      <c r="BK93" s="144"/>
      <c r="BL93" s="144"/>
      <c r="BM93" s="144"/>
      <c r="BN93" s="144"/>
      <c r="BO93" s="144"/>
      <c r="BP93" s="144"/>
      <c r="BQ93" s="144"/>
      <c r="BR93" s="144"/>
      <c r="BS93" s="144"/>
      <c r="BT93" s="144"/>
      <c r="BU93" s="144"/>
      <c r="BV93" s="144"/>
      <c r="BW93" s="144"/>
      <c r="BX93" s="144"/>
      <c r="BY93" s="144"/>
      <c r="BZ93" s="144"/>
      <c r="CA93" s="144"/>
      <c r="CB93" s="144"/>
      <c r="CC93" s="144"/>
      <c r="CD93" s="144"/>
      <c r="CE93" s="144"/>
      <c r="CF93" s="144"/>
      <c r="CG93" s="144"/>
      <c r="CH93" s="144"/>
      <c r="CI93" s="144"/>
      <c r="CJ93" s="144"/>
      <c r="CK93" s="144"/>
      <c r="CL93" s="144"/>
      <c r="CM93" s="144"/>
      <c r="CN93" s="144"/>
      <c r="CO93" s="144"/>
      <c r="CP93" s="144"/>
      <c r="CQ93" s="144"/>
      <c r="CR93" s="144"/>
      <c r="CS93" s="144"/>
      <c r="CT93" s="144"/>
      <c r="CU93" s="144"/>
      <c r="CV93" s="144"/>
      <c r="CW93" s="144"/>
      <c r="CX93" s="144"/>
      <c r="CY93" s="144"/>
      <c r="CZ93" s="144"/>
      <c r="DA93" s="144"/>
      <c r="DB93" s="144"/>
      <c r="DC93" s="144"/>
      <c r="DD93" s="144"/>
      <c r="DE93" s="144"/>
      <c r="DF93" s="144"/>
      <c r="DG93" s="144"/>
      <c r="DH93" s="144"/>
      <c r="DI93" s="144"/>
      <c r="DJ93" s="144"/>
      <c r="DK93" s="144"/>
      <c r="DL93" s="144"/>
      <c r="DM93" s="144"/>
      <c r="DN93" s="144"/>
      <c r="DO93" s="144"/>
      <c r="DP93" s="144"/>
      <c r="DQ93" s="144"/>
      <c r="DR93" s="144"/>
      <c r="DS93" s="144"/>
      <c r="DT93" s="144"/>
      <c r="DU93" s="144"/>
      <c r="DV93" s="144"/>
      <c r="DW93" s="144"/>
      <c r="DX93" s="144"/>
      <c r="DY93" s="144"/>
      <c r="DZ93" s="144"/>
      <c r="EA93" s="144"/>
      <c r="EB93" s="144"/>
      <c r="EC93" s="144"/>
      <c r="ED93" s="144"/>
      <c r="EE93" s="144"/>
      <c r="EF93" s="144"/>
      <c r="EG93" s="144"/>
      <c r="EH93" s="144"/>
      <c r="EI93" s="144"/>
      <c r="EJ93" s="144"/>
      <c r="EK93" s="144"/>
      <c r="EL93" s="144"/>
      <c r="EM93" s="144"/>
      <c r="EN93" s="144"/>
      <c r="EO93" s="144"/>
      <c r="EP93" s="144"/>
      <c r="EQ93" s="144"/>
      <c r="ER93" s="144"/>
      <c r="ES93" s="144"/>
      <c r="ET93" s="144"/>
      <c r="EU93" s="144"/>
      <c r="EV93" s="144"/>
      <c r="EW93" s="144"/>
      <c r="EX93" s="144"/>
      <c r="EY93" s="144"/>
      <c r="EZ93" s="144"/>
      <c r="FA93" s="144"/>
      <c r="FB93" s="144"/>
      <c r="FC93" s="144"/>
      <c r="FD93" s="144"/>
      <c r="FE93" s="144"/>
      <c r="FF93" s="144"/>
      <c r="FG93" s="144"/>
      <c r="FH93" s="144"/>
      <c r="FI93" s="144"/>
      <c r="FJ93" s="144"/>
      <c r="FK93" s="144"/>
      <c r="FL93" s="144"/>
      <c r="FM93" s="144"/>
      <c r="FN93" s="144"/>
      <c r="FO93" s="144"/>
      <c r="FP93" s="144"/>
      <c r="FQ93" s="144"/>
      <c r="FR93" s="144"/>
      <c r="FS93" s="144"/>
      <c r="FT93" s="144"/>
      <c r="FU93" s="144"/>
      <c r="FV93" s="144"/>
      <c r="FW93" s="144"/>
      <c r="FX93" s="144"/>
      <c r="FY93" s="144"/>
      <c r="FZ93" s="144"/>
      <c r="GA93" s="144"/>
      <c r="GB93" s="144"/>
      <c r="GC93" s="144"/>
      <c r="GD93" s="144"/>
      <c r="GE93" s="144"/>
      <c r="GF93" s="144"/>
      <c r="GG93" s="144"/>
      <c r="GH93" s="144"/>
      <c r="GI93" s="144"/>
      <c r="GJ93" s="144"/>
      <c r="GK93" s="144"/>
      <c r="GL93" s="144"/>
      <c r="GM93" s="144"/>
      <c r="GN93" s="144"/>
      <c r="GO93" s="144"/>
      <c r="GP93" s="144"/>
      <c r="GQ93" s="144"/>
      <c r="GR93" s="144"/>
    </row>
    <row r="94" spans="1:200" s="115" customFormat="1" ht="24" hidden="1" customHeight="1" outlineLevel="1" thickTop="1" thickBot="1">
      <c r="A94" s="125" t="str">
        <f t="shared" si="0"/>
        <v>15.3</v>
      </c>
      <c r="B94" s="158" t="s">
        <v>66</v>
      </c>
      <c r="C94" s="160" t="s">
        <v>165</v>
      </c>
      <c r="D94" s="161" t="s">
        <v>159</v>
      </c>
      <c r="E94" s="161" t="s">
        <v>160</v>
      </c>
      <c r="F94" s="161" t="s">
        <v>161</v>
      </c>
      <c r="G94" s="168">
        <v>45357.875</v>
      </c>
      <c r="H94" s="168">
        <v>45357.916666666664</v>
      </c>
      <c r="I94" s="154">
        <f>H94-G94</f>
        <v>4.1666666664241347E-2</v>
      </c>
      <c r="J94" s="355">
        <v>1</v>
      </c>
      <c r="K94" s="356"/>
      <c r="L94" s="357"/>
      <c r="M94" s="179"/>
      <c r="N94" s="404"/>
      <c r="O94" s="144"/>
      <c r="P94" s="144"/>
      <c r="Q94" s="144"/>
      <c r="R94" s="248"/>
      <c r="S94" s="248"/>
      <c r="T94" s="144"/>
      <c r="U94" s="144"/>
      <c r="V94" s="144"/>
      <c r="W94" s="144"/>
      <c r="X94" s="144"/>
      <c r="Y94" s="144"/>
      <c r="Z94" s="144"/>
      <c r="AA94" s="144"/>
      <c r="AB94" s="144"/>
      <c r="AC94" s="144"/>
      <c r="AD94" s="144"/>
      <c r="AE94" s="144"/>
      <c r="AF94" s="144"/>
      <c r="AG94" s="144"/>
      <c r="AH94" s="144"/>
      <c r="AI94" s="144"/>
      <c r="AJ94" s="144"/>
      <c r="AK94" s="144"/>
      <c r="AL94" s="144"/>
      <c r="AM94" s="144"/>
      <c r="AN94" s="144"/>
      <c r="AO94" s="144"/>
      <c r="AP94" s="144"/>
      <c r="AQ94" s="144"/>
      <c r="AR94" s="144"/>
      <c r="AS94" s="144"/>
      <c r="AT94" s="144"/>
      <c r="AU94" s="144"/>
      <c r="AV94" s="144"/>
      <c r="AW94" s="144"/>
      <c r="AX94" s="144"/>
      <c r="AY94" s="144"/>
      <c r="AZ94" s="144"/>
      <c r="BA94" s="144"/>
      <c r="BB94" s="144"/>
      <c r="BC94" s="144"/>
      <c r="BD94" s="144"/>
      <c r="BE94" s="144"/>
      <c r="BF94" s="144"/>
      <c r="BG94" s="144"/>
      <c r="BH94" s="144"/>
      <c r="BI94" s="144"/>
      <c r="BJ94" s="144"/>
      <c r="BK94" s="144"/>
      <c r="BL94" s="144"/>
      <c r="BM94" s="144"/>
      <c r="BN94" s="144"/>
      <c r="BO94" s="144"/>
      <c r="BP94" s="144"/>
      <c r="BQ94" s="144"/>
      <c r="BR94" s="144"/>
      <c r="BS94" s="144"/>
      <c r="BT94" s="144"/>
      <c r="BU94" s="144"/>
      <c r="BV94" s="144"/>
      <c r="BW94" s="144"/>
      <c r="BX94" s="144"/>
      <c r="BY94" s="144"/>
      <c r="BZ94" s="144"/>
      <c r="CA94" s="144"/>
      <c r="CB94" s="144"/>
      <c r="CC94" s="144"/>
      <c r="CD94" s="144"/>
      <c r="CE94" s="144"/>
      <c r="CF94" s="144"/>
      <c r="CG94" s="144"/>
      <c r="CH94" s="144"/>
      <c r="CI94" s="144"/>
      <c r="CJ94" s="144"/>
      <c r="CK94" s="144"/>
      <c r="CL94" s="144"/>
      <c r="CM94" s="144"/>
      <c r="CN94" s="144"/>
      <c r="CO94" s="144"/>
      <c r="CP94" s="144"/>
      <c r="CQ94" s="144"/>
      <c r="CR94" s="144"/>
      <c r="CS94" s="144"/>
      <c r="CT94" s="144"/>
      <c r="CU94" s="144"/>
      <c r="CV94" s="144"/>
      <c r="CW94" s="144"/>
      <c r="CX94" s="144"/>
      <c r="CY94" s="144"/>
      <c r="CZ94" s="144"/>
      <c r="DA94" s="144"/>
      <c r="DB94" s="144"/>
      <c r="DC94" s="144"/>
      <c r="DD94" s="144"/>
      <c r="DE94" s="144"/>
      <c r="DF94" s="144"/>
      <c r="DG94" s="144"/>
      <c r="DH94" s="144"/>
      <c r="DI94" s="144"/>
      <c r="DJ94" s="144"/>
      <c r="DK94" s="144"/>
      <c r="DL94" s="144"/>
      <c r="DM94" s="144"/>
      <c r="DN94" s="144"/>
      <c r="DO94" s="144"/>
      <c r="DP94" s="144"/>
      <c r="DQ94" s="144"/>
      <c r="DR94" s="144"/>
      <c r="DS94" s="144"/>
      <c r="DT94" s="144"/>
      <c r="DU94" s="144"/>
      <c r="DV94" s="144"/>
      <c r="DW94" s="144"/>
      <c r="DX94" s="144"/>
      <c r="DY94" s="144"/>
      <c r="DZ94" s="144"/>
      <c r="EA94" s="144"/>
      <c r="EB94" s="144"/>
      <c r="EC94" s="144"/>
      <c r="ED94" s="144"/>
      <c r="EE94" s="144"/>
      <c r="EF94" s="144"/>
      <c r="EG94" s="144"/>
      <c r="EH94" s="144"/>
      <c r="EI94" s="144"/>
      <c r="EJ94" s="144"/>
      <c r="EK94" s="144"/>
      <c r="EL94" s="144"/>
      <c r="EM94" s="144"/>
      <c r="EN94" s="144"/>
      <c r="EO94" s="144"/>
      <c r="EP94" s="144"/>
      <c r="EQ94" s="144"/>
      <c r="ER94" s="144"/>
      <c r="ES94" s="144"/>
      <c r="ET94" s="144"/>
      <c r="EU94" s="144"/>
      <c r="EV94" s="144"/>
      <c r="EW94" s="144"/>
      <c r="EX94" s="144"/>
      <c r="EY94" s="144"/>
      <c r="EZ94" s="144"/>
      <c r="FA94" s="144"/>
      <c r="FB94" s="144"/>
      <c r="FC94" s="144"/>
      <c r="FD94" s="144"/>
      <c r="FE94" s="144"/>
      <c r="FF94" s="144"/>
      <c r="FG94" s="144"/>
      <c r="FH94" s="144"/>
      <c r="FI94" s="144"/>
      <c r="FJ94" s="144"/>
      <c r="FK94" s="144"/>
      <c r="FL94" s="144"/>
      <c r="FM94" s="144"/>
      <c r="FN94" s="144"/>
      <c r="FO94" s="144"/>
      <c r="FP94" s="144"/>
      <c r="FQ94" s="144"/>
      <c r="FR94" s="144"/>
      <c r="FS94" s="144"/>
      <c r="FT94" s="144"/>
      <c r="FU94" s="144"/>
      <c r="FV94" s="144"/>
      <c r="FW94" s="144"/>
      <c r="FX94" s="144"/>
      <c r="FY94" s="144"/>
      <c r="FZ94" s="144"/>
      <c r="GA94" s="144"/>
      <c r="GB94" s="144"/>
      <c r="GC94" s="144"/>
      <c r="GD94" s="144"/>
      <c r="GE94" s="144"/>
      <c r="GF94" s="144"/>
      <c r="GG94" s="144"/>
      <c r="GH94" s="144"/>
      <c r="GI94" s="144"/>
      <c r="GJ94" s="144"/>
      <c r="GK94" s="144"/>
      <c r="GL94" s="144"/>
      <c r="GM94" s="144"/>
      <c r="GN94" s="144"/>
      <c r="GO94" s="144"/>
      <c r="GP94" s="144"/>
      <c r="GQ94" s="144"/>
      <c r="GR94" s="144"/>
    </row>
    <row r="95" spans="1:200" s="94" customFormat="1" ht="24" customHeight="1" collapsed="1" thickTop="1" thickBot="1">
      <c r="A95" s="127">
        <v>16</v>
      </c>
      <c r="B95" s="167"/>
      <c r="C95" s="207" t="s">
        <v>179</v>
      </c>
      <c r="D95" s="167"/>
      <c r="E95" s="167"/>
      <c r="F95" s="167"/>
      <c r="G95" s="218" t="s">
        <v>130</v>
      </c>
      <c r="H95" s="396">
        <f>AVERAGE(I96,I97)</f>
        <v>2.0833333332120674E-2</v>
      </c>
      <c r="I95" s="397"/>
      <c r="J95" s="359">
        <f>AVERAGE(J96,J97)</f>
        <v>1</v>
      </c>
      <c r="K95" s="360"/>
      <c r="L95" s="361"/>
      <c r="M95" s="181"/>
      <c r="N95" s="404"/>
      <c r="O95" s="144"/>
      <c r="P95" s="144"/>
      <c r="Q95" s="144"/>
      <c r="R95" s="144"/>
      <c r="S95" s="144"/>
      <c r="T95" s="144"/>
      <c r="U95" s="144"/>
      <c r="V95" s="144"/>
      <c r="W95" s="144"/>
      <c r="X95" s="144"/>
      <c r="Y95" s="144"/>
      <c r="Z95" s="144"/>
      <c r="AA95" s="144"/>
      <c r="AB95" s="144"/>
      <c r="AC95" s="144"/>
      <c r="AD95" s="144"/>
      <c r="AE95" s="144"/>
      <c r="AF95" s="144"/>
      <c r="AG95" s="144"/>
      <c r="AH95" s="144"/>
      <c r="AI95" s="144"/>
      <c r="AJ95" s="144"/>
      <c r="AK95" s="144"/>
      <c r="AL95" s="144"/>
      <c r="AM95" s="144"/>
      <c r="AN95" s="144"/>
      <c r="AO95" s="144"/>
      <c r="AP95" s="144"/>
      <c r="AQ95" s="144"/>
      <c r="AR95" s="144"/>
      <c r="AS95" s="144"/>
      <c r="AT95" s="144"/>
      <c r="AU95" s="144"/>
      <c r="AV95" s="144"/>
      <c r="AW95" s="144"/>
      <c r="AX95" s="144"/>
      <c r="AY95" s="144"/>
      <c r="AZ95" s="144"/>
      <c r="BA95" s="144"/>
      <c r="BB95" s="144"/>
      <c r="BC95" s="144"/>
      <c r="BD95" s="144"/>
      <c r="BE95" s="144"/>
      <c r="BF95" s="144"/>
      <c r="BG95" s="144"/>
      <c r="BH95" s="144"/>
      <c r="BI95" s="144"/>
      <c r="BJ95" s="144"/>
      <c r="BK95" s="144"/>
      <c r="BL95" s="144"/>
      <c r="BM95" s="144"/>
      <c r="BN95" s="144"/>
      <c r="BO95" s="144"/>
      <c r="BP95" s="144"/>
      <c r="BQ95" s="144"/>
      <c r="BR95" s="144"/>
      <c r="BS95" s="144"/>
      <c r="BT95" s="144"/>
      <c r="BU95" s="144"/>
      <c r="BV95" s="144"/>
      <c r="BW95" s="144"/>
      <c r="BX95" s="144"/>
      <c r="BY95" s="144"/>
      <c r="BZ95" s="144"/>
      <c r="CA95" s="144"/>
      <c r="CB95" s="144"/>
      <c r="CC95" s="144"/>
      <c r="CD95" s="144"/>
      <c r="CE95" s="144"/>
      <c r="CF95" s="144"/>
      <c r="CG95" s="144"/>
      <c r="CH95" s="144"/>
      <c r="CI95" s="144"/>
      <c r="CJ95" s="144"/>
      <c r="CK95" s="144"/>
      <c r="CL95" s="144"/>
      <c r="CM95" s="144"/>
      <c r="CN95" s="144"/>
      <c r="CO95" s="144"/>
      <c r="CP95" s="144"/>
      <c r="CQ95" s="144"/>
      <c r="CR95" s="144"/>
      <c r="CS95" s="144"/>
      <c r="CT95" s="144"/>
      <c r="CU95" s="144"/>
      <c r="CV95" s="144"/>
      <c r="CW95" s="144"/>
      <c r="CX95" s="144"/>
      <c r="CY95" s="144"/>
      <c r="CZ95" s="144"/>
      <c r="DA95" s="144"/>
      <c r="DB95" s="144"/>
      <c r="DC95" s="144"/>
      <c r="DD95" s="144"/>
      <c r="DE95" s="144"/>
      <c r="DF95" s="144"/>
      <c r="DG95" s="144"/>
      <c r="DH95" s="144"/>
      <c r="DI95" s="144"/>
      <c r="DJ95" s="144"/>
      <c r="DK95" s="144"/>
      <c r="DL95" s="144"/>
      <c r="DM95" s="144"/>
      <c r="DN95" s="144"/>
      <c r="DO95" s="144"/>
      <c r="DP95" s="144"/>
      <c r="DQ95" s="144"/>
      <c r="DR95" s="144"/>
      <c r="DS95" s="144"/>
      <c r="DT95" s="144"/>
      <c r="DU95" s="144"/>
      <c r="DV95" s="144"/>
      <c r="DW95" s="144"/>
      <c r="DX95" s="144"/>
      <c r="DY95" s="144"/>
      <c r="DZ95" s="144"/>
      <c r="EA95" s="144"/>
      <c r="EB95" s="144"/>
      <c r="EC95" s="144"/>
      <c r="ED95" s="144"/>
      <c r="EE95" s="144"/>
      <c r="EF95" s="144"/>
      <c r="EG95" s="144"/>
      <c r="EH95" s="144"/>
      <c r="EI95" s="144"/>
      <c r="EJ95" s="144"/>
      <c r="EK95" s="144"/>
      <c r="EL95" s="144"/>
      <c r="EM95" s="144"/>
      <c r="EN95" s="144"/>
      <c r="EO95" s="144"/>
      <c r="EP95" s="144"/>
      <c r="EQ95" s="144"/>
      <c r="ER95" s="144"/>
      <c r="ES95" s="144"/>
      <c r="ET95" s="144"/>
      <c r="EU95" s="144"/>
      <c r="EV95" s="144"/>
      <c r="EW95" s="144"/>
      <c r="EX95" s="144"/>
      <c r="EY95" s="144"/>
      <c r="EZ95" s="144"/>
      <c r="FA95" s="144"/>
      <c r="FB95" s="144"/>
      <c r="FC95" s="144"/>
      <c r="FD95" s="144"/>
      <c r="FE95" s="144"/>
      <c r="FF95" s="144"/>
      <c r="FG95" s="144"/>
      <c r="FH95" s="144"/>
      <c r="FI95" s="144"/>
      <c r="FJ95" s="144"/>
      <c r="FK95" s="144"/>
      <c r="FL95" s="144"/>
      <c r="FM95" s="144"/>
      <c r="FN95" s="144"/>
      <c r="FO95" s="144"/>
      <c r="FP95" s="144"/>
      <c r="FQ95" s="144"/>
      <c r="FR95" s="144"/>
      <c r="FS95" s="144"/>
      <c r="FT95" s="144"/>
      <c r="FU95" s="144"/>
      <c r="FV95" s="144"/>
      <c r="FW95" s="144"/>
      <c r="FX95" s="144"/>
      <c r="FY95" s="144"/>
      <c r="FZ95" s="144"/>
      <c r="GA95" s="144"/>
      <c r="GB95" s="144"/>
      <c r="GC95" s="144"/>
      <c r="GD95" s="144"/>
      <c r="GE95" s="144"/>
      <c r="GF95" s="144"/>
      <c r="GG95" s="144"/>
      <c r="GH95" s="144"/>
      <c r="GI95" s="144"/>
      <c r="GJ95" s="144"/>
      <c r="GK95" s="144"/>
      <c r="GL95" s="144"/>
      <c r="GM95" s="144"/>
      <c r="GN95" s="144"/>
      <c r="GO95" s="144"/>
      <c r="GP95" s="144"/>
      <c r="GQ95" s="144"/>
      <c r="GR95" s="144"/>
    </row>
    <row r="96" spans="1:200" s="94" customFormat="1" ht="24" hidden="1" customHeight="1" outlineLevel="1" thickTop="1" thickBot="1">
      <c r="A96" s="125" t="str">
        <f t="shared" si="0"/>
        <v>16.1</v>
      </c>
      <c r="B96" s="158" t="s">
        <v>54</v>
      </c>
      <c r="C96" s="160" t="s">
        <v>167</v>
      </c>
      <c r="D96" s="161" t="s">
        <v>68</v>
      </c>
      <c r="E96" s="161" t="s">
        <v>69</v>
      </c>
      <c r="F96" s="161" t="s">
        <v>70</v>
      </c>
      <c r="G96" s="168">
        <v>45357.75</v>
      </c>
      <c r="H96" s="168">
        <v>45357.791666666664</v>
      </c>
      <c r="I96" s="220">
        <f>H96-G96</f>
        <v>4.1666666664241347E-2</v>
      </c>
      <c r="J96" s="355">
        <v>1</v>
      </c>
      <c r="K96" s="356"/>
      <c r="L96" s="357"/>
      <c r="M96" s="179"/>
      <c r="N96" s="404"/>
      <c r="O96" s="144"/>
      <c r="P96" s="144"/>
      <c r="Q96" s="144"/>
      <c r="R96" s="144"/>
      <c r="S96" s="144"/>
      <c r="T96" s="144"/>
      <c r="U96" s="144"/>
      <c r="V96" s="144"/>
      <c r="W96" s="144"/>
      <c r="X96" s="144"/>
      <c r="Y96" s="144"/>
      <c r="Z96" s="144"/>
      <c r="AA96" s="144"/>
      <c r="AB96" s="144"/>
      <c r="AC96" s="144"/>
      <c r="AD96" s="144"/>
      <c r="AE96" s="144"/>
      <c r="AF96" s="144"/>
      <c r="AG96" s="144"/>
      <c r="AH96" s="144"/>
      <c r="AI96" s="144"/>
      <c r="AJ96" s="144"/>
      <c r="AK96" s="144"/>
      <c r="AL96" s="144"/>
      <c r="AM96" s="144"/>
      <c r="AN96" s="144"/>
      <c r="AO96" s="144"/>
      <c r="AP96" s="144"/>
      <c r="AQ96" s="144"/>
      <c r="AR96" s="144"/>
      <c r="AS96" s="144"/>
      <c r="AT96" s="144"/>
      <c r="AU96" s="144"/>
      <c r="AV96" s="144"/>
      <c r="AW96" s="144"/>
      <c r="AX96" s="144"/>
      <c r="AY96" s="144"/>
      <c r="AZ96" s="144"/>
      <c r="BA96" s="144"/>
      <c r="BB96" s="144"/>
      <c r="BC96" s="144"/>
      <c r="BD96" s="144"/>
      <c r="BE96" s="144"/>
      <c r="BF96" s="144"/>
      <c r="BG96" s="144"/>
      <c r="BH96" s="144"/>
      <c r="BI96" s="144"/>
      <c r="BJ96" s="144"/>
      <c r="BK96" s="144"/>
      <c r="BL96" s="144"/>
      <c r="BM96" s="144"/>
      <c r="BN96" s="144"/>
      <c r="BO96" s="144"/>
      <c r="BP96" s="144"/>
      <c r="BQ96" s="144"/>
      <c r="BR96" s="144"/>
      <c r="BS96" s="144"/>
      <c r="BT96" s="144"/>
      <c r="BU96" s="144"/>
      <c r="BV96" s="144"/>
      <c r="BW96" s="144"/>
      <c r="BX96" s="144"/>
      <c r="BY96" s="144"/>
      <c r="BZ96" s="144"/>
      <c r="CA96" s="144"/>
      <c r="CB96" s="144"/>
      <c r="CC96" s="144"/>
      <c r="CD96" s="144"/>
      <c r="CE96" s="144"/>
      <c r="CF96" s="144"/>
      <c r="CG96" s="144"/>
      <c r="CH96" s="144"/>
      <c r="CI96" s="144"/>
      <c r="CJ96" s="144"/>
      <c r="CK96" s="144"/>
      <c r="CL96" s="144"/>
      <c r="CM96" s="144"/>
      <c r="CN96" s="144"/>
      <c r="CO96" s="144"/>
      <c r="CP96" s="144"/>
      <c r="CQ96" s="144"/>
      <c r="CR96" s="144"/>
      <c r="CS96" s="144"/>
      <c r="CT96" s="144"/>
      <c r="CU96" s="144"/>
      <c r="CV96" s="144"/>
      <c r="CW96" s="144"/>
      <c r="CX96" s="144"/>
      <c r="CY96" s="144"/>
      <c r="CZ96" s="144"/>
      <c r="DA96" s="144"/>
      <c r="DB96" s="144"/>
      <c r="DC96" s="144"/>
      <c r="DD96" s="144"/>
      <c r="DE96" s="144"/>
      <c r="DF96" s="144"/>
      <c r="DG96" s="144"/>
      <c r="DH96" s="144"/>
      <c r="DI96" s="144"/>
      <c r="DJ96" s="144"/>
      <c r="DK96" s="144"/>
      <c r="DL96" s="144"/>
      <c r="DM96" s="144"/>
      <c r="DN96" s="144"/>
      <c r="DO96" s="144"/>
      <c r="DP96" s="144"/>
      <c r="DQ96" s="144"/>
      <c r="DR96" s="144"/>
      <c r="DS96" s="144"/>
      <c r="DT96" s="144"/>
      <c r="DU96" s="144"/>
      <c r="DV96" s="144"/>
      <c r="DW96" s="144"/>
      <c r="DX96" s="144"/>
      <c r="DY96" s="144"/>
      <c r="DZ96" s="144"/>
      <c r="EA96" s="144"/>
      <c r="EB96" s="144"/>
      <c r="EC96" s="144"/>
      <c r="ED96" s="144"/>
      <c r="EE96" s="144"/>
      <c r="EF96" s="144"/>
      <c r="EG96" s="144"/>
      <c r="EH96" s="144"/>
      <c r="EI96" s="144"/>
      <c r="EJ96" s="144"/>
      <c r="EK96" s="144"/>
      <c r="EL96" s="144"/>
      <c r="EM96" s="144"/>
      <c r="EN96" s="144"/>
      <c r="EO96" s="144"/>
      <c r="EP96" s="144"/>
      <c r="EQ96" s="144"/>
      <c r="ER96" s="144"/>
      <c r="ES96" s="144"/>
      <c r="ET96" s="144"/>
      <c r="EU96" s="144"/>
      <c r="EV96" s="144"/>
      <c r="EW96" s="144"/>
      <c r="EX96" s="144"/>
      <c r="EY96" s="144"/>
      <c r="EZ96" s="144"/>
      <c r="FA96" s="144"/>
      <c r="FB96" s="144"/>
      <c r="FC96" s="144"/>
      <c r="FD96" s="144"/>
      <c r="FE96" s="144"/>
      <c r="FF96" s="144"/>
      <c r="FG96" s="144"/>
      <c r="FH96" s="144"/>
      <c r="FI96" s="144"/>
      <c r="FJ96" s="144"/>
      <c r="FK96" s="144"/>
      <c r="FL96" s="144"/>
      <c r="FM96" s="144"/>
      <c r="FN96" s="144"/>
      <c r="FO96" s="144"/>
      <c r="FP96" s="144"/>
      <c r="FQ96" s="144"/>
      <c r="FR96" s="144"/>
      <c r="FS96" s="144"/>
      <c r="FT96" s="144"/>
      <c r="FU96" s="144"/>
      <c r="FV96" s="144"/>
      <c r="FW96" s="144"/>
      <c r="FX96" s="144"/>
      <c r="FY96" s="144"/>
      <c r="FZ96" s="144"/>
      <c r="GA96" s="144"/>
      <c r="GB96" s="144"/>
      <c r="GC96" s="144"/>
      <c r="GD96" s="144"/>
      <c r="GE96" s="144"/>
      <c r="GF96" s="144"/>
      <c r="GG96" s="144"/>
      <c r="GH96" s="144"/>
      <c r="GI96" s="144"/>
      <c r="GJ96" s="144"/>
      <c r="GK96" s="144"/>
      <c r="GL96" s="144"/>
      <c r="GM96" s="144"/>
      <c r="GN96" s="144"/>
      <c r="GO96" s="144"/>
      <c r="GP96" s="144"/>
      <c r="GQ96" s="144"/>
      <c r="GR96" s="144"/>
    </row>
    <row r="97" spans="1:200" s="94" customFormat="1" ht="24" hidden="1" customHeight="1" outlineLevel="1" thickTop="1" thickBot="1">
      <c r="A97" s="158" t="str">
        <f t="shared" si="0"/>
        <v>16.2</v>
      </c>
      <c r="B97" s="158" t="s">
        <v>66</v>
      </c>
      <c r="C97" s="160" t="s">
        <v>170</v>
      </c>
      <c r="D97" s="161" t="s">
        <v>68</v>
      </c>
      <c r="E97" s="161" t="s">
        <v>69</v>
      </c>
      <c r="F97" s="161" t="s">
        <v>70</v>
      </c>
      <c r="G97" s="168"/>
      <c r="H97" s="168"/>
      <c r="I97" s="220">
        <f>H97-G97</f>
        <v>0</v>
      </c>
      <c r="J97" s="350">
        <v>1</v>
      </c>
      <c r="K97" s="350"/>
      <c r="L97" s="350"/>
      <c r="M97" s="178"/>
      <c r="N97" s="404"/>
      <c r="O97" s="144"/>
      <c r="P97" s="144"/>
      <c r="Q97" s="144"/>
      <c r="R97" s="144"/>
      <c r="S97" s="144"/>
      <c r="T97" s="144"/>
      <c r="U97" s="144"/>
      <c r="V97" s="144"/>
      <c r="W97" s="144"/>
      <c r="X97" s="144"/>
      <c r="Y97" s="144"/>
      <c r="Z97" s="144"/>
      <c r="AA97" s="144"/>
      <c r="AB97" s="144"/>
      <c r="AC97" s="144"/>
      <c r="AD97" s="144"/>
      <c r="AE97" s="144"/>
      <c r="AF97" s="144"/>
      <c r="AG97" s="144"/>
      <c r="AH97" s="144"/>
      <c r="AI97" s="144"/>
      <c r="AJ97" s="144"/>
      <c r="AK97" s="144"/>
      <c r="AL97" s="144"/>
      <c r="AM97" s="144"/>
      <c r="AN97" s="144"/>
      <c r="AO97" s="144"/>
      <c r="AP97" s="144"/>
      <c r="AQ97" s="144"/>
      <c r="AR97" s="144"/>
      <c r="AS97" s="144"/>
      <c r="AT97" s="144"/>
      <c r="AU97" s="144"/>
      <c r="AV97" s="144"/>
      <c r="AW97" s="144"/>
      <c r="AX97" s="144"/>
      <c r="AY97" s="144"/>
      <c r="AZ97" s="144"/>
      <c r="BA97" s="144"/>
      <c r="BB97" s="144"/>
      <c r="BC97" s="144"/>
      <c r="BD97" s="144"/>
      <c r="BE97" s="144"/>
      <c r="BF97" s="144"/>
      <c r="BG97" s="144"/>
      <c r="BH97" s="144"/>
      <c r="BI97" s="144"/>
      <c r="BJ97" s="144"/>
      <c r="BK97" s="144"/>
      <c r="BL97" s="144"/>
      <c r="BM97" s="144"/>
      <c r="BN97" s="144"/>
      <c r="BO97" s="144"/>
      <c r="BP97" s="144"/>
      <c r="BQ97" s="144"/>
      <c r="BR97" s="144"/>
      <c r="BS97" s="144"/>
      <c r="BT97" s="144"/>
      <c r="BU97" s="144"/>
      <c r="BV97" s="144"/>
      <c r="BW97" s="144"/>
      <c r="BX97" s="144"/>
      <c r="BY97" s="144"/>
      <c r="BZ97" s="144"/>
      <c r="CA97" s="144"/>
      <c r="CB97" s="144"/>
      <c r="CC97" s="144"/>
      <c r="CD97" s="144"/>
      <c r="CE97" s="144"/>
      <c r="CF97" s="144"/>
      <c r="CG97" s="144"/>
      <c r="CH97" s="144"/>
      <c r="CI97" s="144"/>
      <c r="CJ97" s="144"/>
      <c r="CK97" s="144"/>
      <c r="CL97" s="144"/>
      <c r="CM97" s="144"/>
      <c r="CN97" s="144"/>
      <c r="CO97" s="144"/>
      <c r="CP97" s="144"/>
      <c r="CQ97" s="144"/>
      <c r="CR97" s="144"/>
      <c r="CS97" s="144"/>
      <c r="CT97" s="144"/>
      <c r="CU97" s="144"/>
      <c r="CV97" s="144"/>
      <c r="CW97" s="144"/>
      <c r="CX97" s="144"/>
      <c r="CY97" s="144"/>
      <c r="CZ97" s="144"/>
      <c r="DA97" s="144"/>
      <c r="DB97" s="144"/>
      <c r="DC97" s="144"/>
      <c r="DD97" s="144"/>
      <c r="DE97" s="144"/>
      <c r="DF97" s="144"/>
      <c r="DG97" s="144"/>
      <c r="DH97" s="144"/>
      <c r="DI97" s="144"/>
      <c r="DJ97" s="144"/>
      <c r="DK97" s="144"/>
      <c r="DL97" s="144"/>
      <c r="DM97" s="144"/>
      <c r="DN97" s="144"/>
      <c r="DO97" s="144"/>
      <c r="DP97" s="144"/>
      <c r="DQ97" s="144"/>
      <c r="DR97" s="144"/>
      <c r="DS97" s="144"/>
      <c r="DT97" s="144"/>
      <c r="DU97" s="144"/>
      <c r="DV97" s="144"/>
      <c r="DW97" s="144"/>
      <c r="DX97" s="144"/>
      <c r="DY97" s="144"/>
      <c r="DZ97" s="144"/>
      <c r="EA97" s="144"/>
      <c r="EB97" s="144"/>
      <c r="EC97" s="144"/>
      <c r="ED97" s="144"/>
      <c r="EE97" s="144"/>
      <c r="EF97" s="144"/>
      <c r="EG97" s="144"/>
      <c r="EH97" s="144"/>
      <c r="EI97" s="144"/>
      <c r="EJ97" s="144"/>
      <c r="EK97" s="144"/>
      <c r="EL97" s="144"/>
      <c r="EM97" s="144"/>
      <c r="EN97" s="144"/>
      <c r="EO97" s="144"/>
      <c r="EP97" s="144"/>
      <c r="EQ97" s="144"/>
      <c r="ER97" s="144"/>
      <c r="ES97" s="144"/>
      <c r="ET97" s="144"/>
      <c r="EU97" s="144"/>
      <c r="EV97" s="144"/>
      <c r="EW97" s="144"/>
      <c r="EX97" s="144"/>
      <c r="EY97" s="144"/>
      <c r="EZ97" s="144"/>
      <c r="FA97" s="144"/>
      <c r="FB97" s="144"/>
      <c r="FC97" s="144"/>
      <c r="FD97" s="144"/>
      <c r="FE97" s="144"/>
      <c r="FF97" s="144"/>
      <c r="FG97" s="144"/>
      <c r="FH97" s="144"/>
      <c r="FI97" s="144"/>
      <c r="FJ97" s="144"/>
      <c r="FK97" s="144"/>
      <c r="FL97" s="144"/>
      <c r="FM97" s="144"/>
      <c r="FN97" s="144"/>
      <c r="FO97" s="144"/>
      <c r="FP97" s="144"/>
      <c r="FQ97" s="144"/>
      <c r="FR97" s="144"/>
      <c r="FS97" s="144"/>
      <c r="FT97" s="144"/>
      <c r="FU97" s="144"/>
      <c r="FV97" s="144"/>
      <c r="FW97" s="144"/>
      <c r="FX97" s="144"/>
      <c r="FY97" s="144"/>
      <c r="FZ97" s="144"/>
      <c r="GA97" s="144"/>
      <c r="GB97" s="144"/>
      <c r="GC97" s="144"/>
      <c r="GD97" s="144"/>
      <c r="GE97" s="144"/>
      <c r="GF97" s="144"/>
      <c r="GG97" s="144"/>
      <c r="GH97" s="144"/>
      <c r="GI97" s="144"/>
      <c r="GJ97" s="144"/>
      <c r="GK97" s="144"/>
      <c r="GL97" s="144"/>
      <c r="GM97" s="144"/>
      <c r="GN97" s="144"/>
      <c r="GO97" s="144"/>
      <c r="GP97" s="144"/>
      <c r="GQ97" s="144"/>
      <c r="GR97" s="144"/>
    </row>
    <row r="98" spans="1:200" s="94" customFormat="1" ht="24" customHeight="1" collapsed="1" thickTop="1" thickBot="1">
      <c r="A98" s="167" t="str">
        <f>IF(ISERROR(VALUE(SUBSTITUTE(prevWBS,".",""))),"1",IF(ISERROR(FIND("`",SUBSTITUTE(prevWBS,".","`",1))),TEXT(VALUE(prevWBS)+1,"#"),TEXT(VALUE(LEFT(prevWBS,FIND("`",SUBSTITUTE(prevWBS,".","`",1))-1))+1,"#")))</f>
        <v>17</v>
      </c>
      <c r="B98" s="167"/>
      <c r="C98" s="207" t="s">
        <v>180</v>
      </c>
      <c r="D98" s="167"/>
      <c r="E98" s="167"/>
      <c r="F98" s="167"/>
      <c r="G98" s="218" t="s">
        <v>130</v>
      </c>
      <c r="H98" s="351">
        <f>AVERAGE(I99:I100)</f>
        <v>4.1666666664241347E-2</v>
      </c>
      <c r="I98" s="351"/>
      <c r="J98" s="358">
        <f>AVERAGE(J99:L100)</f>
        <v>1</v>
      </c>
      <c r="K98" s="358"/>
      <c r="L98" s="358"/>
      <c r="M98" s="181"/>
      <c r="N98" s="404"/>
      <c r="O98" s="144"/>
      <c r="P98" s="144"/>
      <c r="Q98" s="144"/>
      <c r="R98" s="144"/>
      <c r="S98" s="144"/>
      <c r="T98" s="144"/>
      <c r="U98" s="144"/>
      <c r="V98" s="144"/>
      <c r="W98" s="144"/>
      <c r="X98" s="144"/>
      <c r="Y98" s="144"/>
      <c r="Z98" s="144"/>
      <c r="AA98" s="144"/>
      <c r="AB98" s="144"/>
      <c r="AC98" s="144"/>
      <c r="AD98" s="144"/>
      <c r="AE98" s="144"/>
      <c r="AF98" s="144"/>
      <c r="AG98" s="144"/>
      <c r="AH98" s="144"/>
      <c r="AI98" s="144"/>
      <c r="AJ98" s="144"/>
      <c r="AK98" s="144"/>
      <c r="AL98" s="144"/>
      <c r="AM98" s="144"/>
      <c r="AN98" s="144"/>
      <c r="AO98" s="144"/>
      <c r="AP98" s="144"/>
      <c r="AQ98" s="144"/>
      <c r="AR98" s="144"/>
      <c r="AS98" s="144"/>
      <c r="AT98" s="144"/>
      <c r="AU98" s="144"/>
      <c r="AV98" s="144"/>
      <c r="AW98" s="144"/>
      <c r="AX98" s="144"/>
      <c r="AY98" s="144"/>
      <c r="AZ98" s="144"/>
      <c r="BA98" s="144"/>
      <c r="BB98" s="144"/>
      <c r="BC98" s="144"/>
      <c r="BD98" s="144"/>
      <c r="BE98" s="144"/>
      <c r="BF98" s="144"/>
      <c r="BG98" s="144"/>
      <c r="BH98" s="144"/>
      <c r="BI98" s="144"/>
      <c r="BJ98" s="144"/>
      <c r="BK98" s="144"/>
      <c r="BL98" s="144"/>
      <c r="BM98" s="144"/>
      <c r="BN98" s="144"/>
      <c r="BO98" s="144"/>
      <c r="BP98" s="144"/>
      <c r="BQ98" s="144"/>
      <c r="BR98" s="144"/>
      <c r="BS98" s="144"/>
      <c r="BT98" s="144"/>
      <c r="BU98" s="144"/>
      <c r="BV98" s="144"/>
      <c r="BW98" s="144"/>
      <c r="BX98" s="144"/>
      <c r="BY98" s="144"/>
      <c r="BZ98" s="144"/>
      <c r="CA98" s="144"/>
      <c r="CB98" s="144"/>
      <c r="CC98" s="144"/>
      <c r="CD98" s="144"/>
      <c r="CE98" s="144"/>
      <c r="CF98" s="144"/>
      <c r="CG98" s="144"/>
      <c r="CH98" s="144"/>
      <c r="CI98" s="144"/>
      <c r="CJ98" s="144"/>
      <c r="CK98" s="144"/>
      <c r="CL98" s="144"/>
      <c r="CM98" s="144"/>
      <c r="CN98" s="144"/>
      <c r="CO98" s="144"/>
      <c r="CP98" s="144"/>
      <c r="CQ98" s="144"/>
      <c r="CR98" s="144"/>
      <c r="CS98" s="144"/>
      <c r="CT98" s="144"/>
      <c r="CU98" s="144"/>
      <c r="CV98" s="144"/>
      <c r="CW98" s="144"/>
      <c r="CX98" s="144"/>
      <c r="CY98" s="144"/>
      <c r="CZ98" s="144"/>
      <c r="DA98" s="144"/>
      <c r="DB98" s="144"/>
      <c r="DC98" s="144"/>
      <c r="DD98" s="144"/>
      <c r="DE98" s="144"/>
      <c r="DF98" s="144"/>
      <c r="DG98" s="144"/>
      <c r="DH98" s="144"/>
      <c r="DI98" s="144"/>
      <c r="DJ98" s="144"/>
      <c r="DK98" s="144"/>
      <c r="DL98" s="144"/>
      <c r="DM98" s="144"/>
      <c r="DN98" s="144"/>
      <c r="DO98" s="144"/>
      <c r="DP98" s="144"/>
      <c r="DQ98" s="144"/>
      <c r="DR98" s="144"/>
      <c r="DS98" s="144"/>
      <c r="DT98" s="144"/>
      <c r="DU98" s="144"/>
      <c r="DV98" s="144"/>
      <c r="DW98" s="144"/>
      <c r="DX98" s="144"/>
      <c r="DY98" s="144"/>
      <c r="DZ98" s="144"/>
      <c r="EA98" s="144"/>
      <c r="EB98" s="144"/>
      <c r="EC98" s="144"/>
      <c r="ED98" s="144"/>
      <c r="EE98" s="144"/>
      <c r="EF98" s="144"/>
      <c r="EG98" s="144"/>
      <c r="EH98" s="144"/>
      <c r="EI98" s="144"/>
      <c r="EJ98" s="144"/>
      <c r="EK98" s="144"/>
      <c r="EL98" s="144"/>
      <c r="EM98" s="144"/>
      <c r="EN98" s="144"/>
      <c r="EO98" s="144"/>
      <c r="EP98" s="144"/>
      <c r="EQ98" s="144"/>
      <c r="ER98" s="144"/>
      <c r="ES98" s="144"/>
      <c r="ET98" s="144"/>
      <c r="EU98" s="144"/>
      <c r="EV98" s="144"/>
      <c r="EW98" s="144"/>
      <c r="EX98" s="144"/>
      <c r="EY98" s="144"/>
      <c r="EZ98" s="144"/>
      <c r="FA98" s="144"/>
      <c r="FB98" s="144"/>
      <c r="FC98" s="144"/>
      <c r="FD98" s="144"/>
      <c r="FE98" s="144"/>
      <c r="FF98" s="144"/>
      <c r="FG98" s="144"/>
      <c r="FH98" s="144"/>
      <c r="FI98" s="144"/>
      <c r="FJ98" s="144"/>
      <c r="FK98" s="144"/>
      <c r="FL98" s="144"/>
      <c r="FM98" s="144"/>
      <c r="FN98" s="144"/>
      <c r="FO98" s="144"/>
      <c r="FP98" s="144"/>
      <c r="FQ98" s="144"/>
      <c r="FR98" s="144"/>
      <c r="FS98" s="144"/>
      <c r="FT98" s="144"/>
      <c r="FU98" s="144"/>
      <c r="FV98" s="144"/>
      <c r="FW98" s="144"/>
      <c r="FX98" s="144"/>
      <c r="FY98" s="144"/>
      <c r="FZ98" s="144"/>
      <c r="GA98" s="144"/>
      <c r="GB98" s="144"/>
      <c r="GC98" s="144"/>
      <c r="GD98" s="144"/>
      <c r="GE98" s="144"/>
      <c r="GF98" s="144"/>
      <c r="GG98" s="144"/>
      <c r="GH98" s="144"/>
      <c r="GI98" s="144"/>
      <c r="GJ98" s="144"/>
      <c r="GK98" s="144"/>
      <c r="GL98" s="144"/>
      <c r="GM98" s="144"/>
      <c r="GN98" s="144"/>
      <c r="GO98" s="144"/>
      <c r="GP98" s="144"/>
      <c r="GQ98" s="144"/>
      <c r="GR98" s="144"/>
    </row>
    <row r="99" spans="1:200" s="94" customFormat="1" ht="24" hidden="1" customHeight="1" outlineLevel="1" thickTop="1" thickBot="1">
      <c r="A99" s="158" t="str">
        <f t="shared" si="0"/>
        <v>17.1</v>
      </c>
      <c r="B99" s="158" t="s">
        <v>54</v>
      </c>
      <c r="C99" s="160" t="s">
        <v>158</v>
      </c>
      <c r="D99" s="161" t="s">
        <v>68</v>
      </c>
      <c r="E99" s="161" t="s">
        <v>181</v>
      </c>
      <c r="F99" s="161" t="s">
        <v>182</v>
      </c>
      <c r="G99" s="168">
        <v>45357.75</v>
      </c>
      <c r="H99" s="168">
        <v>45357.791666666664</v>
      </c>
      <c r="I99" s="220">
        <f>H99-G99</f>
        <v>4.1666666664241347E-2</v>
      </c>
      <c r="J99" s="350">
        <v>1</v>
      </c>
      <c r="K99" s="350"/>
      <c r="L99" s="350"/>
      <c r="M99" s="178"/>
      <c r="N99" s="404"/>
      <c r="O99" s="144"/>
      <c r="P99" s="144"/>
      <c r="Q99" s="144"/>
      <c r="R99" s="144"/>
      <c r="S99" s="144"/>
      <c r="T99" s="144"/>
      <c r="U99" s="144"/>
      <c r="V99" s="144"/>
      <c r="W99" s="144"/>
      <c r="X99" s="144"/>
      <c r="Y99" s="144"/>
      <c r="Z99" s="144"/>
      <c r="AA99" s="144"/>
      <c r="AB99" s="144"/>
      <c r="AC99" s="144"/>
      <c r="AD99" s="144"/>
      <c r="AE99" s="144"/>
      <c r="AF99" s="144"/>
      <c r="AG99" s="144"/>
      <c r="AH99" s="144"/>
      <c r="AI99" s="144"/>
      <c r="AJ99" s="144"/>
      <c r="AK99" s="144"/>
      <c r="AL99" s="144"/>
      <c r="AM99" s="144"/>
      <c r="AN99" s="144"/>
      <c r="AO99" s="144"/>
      <c r="AP99" s="144"/>
      <c r="AQ99" s="144"/>
      <c r="AR99" s="144"/>
      <c r="AS99" s="144"/>
      <c r="AT99" s="144"/>
      <c r="AU99" s="144"/>
      <c r="AV99" s="144"/>
      <c r="AW99" s="144"/>
      <c r="AX99" s="144"/>
      <c r="AY99" s="144"/>
      <c r="AZ99" s="144"/>
      <c r="BA99" s="144"/>
      <c r="BB99" s="144"/>
      <c r="BC99" s="144"/>
      <c r="BD99" s="144"/>
      <c r="BE99" s="144"/>
      <c r="BF99" s="144"/>
      <c r="BG99" s="144"/>
      <c r="BH99" s="144"/>
      <c r="BI99" s="144"/>
      <c r="BJ99" s="144"/>
      <c r="BK99" s="144"/>
      <c r="BL99" s="144"/>
      <c r="BM99" s="144"/>
      <c r="BN99" s="144"/>
      <c r="BO99" s="144"/>
      <c r="BP99" s="144"/>
      <c r="BQ99" s="144"/>
      <c r="BR99" s="144"/>
      <c r="BS99" s="144"/>
      <c r="BT99" s="144"/>
      <c r="BU99" s="144"/>
      <c r="BV99" s="144"/>
      <c r="BW99" s="144"/>
      <c r="BX99" s="144"/>
      <c r="BY99" s="144"/>
      <c r="BZ99" s="144"/>
      <c r="CA99" s="144"/>
      <c r="CB99" s="144"/>
      <c r="CC99" s="144"/>
      <c r="CD99" s="144"/>
      <c r="CE99" s="144"/>
      <c r="CF99" s="144"/>
      <c r="CG99" s="144"/>
      <c r="CH99" s="144"/>
      <c r="CI99" s="144"/>
      <c r="CJ99" s="144"/>
      <c r="CK99" s="144"/>
      <c r="CL99" s="144"/>
      <c r="CM99" s="144"/>
      <c r="CN99" s="144"/>
      <c r="CO99" s="144"/>
      <c r="CP99" s="144"/>
      <c r="CQ99" s="144"/>
      <c r="CR99" s="144"/>
      <c r="CS99" s="144"/>
      <c r="CT99" s="144"/>
      <c r="CU99" s="144"/>
      <c r="CV99" s="144"/>
      <c r="CW99" s="144"/>
      <c r="CX99" s="144"/>
      <c r="CY99" s="144"/>
      <c r="CZ99" s="144"/>
      <c r="DA99" s="144"/>
      <c r="DB99" s="144"/>
      <c r="DC99" s="144"/>
      <c r="DD99" s="144"/>
      <c r="DE99" s="144"/>
      <c r="DF99" s="144"/>
      <c r="DG99" s="144"/>
      <c r="DH99" s="144"/>
      <c r="DI99" s="144"/>
      <c r="DJ99" s="144"/>
      <c r="DK99" s="144"/>
      <c r="DL99" s="144"/>
      <c r="DM99" s="144"/>
      <c r="DN99" s="144"/>
      <c r="DO99" s="144"/>
      <c r="DP99" s="144"/>
      <c r="DQ99" s="144"/>
      <c r="DR99" s="144"/>
      <c r="DS99" s="144"/>
      <c r="DT99" s="144"/>
      <c r="DU99" s="144"/>
      <c r="DV99" s="144"/>
      <c r="DW99" s="144"/>
      <c r="DX99" s="144"/>
      <c r="DY99" s="144"/>
      <c r="DZ99" s="144"/>
      <c r="EA99" s="144"/>
      <c r="EB99" s="144"/>
      <c r="EC99" s="144"/>
      <c r="ED99" s="144"/>
      <c r="EE99" s="144"/>
      <c r="EF99" s="144"/>
      <c r="EG99" s="144"/>
      <c r="EH99" s="144"/>
      <c r="EI99" s="144"/>
      <c r="EJ99" s="144"/>
      <c r="EK99" s="144"/>
      <c r="EL99" s="144"/>
      <c r="EM99" s="144"/>
      <c r="EN99" s="144"/>
      <c r="EO99" s="144"/>
      <c r="EP99" s="144"/>
      <c r="EQ99" s="144"/>
      <c r="ER99" s="144"/>
      <c r="ES99" s="144"/>
      <c r="ET99" s="144"/>
      <c r="EU99" s="144"/>
      <c r="EV99" s="144"/>
      <c r="EW99" s="144"/>
      <c r="EX99" s="144"/>
      <c r="EY99" s="144"/>
      <c r="EZ99" s="144"/>
      <c r="FA99" s="144"/>
      <c r="FB99" s="144"/>
      <c r="FC99" s="144"/>
      <c r="FD99" s="144"/>
      <c r="FE99" s="144"/>
      <c r="FF99" s="144"/>
      <c r="FG99" s="144"/>
      <c r="FH99" s="144"/>
      <c r="FI99" s="144"/>
      <c r="FJ99" s="144"/>
      <c r="FK99" s="144"/>
      <c r="FL99" s="144"/>
      <c r="FM99" s="144"/>
      <c r="FN99" s="144"/>
      <c r="FO99" s="144"/>
      <c r="FP99" s="144"/>
      <c r="FQ99" s="144"/>
      <c r="FR99" s="144"/>
      <c r="FS99" s="144"/>
      <c r="FT99" s="144"/>
      <c r="FU99" s="144"/>
      <c r="FV99" s="144"/>
      <c r="FW99" s="144"/>
      <c r="FX99" s="144"/>
      <c r="FY99" s="144"/>
      <c r="FZ99" s="144"/>
      <c r="GA99" s="144"/>
      <c r="GB99" s="144"/>
      <c r="GC99" s="144"/>
      <c r="GD99" s="144"/>
      <c r="GE99" s="144"/>
      <c r="GF99" s="144"/>
      <c r="GG99" s="144"/>
      <c r="GH99" s="144"/>
      <c r="GI99" s="144"/>
      <c r="GJ99" s="144"/>
      <c r="GK99" s="144"/>
      <c r="GL99" s="144"/>
      <c r="GM99" s="144"/>
      <c r="GN99" s="144"/>
      <c r="GO99" s="144"/>
      <c r="GP99" s="144"/>
      <c r="GQ99" s="144"/>
      <c r="GR99" s="144"/>
    </row>
    <row r="100" spans="1:200" s="133" customFormat="1" ht="24" hidden="1" customHeight="1" outlineLevel="1" thickTop="1" thickBot="1">
      <c r="A100" s="158" t="str">
        <f t="shared" si="0"/>
        <v>17.2</v>
      </c>
      <c r="B100" s="158" t="s">
        <v>66</v>
      </c>
      <c r="C100" s="160" t="s">
        <v>165</v>
      </c>
      <c r="D100" s="161" t="s">
        <v>68</v>
      </c>
      <c r="E100" s="161" t="s">
        <v>181</v>
      </c>
      <c r="F100" s="161" t="s">
        <v>182</v>
      </c>
      <c r="G100" s="168">
        <v>45357.875</v>
      </c>
      <c r="H100" s="168">
        <v>45357.916666666664</v>
      </c>
      <c r="I100" s="220">
        <f>H100-G100</f>
        <v>4.1666666664241347E-2</v>
      </c>
      <c r="J100" s="350">
        <v>1</v>
      </c>
      <c r="K100" s="350"/>
      <c r="L100" s="350"/>
      <c r="M100" s="178"/>
      <c r="N100" s="404"/>
      <c r="O100" s="144"/>
      <c r="P100" s="144"/>
      <c r="Q100" s="144"/>
      <c r="R100" s="144"/>
      <c r="S100" s="144"/>
      <c r="T100" s="144"/>
      <c r="U100" s="144"/>
      <c r="V100" s="144"/>
      <c r="W100" s="144"/>
      <c r="X100" s="144"/>
      <c r="Y100" s="144"/>
      <c r="Z100" s="144"/>
      <c r="AA100" s="144"/>
      <c r="AB100" s="144"/>
      <c r="AC100" s="144"/>
      <c r="AD100" s="144"/>
      <c r="AE100" s="144"/>
      <c r="AF100" s="144"/>
      <c r="AG100" s="144"/>
      <c r="AH100" s="144"/>
      <c r="AI100" s="144"/>
      <c r="AJ100" s="144"/>
      <c r="AK100" s="144"/>
      <c r="AL100" s="144"/>
      <c r="AM100" s="144"/>
      <c r="AN100" s="144"/>
      <c r="AO100" s="144"/>
      <c r="AP100" s="144"/>
      <c r="AQ100" s="144"/>
      <c r="AR100" s="144"/>
      <c r="AS100" s="144"/>
      <c r="AT100" s="144"/>
      <c r="AU100" s="144"/>
      <c r="AV100" s="144"/>
      <c r="AW100" s="144"/>
      <c r="AX100" s="144"/>
      <c r="AY100" s="144"/>
      <c r="AZ100" s="144"/>
      <c r="BA100" s="144"/>
      <c r="BB100" s="144"/>
      <c r="BC100" s="144"/>
      <c r="BD100" s="144"/>
      <c r="BE100" s="144"/>
      <c r="BF100" s="144"/>
      <c r="BG100" s="144"/>
      <c r="BH100" s="144"/>
      <c r="BI100" s="144"/>
      <c r="BJ100" s="144"/>
      <c r="BK100" s="144"/>
      <c r="BL100" s="144"/>
      <c r="BM100" s="144"/>
      <c r="BN100" s="144"/>
      <c r="BO100" s="144"/>
      <c r="BP100" s="144"/>
      <c r="BQ100" s="144"/>
      <c r="BR100" s="144"/>
      <c r="BS100" s="144"/>
      <c r="BT100" s="144"/>
      <c r="BU100" s="144"/>
      <c r="BV100" s="144"/>
      <c r="BW100" s="144"/>
      <c r="BX100" s="144"/>
      <c r="BY100" s="144"/>
      <c r="BZ100" s="144"/>
      <c r="CA100" s="144"/>
      <c r="CB100" s="144"/>
      <c r="CC100" s="144"/>
      <c r="CD100" s="144"/>
      <c r="CE100" s="144"/>
      <c r="CF100" s="144"/>
      <c r="CG100" s="144"/>
      <c r="CH100" s="144"/>
      <c r="CI100" s="144"/>
      <c r="CJ100" s="144"/>
      <c r="CK100" s="144"/>
      <c r="CL100" s="144"/>
      <c r="CM100" s="144"/>
      <c r="CN100" s="144"/>
      <c r="CO100" s="144"/>
      <c r="CP100" s="144"/>
      <c r="CQ100" s="144"/>
      <c r="CR100" s="144"/>
      <c r="CS100" s="144"/>
      <c r="CT100" s="144"/>
      <c r="CU100" s="144"/>
      <c r="CV100" s="144"/>
      <c r="CW100" s="144"/>
      <c r="CX100" s="144"/>
      <c r="CY100" s="144"/>
      <c r="CZ100" s="144"/>
      <c r="DA100" s="144"/>
      <c r="DB100" s="144"/>
      <c r="DC100" s="144"/>
      <c r="DD100" s="144"/>
      <c r="DE100" s="144"/>
      <c r="DF100" s="144"/>
      <c r="DG100" s="144"/>
      <c r="DH100" s="144"/>
      <c r="DI100" s="144"/>
      <c r="DJ100" s="144"/>
      <c r="DK100" s="144"/>
      <c r="DL100" s="144"/>
      <c r="DM100" s="144"/>
      <c r="DN100" s="144"/>
      <c r="DO100" s="144"/>
      <c r="DP100" s="144"/>
      <c r="DQ100" s="144"/>
      <c r="DR100" s="144"/>
      <c r="DS100" s="144"/>
      <c r="DT100" s="144"/>
      <c r="DU100" s="144"/>
      <c r="DV100" s="144"/>
      <c r="DW100" s="144"/>
      <c r="DX100" s="144"/>
      <c r="DY100" s="144"/>
      <c r="DZ100" s="144"/>
      <c r="EA100" s="144"/>
      <c r="EB100" s="144"/>
      <c r="EC100" s="144"/>
      <c r="ED100" s="144"/>
      <c r="EE100" s="144"/>
      <c r="EF100" s="144"/>
      <c r="EG100" s="144"/>
      <c r="EH100" s="144"/>
      <c r="EI100" s="144"/>
      <c r="EJ100" s="144"/>
      <c r="EK100" s="144"/>
      <c r="EL100" s="144"/>
      <c r="EM100" s="144"/>
      <c r="EN100" s="144"/>
      <c r="EO100" s="144"/>
      <c r="EP100" s="144"/>
      <c r="EQ100" s="144"/>
      <c r="ER100" s="144"/>
      <c r="ES100" s="144"/>
      <c r="ET100" s="144"/>
      <c r="EU100" s="144"/>
      <c r="EV100" s="144"/>
      <c r="EW100" s="144"/>
      <c r="EX100" s="144"/>
      <c r="EY100" s="144"/>
      <c r="EZ100" s="144"/>
      <c r="FA100" s="144"/>
      <c r="FB100" s="144"/>
      <c r="FC100" s="144"/>
      <c r="FD100" s="144"/>
      <c r="FE100" s="144"/>
      <c r="FF100" s="144"/>
      <c r="FG100" s="144"/>
      <c r="FH100" s="144"/>
      <c r="FI100" s="144"/>
      <c r="FJ100" s="144"/>
      <c r="FK100" s="144"/>
      <c r="FL100" s="144"/>
      <c r="FM100" s="144"/>
      <c r="FN100" s="144"/>
      <c r="FO100" s="144"/>
      <c r="FP100" s="144"/>
      <c r="FQ100" s="144"/>
      <c r="FR100" s="144"/>
      <c r="FS100" s="144"/>
      <c r="FT100" s="144"/>
      <c r="FU100" s="144"/>
      <c r="FV100" s="144"/>
      <c r="FW100" s="144"/>
      <c r="FX100" s="144"/>
      <c r="FY100" s="144"/>
      <c r="FZ100" s="144"/>
      <c r="GA100" s="144"/>
      <c r="GB100" s="144"/>
      <c r="GC100" s="144"/>
      <c r="GD100" s="144"/>
      <c r="GE100" s="144"/>
      <c r="GF100" s="144"/>
      <c r="GG100" s="144"/>
      <c r="GH100" s="144"/>
      <c r="GI100" s="144"/>
      <c r="GJ100" s="144"/>
      <c r="GK100" s="144"/>
      <c r="GL100" s="144"/>
      <c r="GM100" s="144"/>
      <c r="GN100" s="144"/>
      <c r="GO100" s="144"/>
      <c r="GP100" s="144"/>
      <c r="GQ100" s="144"/>
      <c r="GR100" s="144"/>
    </row>
    <row r="101" spans="1:200" s="115" customFormat="1" ht="24" customHeight="1" collapsed="1" thickTop="1" thickBot="1">
      <c r="A101" s="167">
        <v>18</v>
      </c>
      <c r="B101" s="167"/>
      <c r="C101" s="207" t="s">
        <v>183</v>
      </c>
      <c r="D101" s="224"/>
      <c r="E101" s="167"/>
      <c r="F101" s="167"/>
      <c r="G101" s="218" t="s">
        <v>130</v>
      </c>
      <c r="H101" s="351">
        <f>AVERAGE(I102:I103)</f>
        <v>4.1666666664241347E-2</v>
      </c>
      <c r="I101" s="351"/>
      <c r="J101" s="363">
        <f>AVERAGE(J102:L103)</f>
        <v>1</v>
      </c>
      <c r="K101" s="363"/>
      <c r="L101" s="363"/>
      <c r="M101" s="181"/>
      <c r="N101" s="404"/>
      <c r="O101" s="144"/>
      <c r="P101" s="144"/>
      <c r="Q101" s="144"/>
      <c r="R101" s="144"/>
      <c r="S101" s="144"/>
      <c r="T101" s="144"/>
      <c r="U101" s="144"/>
      <c r="V101" s="144"/>
      <c r="W101" s="144"/>
      <c r="X101" s="144"/>
      <c r="Y101" s="144"/>
      <c r="Z101" s="144"/>
      <c r="AA101" s="144"/>
      <c r="AB101" s="144"/>
      <c r="AC101" s="144"/>
      <c r="AD101" s="144"/>
      <c r="AE101" s="144"/>
      <c r="AF101" s="144"/>
      <c r="AG101" s="144"/>
      <c r="AH101" s="144"/>
      <c r="AI101" s="144"/>
      <c r="AJ101" s="144"/>
      <c r="AK101" s="144"/>
      <c r="AL101" s="144"/>
      <c r="AM101" s="144"/>
      <c r="AN101" s="144"/>
      <c r="AO101" s="144"/>
      <c r="AP101" s="144"/>
      <c r="AQ101" s="144"/>
      <c r="AR101" s="144"/>
      <c r="AS101" s="144"/>
      <c r="AT101" s="144"/>
      <c r="AU101" s="144"/>
      <c r="AV101" s="144"/>
      <c r="AW101" s="144"/>
      <c r="AX101" s="144"/>
      <c r="AY101" s="144"/>
      <c r="AZ101" s="144"/>
      <c r="BA101" s="144"/>
      <c r="BB101" s="144"/>
      <c r="BC101" s="144"/>
      <c r="BD101" s="144"/>
      <c r="BE101" s="144"/>
      <c r="BF101" s="144"/>
      <c r="BG101" s="144"/>
      <c r="BH101" s="144"/>
      <c r="BI101" s="144"/>
      <c r="BJ101" s="144"/>
      <c r="BK101" s="144"/>
      <c r="BL101" s="144"/>
      <c r="BM101" s="144"/>
      <c r="BN101" s="144"/>
      <c r="BO101" s="144"/>
      <c r="BP101" s="144"/>
      <c r="BQ101" s="144"/>
      <c r="BR101" s="144"/>
      <c r="BS101" s="144"/>
      <c r="BT101" s="144"/>
      <c r="BU101" s="144"/>
      <c r="BV101" s="144"/>
      <c r="BW101" s="144"/>
      <c r="BX101" s="144"/>
      <c r="BY101" s="144"/>
      <c r="BZ101" s="144"/>
      <c r="CA101" s="144"/>
      <c r="CB101" s="144"/>
      <c r="CC101" s="144"/>
      <c r="CD101" s="144"/>
      <c r="CE101" s="144"/>
      <c r="CF101" s="144"/>
      <c r="CG101" s="144"/>
      <c r="CH101" s="144"/>
      <c r="CI101" s="144"/>
      <c r="CJ101" s="144"/>
      <c r="CK101" s="144"/>
      <c r="CL101" s="144"/>
      <c r="CM101" s="144"/>
      <c r="CN101" s="144"/>
      <c r="CO101" s="144"/>
      <c r="CP101" s="144"/>
      <c r="CQ101" s="144"/>
      <c r="CR101" s="144"/>
      <c r="CS101" s="144"/>
      <c r="CT101" s="144"/>
      <c r="CU101" s="144"/>
      <c r="CV101" s="144"/>
      <c r="CW101" s="144"/>
      <c r="CX101" s="144"/>
      <c r="CY101" s="144"/>
      <c r="CZ101" s="144"/>
      <c r="DA101" s="144"/>
      <c r="DB101" s="144"/>
      <c r="DC101" s="144"/>
      <c r="DD101" s="144"/>
      <c r="DE101" s="144"/>
      <c r="DF101" s="144"/>
      <c r="DG101" s="144"/>
      <c r="DH101" s="144"/>
      <c r="DI101" s="144"/>
      <c r="DJ101" s="144"/>
      <c r="DK101" s="144"/>
      <c r="DL101" s="144"/>
      <c r="DM101" s="144"/>
      <c r="DN101" s="144"/>
      <c r="DO101" s="144"/>
      <c r="DP101" s="144"/>
      <c r="DQ101" s="144"/>
      <c r="DR101" s="144"/>
      <c r="DS101" s="144"/>
      <c r="DT101" s="144"/>
      <c r="DU101" s="144"/>
      <c r="DV101" s="144"/>
      <c r="DW101" s="144"/>
      <c r="DX101" s="144"/>
      <c r="DY101" s="144"/>
      <c r="DZ101" s="144"/>
      <c r="EA101" s="144"/>
      <c r="EB101" s="144"/>
      <c r="EC101" s="144"/>
      <c r="ED101" s="144"/>
      <c r="EE101" s="144"/>
      <c r="EF101" s="144"/>
      <c r="EG101" s="144"/>
      <c r="EH101" s="144"/>
      <c r="EI101" s="144"/>
      <c r="EJ101" s="144"/>
      <c r="EK101" s="144"/>
      <c r="EL101" s="144"/>
      <c r="EM101" s="144"/>
      <c r="EN101" s="144"/>
      <c r="EO101" s="144"/>
      <c r="EP101" s="144"/>
      <c r="EQ101" s="144"/>
      <c r="ER101" s="144"/>
      <c r="ES101" s="144"/>
      <c r="ET101" s="144"/>
      <c r="EU101" s="144"/>
      <c r="EV101" s="144"/>
      <c r="EW101" s="144"/>
      <c r="EX101" s="144"/>
      <c r="EY101" s="144"/>
      <c r="EZ101" s="144"/>
      <c r="FA101" s="144"/>
      <c r="FB101" s="144"/>
      <c r="FC101" s="144"/>
      <c r="FD101" s="144"/>
      <c r="FE101" s="144"/>
      <c r="FF101" s="144"/>
      <c r="FG101" s="144"/>
      <c r="FH101" s="144"/>
      <c r="FI101" s="144"/>
      <c r="FJ101" s="144"/>
      <c r="FK101" s="144"/>
      <c r="FL101" s="144"/>
      <c r="FM101" s="144"/>
      <c r="FN101" s="144"/>
      <c r="FO101" s="144"/>
      <c r="FP101" s="144"/>
      <c r="FQ101" s="144"/>
      <c r="FR101" s="144"/>
      <c r="FS101" s="144"/>
      <c r="FT101" s="144"/>
      <c r="FU101" s="144"/>
      <c r="FV101" s="144"/>
      <c r="FW101" s="144"/>
      <c r="FX101" s="144"/>
      <c r="FY101" s="144"/>
      <c r="FZ101" s="144"/>
      <c r="GA101" s="144"/>
      <c r="GB101" s="144"/>
      <c r="GC101" s="144"/>
      <c r="GD101" s="144"/>
      <c r="GE101" s="144"/>
      <c r="GF101" s="144"/>
      <c r="GG101" s="144"/>
      <c r="GH101" s="144"/>
      <c r="GI101" s="144"/>
      <c r="GJ101" s="144"/>
      <c r="GK101" s="144"/>
      <c r="GL101" s="144"/>
      <c r="GM101" s="144"/>
      <c r="GN101" s="144"/>
      <c r="GO101" s="144"/>
      <c r="GP101" s="144"/>
      <c r="GQ101" s="144"/>
      <c r="GR101" s="144"/>
    </row>
    <row r="102" spans="1:200" s="115" customFormat="1" ht="24" hidden="1" customHeight="1" outlineLevel="1" thickTop="1" thickBot="1">
      <c r="A102" s="161">
        <v>18.100000000000001</v>
      </c>
      <c r="B102" s="161" t="s">
        <v>66</v>
      </c>
      <c r="C102" s="160" t="s">
        <v>184</v>
      </c>
      <c r="D102" s="161" t="s">
        <v>68</v>
      </c>
      <c r="E102" s="161" t="s">
        <v>181</v>
      </c>
      <c r="F102" s="161" t="s">
        <v>182</v>
      </c>
      <c r="G102" s="168">
        <v>45357.75</v>
      </c>
      <c r="H102" s="168">
        <v>45357.791666666664</v>
      </c>
      <c r="I102" s="220">
        <f>H102-G102</f>
        <v>4.1666666664241347E-2</v>
      </c>
      <c r="J102" s="350">
        <v>1</v>
      </c>
      <c r="K102" s="350"/>
      <c r="L102" s="350"/>
      <c r="M102" s="178"/>
      <c r="N102" s="404"/>
      <c r="O102" s="144"/>
      <c r="P102" s="144"/>
      <c r="Q102" s="144"/>
      <c r="R102" s="144"/>
      <c r="S102" s="144"/>
      <c r="T102" s="144"/>
      <c r="U102" s="144"/>
      <c r="V102" s="144"/>
      <c r="W102" s="144"/>
      <c r="X102" s="144"/>
      <c r="Y102" s="144"/>
      <c r="Z102" s="144"/>
      <c r="AA102" s="144"/>
      <c r="AB102" s="144"/>
      <c r="AC102" s="144"/>
      <c r="AD102" s="144"/>
      <c r="AE102" s="144"/>
      <c r="AF102" s="144"/>
      <c r="AG102" s="144"/>
      <c r="AH102" s="144"/>
      <c r="AI102" s="144"/>
      <c r="AJ102" s="144"/>
      <c r="AK102" s="144"/>
      <c r="AL102" s="144"/>
      <c r="AM102" s="144"/>
      <c r="AN102" s="144"/>
      <c r="AO102" s="144"/>
      <c r="AP102" s="144"/>
      <c r="AQ102" s="144"/>
      <c r="AR102" s="144"/>
      <c r="AS102" s="144"/>
      <c r="AT102" s="144"/>
      <c r="AU102" s="144"/>
      <c r="AV102" s="144"/>
      <c r="AW102" s="144"/>
      <c r="AX102" s="144"/>
      <c r="AY102" s="144"/>
      <c r="AZ102" s="144"/>
      <c r="BA102" s="144"/>
      <c r="BB102" s="144"/>
      <c r="BC102" s="144"/>
      <c r="BD102" s="144"/>
      <c r="BE102" s="144"/>
      <c r="BF102" s="144"/>
      <c r="BG102" s="144"/>
      <c r="BH102" s="144"/>
      <c r="BI102" s="144"/>
      <c r="BJ102" s="144"/>
      <c r="BK102" s="144"/>
      <c r="BL102" s="144"/>
      <c r="BM102" s="144"/>
      <c r="BN102" s="144"/>
      <c r="BO102" s="144"/>
      <c r="BP102" s="144"/>
      <c r="BQ102" s="144"/>
      <c r="BR102" s="144"/>
      <c r="BS102" s="144"/>
      <c r="BT102" s="144"/>
      <c r="BU102" s="144"/>
      <c r="BV102" s="144"/>
      <c r="BW102" s="144"/>
      <c r="BX102" s="144"/>
      <c r="BY102" s="144"/>
      <c r="BZ102" s="144"/>
      <c r="CA102" s="144"/>
      <c r="CB102" s="144"/>
      <c r="CC102" s="144"/>
      <c r="CD102" s="144"/>
      <c r="CE102" s="144"/>
      <c r="CF102" s="144"/>
      <c r="CG102" s="144"/>
      <c r="CH102" s="144"/>
      <c r="CI102" s="144"/>
      <c r="CJ102" s="144"/>
      <c r="CK102" s="144"/>
      <c r="CL102" s="144"/>
      <c r="CM102" s="144"/>
      <c r="CN102" s="144"/>
      <c r="CO102" s="144"/>
      <c r="CP102" s="144"/>
      <c r="CQ102" s="144"/>
      <c r="CR102" s="144"/>
      <c r="CS102" s="144"/>
      <c r="CT102" s="144"/>
      <c r="CU102" s="144"/>
      <c r="CV102" s="144"/>
      <c r="CW102" s="144"/>
      <c r="CX102" s="144"/>
      <c r="CY102" s="144"/>
      <c r="CZ102" s="144"/>
      <c r="DA102" s="144"/>
      <c r="DB102" s="144"/>
      <c r="DC102" s="144"/>
      <c r="DD102" s="144"/>
      <c r="DE102" s="144"/>
      <c r="DF102" s="144"/>
      <c r="DG102" s="144"/>
      <c r="DH102" s="144"/>
      <c r="DI102" s="144"/>
      <c r="DJ102" s="144"/>
      <c r="DK102" s="144"/>
      <c r="DL102" s="144"/>
      <c r="DM102" s="144"/>
      <c r="DN102" s="144"/>
      <c r="DO102" s="144"/>
      <c r="DP102" s="144"/>
      <c r="DQ102" s="144"/>
      <c r="DR102" s="144"/>
      <c r="DS102" s="144"/>
      <c r="DT102" s="144"/>
      <c r="DU102" s="144"/>
      <c r="DV102" s="144"/>
      <c r="DW102" s="144"/>
      <c r="DX102" s="144"/>
      <c r="DY102" s="144"/>
      <c r="DZ102" s="144"/>
      <c r="EA102" s="144"/>
      <c r="EB102" s="144"/>
      <c r="EC102" s="144"/>
      <c r="ED102" s="144"/>
      <c r="EE102" s="144"/>
      <c r="EF102" s="144"/>
      <c r="EG102" s="144"/>
      <c r="EH102" s="144"/>
      <c r="EI102" s="144"/>
      <c r="EJ102" s="144"/>
      <c r="EK102" s="144"/>
      <c r="EL102" s="144"/>
      <c r="EM102" s="144"/>
      <c r="EN102" s="144"/>
      <c r="EO102" s="144"/>
      <c r="EP102" s="144"/>
      <c r="EQ102" s="144"/>
      <c r="ER102" s="144"/>
      <c r="ES102" s="144"/>
      <c r="ET102" s="144"/>
      <c r="EU102" s="144"/>
      <c r="EV102" s="144"/>
      <c r="EW102" s="144"/>
      <c r="EX102" s="144"/>
      <c r="EY102" s="144"/>
      <c r="EZ102" s="144"/>
      <c r="FA102" s="144"/>
      <c r="FB102" s="144"/>
      <c r="FC102" s="144"/>
      <c r="FD102" s="144"/>
      <c r="FE102" s="144"/>
      <c r="FF102" s="144"/>
      <c r="FG102" s="144"/>
      <c r="FH102" s="144"/>
      <c r="FI102" s="144"/>
      <c r="FJ102" s="144"/>
      <c r="FK102" s="144"/>
      <c r="FL102" s="144"/>
      <c r="FM102" s="144"/>
      <c r="FN102" s="144"/>
      <c r="FO102" s="144"/>
      <c r="FP102" s="144"/>
      <c r="FQ102" s="144"/>
      <c r="FR102" s="144"/>
      <c r="FS102" s="144"/>
      <c r="FT102" s="144"/>
      <c r="FU102" s="144"/>
      <c r="FV102" s="144"/>
      <c r="FW102" s="144"/>
      <c r="FX102" s="144"/>
      <c r="FY102" s="144"/>
      <c r="FZ102" s="144"/>
      <c r="GA102" s="144"/>
      <c r="GB102" s="144"/>
      <c r="GC102" s="144"/>
      <c r="GD102" s="144"/>
      <c r="GE102" s="144"/>
      <c r="GF102" s="144"/>
      <c r="GG102" s="144"/>
      <c r="GH102" s="144"/>
      <c r="GI102" s="144"/>
      <c r="GJ102" s="144"/>
      <c r="GK102" s="144"/>
      <c r="GL102" s="144"/>
      <c r="GM102" s="144"/>
      <c r="GN102" s="144"/>
      <c r="GO102" s="144"/>
      <c r="GP102" s="144"/>
      <c r="GQ102" s="144"/>
      <c r="GR102" s="144"/>
    </row>
    <row r="103" spans="1:200" s="115" customFormat="1" ht="24" hidden="1" customHeight="1" outlineLevel="1" thickTop="1" thickBot="1">
      <c r="A103" s="161">
        <v>18.2</v>
      </c>
      <c r="B103" s="161" t="s">
        <v>66</v>
      </c>
      <c r="C103" s="160" t="s">
        <v>146</v>
      </c>
      <c r="D103" s="161" t="s">
        <v>68</v>
      </c>
      <c r="E103" s="161" t="s">
        <v>181</v>
      </c>
      <c r="F103" s="161" t="s">
        <v>182</v>
      </c>
      <c r="G103" s="168">
        <v>45357.875</v>
      </c>
      <c r="H103" s="168">
        <v>45357.916666666664</v>
      </c>
      <c r="I103" s="220">
        <f>H103-G103</f>
        <v>4.1666666664241347E-2</v>
      </c>
      <c r="J103" s="350">
        <v>1</v>
      </c>
      <c r="K103" s="350"/>
      <c r="L103" s="350"/>
      <c r="M103" s="178"/>
      <c r="N103" s="404"/>
      <c r="O103" s="144"/>
      <c r="P103" s="144"/>
      <c r="Q103" s="144"/>
      <c r="R103" s="144"/>
      <c r="S103" s="144"/>
      <c r="T103" s="144"/>
      <c r="U103" s="144"/>
      <c r="V103" s="144"/>
      <c r="W103" s="144"/>
      <c r="X103" s="144"/>
      <c r="Y103" s="144"/>
      <c r="Z103" s="144"/>
      <c r="AA103" s="144"/>
      <c r="AB103" s="144"/>
      <c r="AC103" s="144"/>
      <c r="AD103" s="144"/>
      <c r="AE103" s="144"/>
      <c r="AF103" s="144"/>
      <c r="AG103" s="144"/>
      <c r="AH103" s="144"/>
      <c r="AI103" s="144"/>
      <c r="AJ103" s="144"/>
      <c r="AK103" s="144"/>
      <c r="AL103" s="144"/>
      <c r="AM103" s="144"/>
      <c r="AN103" s="144"/>
      <c r="AO103" s="144"/>
      <c r="AP103" s="144"/>
      <c r="AQ103" s="144"/>
      <c r="AR103" s="144"/>
      <c r="AS103" s="144"/>
      <c r="AT103" s="144"/>
      <c r="AU103" s="144"/>
      <c r="AV103" s="144"/>
      <c r="AW103" s="144"/>
      <c r="AX103" s="144"/>
      <c r="AY103" s="144"/>
      <c r="AZ103" s="144"/>
      <c r="BA103" s="144"/>
      <c r="BB103" s="144"/>
      <c r="BC103" s="144"/>
      <c r="BD103" s="144"/>
      <c r="BE103" s="144"/>
      <c r="BF103" s="144"/>
      <c r="BG103" s="144"/>
      <c r="BH103" s="144"/>
      <c r="BI103" s="144"/>
      <c r="BJ103" s="144"/>
      <c r="BK103" s="144"/>
      <c r="BL103" s="144"/>
      <c r="BM103" s="144"/>
      <c r="BN103" s="144"/>
      <c r="BO103" s="144"/>
      <c r="BP103" s="144"/>
      <c r="BQ103" s="144"/>
      <c r="BR103" s="144"/>
      <c r="BS103" s="144"/>
      <c r="BT103" s="144"/>
      <c r="BU103" s="144"/>
      <c r="BV103" s="144"/>
      <c r="BW103" s="144"/>
      <c r="BX103" s="144"/>
      <c r="BY103" s="144"/>
      <c r="BZ103" s="144"/>
      <c r="CA103" s="144"/>
      <c r="CB103" s="144"/>
      <c r="CC103" s="144"/>
      <c r="CD103" s="144"/>
      <c r="CE103" s="144"/>
      <c r="CF103" s="144"/>
      <c r="CG103" s="144"/>
      <c r="CH103" s="144"/>
      <c r="CI103" s="144"/>
      <c r="CJ103" s="144"/>
      <c r="CK103" s="144"/>
      <c r="CL103" s="144"/>
      <c r="CM103" s="144"/>
      <c r="CN103" s="144"/>
      <c r="CO103" s="144"/>
      <c r="CP103" s="144"/>
      <c r="CQ103" s="144"/>
      <c r="CR103" s="144"/>
      <c r="CS103" s="144"/>
      <c r="CT103" s="144"/>
      <c r="CU103" s="144"/>
      <c r="CV103" s="144"/>
      <c r="CW103" s="144"/>
      <c r="CX103" s="144"/>
      <c r="CY103" s="144"/>
      <c r="CZ103" s="144"/>
      <c r="DA103" s="144"/>
      <c r="DB103" s="144"/>
      <c r="DC103" s="144"/>
      <c r="DD103" s="144"/>
      <c r="DE103" s="144"/>
      <c r="DF103" s="144"/>
      <c r="DG103" s="144"/>
      <c r="DH103" s="144"/>
      <c r="DI103" s="144"/>
      <c r="DJ103" s="144"/>
      <c r="DK103" s="144"/>
      <c r="DL103" s="144"/>
      <c r="DM103" s="144"/>
      <c r="DN103" s="144"/>
      <c r="DO103" s="144"/>
      <c r="DP103" s="144"/>
      <c r="DQ103" s="144"/>
      <c r="DR103" s="144"/>
      <c r="DS103" s="144"/>
      <c r="DT103" s="144"/>
      <c r="DU103" s="144"/>
      <c r="DV103" s="144"/>
      <c r="DW103" s="144"/>
      <c r="DX103" s="144"/>
      <c r="DY103" s="144"/>
      <c r="DZ103" s="144"/>
      <c r="EA103" s="144"/>
      <c r="EB103" s="144"/>
      <c r="EC103" s="144"/>
      <c r="ED103" s="144"/>
      <c r="EE103" s="144"/>
      <c r="EF103" s="144"/>
      <c r="EG103" s="144"/>
      <c r="EH103" s="144"/>
      <c r="EI103" s="144"/>
      <c r="EJ103" s="144"/>
      <c r="EK103" s="144"/>
      <c r="EL103" s="144"/>
      <c r="EM103" s="144"/>
      <c r="EN103" s="144"/>
      <c r="EO103" s="144"/>
      <c r="EP103" s="144"/>
      <c r="EQ103" s="144"/>
      <c r="ER103" s="144"/>
      <c r="ES103" s="144"/>
      <c r="ET103" s="144"/>
      <c r="EU103" s="144"/>
      <c r="EV103" s="144"/>
      <c r="EW103" s="144"/>
      <c r="EX103" s="144"/>
      <c r="EY103" s="144"/>
      <c r="EZ103" s="144"/>
      <c r="FA103" s="144"/>
      <c r="FB103" s="144"/>
      <c r="FC103" s="144"/>
      <c r="FD103" s="144"/>
      <c r="FE103" s="144"/>
      <c r="FF103" s="144"/>
      <c r="FG103" s="144"/>
      <c r="FH103" s="144"/>
      <c r="FI103" s="144"/>
      <c r="FJ103" s="144"/>
      <c r="FK103" s="144"/>
      <c r="FL103" s="144"/>
      <c r="FM103" s="144"/>
      <c r="FN103" s="144"/>
      <c r="FO103" s="144"/>
      <c r="FP103" s="144"/>
      <c r="FQ103" s="144"/>
      <c r="FR103" s="144"/>
      <c r="FS103" s="144"/>
      <c r="FT103" s="144"/>
      <c r="FU103" s="144"/>
      <c r="FV103" s="144"/>
      <c r="FW103" s="144"/>
      <c r="FX103" s="144"/>
      <c r="FY103" s="144"/>
      <c r="FZ103" s="144"/>
      <c r="GA103" s="144"/>
      <c r="GB103" s="144"/>
      <c r="GC103" s="144"/>
      <c r="GD103" s="144"/>
      <c r="GE103" s="144"/>
      <c r="GF103" s="144"/>
      <c r="GG103" s="144"/>
      <c r="GH103" s="144"/>
      <c r="GI103" s="144"/>
      <c r="GJ103" s="144"/>
      <c r="GK103" s="144"/>
      <c r="GL103" s="144"/>
      <c r="GM103" s="144"/>
      <c r="GN103" s="144"/>
      <c r="GO103" s="144"/>
      <c r="GP103" s="144"/>
      <c r="GQ103" s="144"/>
      <c r="GR103" s="144"/>
    </row>
    <row r="104" spans="1:200" s="144" customFormat="1" ht="24" customHeight="1" collapsed="1" thickTop="1" thickBot="1">
      <c r="A104" s="167">
        <v>19</v>
      </c>
      <c r="B104" s="167"/>
      <c r="C104" s="207" t="s">
        <v>185</v>
      </c>
      <c r="D104" s="225"/>
      <c r="E104" s="225"/>
      <c r="F104" s="225"/>
      <c r="G104" s="218" t="s">
        <v>130</v>
      </c>
      <c r="H104" s="351">
        <f>AVERAGE(I105:I106)</f>
        <v>4.1666666671517305E-2</v>
      </c>
      <c r="I104" s="351"/>
      <c r="J104" s="363">
        <f>AVERAGE(J105:L106)</f>
        <v>1</v>
      </c>
      <c r="K104" s="363"/>
      <c r="L104" s="363"/>
      <c r="M104" s="275"/>
      <c r="N104" s="404"/>
    </row>
    <row r="105" spans="1:200" s="144" customFormat="1" ht="24" hidden="1" customHeight="1" outlineLevel="1" thickTop="1">
      <c r="A105" s="161">
        <v>19.100000000000001</v>
      </c>
      <c r="B105" s="161" t="s">
        <v>66</v>
      </c>
      <c r="C105" s="160" t="s">
        <v>184</v>
      </c>
      <c r="D105" s="121" t="s">
        <v>159</v>
      </c>
      <c r="E105" s="161" t="s">
        <v>186</v>
      </c>
      <c r="F105" s="161" t="s">
        <v>161</v>
      </c>
      <c r="G105" s="168">
        <v>45357.854166666664</v>
      </c>
      <c r="H105" s="168">
        <v>45357.895833333336</v>
      </c>
      <c r="I105" s="220">
        <f>H105-G105</f>
        <v>4.1666666671517305E-2</v>
      </c>
      <c r="J105" s="350">
        <v>1</v>
      </c>
      <c r="K105" s="350"/>
      <c r="L105" s="350"/>
      <c r="M105" s="215"/>
      <c r="N105" s="151"/>
    </row>
    <row r="106" spans="1:200" s="144" customFormat="1" ht="24" hidden="1" customHeight="1" outlineLevel="1" thickBot="1">
      <c r="A106" s="162">
        <v>19.2</v>
      </c>
      <c r="B106" s="162" t="s">
        <v>66</v>
      </c>
      <c r="C106" s="212" t="s">
        <v>146</v>
      </c>
      <c r="D106" s="272" t="s">
        <v>159</v>
      </c>
      <c r="E106" s="162" t="s">
        <v>186</v>
      </c>
      <c r="F106" s="162" t="s">
        <v>161</v>
      </c>
      <c r="G106" s="168">
        <v>45357.854166666664</v>
      </c>
      <c r="H106" s="168">
        <v>45357.895833333336</v>
      </c>
      <c r="I106" s="154">
        <f>H106-G106</f>
        <v>4.1666666671517305E-2</v>
      </c>
      <c r="J106" s="406">
        <v>1</v>
      </c>
      <c r="K106" s="406"/>
      <c r="L106" s="406"/>
      <c r="M106" s="250"/>
      <c r="N106" s="151"/>
    </row>
    <row r="107" spans="1:200" s="115" customFormat="1" ht="24" customHeight="1" collapsed="1" thickTop="1" thickBot="1">
      <c r="A107" s="123">
        <v>20</v>
      </c>
      <c r="B107" s="123"/>
      <c r="C107" s="254" t="s">
        <v>187</v>
      </c>
      <c r="D107" s="149"/>
      <c r="E107" s="123"/>
      <c r="F107" s="253"/>
      <c r="G107" s="164" t="s">
        <v>130</v>
      </c>
      <c r="H107" s="405">
        <f>AVERAGE(I108:I110)</f>
        <v>2.0833333333333332E-2</v>
      </c>
      <c r="I107" s="405"/>
      <c r="J107" s="362">
        <f>AVERAGE(J108:L110)</f>
        <v>1</v>
      </c>
      <c r="K107" s="362"/>
      <c r="L107" s="362"/>
      <c r="M107" s="141"/>
      <c r="N107" s="403" t="s">
        <v>37</v>
      </c>
      <c r="O107" s="144"/>
      <c r="P107" s="144"/>
      <c r="Q107" s="144"/>
      <c r="R107" s="144"/>
      <c r="S107" s="144"/>
      <c r="T107" s="144"/>
      <c r="U107" s="144"/>
      <c r="V107" s="144"/>
      <c r="W107" s="144"/>
      <c r="X107" s="144"/>
      <c r="Y107" s="144"/>
      <c r="Z107" s="144"/>
      <c r="AA107" s="144"/>
      <c r="AB107" s="144"/>
      <c r="AC107" s="144"/>
      <c r="AD107" s="144"/>
      <c r="AE107" s="144"/>
      <c r="AF107" s="144"/>
      <c r="AG107" s="144"/>
      <c r="AH107" s="144"/>
      <c r="AI107" s="144"/>
      <c r="AJ107" s="144"/>
      <c r="AK107" s="144"/>
      <c r="AL107" s="144"/>
      <c r="AM107" s="144"/>
      <c r="AN107" s="144"/>
      <c r="AO107" s="144"/>
      <c r="AP107" s="144"/>
      <c r="AQ107" s="144"/>
      <c r="AR107" s="144"/>
      <c r="AS107" s="144"/>
      <c r="AT107" s="144"/>
      <c r="AU107" s="144"/>
      <c r="AV107" s="144"/>
      <c r="AW107" s="144"/>
      <c r="AX107" s="144"/>
      <c r="AY107" s="144"/>
      <c r="AZ107" s="144"/>
      <c r="BA107" s="144"/>
      <c r="BB107" s="144"/>
      <c r="BC107" s="144"/>
      <c r="BD107" s="144"/>
      <c r="BE107" s="144"/>
      <c r="BF107" s="144"/>
      <c r="BG107" s="144"/>
      <c r="BH107" s="144"/>
      <c r="BI107" s="144"/>
      <c r="BJ107" s="144"/>
      <c r="BK107" s="144"/>
      <c r="BL107" s="144"/>
      <c r="BM107" s="144"/>
      <c r="BN107" s="144"/>
      <c r="BO107" s="144"/>
      <c r="BP107" s="144"/>
      <c r="BQ107" s="144"/>
      <c r="BR107" s="144"/>
      <c r="BS107" s="144"/>
      <c r="BT107" s="144"/>
      <c r="BU107" s="144"/>
      <c r="BV107" s="144"/>
      <c r="BW107" s="144"/>
      <c r="BX107" s="144"/>
      <c r="BY107" s="144"/>
      <c r="BZ107" s="144"/>
      <c r="CA107" s="144"/>
      <c r="CB107" s="144"/>
      <c r="CC107" s="144"/>
      <c r="CD107" s="144"/>
      <c r="CE107" s="144"/>
      <c r="CF107" s="144"/>
      <c r="CG107" s="144"/>
      <c r="CH107" s="144"/>
      <c r="CI107" s="144"/>
      <c r="CJ107" s="144"/>
      <c r="CK107" s="144"/>
      <c r="CL107" s="144"/>
      <c r="CM107" s="144"/>
      <c r="CN107" s="144"/>
      <c r="CO107" s="144"/>
      <c r="CP107" s="144"/>
      <c r="CQ107" s="144"/>
      <c r="CR107" s="144"/>
      <c r="CS107" s="144"/>
      <c r="CT107" s="144"/>
      <c r="CU107" s="144"/>
      <c r="CV107" s="144"/>
      <c r="CW107" s="144"/>
      <c r="CX107" s="144"/>
      <c r="CY107" s="144"/>
      <c r="CZ107" s="144"/>
      <c r="DA107" s="144"/>
      <c r="DB107" s="144"/>
      <c r="DC107" s="144"/>
      <c r="DD107" s="144"/>
      <c r="DE107" s="144"/>
      <c r="DF107" s="144"/>
      <c r="DG107" s="144"/>
      <c r="DH107" s="144"/>
      <c r="DI107" s="144"/>
      <c r="DJ107" s="144"/>
      <c r="DK107" s="144"/>
      <c r="DL107" s="144"/>
      <c r="DM107" s="144"/>
      <c r="DN107" s="144"/>
      <c r="DO107" s="144"/>
      <c r="DP107" s="144"/>
      <c r="DQ107" s="144"/>
      <c r="DR107" s="144"/>
      <c r="DS107" s="144"/>
      <c r="DT107" s="144"/>
      <c r="DU107" s="144"/>
      <c r="DV107" s="144"/>
      <c r="DW107" s="144"/>
      <c r="DX107" s="144"/>
      <c r="DY107" s="144"/>
      <c r="DZ107" s="144"/>
      <c r="EA107" s="144"/>
      <c r="EB107" s="144"/>
      <c r="EC107" s="144"/>
      <c r="ED107" s="144"/>
      <c r="EE107" s="144"/>
      <c r="EF107" s="144"/>
      <c r="EG107" s="144"/>
      <c r="EH107" s="144"/>
      <c r="EI107" s="144"/>
      <c r="EJ107" s="144"/>
      <c r="EK107" s="144"/>
      <c r="EL107" s="144"/>
      <c r="EM107" s="144"/>
      <c r="EN107" s="144"/>
      <c r="EO107" s="144"/>
      <c r="EP107" s="144"/>
      <c r="EQ107" s="144"/>
      <c r="ER107" s="144"/>
      <c r="ES107" s="144"/>
      <c r="ET107" s="144"/>
      <c r="EU107" s="144"/>
      <c r="EV107" s="144"/>
      <c r="EW107" s="144"/>
      <c r="EX107" s="144"/>
      <c r="EY107" s="144"/>
      <c r="EZ107" s="144"/>
      <c r="FA107" s="144"/>
      <c r="FB107" s="144"/>
      <c r="FC107" s="144"/>
      <c r="FD107" s="144"/>
      <c r="FE107" s="144"/>
      <c r="FF107" s="144"/>
      <c r="FG107" s="144"/>
      <c r="FH107" s="144"/>
      <c r="FI107" s="144"/>
      <c r="FJ107" s="144"/>
      <c r="FK107" s="144"/>
      <c r="FL107" s="144"/>
      <c r="FM107" s="144"/>
      <c r="FN107" s="144"/>
      <c r="FO107" s="144"/>
      <c r="FP107" s="144"/>
      <c r="FQ107" s="144"/>
      <c r="FR107" s="144"/>
      <c r="FS107" s="144"/>
      <c r="FT107" s="144"/>
      <c r="FU107" s="144"/>
      <c r="FV107" s="144"/>
      <c r="FW107" s="144"/>
      <c r="FX107" s="144"/>
      <c r="FY107" s="144"/>
      <c r="FZ107" s="144"/>
      <c r="GA107" s="144"/>
      <c r="GB107" s="144"/>
      <c r="GC107" s="144"/>
      <c r="GD107" s="144"/>
      <c r="GE107" s="144"/>
      <c r="GF107" s="144"/>
      <c r="GG107" s="144"/>
      <c r="GH107" s="144"/>
      <c r="GI107" s="144"/>
      <c r="GJ107" s="144"/>
      <c r="GK107" s="144"/>
      <c r="GL107" s="144"/>
      <c r="GM107" s="144"/>
      <c r="GN107" s="144"/>
      <c r="GO107" s="144"/>
      <c r="GP107" s="144"/>
      <c r="GQ107" s="144"/>
      <c r="GR107" s="144"/>
    </row>
    <row r="108" spans="1:200" s="115" customFormat="1" ht="24" hidden="1" customHeight="1" outlineLevel="1" thickTop="1" thickBot="1">
      <c r="A108" s="161">
        <v>20.100000000000001</v>
      </c>
      <c r="B108" s="161" t="s">
        <v>66</v>
      </c>
      <c r="C108" s="160" t="s">
        <v>188</v>
      </c>
      <c r="D108" s="161" t="s">
        <v>189</v>
      </c>
      <c r="E108" s="161" t="s">
        <v>190</v>
      </c>
      <c r="F108" s="161" t="s">
        <v>191</v>
      </c>
      <c r="G108" s="168">
        <v>45357.9375</v>
      </c>
      <c r="H108" s="168">
        <v>45357.958333333336</v>
      </c>
      <c r="I108" s="220">
        <f>H108-G108</f>
        <v>2.0833333335758653E-2</v>
      </c>
      <c r="J108" s="350">
        <v>1</v>
      </c>
      <c r="K108" s="350"/>
      <c r="L108" s="350"/>
      <c r="M108" s="178"/>
      <c r="N108" s="403"/>
      <c r="O108" s="144"/>
      <c r="P108" s="144"/>
      <c r="Q108" s="144"/>
      <c r="R108" s="144"/>
      <c r="S108" s="144"/>
      <c r="T108" s="144"/>
      <c r="U108" s="144"/>
      <c r="V108" s="144"/>
      <c r="W108" s="144"/>
      <c r="X108" s="144"/>
      <c r="Y108" s="144"/>
      <c r="Z108" s="144"/>
      <c r="AA108" s="144"/>
      <c r="AB108" s="144"/>
      <c r="AC108" s="144"/>
      <c r="AD108" s="144"/>
      <c r="AE108" s="144"/>
      <c r="AF108" s="144"/>
      <c r="AG108" s="144"/>
      <c r="AH108" s="144"/>
      <c r="AI108" s="144"/>
      <c r="AJ108" s="144"/>
      <c r="AK108" s="144"/>
      <c r="AL108" s="144"/>
      <c r="AM108" s="144"/>
      <c r="AN108" s="144"/>
      <c r="AO108" s="144"/>
      <c r="AP108" s="144"/>
      <c r="AQ108" s="144"/>
      <c r="AR108" s="144"/>
      <c r="AS108" s="144"/>
      <c r="AT108" s="144"/>
      <c r="AU108" s="144"/>
      <c r="AV108" s="144"/>
      <c r="AW108" s="144"/>
      <c r="AX108" s="144"/>
      <c r="AY108" s="144"/>
      <c r="AZ108" s="144"/>
      <c r="BA108" s="144"/>
      <c r="BB108" s="144"/>
      <c r="BC108" s="144"/>
      <c r="BD108" s="144"/>
      <c r="BE108" s="144"/>
      <c r="BF108" s="144"/>
      <c r="BG108" s="144"/>
      <c r="BH108" s="144"/>
      <c r="BI108" s="144"/>
      <c r="BJ108" s="144"/>
      <c r="BK108" s="144"/>
      <c r="BL108" s="144"/>
      <c r="BM108" s="144"/>
      <c r="BN108" s="144"/>
      <c r="BO108" s="144"/>
      <c r="BP108" s="144"/>
      <c r="BQ108" s="144"/>
      <c r="BR108" s="144"/>
      <c r="BS108" s="144"/>
      <c r="BT108" s="144"/>
      <c r="BU108" s="144"/>
      <c r="BV108" s="144"/>
      <c r="BW108" s="144"/>
      <c r="BX108" s="144"/>
      <c r="BY108" s="144"/>
      <c r="BZ108" s="144"/>
      <c r="CA108" s="144"/>
      <c r="CB108" s="144"/>
      <c r="CC108" s="144"/>
      <c r="CD108" s="144"/>
      <c r="CE108" s="144"/>
      <c r="CF108" s="144"/>
      <c r="CG108" s="144"/>
      <c r="CH108" s="144"/>
      <c r="CI108" s="144"/>
      <c r="CJ108" s="144"/>
      <c r="CK108" s="144"/>
      <c r="CL108" s="144"/>
      <c r="CM108" s="144"/>
      <c r="CN108" s="144"/>
      <c r="CO108" s="144"/>
      <c r="CP108" s="144"/>
      <c r="CQ108" s="144"/>
      <c r="CR108" s="144"/>
      <c r="CS108" s="144"/>
      <c r="CT108" s="144"/>
      <c r="CU108" s="144"/>
      <c r="CV108" s="144"/>
      <c r="CW108" s="144"/>
      <c r="CX108" s="144"/>
      <c r="CY108" s="144"/>
      <c r="CZ108" s="144"/>
      <c r="DA108" s="144"/>
      <c r="DB108" s="144"/>
      <c r="DC108" s="144"/>
      <c r="DD108" s="144"/>
      <c r="DE108" s="144"/>
      <c r="DF108" s="144"/>
      <c r="DG108" s="144"/>
      <c r="DH108" s="144"/>
      <c r="DI108" s="144"/>
      <c r="DJ108" s="144"/>
      <c r="DK108" s="144"/>
      <c r="DL108" s="144"/>
      <c r="DM108" s="144"/>
      <c r="DN108" s="144"/>
      <c r="DO108" s="144"/>
      <c r="DP108" s="144"/>
      <c r="DQ108" s="144"/>
      <c r="DR108" s="144"/>
      <c r="DS108" s="144"/>
      <c r="DT108" s="144"/>
      <c r="DU108" s="144"/>
      <c r="DV108" s="144"/>
      <c r="DW108" s="144"/>
      <c r="DX108" s="144"/>
      <c r="DY108" s="144"/>
      <c r="DZ108" s="144"/>
      <c r="EA108" s="144"/>
      <c r="EB108" s="144"/>
      <c r="EC108" s="144"/>
      <c r="ED108" s="144"/>
      <c r="EE108" s="144"/>
      <c r="EF108" s="144"/>
      <c r="EG108" s="144"/>
      <c r="EH108" s="144"/>
      <c r="EI108" s="144"/>
      <c r="EJ108" s="144"/>
      <c r="EK108" s="144"/>
      <c r="EL108" s="144"/>
      <c r="EM108" s="144"/>
      <c r="EN108" s="144"/>
      <c r="EO108" s="144"/>
      <c r="EP108" s="144"/>
      <c r="EQ108" s="144"/>
      <c r="ER108" s="144"/>
      <c r="ES108" s="144"/>
      <c r="ET108" s="144"/>
      <c r="EU108" s="144"/>
      <c r="EV108" s="144"/>
      <c r="EW108" s="144"/>
      <c r="EX108" s="144"/>
      <c r="EY108" s="144"/>
      <c r="EZ108" s="144"/>
      <c r="FA108" s="144"/>
      <c r="FB108" s="144"/>
      <c r="FC108" s="144"/>
      <c r="FD108" s="144"/>
      <c r="FE108" s="144"/>
      <c r="FF108" s="144"/>
      <c r="FG108" s="144"/>
      <c r="FH108" s="144"/>
      <c r="FI108" s="144"/>
      <c r="FJ108" s="144"/>
      <c r="FK108" s="144"/>
      <c r="FL108" s="144"/>
      <c r="FM108" s="144"/>
      <c r="FN108" s="144"/>
      <c r="FO108" s="144"/>
      <c r="FP108" s="144"/>
      <c r="FQ108" s="144"/>
      <c r="FR108" s="144"/>
      <c r="FS108" s="144"/>
      <c r="FT108" s="144"/>
      <c r="FU108" s="144"/>
      <c r="FV108" s="144"/>
      <c r="FW108" s="144"/>
      <c r="FX108" s="144"/>
      <c r="FY108" s="144"/>
      <c r="FZ108" s="144"/>
      <c r="GA108" s="144"/>
      <c r="GB108" s="144"/>
      <c r="GC108" s="144"/>
      <c r="GD108" s="144"/>
      <c r="GE108" s="144"/>
      <c r="GF108" s="144"/>
      <c r="GG108" s="144"/>
      <c r="GH108" s="144"/>
      <c r="GI108" s="144"/>
      <c r="GJ108" s="144"/>
      <c r="GK108" s="144"/>
      <c r="GL108" s="144"/>
      <c r="GM108" s="144"/>
      <c r="GN108" s="144"/>
      <c r="GO108" s="144"/>
      <c r="GP108" s="144"/>
      <c r="GQ108" s="144"/>
      <c r="GR108" s="144"/>
    </row>
    <row r="109" spans="1:200" s="117" customFormat="1" ht="24" hidden="1" customHeight="1" outlineLevel="1" thickTop="1" thickBot="1">
      <c r="A109" s="161">
        <v>20.2</v>
      </c>
      <c r="B109" s="161" t="s">
        <v>66</v>
      </c>
      <c r="C109" s="160" t="s">
        <v>158</v>
      </c>
      <c r="D109" s="161" t="s">
        <v>99</v>
      </c>
      <c r="E109" s="161" t="s">
        <v>192</v>
      </c>
      <c r="F109" s="161" t="s">
        <v>193</v>
      </c>
      <c r="G109" s="168">
        <v>45357.9375</v>
      </c>
      <c r="H109" s="168">
        <v>45357.958333333336</v>
      </c>
      <c r="I109" s="220">
        <f t="shared" ref="I109:I110" si="2">H109-G109</f>
        <v>2.0833333335758653E-2</v>
      </c>
      <c r="J109" s="350">
        <v>1</v>
      </c>
      <c r="K109" s="350"/>
      <c r="L109" s="350"/>
      <c r="M109" s="178"/>
      <c r="N109" s="403"/>
      <c r="O109" s="144"/>
      <c r="P109" s="144"/>
      <c r="Q109" s="144"/>
      <c r="R109" s="144"/>
      <c r="S109" s="144"/>
      <c r="T109" s="144"/>
      <c r="U109" s="144"/>
      <c r="V109" s="144"/>
      <c r="W109" s="144"/>
      <c r="X109" s="144"/>
      <c r="Y109" s="144"/>
      <c r="Z109" s="144"/>
      <c r="AA109" s="144"/>
      <c r="AB109" s="144"/>
      <c r="AC109" s="144"/>
      <c r="AD109" s="144"/>
      <c r="AE109" s="144"/>
      <c r="AF109" s="144"/>
      <c r="AG109" s="144"/>
      <c r="AH109" s="144"/>
      <c r="AI109" s="144"/>
      <c r="AJ109" s="144"/>
      <c r="AK109" s="144"/>
      <c r="AL109" s="144"/>
      <c r="AM109" s="144"/>
      <c r="AN109" s="144"/>
      <c r="AO109" s="144"/>
      <c r="AP109" s="144"/>
      <c r="AQ109" s="144"/>
      <c r="AR109" s="144"/>
      <c r="AS109" s="144"/>
      <c r="AT109" s="144"/>
      <c r="AU109" s="144"/>
      <c r="AV109" s="144"/>
      <c r="AW109" s="144"/>
      <c r="AX109" s="144"/>
      <c r="AY109" s="144"/>
      <c r="AZ109" s="144"/>
      <c r="BA109" s="144"/>
      <c r="BB109" s="144"/>
      <c r="BC109" s="144"/>
      <c r="BD109" s="144"/>
      <c r="BE109" s="144"/>
      <c r="BF109" s="144"/>
      <c r="BG109" s="144"/>
      <c r="BH109" s="144"/>
      <c r="BI109" s="144"/>
      <c r="BJ109" s="144"/>
      <c r="BK109" s="144"/>
      <c r="BL109" s="144"/>
      <c r="BM109" s="144"/>
      <c r="BN109" s="144"/>
      <c r="BO109" s="144"/>
      <c r="BP109" s="144"/>
      <c r="BQ109" s="144"/>
      <c r="BR109" s="144"/>
      <c r="BS109" s="144"/>
      <c r="BT109" s="144"/>
      <c r="BU109" s="144"/>
      <c r="BV109" s="144"/>
      <c r="BW109" s="144"/>
      <c r="BX109" s="144"/>
      <c r="BY109" s="144"/>
      <c r="BZ109" s="144"/>
      <c r="CA109" s="144"/>
      <c r="CB109" s="144"/>
      <c r="CC109" s="144"/>
      <c r="CD109" s="144"/>
      <c r="CE109" s="144"/>
      <c r="CF109" s="144"/>
      <c r="CG109" s="144"/>
      <c r="CH109" s="144"/>
      <c r="CI109" s="144"/>
      <c r="CJ109" s="144"/>
      <c r="CK109" s="144"/>
      <c r="CL109" s="144"/>
      <c r="CM109" s="144"/>
      <c r="CN109" s="144"/>
      <c r="CO109" s="144"/>
      <c r="CP109" s="144"/>
      <c r="CQ109" s="144"/>
      <c r="CR109" s="144"/>
      <c r="CS109" s="144"/>
      <c r="CT109" s="144"/>
      <c r="CU109" s="144"/>
      <c r="CV109" s="144"/>
      <c r="CW109" s="144"/>
      <c r="CX109" s="144"/>
      <c r="CY109" s="144"/>
      <c r="CZ109" s="144"/>
      <c r="DA109" s="144"/>
      <c r="DB109" s="144"/>
      <c r="DC109" s="144"/>
      <c r="DD109" s="144"/>
      <c r="DE109" s="144"/>
      <c r="DF109" s="144"/>
      <c r="DG109" s="144"/>
      <c r="DH109" s="144"/>
      <c r="DI109" s="144"/>
      <c r="DJ109" s="144"/>
      <c r="DK109" s="144"/>
      <c r="DL109" s="144"/>
      <c r="DM109" s="144"/>
      <c r="DN109" s="144"/>
      <c r="DO109" s="144"/>
      <c r="DP109" s="144"/>
      <c r="DQ109" s="144"/>
      <c r="DR109" s="144"/>
      <c r="DS109" s="144"/>
      <c r="DT109" s="144"/>
      <c r="DU109" s="144"/>
      <c r="DV109" s="144"/>
      <c r="DW109" s="144"/>
      <c r="DX109" s="144"/>
      <c r="DY109" s="144"/>
      <c r="DZ109" s="144"/>
      <c r="EA109" s="144"/>
      <c r="EB109" s="144"/>
      <c r="EC109" s="144"/>
      <c r="ED109" s="144"/>
      <c r="EE109" s="144"/>
      <c r="EF109" s="144"/>
      <c r="EG109" s="144"/>
      <c r="EH109" s="144"/>
      <c r="EI109" s="144"/>
      <c r="EJ109" s="144"/>
      <c r="EK109" s="144"/>
      <c r="EL109" s="144"/>
      <c r="EM109" s="144"/>
      <c r="EN109" s="144"/>
      <c r="EO109" s="144"/>
      <c r="EP109" s="144"/>
      <c r="EQ109" s="144"/>
      <c r="ER109" s="144"/>
      <c r="ES109" s="144"/>
      <c r="ET109" s="144"/>
      <c r="EU109" s="144"/>
      <c r="EV109" s="144"/>
      <c r="EW109" s="144"/>
      <c r="EX109" s="144"/>
      <c r="EY109" s="144"/>
      <c r="EZ109" s="144"/>
      <c r="FA109" s="144"/>
      <c r="FB109" s="144"/>
      <c r="FC109" s="144"/>
      <c r="FD109" s="144"/>
      <c r="FE109" s="144"/>
      <c r="FF109" s="144"/>
      <c r="FG109" s="144"/>
      <c r="FH109" s="144"/>
      <c r="FI109" s="144"/>
      <c r="FJ109" s="144"/>
      <c r="FK109" s="144"/>
      <c r="FL109" s="144"/>
      <c r="FM109" s="144"/>
      <c r="FN109" s="144"/>
      <c r="FO109" s="144"/>
      <c r="FP109" s="144"/>
      <c r="FQ109" s="144"/>
      <c r="FR109" s="144"/>
      <c r="FS109" s="144"/>
      <c r="FT109" s="144"/>
      <c r="FU109" s="144"/>
      <c r="FV109" s="144"/>
      <c r="FW109" s="144"/>
      <c r="FX109" s="144"/>
      <c r="FY109" s="144"/>
      <c r="FZ109" s="144"/>
      <c r="GA109" s="144"/>
      <c r="GB109" s="144"/>
      <c r="GC109" s="144"/>
      <c r="GD109" s="144"/>
      <c r="GE109" s="144"/>
      <c r="GF109" s="144"/>
      <c r="GG109" s="144"/>
      <c r="GH109" s="144"/>
      <c r="GI109" s="144"/>
      <c r="GJ109" s="144"/>
      <c r="GK109" s="144"/>
      <c r="GL109" s="144"/>
      <c r="GM109" s="144"/>
      <c r="GN109" s="144"/>
      <c r="GO109" s="144"/>
      <c r="GP109" s="144"/>
      <c r="GQ109" s="144"/>
      <c r="GR109" s="144"/>
    </row>
    <row r="110" spans="1:200" s="117" customFormat="1" ht="24" hidden="1" customHeight="1" outlineLevel="1" thickTop="1" thickBot="1">
      <c r="A110" s="161">
        <v>20.3</v>
      </c>
      <c r="B110" s="161" t="s">
        <v>66</v>
      </c>
      <c r="C110" s="160" t="s">
        <v>146</v>
      </c>
      <c r="D110" s="161" t="s">
        <v>99</v>
      </c>
      <c r="E110" s="161" t="s">
        <v>192</v>
      </c>
      <c r="F110" s="161" t="s">
        <v>193</v>
      </c>
      <c r="G110" s="168">
        <v>45358.270833333336</v>
      </c>
      <c r="H110" s="168">
        <v>45358.291666666664</v>
      </c>
      <c r="I110" s="220">
        <f t="shared" si="2"/>
        <v>2.0833333328482695E-2</v>
      </c>
      <c r="J110" s="350">
        <v>1</v>
      </c>
      <c r="K110" s="350"/>
      <c r="L110" s="350"/>
      <c r="M110" s="178"/>
      <c r="N110" s="403"/>
      <c r="O110" s="144"/>
      <c r="P110" s="144"/>
      <c r="Q110" s="144"/>
      <c r="R110" s="144"/>
      <c r="S110" s="144"/>
      <c r="T110" s="144"/>
      <c r="U110" s="144"/>
      <c r="V110" s="144"/>
      <c r="W110" s="144"/>
      <c r="X110" s="144"/>
      <c r="Y110" s="144"/>
      <c r="Z110" s="144"/>
      <c r="AA110" s="144"/>
      <c r="AB110" s="144"/>
      <c r="AC110" s="144"/>
      <c r="AD110" s="144"/>
      <c r="AE110" s="144"/>
      <c r="AF110" s="144"/>
      <c r="AG110" s="144"/>
      <c r="AH110" s="144"/>
      <c r="AI110" s="144"/>
      <c r="AJ110" s="144"/>
      <c r="AK110" s="144"/>
      <c r="AL110" s="144"/>
      <c r="AM110" s="144"/>
      <c r="AN110" s="144"/>
      <c r="AO110" s="144"/>
      <c r="AP110" s="144"/>
      <c r="AQ110" s="144"/>
      <c r="AR110" s="144"/>
      <c r="AS110" s="144"/>
      <c r="AT110" s="144"/>
      <c r="AU110" s="144"/>
      <c r="AV110" s="144"/>
      <c r="AW110" s="144"/>
      <c r="AX110" s="144"/>
      <c r="AY110" s="144"/>
      <c r="AZ110" s="144"/>
      <c r="BA110" s="144"/>
      <c r="BB110" s="144"/>
      <c r="BC110" s="144"/>
      <c r="BD110" s="144"/>
      <c r="BE110" s="144"/>
      <c r="BF110" s="144"/>
      <c r="BG110" s="144"/>
      <c r="BH110" s="144"/>
      <c r="BI110" s="144"/>
      <c r="BJ110" s="144"/>
      <c r="BK110" s="144"/>
      <c r="BL110" s="144"/>
      <c r="BM110" s="144"/>
      <c r="BN110" s="144"/>
      <c r="BO110" s="144"/>
      <c r="BP110" s="144"/>
      <c r="BQ110" s="144"/>
      <c r="BR110" s="144"/>
      <c r="BS110" s="144"/>
      <c r="BT110" s="144"/>
      <c r="BU110" s="144"/>
      <c r="BV110" s="144"/>
      <c r="BW110" s="144"/>
      <c r="BX110" s="144"/>
      <c r="BY110" s="144"/>
      <c r="BZ110" s="144"/>
      <c r="CA110" s="144"/>
      <c r="CB110" s="144"/>
      <c r="CC110" s="144"/>
      <c r="CD110" s="144"/>
      <c r="CE110" s="144"/>
      <c r="CF110" s="144"/>
      <c r="CG110" s="144"/>
      <c r="CH110" s="144"/>
      <c r="CI110" s="144"/>
      <c r="CJ110" s="144"/>
      <c r="CK110" s="144"/>
      <c r="CL110" s="144"/>
      <c r="CM110" s="144"/>
      <c r="CN110" s="144"/>
      <c r="CO110" s="144"/>
      <c r="CP110" s="144"/>
      <c r="CQ110" s="144"/>
      <c r="CR110" s="144"/>
      <c r="CS110" s="144"/>
      <c r="CT110" s="144"/>
      <c r="CU110" s="144"/>
      <c r="CV110" s="144"/>
      <c r="CW110" s="144"/>
      <c r="CX110" s="144"/>
      <c r="CY110" s="144"/>
      <c r="CZ110" s="144"/>
      <c r="DA110" s="144"/>
      <c r="DB110" s="144"/>
      <c r="DC110" s="144"/>
      <c r="DD110" s="144"/>
      <c r="DE110" s="144"/>
      <c r="DF110" s="144"/>
      <c r="DG110" s="144"/>
      <c r="DH110" s="144"/>
      <c r="DI110" s="144"/>
      <c r="DJ110" s="144"/>
      <c r="DK110" s="144"/>
      <c r="DL110" s="144"/>
      <c r="DM110" s="144"/>
      <c r="DN110" s="144"/>
      <c r="DO110" s="144"/>
      <c r="DP110" s="144"/>
      <c r="DQ110" s="144"/>
      <c r="DR110" s="144"/>
      <c r="DS110" s="144"/>
      <c r="DT110" s="144"/>
      <c r="DU110" s="144"/>
      <c r="DV110" s="144"/>
      <c r="DW110" s="144"/>
      <c r="DX110" s="144"/>
      <c r="DY110" s="144"/>
      <c r="DZ110" s="144"/>
      <c r="EA110" s="144"/>
      <c r="EB110" s="144"/>
      <c r="EC110" s="144"/>
      <c r="ED110" s="144"/>
      <c r="EE110" s="144"/>
      <c r="EF110" s="144"/>
      <c r="EG110" s="144"/>
      <c r="EH110" s="144"/>
      <c r="EI110" s="144"/>
      <c r="EJ110" s="144"/>
      <c r="EK110" s="144"/>
      <c r="EL110" s="144"/>
      <c r="EM110" s="144"/>
      <c r="EN110" s="144"/>
      <c r="EO110" s="144"/>
      <c r="EP110" s="144"/>
      <c r="EQ110" s="144"/>
      <c r="ER110" s="144"/>
      <c r="ES110" s="144"/>
      <c r="ET110" s="144"/>
      <c r="EU110" s="144"/>
      <c r="EV110" s="144"/>
      <c r="EW110" s="144"/>
      <c r="EX110" s="144"/>
      <c r="EY110" s="144"/>
      <c r="EZ110" s="144"/>
      <c r="FA110" s="144"/>
      <c r="FB110" s="144"/>
      <c r="FC110" s="144"/>
      <c r="FD110" s="144"/>
      <c r="FE110" s="144"/>
      <c r="FF110" s="144"/>
      <c r="FG110" s="144"/>
      <c r="FH110" s="144"/>
      <c r="FI110" s="144"/>
      <c r="FJ110" s="144"/>
      <c r="FK110" s="144"/>
      <c r="FL110" s="144"/>
      <c r="FM110" s="144"/>
      <c r="FN110" s="144"/>
      <c r="FO110" s="144"/>
      <c r="FP110" s="144"/>
      <c r="FQ110" s="144"/>
      <c r="FR110" s="144"/>
      <c r="FS110" s="144"/>
      <c r="FT110" s="144"/>
      <c r="FU110" s="144"/>
      <c r="FV110" s="144"/>
      <c r="FW110" s="144"/>
      <c r="FX110" s="144"/>
      <c r="FY110" s="144"/>
      <c r="FZ110" s="144"/>
      <c r="GA110" s="144"/>
      <c r="GB110" s="144"/>
      <c r="GC110" s="144"/>
      <c r="GD110" s="144"/>
      <c r="GE110" s="144"/>
      <c r="GF110" s="144"/>
      <c r="GG110" s="144"/>
      <c r="GH110" s="144"/>
      <c r="GI110" s="144"/>
      <c r="GJ110" s="144"/>
      <c r="GK110" s="144"/>
      <c r="GL110" s="144"/>
      <c r="GM110" s="144"/>
      <c r="GN110" s="144"/>
      <c r="GO110" s="144"/>
      <c r="GP110" s="144"/>
      <c r="GQ110" s="144"/>
      <c r="GR110" s="144"/>
    </row>
    <row r="111" spans="1:200" s="118" customFormat="1" ht="24" customHeight="1" collapsed="1" thickTop="1" thickBot="1">
      <c r="A111" s="167">
        <v>21</v>
      </c>
      <c r="B111" s="167"/>
      <c r="C111" s="207" t="s">
        <v>194</v>
      </c>
      <c r="D111" s="167"/>
      <c r="E111" s="167"/>
      <c r="F111" s="167"/>
      <c r="G111" s="218" t="s">
        <v>130</v>
      </c>
      <c r="H111" s="351">
        <f>AVERAGE(I112:I113)</f>
        <v>0.11805555555474712</v>
      </c>
      <c r="I111" s="351"/>
      <c r="J111" s="363">
        <f>AVERAGE(J112:L113)</f>
        <v>1</v>
      </c>
      <c r="K111" s="363"/>
      <c r="L111" s="363"/>
      <c r="M111" s="181"/>
      <c r="N111" s="403"/>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47"/>
      <c r="AK111" s="147"/>
      <c r="AL111" s="147"/>
      <c r="AM111" s="147"/>
      <c r="AN111" s="147"/>
      <c r="AO111" s="147"/>
      <c r="AP111" s="147"/>
      <c r="AQ111" s="147"/>
      <c r="AR111" s="147"/>
      <c r="AS111" s="147"/>
      <c r="AT111" s="147"/>
      <c r="AU111" s="147"/>
      <c r="AV111" s="147"/>
      <c r="AW111" s="147"/>
      <c r="AX111" s="147"/>
      <c r="AY111" s="147"/>
      <c r="AZ111" s="147"/>
      <c r="BA111" s="147"/>
      <c r="BB111" s="147"/>
      <c r="BC111" s="147"/>
      <c r="BD111" s="147"/>
      <c r="BE111" s="147"/>
      <c r="BF111" s="147"/>
      <c r="BG111" s="147"/>
      <c r="BH111" s="147"/>
      <c r="BI111" s="147"/>
      <c r="BJ111" s="147"/>
      <c r="BK111" s="147"/>
      <c r="BL111" s="147"/>
      <c r="BM111" s="147"/>
      <c r="BN111" s="147"/>
      <c r="BO111" s="147"/>
      <c r="BP111" s="147"/>
      <c r="BQ111" s="147"/>
      <c r="BR111" s="147"/>
      <c r="BS111" s="147"/>
      <c r="BT111" s="147"/>
      <c r="BU111" s="147"/>
      <c r="BV111" s="147"/>
      <c r="BW111" s="147"/>
      <c r="BX111" s="147"/>
      <c r="BY111" s="147"/>
      <c r="BZ111" s="147"/>
      <c r="CA111" s="147"/>
      <c r="CB111" s="147"/>
      <c r="CC111" s="147"/>
      <c r="CD111" s="147"/>
      <c r="CE111" s="147"/>
      <c r="CF111" s="147"/>
      <c r="CG111" s="147"/>
      <c r="CH111" s="147"/>
      <c r="CI111" s="147"/>
      <c r="CJ111" s="147"/>
      <c r="CK111" s="147"/>
      <c r="CL111" s="147"/>
      <c r="CM111" s="147"/>
      <c r="CN111" s="147"/>
      <c r="CO111" s="147"/>
      <c r="CP111" s="147"/>
      <c r="CQ111" s="147"/>
      <c r="CR111" s="147"/>
      <c r="CS111" s="147"/>
      <c r="CT111" s="147"/>
      <c r="CU111" s="147"/>
      <c r="CV111" s="147"/>
      <c r="CW111" s="147"/>
      <c r="CX111" s="147"/>
      <c r="CY111" s="147"/>
      <c r="CZ111" s="147"/>
      <c r="DA111" s="147"/>
      <c r="DB111" s="147"/>
      <c r="DC111" s="147"/>
      <c r="DD111" s="147"/>
      <c r="DE111" s="147"/>
      <c r="DF111" s="147"/>
      <c r="DG111" s="147"/>
      <c r="DH111" s="147"/>
      <c r="DI111" s="147"/>
      <c r="DJ111" s="147"/>
      <c r="DK111" s="147"/>
      <c r="DL111" s="147"/>
      <c r="DM111" s="147"/>
      <c r="DN111" s="147"/>
      <c r="DO111" s="147"/>
      <c r="DP111" s="147"/>
      <c r="DQ111" s="147"/>
      <c r="DR111" s="147"/>
      <c r="DS111" s="147"/>
      <c r="DT111" s="147"/>
      <c r="DU111" s="147"/>
      <c r="DV111" s="147"/>
      <c r="DW111" s="147"/>
      <c r="DX111" s="147"/>
      <c r="DY111" s="147"/>
      <c r="DZ111" s="147"/>
      <c r="EA111" s="147"/>
      <c r="EB111" s="147"/>
      <c r="EC111" s="147"/>
      <c r="ED111" s="147"/>
      <c r="EE111" s="147"/>
      <c r="EF111" s="147"/>
      <c r="EG111" s="147"/>
      <c r="EH111" s="147"/>
      <c r="EI111" s="147"/>
      <c r="EJ111" s="147"/>
      <c r="EK111" s="147"/>
      <c r="EL111" s="147"/>
      <c r="EM111" s="147"/>
      <c r="EN111" s="147"/>
      <c r="EO111" s="147"/>
      <c r="EP111" s="147"/>
      <c r="EQ111" s="147"/>
      <c r="ER111" s="147"/>
      <c r="ES111" s="147"/>
      <c r="ET111" s="147"/>
      <c r="EU111" s="147"/>
      <c r="EV111" s="147"/>
      <c r="EW111" s="147"/>
      <c r="EX111" s="147"/>
      <c r="EY111" s="147"/>
      <c r="EZ111" s="147"/>
      <c r="FA111" s="147"/>
      <c r="FB111" s="147"/>
      <c r="FC111" s="147"/>
      <c r="FD111" s="147"/>
      <c r="FE111" s="147"/>
      <c r="FF111" s="147"/>
      <c r="FG111" s="147"/>
      <c r="FH111" s="147"/>
      <c r="FI111" s="147"/>
      <c r="FJ111" s="147"/>
      <c r="FK111" s="147"/>
      <c r="FL111" s="147"/>
      <c r="FM111" s="147"/>
      <c r="FN111" s="147"/>
      <c r="FO111" s="147"/>
      <c r="FP111" s="147"/>
      <c r="FQ111" s="147"/>
      <c r="FR111" s="147"/>
      <c r="FS111" s="147"/>
      <c r="FT111" s="147"/>
      <c r="FU111" s="147"/>
      <c r="FV111" s="147"/>
      <c r="FW111" s="147"/>
      <c r="FX111" s="147"/>
      <c r="FY111" s="147"/>
      <c r="FZ111" s="147"/>
      <c r="GA111" s="147"/>
      <c r="GB111" s="147"/>
      <c r="GC111" s="147"/>
      <c r="GD111" s="147"/>
      <c r="GE111" s="147"/>
      <c r="GF111" s="147"/>
      <c r="GG111" s="147"/>
      <c r="GH111" s="147"/>
      <c r="GI111" s="147"/>
      <c r="GJ111" s="147"/>
      <c r="GK111" s="147"/>
      <c r="GL111" s="147"/>
      <c r="GM111" s="147"/>
      <c r="GN111" s="147"/>
      <c r="GO111" s="147"/>
      <c r="GP111" s="147"/>
      <c r="GQ111" s="147"/>
      <c r="GR111" s="147"/>
    </row>
    <row r="112" spans="1:200" s="118" customFormat="1" ht="24" hidden="1" customHeight="1" outlineLevel="1" thickTop="1" thickBot="1">
      <c r="A112" s="158"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21.1</v>
      </c>
      <c r="B112" s="158" t="s">
        <v>66</v>
      </c>
      <c r="C112" s="160" t="s">
        <v>158</v>
      </c>
      <c r="D112" s="161" t="s">
        <v>159</v>
      </c>
      <c r="E112" s="161" t="s">
        <v>186</v>
      </c>
      <c r="F112" s="161" t="s">
        <v>161</v>
      </c>
      <c r="G112" s="168">
        <v>45358.3125</v>
      </c>
      <c r="H112" s="168">
        <v>45358.354166666664</v>
      </c>
      <c r="I112" s="220">
        <f>H112-G112</f>
        <v>4.1666666664241347E-2</v>
      </c>
      <c r="J112" s="350">
        <v>1</v>
      </c>
      <c r="K112" s="350"/>
      <c r="L112" s="350"/>
      <c r="M112" s="178"/>
      <c r="N112" s="403"/>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47"/>
      <c r="AK112" s="147"/>
      <c r="AL112" s="147"/>
      <c r="AM112" s="147"/>
      <c r="AN112" s="147"/>
      <c r="AO112" s="147"/>
      <c r="AP112" s="147"/>
      <c r="AQ112" s="147"/>
      <c r="AR112" s="147"/>
      <c r="AS112" s="147"/>
      <c r="AT112" s="147"/>
      <c r="AU112" s="147"/>
      <c r="AV112" s="147"/>
      <c r="AW112" s="147"/>
      <c r="AX112" s="147"/>
      <c r="AY112" s="147"/>
      <c r="AZ112" s="147"/>
      <c r="BA112" s="147"/>
      <c r="BB112" s="147"/>
      <c r="BC112" s="147"/>
      <c r="BD112" s="147"/>
      <c r="BE112" s="147"/>
      <c r="BF112" s="147"/>
      <c r="BG112" s="147"/>
      <c r="BH112" s="147"/>
      <c r="BI112" s="147"/>
      <c r="BJ112" s="147"/>
      <c r="BK112" s="147"/>
      <c r="BL112" s="147"/>
      <c r="BM112" s="147"/>
      <c r="BN112" s="147"/>
      <c r="BO112" s="147"/>
      <c r="BP112" s="147"/>
      <c r="BQ112" s="147"/>
      <c r="BR112" s="147"/>
      <c r="BS112" s="147"/>
      <c r="BT112" s="147"/>
      <c r="BU112" s="147"/>
      <c r="BV112" s="147"/>
      <c r="BW112" s="147"/>
      <c r="BX112" s="147"/>
      <c r="BY112" s="147"/>
      <c r="BZ112" s="147"/>
      <c r="CA112" s="147"/>
      <c r="CB112" s="147"/>
      <c r="CC112" s="147"/>
      <c r="CD112" s="147"/>
      <c r="CE112" s="147"/>
      <c r="CF112" s="147"/>
      <c r="CG112" s="147"/>
      <c r="CH112" s="147"/>
      <c r="CI112" s="147"/>
      <c r="CJ112" s="147"/>
      <c r="CK112" s="147"/>
      <c r="CL112" s="147"/>
      <c r="CM112" s="147"/>
      <c r="CN112" s="147"/>
      <c r="CO112" s="147"/>
      <c r="CP112" s="147"/>
      <c r="CQ112" s="147"/>
      <c r="CR112" s="147"/>
      <c r="CS112" s="147"/>
      <c r="CT112" s="147"/>
      <c r="CU112" s="147"/>
      <c r="CV112" s="147"/>
      <c r="CW112" s="147"/>
      <c r="CX112" s="147"/>
      <c r="CY112" s="147"/>
      <c r="CZ112" s="147"/>
      <c r="DA112" s="147"/>
      <c r="DB112" s="147"/>
      <c r="DC112" s="147"/>
      <c r="DD112" s="147"/>
      <c r="DE112" s="147"/>
      <c r="DF112" s="147"/>
      <c r="DG112" s="147"/>
      <c r="DH112" s="147"/>
      <c r="DI112" s="147"/>
      <c r="DJ112" s="147"/>
      <c r="DK112" s="147"/>
      <c r="DL112" s="147"/>
      <c r="DM112" s="147"/>
      <c r="DN112" s="147"/>
      <c r="DO112" s="147"/>
      <c r="DP112" s="147"/>
      <c r="DQ112" s="147"/>
      <c r="DR112" s="147"/>
      <c r="DS112" s="147"/>
      <c r="DT112" s="147"/>
      <c r="DU112" s="147"/>
      <c r="DV112" s="147"/>
      <c r="DW112" s="147"/>
      <c r="DX112" s="147"/>
      <c r="DY112" s="147"/>
      <c r="DZ112" s="147"/>
      <c r="EA112" s="147"/>
      <c r="EB112" s="147"/>
      <c r="EC112" s="147"/>
      <c r="ED112" s="147"/>
      <c r="EE112" s="147"/>
      <c r="EF112" s="147"/>
      <c r="EG112" s="147"/>
      <c r="EH112" s="147"/>
      <c r="EI112" s="147"/>
      <c r="EJ112" s="147"/>
      <c r="EK112" s="147"/>
      <c r="EL112" s="147"/>
      <c r="EM112" s="147"/>
      <c r="EN112" s="147"/>
      <c r="EO112" s="147"/>
      <c r="EP112" s="147"/>
      <c r="EQ112" s="147"/>
      <c r="ER112" s="147"/>
      <c r="ES112" s="147"/>
      <c r="ET112" s="147"/>
      <c r="EU112" s="147"/>
      <c r="EV112" s="147"/>
      <c r="EW112" s="147"/>
      <c r="EX112" s="147"/>
      <c r="EY112" s="147"/>
      <c r="EZ112" s="147"/>
      <c r="FA112" s="147"/>
      <c r="FB112" s="147"/>
      <c r="FC112" s="147"/>
      <c r="FD112" s="147"/>
      <c r="FE112" s="147"/>
      <c r="FF112" s="147"/>
      <c r="FG112" s="147"/>
      <c r="FH112" s="147"/>
      <c r="FI112" s="147"/>
      <c r="FJ112" s="147"/>
      <c r="FK112" s="147"/>
      <c r="FL112" s="147"/>
      <c r="FM112" s="147"/>
      <c r="FN112" s="147"/>
      <c r="FO112" s="147"/>
      <c r="FP112" s="147"/>
      <c r="FQ112" s="147"/>
      <c r="FR112" s="147"/>
      <c r="FS112" s="147"/>
      <c r="FT112" s="147"/>
      <c r="FU112" s="147"/>
      <c r="FV112" s="147"/>
      <c r="FW112" s="147"/>
      <c r="FX112" s="147"/>
      <c r="FY112" s="147"/>
      <c r="FZ112" s="147"/>
      <c r="GA112" s="147"/>
      <c r="GB112" s="147"/>
      <c r="GC112" s="147"/>
      <c r="GD112" s="147"/>
      <c r="GE112" s="147"/>
      <c r="GF112" s="147"/>
      <c r="GG112" s="147"/>
      <c r="GH112" s="147"/>
      <c r="GI112" s="147"/>
      <c r="GJ112" s="147"/>
      <c r="GK112" s="147"/>
      <c r="GL112" s="147"/>
      <c r="GM112" s="147"/>
      <c r="GN112" s="147"/>
      <c r="GO112" s="147"/>
      <c r="GP112" s="147"/>
      <c r="GQ112" s="147"/>
      <c r="GR112" s="147"/>
    </row>
    <row r="113" spans="1:200" s="119" customFormat="1" ht="24" hidden="1" customHeight="1" outlineLevel="1" thickTop="1" thickBot="1">
      <c r="A113" s="158"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21.2</v>
      </c>
      <c r="B113" s="158" t="s">
        <v>66</v>
      </c>
      <c r="C113" s="160" t="s">
        <v>146</v>
      </c>
      <c r="D113" s="161" t="s">
        <v>159</v>
      </c>
      <c r="E113" s="161" t="s">
        <v>186</v>
      </c>
      <c r="F113" s="161" t="s">
        <v>161</v>
      </c>
      <c r="G113" s="168">
        <v>45358.291666666664</v>
      </c>
      <c r="H113" s="168">
        <v>45358.486111111109</v>
      </c>
      <c r="I113" s="220">
        <f>H113-G113</f>
        <v>0.19444444444525288</v>
      </c>
      <c r="J113" s="350">
        <v>1</v>
      </c>
      <c r="K113" s="350"/>
      <c r="L113" s="350"/>
      <c r="M113" s="178"/>
      <c r="N113" s="403"/>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47"/>
      <c r="AK113" s="147"/>
      <c r="AL113" s="147"/>
      <c r="AM113" s="147"/>
      <c r="AN113" s="147"/>
      <c r="AO113" s="147"/>
      <c r="AP113" s="147"/>
      <c r="AQ113" s="147"/>
      <c r="AR113" s="147"/>
      <c r="AS113" s="147"/>
      <c r="AT113" s="147"/>
      <c r="AU113" s="147"/>
      <c r="AV113" s="147"/>
      <c r="AW113" s="147"/>
      <c r="AX113" s="147"/>
      <c r="AY113" s="147"/>
      <c r="AZ113" s="147"/>
      <c r="BA113" s="147"/>
      <c r="BB113" s="147"/>
      <c r="BC113" s="147"/>
      <c r="BD113" s="147"/>
      <c r="BE113" s="147"/>
      <c r="BF113" s="147"/>
      <c r="BG113" s="147"/>
      <c r="BH113" s="147"/>
      <c r="BI113" s="147"/>
      <c r="BJ113" s="147"/>
      <c r="BK113" s="147"/>
      <c r="BL113" s="147"/>
      <c r="BM113" s="147"/>
      <c r="BN113" s="147"/>
      <c r="BO113" s="147"/>
      <c r="BP113" s="147"/>
      <c r="BQ113" s="147"/>
      <c r="BR113" s="147"/>
      <c r="BS113" s="147"/>
      <c r="BT113" s="147"/>
      <c r="BU113" s="147"/>
      <c r="BV113" s="147"/>
      <c r="BW113" s="147"/>
      <c r="BX113" s="147"/>
      <c r="BY113" s="147"/>
      <c r="BZ113" s="147"/>
      <c r="CA113" s="147"/>
      <c r="CB113" s="147"/>
      <c r="CC113" s="147"/>
      <c r="CD113" s="147"/>
      <c r="CE113" s="147"/>
      <c r="CF113" s="147"/>
      <c r="CG113" s="147"/>
      <c r="CH113" s="147"/>
      <c r="CI113" s="147"/>
      <c r="CJ113" s="147"/>
      <c r="CK113" s="147"/>
      <c r="CL113" s="147"/>
      <c r="CM113" s="147"/>
      <c r="CN113" s="147"/>
      <c r="CO113" s="147"/>
      <c r="CP113" s="147"/>
      <c r="CQ113" s="147"/>
      <c r="CR113" s="147"/>
      <c r="CS113" s="147"/>
      <c r="CT113" s="147"/>
      <c r="CU113" s="147"/>
      <c r="CV113" s="147"/>
      <c r="CW113" s="147"/>
      <c r="CX113" s="147"/>
      <c r="CY113" s="147"/>
      <c r="CZ113" s="147"/>
      <c r="DA113" s="147"/>
      <c r="DB113" s="147"/>
      <c r="DC113" s="147"/>
      <c r="DD113" s="147"/>
      <c r="DE113" s="147"/>
      <c r="DF113" s="147"/>
      <c r="DG113" s="147"/>
      <c r="DH113" s="147"/>
      <c r="DI113" s="147"/>
      <c r="DJ113" s="147"/>
      <c r="DK113" s="147"/>
      <c r="DL113" s="147"/>
      <c r="DM113" s="147"/>
      <c r="DN113" s="147"/>
      <c r="DO113" s="147"/>
      <c r="DP113" s="147"/>
      <c r="DQ113" s="147"/>
      <c r="DR113" s="147"/>
      <c r="DS113" s="147"/>
      <c r="DT113" s="147"/>
      <c r="DU113" s="147"/>
      <c r="DV113" s="147"/>
      <c r="DW113" s="147"/>
      <c r="DX113" s="147"/>
      <c r="DY113" s="147"/>
      <c r="DZ113" s="147"/>
      <c r="EA113" s="147"/>
      <c r="EB113" s="147"/>
      <c r="EC113" s="147"/>
      <c r="ED113" s="147"/>
      <c r="EE113" s="147"/>
      <c r="EF113" s="147"/>
      <c r="EG113" s="147"/>
      <c r="EH113" s="147"/>
      <c r="EI113" s="147"/>
      <c r="EJ113" s="147"/>
      <c r="EK113" s="147"/>
      <c r="EL113" s="147"/>
      <c r="EM113" s="147"/>
      <c r="EN113" s="147"/>
      <c r="EO113" s="147"/>
      <c r="EP113" s="147"/>
      <c r="EQ113" s="147"/>
      <c r="ER113" s="147"/>
      <c r="ES113" s="147"/>
      <c r="ET113" s="147"/>
      <c r="EU113" s="147"/>
      <c r="EV113" s="147"/>
      <c r="EW113" s="147"/>
      <c r="EX113" s="147"/>
      <c r="EY113" s="147"/>
      <c r="EZ113" s="147"/>
      <c r="FA113" s="147"/>
      <c r="FB113" s="147"/>
      <c r="FC113" s="147"/>
      <c r="FD113" s="147"/>
      <c r="FE113" s="147"/>
      <c r="FF113" s="147"/>
      <c r="FG113" s="147"/>
      <c r="FH113" s="147"/>
      <c r="FI113" s="147"/>
      <c r="FJ113" s="147"/>
      <c r="FK113" s="147"/>
      <c r="FL113" s="147"/>
      <c r="FM113" s="147"/>
      <c r="FN113" s="147"/>
      <c r="FO113" s="147"/>
      <c r="FP113" s="147"/>
      <c r="FQ113" s="147"/>
      <c r="FR113" s="147"/>
      <c r="FS113" s="147"/>
      <c r="FT113" s="147"/>
      <c r="FU113" s="147"/>
      <c r="FV113" s="147"/>
      <c r="FW113" s="147"/>
      <c r="FX113" s="147"/>
      <c r="FY113" s="147"/>
      <c r="FZ113" s="147"/>
      <c r="GA113" s="147"/>
      <c r="GB113" s="147"/>
      <c r="GC113" s="147"/>
      <c r="GD113" s="147"/>
      <c r="GE113" s="147"/>
      <c r="GF113" s="147"/>
      <c r="GG113" s="147"/>
      <c r="GH113" s="147"/>
      <c r="GI113" s="147"/>
      <c r="GJ113" s="147"/>
      <c r="GK113" s="147"/>
      <c r="GL113" s="147"/>
      <c r="GM113" s="147"/>
      <c r="GN113" s="147"/>
      <c r="GO113" s="147"/>
      <c r="GP113" s="147"/>
      <c r="GQ113" s="147"/>
      <c r="GR113" s="147"/>
    </row>
    <row r="114" spans="1:200" ht="17.25" collapsed="1" thickTop="1" thickBot="1">
      <c r="A114" s="167">
        <v>27</v>
      </c>
      <c r="B114" s="167"/>
      <c r="C114" s="207" t="s">
        <v>195</v>
      </c>
      <c r="D114" s="167"/>
      <c r="E114" s="167"/>
      <c r="F114" s="167"/>
      <c r="G114" s="218" t="s">
        <v>130</v>
      </c>
      <c r="H114" s="351">
        <f>AVERAGE(I115:I116)</f>
        <v>3.0729166666642413</v>
      </c>
      <c r="I114" s="351"/>
      <c r="J114" s="363">
        <f>AVERAGE(J115:L116)</f>
        <v>1</v>
      </c>
      <c r="K114" s="363"/>
      <c r="L114" s="363"/>
      <c r="M114" s="181"/>
      <c r="N114" s="403"/>
    </row>
    <row r="115" spans="1:200" ht="15.75" hidden="1" customHeight="1" outlineLevel="1" thickTop="1" thickBot="1">
      <c r="A115" s="158"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27.1</v>
      </c>
      <c r="B115" s="158" t="s">
        <v>66</v>
      </c>
      <c r="C115" s="160" t="s">
        <v>158</v>
      </c>
      <c r="D115" s="161" t="s">
        <v>159</v>
      </c>
      <c r="E115" s="161" t="s">
        <v>186</v>
      </c>
      <c r="F115" s="161" t="s">
        <v>161</v>
      </c>
      <c r="G115" s="168">
        <v>45358.520833333336</v>
      </c>
      <c r="H115" s="168">
        <v>45358.604166666664</v>
      </c>
      <c r="I115" s="220">
        <f t="shared" ref="I115:I116" si="3">H115-G115</f>
        <v>8.3333333328482695E-2</v>
      </c>
      <c r="J115" s="350">
        <v>1</v>
      </c>
      <c r="K115" s="350"/>
      <c r="L115" s="350"/>
      <c r="N115" s="403"/>
    </row>
    <row r="116" spans="1:200" ht="15.75" hidden="1" customHeight="1" outlineLevel="1" thickTop="1" thickBot="1">
      <c r="A116" s="158"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27.2</v>
      </c>
      <c r="B116" s="158" t="s">
        <v>66</v>
      </c>
      <c r="C116" s="160" t="s">
        <v>146</v>
      </c>
      <c r="D116" s="161" t="s">
        <v>159</v>
      </c>
      <c r="E116" s="161" t="s">
        <v>186</v>
      </c>
      <c r="F116" s="161" t="s">
        <v>161</v>
      </c>
      <c r="G116" s="168">
        <v>45358.520833333336</v>
      </c>
      <c r="H116" s="168">
        <v>45364.583333333336</v>
      </c>
      <c r="I116" s="220">
        <f t="shared" si="3"/>
        <v>6.0625</v>
      </c>
      <c r="J116" s="350">
        <v>1</v>
      </c>
      <c r="K116" s="350"/>
      <c r="L116" s="350"/>
      <c r="N116" s="403"/>
    </row>
    <row r="117" spans="1:200" ht="13.5" collapsed="1" thickTop="1">
      <c r="N117" s="252"/>
    </row>
  </sheetData>
  <mergeCells count="141">
    <mergeCell ref="N107:N116"/>
    <mergeCell ref="H74:I74"/>
    <mergeCell ref="N41:N74"/>
    <mergeCell ref="N76:N104"/>
    <mergeCell ref="H111:I111"/>
    <mergeCell ref="H76:I76"/>
    <mergeCell ref="H83:I83"/>
    <mergeCell ref="H87:I87"/>
    <mergeCell ref="H91:I91"/>
    <mergeCell ref="H95:I95"/>
    <mergeCell ref="H98:I98"/>
    <mergeCell ref="H101:I101"/>
    <mergeCell ref="H107:I107"/>
    <mergeCell ref="H104:I104"/>
    <mergeCell ref="J111:L111"/>
    <mergeCell ref="J58:L58"/>
    <mergeCell ref="J67:L67"/>
    <mergeCell ref="H55:I55"/>
    <mergeCell ref="J102:L102"/>
    <mergeCell ref="J106:L106"/>
    <mergeCell ref="J114:L114"/>
    <mergeCell ref="J116:L116"/>
    <mergeCell ref="J115:L115"/>
    <mergeCell ref="J70:L70"/>
    <mergeCell ref="J31:L31"/>
    <mergeCell ref="J46:L46"/>
    <mergeCell ref="J49:L49"/>
    <mergeCell ref="J50:L50"/>
    <mergeCell ref="J48:L48"/>
    <mergeCell ref="H41:I41"/>
    <mergeCell ref="J73:L73"/>
    <mergeCell ref="J47:L47"/>
    <mergeCell ref="H59:I59"/>
    <mergeCell ref="H63:I63"/>
    <mergeCell ref="H67:I67"/>
    <mergeCell ref="H71:I71"/>
    <mergeCell ref="J68:L68"/>
    <mergeCell ref="J69:L69"/>
    <mergeCell ref="J63:L63"/>
    <mergeCell ref="J64:L64"/>
    <mergeCell ref="J65:L65"/>
    <mergeCell ref="J66:L66"/>
    <mergeCell ref="J53:L53"/>
    <mergeCell ref="J54:L54"/>
    <mergeCell ref="J55:L55"/>
    <mergeCell ref="J60:L60"/>
    <mergeCell ref="J62:L62"/>
    <mergeCell ref="J42:L42"/>
    <mergeCell ref="J22:L22"/>
    <mergeCell ref="J17:L17"/>
    <mergeCell ref="J29:L29"/>
    <mergeCell ref="J52:L52"/>
    <mergeCell ref="J61:L61"/>
    <mergeCell ref="J59:L59"/>
    <mergeCell ref="H48:I48"/>
    <mergeCell ref="J23:L23"/>
    <mergeCell ref="J26:L26"/>
    <mergeCell ref="J35:L35"/>
    <mergeCell ref="J27:L27"/>
    <mergeCell ref="J28:L28"/>
    <mergeCell ref="J36:L36"/>
    <mergeCell ref="J41:L41"/>
    <mergeCell ref="J32:L32"/>
    <mergeCell ref="J45:L45"/>
    <mergeCell ref="J43:L43"/>
    <mergeCell ref="J33:L33"/>
    <mergeCell ref="J30:L30"/>
    <mergeCell ref="J37:L37"/>
    <mergeCell ref="J24:L24"/>
    <mergeCell ref="J25:L25"/>
    <mergeCell ref="J44:L44"/>
    <mergeCell ref="H52:I52"/>
    <mergeCell ref="J21:L21"/>
    <mergeCell ref="A1:N1"/>
    <mergeCell ref="K3:M3"/>
    <mergeCell ref="K2:M2"/>
    <mergeCell ref="J14:L14"/>
    <mergeCell ref="J8:L8"/>
    <mergeCell ref="J10:L10"/>
    <mergeCell ref="J11:L11"/>
    <mergeCell ref="J12:L12"/>
    <mergeCell ref="J9:L9"/>
    <mergeCell ref="J13:L13"/>
    <mergeCell ref="J7:L7"/>
    <mergeCell ref="A2:B2"/>
    <mergeCell ref="A3:B3"/>
    <mergeCell ref="E2:F2"/>
    <mergeCell ref="E3:F3"/>
    <mergeCell ref="J16:L16"/>
    <mergeCell ref="J19:L19"/>
    <mergeCell ref="J15:L15"/>
    <mergeCell ref="J18:L18"/>
    <mergeCell ref="J20:L20"/>
    <mergeCell ref="J34:L34"/>
    <mergeCell ref="J95:L95"/>
    <mergeCell ref="J78:L78"/>
    <mergeCell ref="J89:L89"/>
    <mergeCell ref="J90:L90"/>
    <mergeCell ref="J84:L84"/>
    <mergeCell ref="J85:L85"/>
    <mergeCell ref="J86:L86"/>
    <mergeCell ref="J88:L88"/>
    <mergeCell ref="J79:L79"/>
    <mergeCell ref="J91:L91"/>
    <mergeCell ref="J94:L94"/>
    <mergeCell ref="J93:L93"/>
    <mergeCell ref="J38:L38"/>
    <mergeCell ref="J39:L39"/>
    <mergeCell ref="J74:L74"/>
    <mergeCell ref="J75:L75"/>
    <mergeCell ref="J40:L40"/>
    <mergeCell ref="J82:L82"/>
    <mergeCell ref="J72:L72"/>
    <mergeCell ref="J71:L71"/>
    <mergeCell ref="J51:L51"/>
    <mergeCell ref="J56:L56"/>
    <mergeCell ref="J57:L57"/>
    <mergeCell ref="J113:L113"/>
    <mergeCell ref="J112:L112"/>
    <mergeCell ref="H114:I114"/>
    <mergeCell ref="J76:L76"/>
    <mergeCell ref="J99:L99"/>
    <mergeCell ref="J96:L96"/>
    <mergeCell ref="J98:L98"/>
    <mergeCell ref="J97:L97"/>
    <mergeCell ref="J92:L92"/>
    <mergeCell ref="J109:L109"/>
    <mergeCell ref="J110:L110"/>
    <mergeCell ref="J77:L77"/>
    <mergeCell ref="J83:L83"/>
    <mergeCell ref="J107:L107"/>
    <mergeCell ref="J108:L108"/>
    <mergeCell ref="J100:L100"/>
    <mergeCell ref="J104:L104"/>
    <mergeCell ref="J105:L105"/>
    <mergeCell ref="J103:L103"/>
    <mergeCell ref="J87:L87"/>
    <mergeCell ref="J101:L101"/>
    <mergeCell ref="H80:I80"/>
    <mergeCell ref="J80:L80"/>
    <mergeCell ref="J81:L81"/>
  </mergeCells>
  <conditionalFormatting sqref="M13:M40 J7 J68:J70 J14:J40 J60:J62 J96:J97">
    <cfRule type="dataBar" priority="124">
      <dataBar>
        <cfvo type="num" val="0"/>
        <cfvo type="num" val="1"/>
        <color rgb="FF00B050"/>
      </dataBar>
      <extLst>
        <ext xmlns:x14="http://schemas.microsoft.com/office/spreadsheetml/2009/9/main" uri="{B025F937-C7B1-47D3-B67F-A62EFF666E3E}">
          <x14:id>{C8D9F9F1-10DF-41CF-86DA-D4469D07CB71}</x14:id>
        </ext>
      </extLst>
    </cfRule>
  </conditionalFormatting>
  <conditionalFormatting sqref="J9 M9">
    <cfRule type="dataBar" priority="1105">
      <dataBar>
        <cfvo type="num" val="0"/>
        <cfvo type="num" val="1"/>
        <color rgb="FF00B050"/>
      </dataBar>
      <extLst>
        <ext xmlns:x14="http://schemas.microsoft.com/office/spreadsheetml/2009/9/main" uri="{B025F937-C7B1-47D3-B67F-A62EFF666E3E}">
          <x14:id>{E53A8CC4-98F0-488F-836C-9D6ED8FC3AD3}</x14:id>
        </ext>
      </extLst>
    </cfRule>
  </conditionalFormatting>
  <conditionalFormatting sqref="J10">
    <cfRule type="dataBar" priority="1109">
      <dataBar>
        <cfvo type="num" val="0"/>
        <cfvo type="num" val="1"/>
        <color rgb="FF00B050"/>
      </dataBar>
      <extLst>
        <ext xmlns:x14="http://schemas.microsoft.com/office/spreadsheetml/2009/9/main" uri="{B025F937-C7B1-47D3-B67F-A62EFF666E3E}">
          <x14:id>{CC198004-1047-48A5-B384-CA8276719191}</x14:id>
        </ext>
      </extLst>
    </cfRule>
  </conditionalFormatting>
  <conditionalFormatting sqref="J11">
    <cfRule type="dataBar" priority="209">
      <dataBar>
        <cfvo type="num" val="0"/>
        <cfvo type="num" val="1"/>
        <color rgb="FF00B050"/>
      </dataBar>
      <extLst>
        <ext xmlns:x14="http://schemas.microsoft.com/office/spreadsheetml/2009/9/main" uri="{B025F937-C7B1-47D3-B67F-A62EFF666E3E}">
          <x14:id>{CF57277A-1A9B-42CD-B082-30676277F3F2}</x14:id>
        </ext>
      </extLst>
    </cfRule>
  </conditionalFormatting>
  <conditionalFormatting sqref="J12">
    <cfRule type="dataBar" priority="208">
      <dataBar>
        <cfvo type="num" val="0"/>
        <cfvo type="num" val="1"/>
        <color rgb="FF00B050"/>
      </dataBar>
      <extLst>
        <ext xmlns:x14="http://schemas.microsoft.com/office/spreadsheetml/2009/9/main" uri="{B025F937-C7B1-47D3-B67F-A62EFF666E3E}">
          <x14:id>{4501DCBB-7A67-4C8A-86E3-D00007DE8B00}</x14:id>
        </ext>
      </extLst>
    </cfRule>
  </conditionalFormatting>
  <conditionalFormatting sqref="J13">
    <cfRule type="dataBar" priority="303">
      <dataBar>
        <cfvo type="num" val="0"/>
        <cfvo type="num" val="1"/>
        <color rgb="FF00B050"/>
      </dataBar>
      <extLst>
        <ext xmlns:x14="http://schemas.microsoft.com/office/spreadsheetml/2009/9/main" uri="{B025F937-C7B1-47D3-B67F-A62EFF666E3E}">
          <x14:id>{E590F305-1DDE-4A20-8458-1C8FDE4CB4EC}</x14:id>
        </ext>
      </extLst>
    </cfRule>
  </conditionalFormatting>
  <conditionalFormatting sqref="J41">
    <cfRule type="dataBar" priority="302">
      <dataBar>
        <cfvo type="num" val="0"/>
        <cfvo type="num" val="1"/>
        <color rgb="FF00B050"/>
      </dataBar>
      <extLst>
        <ext xmlns:x14="http://schemas.microsoft.com/office/spreadsheetml/2009/9/main" uri="{B025F937-C7B1-47D3-B67F-A62EFF666E3E}">
          <x14:id>{6F468956-FE33-4182-B2D4-22827DEE16D6}</x14:id>
        </ext>
      </extLst>
    </cfRule>
  </conditionalFormatting>
  <conditionalFormatting sqref="J48">
    <cfRule type="dataBar" priority="301">
      <dataBar>
        <cfvo type="num" val="0"/>
        <cfvo type="num" val="1"/>
        <color rgb="FF00B050"/>
      </dataBar>
      <extLst>
        <ext xmlns:x14="http://schemas.microsoft.com/office/spreadsheetml/2009/9/main" uri="{B025F937-C7B1-47D3-B67F-A62EFF666E3E}">
          <x14:id>{54AF8CEA-7C43-4C43-AFAB-B9CCABC5C864}</x14:id>
        </ext>
      </extLst>
    </cfRule>
  </conditionalFormatting>
  <conditionalFormatting sqref="J52">
    <cfRule type="dataBar" priority="171">
      <dataBar>
        <cfvo type="num" val="0"/>
        <cfvo type="num" val="1"/>
        <color rgb="FF00B050"/>
      </dataBar>
      <extLst>
        <ext xmlns:x14="http://schemas.microsoft.com/office/spreadsheetml/2009/9/main" uri="{B025F937-C7B1-47D3-B67F-A62EFF666E3E}">
          <x14:id>{778587F8-9565-456D-BA7A-2F1136BEB534}</x14:id>
        </ext>
      </extLst>
    </cfRule>
  </conditionalFormatting>
  <conditionalFormatting sqref="J55">
    <cfRule type="dataBar" priority="300">
      <dataBar>
        <cfvo type="num" val="0"/>
        <cfvo type="num" val="1"/>
        <color rgb="FF00B050"/>
      </dataBar>
      <extLst>
        <ext xmlns:x14="http://schemas.microsoft.com/office/spreadsheetml/2009/9/main" uri="{B025F937-C7B1-47D3-B67F-A62EFF666E3E}">
          <x14:id>{3DFDD991-7BDB-4810-9919-79FA2313C275}</x14:id>
        </ext>
      </extLst>
    </cfRule>
  </conditionalFormatting>
  <conditionalFormatting sqref="J59">
    <cfRule type="dataBar" priority="299">
      <dataBar>
        <cfvo type="num" val="0"/>
        <cfvo type="num" val="1"/>
        <color rgb="FF00B050"/>
      </dataBar>
      <extLst>
        <ext xmlns:x14="http://schemas.microsoft.com/office/spreadsheetml/2009/9/main" uri="{B025F937-C7B1-47D3-B67F-A62EFF666E3E}">
          <x14:id>{4F7C8F18-A762-48CA-99FD-75D453037B25}</x14:id>
        </ext>
      </extLst>
    </cfRule>
  </conditionalFormatting>
  <conditionalFormatting sqref="J63">
    <cfRule type="dataBar" priority="172">
      <dataBar>
        <cfvo type="num" val="0"/>
        <cfvo type="num" val="1"/>
        <color rgb="FF00B050"/>
      </dataBar>
      <extLst>
        <ext xmlns:x14="http://schemas.microsoft.com/office/spreadsheetml/2009/9/main" uri="{B025F937-C7B1-47D3-B67F-A62EFF666E3E}">
          <x14:id>{58CC9B52-9E15-4668-90AF-7EDE8B99B909}</x14:id>
        </ext>
      </extLst>
    </cfRule>
  </conditionalFormatting>
  <conditionalFormatting sqref="J67">
    <cfRule type="dataBar" priority="298">
      <dataBar>
        <cfvo type="num" val="0"/>
        <cfvo type="num" val="1"/>
        <color rgb="FF00B050"/>
      </dataBar>
      <extLst>
        <ext xmlns:x14="http://schemas.microsoft.com/office/spreadsheetml/2009/9/main" uri="{B025F937-C7B1-47D3-B67F-A62EFF666E3E}">
          <x14:id>{6D222005-1725-4246-8EBC-518E7D6E5266}</x14:id>
        </ext>
      </extLst>
    </cfRule>
  </conditionalFormatting>
  <conditionalFormatting sqref="J71">
    <cfRule type="dataBar" priority="297">
      <dataBar>
        <cfvo type="num" val="0"/>
        <cfvo type="num" val="1"/>
        <color rgb="FF00B050"/>
      </dataBar>
      <extLst>
        <ext xmlns:x14="http://schemas.microsoft.com/office/spreadsheetml/2009/9/main" uri="{B025F937-C7B1-47D3-B67F-A62EFF666E3E}">
          <x14:id>{CD23F3D6-2028-4070-8148-D70A3A026314}</x14:id>
        </ext>
      </extLst>
    </cfRule>
  </conditionalFormatting>
  <conditionalFormatting sqref="J76">
    <cfRule type="dataBar" priority="296">
      <dataBar>
        <cfvo type="num" val="0"/>
        <cfvo type="num" val="1"/>
        <color rgb="FF00B050"/>
      </dataBar>
      <extLst>
        <ext xmlns:x14="http://schemas.microsoft.com/office/spreadsheetml/2009/9/main" uri="{B025F937-C7B1-47D3-B67F-A62EFF666E3E}">
          <x14:id>{ACD08448-5180-444C-A8E8-7837861A0022}</x14:id>
        </ext>
      </extLst>
    </cfRule>
  </conditionalFormatting>
  <conditionalFormatting sqref="J83">
    <cfRule type="dataBar" priority="295">
      <dataBar>
        <cfvo type="num" val="0"/>
        <cfvo type="num" val="1"/>
        <color rgb="FF00B050"/>
      </dataBar>
      <extLst>
        <ext xmlns:x14="http://schemas.microsoft.com/office/spreadsheetml/2009/9/main" uri="{B025F937-C7B1-47D3-B67F-A62EFF666E3E}">
          <x14:id>{E8374EF5-040E-44D2-AB8A-81C580F2CB17}</x14:id>
        </ext>
      </extLst>
    </cfRule>
  </conditionalFormatting>
  <conditionalFormatting sqref="J87">
    <cfRule type="dataBar" priority="294">
      <dataBar>
        <cfvo type="num" val="0"/>
        <cfvo type="num" val="1"/>
        <color rgb="FF00B050"/>
      </dataBar>
      <extLst>
        <ext xmlns:x14="http://schemas.microsoft.com/office/spreadsheetml/2009/9/main" uri="{B025F937-C7B1-47D3-B67F-A62EFF666E3E}">
          <x14:id>{EFB40F9B-D799-4E76-AC17-897A2907A871}</x14:id>
        </ext>
      </extLst>
    </cfRule>
  </conditionalFormatting>
  <conditionalFormatting sqref="J91">
    <cfRule type="dataBar" priority="173">
      <dataBar>
        <cfvo type="num" val="0"/>
        <cfvo type="num" val="1"/>
        <color rgb="FF00B050"/>
      </dataBar>
      <extLst>
        <ext xmlns:x14="http://schemas.microsoft.com/office/spreadsheetml/2009/9/main" uri="{B025F937-C7B1-47D3-B67F-A62EFF666E3E}">
          <x14:id>{03B54115-DB34-4E26-BF97-7EBA1B8588D8}</x14:id>
        </ext>
      </extLst>
    </cfRule>
  </conditionalFormatting>
  <conditionalFormatting sqref="J95">
    <cfRule type="dataBar" priority="293">
      <dataBar>
        <cfvo type="num" val="0"/>
        <cfvo type="num" val="1"/>
        <color rgb="FF00B050"/>
      </dataBar>
      <extLst>
        <ext xmlns:x14="http://schemas.microsoft.com/office/spreadsheetml/2009/9/main" uri="{B025F937-C7B1-47D3-B67F-A62EFF666E3E}">
          <x14:id>{0353135D-FB34-4CBB-9D23-8CA593B1EBFF}</x14:id>
        </ext>
      </extLst>
    </cfRule>
  </conditionalFormatting>
  <conditionalFormatting sqref="J101">
    <cfRule type="dataBar" priority="170">
      <dataBar>
        <cfvo type="num" val="0"/>
        <cfvo type="num" val="1"/>
        <color rgb="FF00B050"/>
      </dataBar>
      <extLst>
        <ext xmlns:x14="http://schemas.microsoft.com/office/spreadsheetml/2009/9/main" uri="{B025F937-C7B1-47D3-B67F-A62EFF666E3E}">
          <x14:id>{FF83CAC1-280C-4C03-9544-51DF2850CB3E}</x14:id>
        </ext>
      </extLst>
    </cfRule>
  </conditionalFormatting>
  <conditionalFormatting sqref="J107">
    <cfRule type="dataBar" priority="163">
      <dataBar>
        <cfvo type="num" val="0"/>
        <cfvo type="num" val="1"/>
        <color rgb="FF00B050"/>
      </dataBar>
      <extLst>
        <ext xmlns:x14="http://schemas.microsoft.com/office/spreadsheetml/2009/9/main" uri="{B025F937-C7B1-47D3-B67F-A62EFF666E3E}">
          <x14:id>{6CECA16E-20B2-42C3-A6D3-71CC1CE6D72A}</x14:id>
        </ext>
      </extLst>
    </cfRule>
  </conditionalFormatting>
  <conditionalFormatting sqref="J111">
    <cfRule type="dataBar" priority="290">
      <dataBar>
        <cfvo type="num" val="0"/>
        <cfvo type="num" val="1"/>
        <color rgb="FF00B050"/>
      </dataBar>
      <extLst>
        <ext xmlns:x14="http://schemas.microsoft.com/office/spreadsheetml/2009/9/main" uri="{B025F937-C7B1-47D3-B67F-A62EFF666E3E}">
          <x14:id>{E2672AE0-B7F9-448E-A8B6-DDE9E052C2C4}</x14:id>
        </ext>
      </extLst>
    </cfRule>
  </conditionalFormatting>
  <conditionalFormatting sqref="M41">
    <cfRule type="dataBar" priority="41">
      <dataBar>
        <cfvo type="num" val="0"/>
        <cfvo type="num" val="1"/>
        <color rgb="FF00B050"/>
      </dataBar>
      <extLst>
        <ext xmlns:x14="http://schemas.microsoft.com/office/spreadsheetml/2009/9/main" uri="{B025F937-C7B1-47D3-B67F-A62EFF666E3E}">
          <x14:id>{ADED9CDE-D6DD-4567-80F3-B2D00BE93974}</x14:id>
        </ext>
      </extLst>
    </cfRule>
  </conditionalFormatting>
  <conditionalFormatting sqref="M48">
    <cfRule type="dataBar" priority="436">
      <dataBar>
        <cfvo type="num" val="0"/>
        <cfvo type="num" val="1"/>
        <color rgb="FF00B050"/>
      </dataBar>
      <extLst>
        <ext xmlns:x14="http://schemas.microsoft.com/office/spreadsheetml/2009/9/main" uri="{B025F937-C7B1-47D3-B67F-A62EFF666E3E}">
          <x14:id>{7A5BE275-2A36-4D5C-9BDD-AEF929AF422C}</x14:id>
        </ext>
      </extLst>
    </cfRule>
  </conditionalFormatting>
  <conditionalFormatting sqref="M52">
    <cfRule type="dataBar" priority="168">
      <dataBar>
        <cfvo type="num" val="0"/>
        <cfvo type="num" val="1"/>
        <color rgb="FF00B050"/>
      </dataBar>
      <extLst>
        <ext xmlns:x14="http://schemas.microsoft.com/office/spreadsheetml/2009/9/main" uri="{B025F937-C7B1-47D3-B67F-A62EFF666E3E}">
          <x14:id>{DF4A1C82-7748-42B2-B190-62D9F2FEDBE1}</x14:id>
        </ext>
      </extLst>
    </cfRule>
  </conditionalFormatting>
  <conditionalFormatting sqref="M55">
    <cfRule type="dataBar" priority="434">
      <dataBar>
        <cfvo type="num" val="0"/>
        <cfvo type="num" val="1"/>
        <color rgb="FF00B050"/>
      </dataBar>
      <extLst>
        <ext xmlns:x14="http://schemas.microsoft.com/office/spreadsheetml/2009/9/main" uri="{B025F937-C7B1-47D3-B67F-A62EFF666E3E}">
          <x14:id>{592F4504-5742-4004-BE44-B334C99D76F7}</x14:id>
        </ext>
      </extLst>
    </cfRule>
  </conditionalFormatting>
  <conditionalFormatting sqref="M59">
    <cfRule type="dataBar" priority="432">
      <dataBar>
        <cfvo type="num" val="0"/>
        <cfvo type="num" val="1"/>
        <color rgb="FF00B050"/>
      </dataBar>
      <extLst>
        <ext xmlns:x14="http://schemas.microsoft.com/office/spreadsheetml/2009/9/main" uri="{B025F937-C7B1-47D3-B67F-A62EFF666E3E}">
          <x14:id>{87E3CCAD-599D-43D0-8D11-FD3D927D2E7C}</x14:id>
        </ext>
      </extLst>
    </cfRule>
  </conditionalFormatting>
  <conditionalFormatting sqref="M63">
    <cfRule type="dataBar" priority="167">
      <dataBar>
        <cfvo type="num" val="0"/>
        <cfvo type="num" val="1"/>
        <color rgb="FF00B050"/>
      </dataBar>
      <extLst>
        <ext xmlns:x14="http://schemas.microsoft.com/office/spreadsheetml/2009/9/main" uri="{B025F937-C7B1-47D3-B67F-A62EFF666E3E}">
          <x14:id>{18D899BF-A21F-4BCB-ABB9-6E04509DAE91}</x14:id>
        </ext>
      </extLst>
    </cfRule>
  </conditionalFormatting>
  <conditionalFormatting sqref="M67">
    <cfRule type="dataBar" priority="425">
      <dataBar>
        <cfvo type="num" val="0"/>
        <cfvo type="num" val="1"/>
        <color rgb="FF00B050"/>
      </dataBar>
      <extLst>
        <ext xmlns:x14="http://schemas.microsoft.com/office/spreadsheetml/2009/9/main" uri="{B025F937-C7B1-47D3-B67F-A62EFF666E3E}">
          <x14:id>{033BD1A3-E5DC-4D08-8FF6-0DD9A837FE80}</x14:id>
        </ext>
      </extLst>
    </cfRule>
  </conditionalFormatting>
  <conditionalFormatting sqref="M71">
    <cfRule type="dataBar" priority="424">
      <dataBar>
        <cfvo type="num" val="0"/>
        <cfvo type="num" val="1"/>
        <color rgb="FF00B050"/>
      </dataBar>
      <extLst>
        <ext xmlns:x14="http://schemas.microsoft.com/office/spreadsheetml/2009/9/main" uri="{B025F937-C7B1-47D3-B67F-A62EFF666E3E}">
          <x14:id>{E0F8AF8B-F987-4056-981F-D0291F989580}</x14:id>
        </ext>
      </extLst>
    </cfRule>
  </conditionalFormatting>
  <conditionalFormatting sqref="M76">
    <cfRule type="dataBar" priority="427">
      <dataBar>
        <cfvo type="num" val="0"/>
        <cfvo type="num" val="1"/>
        <color rgb="FF00B050"/>
      </dataBar>
      <extLst>
        <ext xmlns:x14="http://schemas.microsoft.com/office/spreadsheetml/2009/9/main" uri="{B025F937-C7B1-47D3-B67F-A62EFF666E3E}">
          <x14:id>{8FA2B0FF-354D-43EE-9E48-86E1E797E446}</x14:id>
        </ext>
      </extLst>
    </cfRule>
  </conditionalFormatting>
  <conditionalFormatting sqref="M83">
    <cfRule type="dataBar" priority="426">
      <dataBar>
        <cfvo type="num" val="0"/>
        <cfvo type="num" val="1"/>
        <color rgb="FF00B050"/>
      </dataBar>
      <extLst>
        <ext xmlns:x14="http://schemas.microsoft.com/office/spreadsheetml/2009/9/main" uri="{B025F937-C7B1-47D3-B67F-A62EFF666E3E}">
          <x14:id>{103119A1-056C-4892-8FDC-A73E3B9C25B7}</x14:id>
        </ext>
      </extLst>
    </cfRule>
  </conditionalFormatting>
  <conditionalFormatting sqref="M87">
    <cfRule type="dataBar" priority="422">
      <dataBar>
        <cfvo type="num" val="0"/>
        <cfvo type="num" val="1"/>
        <color rgb="FF00B050"/>
      </dataBar>
      <extLst>
        <ext xmlns:x14="http://schemas.microsoft.com/office/spreadsheetml/2009/9/main" uri="{B025F937-C7B1-47D3-B67F-A62EFF666E3E}">
          <x14:id>{97872D5C-C820-4877-86C5-AF1B842754DC}</x14:id>
        </ext>
      </extLst>
    </cfRule>
  </conditionalFormatting>
  <conditionalFormatting sqref="M91">
    <cfRule type="dataBar" priority="166">
      <dataBar>
        <cfvo type="num" val="0"/>
        <cfvo type="num" val="1"/>
        <color rgb="FF00B050"/>
      </dataBar>
      <extLst>
        <ext xmlns:x14="http://schemas.microsoft.com/office/spreadsheetml/2009/9/main" uri="{B025F937-C7B1-47D3-B67F-A62EFF666E3E}">
          <x14:id>{4F1D0237-09BF-40C9-AC31-B9ED6238B262}</x14:id>
        </ext>
      </extLst>
    </cfRule>
  </conditionalFormatting>
  <conditionalFormatting sqref="M95">
    <cfRule type="dataBar" priority="417">
      <dataBar>
        <cfvo type="num" val="0"/>
        <cfvo type="num" val="1"/>
        <color rgb="FF00B050"/>
      </dataBar>
      <extLst>
        <ext xmlns:x14="http://schemas.microsoft.com/office/spreadsheetml/2009/9/main" uri="{B025F937-C7B1-47D3-B67F-A62EFF666E3E}">
          <x14:id>{E45047E1-5846-4FF8-8110-8C3AC1E1E2DF}</x14:id>
        </ext>
      </extLst>
    </cfRule>
  </conditionalFormatting>
  <conditionalFormatting sqref="M98">
    <cfRule type="dataBar" priority="416">
      <dataBar>
        <cfvo type="num" val="0"/>
        <cfvo type="num" val="1"/>
        <color rgb="FF00B050"/>
      </dataBar>
      <extLst>
        <ext xmlns:x14="http://schemas.microsoft.com/office/spreadsheetml/2009/9/main" uri="{B025F937-C7B1-47D3-B67F-A62EFF666E3E}">
          <x14:id>{20FC7276-8A8A-4D31-8E2A-EED40B3B0332}</x14:id>
        </ext>
      </extLst>
    </cfRule>
  </conditionalFormatting>
  <conditionalFormatting sqref="M101">
    <cfRule type="dataBar" priority="165">
      <dataBar>
        <cfvo type="num" val="0"/>
        <cfvo type="num" val="1"/>
        <color rgb="FF00B050"/>
      </dataBar>
      <extLst>
        <ext xmlns:x14="http://schemas.microsoft.com/office/spreadsheetml/2009/9/main" uri="{B025F937-C7B1-47D3-B67F-A62EFF666E3E}">
          <x14:id>{BCAFE207-E01D-4334-88B8-CA341C1835AA}</x14:id>
        </ext>
      </extLst>
    </cfRule>
  </conditionalFormatting>
  <conditionalFormatting sqref="M107">
    <cfRule type="dataBar" priority="164">
      <dataBar>
        <cfvo type="num" val="0"/>
        <cfvo type="num" val="1"/>
        <color rgb="FF00B050"/>
      </dataBar>
      <extLst>
        <ext xmlns:x14="http://schemas.microsoft.com/office/spreadsheetml/2009/9/main" uri="{B025F937-C7B1-47D3-B67F-A62EFF666E3E}">
          <x14:id>{14CC5F50-8943-4ACB-9AE1-3D693DD110AA}</x14:id>
        </ext>
      </extLst>
    </cfRule>
  </conditionalFormatting>
  <conditionalFormatting sqref="M111">
    <cfRule type="dataBar" priority="414">
      <dataBar>
        <cfvo type="num" val="0"/>
        <cfvo type="num" val="1"/>
        <color rgb="FF00B050"/>
      </dataBar>
      <extLst>
        <ext xmlns:x14="http://schemas.microsoft.com/office/spreadsheetml/2009/9/main" uri="{B025F937-C7B1-47D3-B67F-A62EFF666E3E}">
          <x14:id>{0BED6462-5A71-410D-AA79-85720EE486F9}</x14:id>
        </ext>
      </extLst>
    </cfRule>
  </conditionalFormatting>
  <conditionalFormatting sqref="O7:GR7">
    <cfRule type="expression" dxfId="104" priority="1190">
      <formula>AND($G7&lt;=N$5,ROUNDDOWN(($E6-$D6+1)*$G6,0)+$D6-1&gt;=I$6)</formula>
    </cfRule>
  </conditionalFormatting>
  <conditionalFormatting sqref="J74">
    <cfRule type="dataBar" priority="32">
      <dataBar>
        <cfvo type="num" val="0"/>
        <cfvo type="num" val="1"/>
        <color rgb="FF00B050"/>
      </dataBar>
      <extLst>
        <ext xmlns:x14="http://schemas.microsoft.com/office/spreadsheetml/2009/9/main" uri="{B025F937-C7B1-47D3-B67F-A62EFF666E3E}">
          <x14:id>{0DAD851B-A6D5-4014-8987-34C3844D1354}</x14:id>
        </ext>
      </extLst>
    </cfRule>
  </conditionalFormatting>
  <conditionalFormatting sqref="J42:J47">
    <cfRule type="dataBar" priority="31">
      <dataBar>
        <cfvo type="num" val="0"/>
        <cfvo type="num" val="1"/>
        <color rgb="FF00B050"/>
      </dataBar>
      <extLst>
        <ext xmlns:x14="http://schemas.microsoft.com/office/spreadsheetml/2009/9/main" uri="{B025F937-C7B1-47D3-B67F-A62EFF666E3E}">
          <x14:id>{C8A6BD26-901E-4A30-A908-A89B11F02F56}</x14:id>
        </ext>
      </extLst>
    </cfRule>
  </conditionalFormatting>
  <conditionalFormatting sqref="J49:J51">
    <cfRule type="dataBar" priority="30">
      <dataBar>
        <cfvo type="num" val="0"/>
        <cfvo type="num" val="1"/>
        <color rgb="FF00B050"/>
      </dataBar>
      <extLst>
        <ext xmlns:x14="http://schemas.microsoft.com/office/spreadsheetml/2009/9/main" uri="{B025F937-C7B1-47D3-B67F-A62EFF666E3E}">
          <x14:id>{DF30FFDF-9E51-4E10-B638-41ED1C57416C}</x14:id>
        </ext>
      </extLst>
    </cfRule>
  </conditionalFormatting>
  <conditionalFormatting sqref="J53:J54">
    <cfRule type="dataBar" priority="29">
      <dataBar>
        <cfvo type="num" val="0"/>
        <cfvo type="num" val="1"/>
        <color rgb="FF00B050"/>
      </dataBar>
      <extLst>
        <ext xmlns:x14="http://schemas.microsoft.com/office/spreadsheetml/2009/9/main" uri="{B025F937-C7B1-47D3-B67F-A62EFF666E3E}">
          <x14:id>{1A93BDB4-740E-44A5-B276-01BA154DC012}</x14:id>
        </ext>
      </extLst>
    </cfRule>
  </conditionalFormatting>
  <conditionalFormatting sqref="J56:J58">
    <cfRule type="dataBar" priority="28">
      <dataBar>
        <cfvo type="num" val="0"/>
        <cfvo type="num" val="1"/>
        <color rgb="FF00B050"/>
      </dataBar>
      <extLst>
        <ext xmlns:x14="http://schemas.microsoft.com/office/spreadsheetml/2009/9/main" uri="{B025F937-C7B1-47D3-B67F-A62EFF666E3E}">
          <x14:id>{D262493D-2D80-42E3-AF5C-34788CC13AF9}</x14:id>
        </ext>
      </extLst>
    </cfRule>
  </conditionalFormatting>
  <conditionalFormatting sqref="J64:J66">
    <cfRule type="dataBar" priority="27">
      <dataBar>
        <cfvo type="num" val="0"/>
        <cfvo type="num" val="1"/>
        <color rgb="FF00B050"/>
      </dataBar>
      <extLst>
        <ext xmlns:x14="http://schemas.microsoft.com/office/spreadsheetml/2009/9/main" uri="{B025F937-C7B1-47D3-B67F-A62EFF666E3E}">
          <x14:id>{602B87E8-504E-4851-A755-18C16CBCDAC1}</x14:id>
        </ext>
      </extLst>
    </cfRule>
  </conditionalFormatting>
  <conditionalFormatting sqref="J72:J73">
    <cfRule type="dataBar" priority="26">
      <dataBar>
        <cfvo type="num" val="0"/>
        <cfvo type="num" val="1"/>
        <color rgb="FF00B050"/>
      </dataBar>
      <extLst>
        <ext xmlns:x14="http://schemas.microsoft.com/office/spreadsheetml/2009/9/main" uri="{B025F937-C7B1-47D3-B67F-A62EFF666E3E}">
          <x14:id>{8D7AA8AC-FA86-43E1-B7E2-EBC2D89C3D58}</x14:id>
        </ext>
      </extLst>
    </cfRule>
  </conditionalFormatting>
  <conditionalFormatting sqref="J75">
    <cfRule type="dataBar" priority="25">
      <dataBar>
        <cfvo type="num" val="0"/>
        <cfvo type="num" val="1"/>
        <color rgb="FF00B050"/>
      </dataBar>
      <extLst>
        <ext xmlns:x14="http://schemas.microsoft.com/office/spreadsheetml/2009/9/main" uri="{B025F937-C7B1-47D3-B67F-A62EFF666E3E}">
          <x14:id>{F4E50BDF-8BF1-4650-BCE1-F8663659925B}</x14:id>
        </ext>
      </extLst>
    </cfRule>
  </conditionalFormatting>
  <conditionalFormatting sqref="J77:J79 J81:J82">
    <cfRule type="dataBar" priority="24">
      <dataBar>
        <cfvo type="num" val="0"/>
        <cfvo type="num" val="1"/>
        <color rgb="FF00B050"/>
      </dataBar>
      <extLst>
        <ext xmlns:x14="http://schemas.microsoft.com/office/spreadsheetml/2009/9/main" uri="{B025F937-C7B1-47D3-B67F-A62EFF666E3E}">
          <x14:id>{D125DDF8-827A-4CD2-8008-37CC01552C32}</x14:id>
        </ext>
      </extLst>
    </cfRule>
  </conditionalFormatting>
  <conditionalFormatting sqref="J84:J86">
    <cfRule type="dataBar" priority="23">
      <dataBar>
        <cfvo type="num" val="0"/>
        <cfvo type="num" val="1"/>
        <color rgb="FF00B050"/>
      </dataBar>
      <extLst>
        <ext xmlns:x14="http://schemas.microsoft.com/office/spreadsheetml/2009/9/main" uri="{B025F937-C7B1-47D3-B67F-A62EFF666E3E}">
          <x14:id>{FF44B3B7-E3EF-4F8D-8551-1BC45A2BD7F6}</x14:id>
        </ext>
      </extLst>
    </cfRule>
  </conditionalFormatting>
  <conditionalFormatting sqref="J88:J90">
    <cfRule type="dataBar" priority="22">
      <dataBar>
        <cfvo type="num" val="0"/>
        <cfvo type="num" val="1"/>
        <color rgb="FF00B050"/>
      </dataBar>
      <extLst>
        <ext xmlns:x14="http://schemas.microsoft.com/office/spreadsheetml/2009/9/main" uri="{B025F937-C7B1-47D3-B67F-A62EFF666E3E}">
          <x14:id>{CBE7AC30-5651-428E-A4DC-2F4166498935}</x14:id>
        </ext>
      </extLst>
    </cfRule>
  </conditionalFormatting>
  <conditionalFormatting sqref="J92:J94">
    <cfRule type="dataBar" priority="21">
      <dataBar>
        <cfvo type="num" val="0"/>
        <cfvo type="num" val="1"/>
        <color rgb="FF00B050"/>
      </dataBar>
      <extLst>
        <ext xmlns:x14="http://schemas.microsoft.com/office/spreadsheetml/2009/9/main" uri="{B025F937-C7B1-47D3-B67F-A62EFF666E3E}">
          <x14:id>{B1A16528-1B17-46C7-B3C3-0425CCD0A973}</x14:id>
        </ext>
      </extLst>
    </cfRule>
  </conditionalFormatting>
  <conditionalFormatting sqref="J99:J100">
    <cfRule type="dataBar" priority="19">
      <dataBar>
        <cfvo type="num" val="0"/>
        <cfvo type="num" val="1"/>
        <color rgb="FF00B050"/>
      </dataBar>
      <extLst>
        <ext xmlns:x14="http://schemas.microsoft.com/office/spreadsheetml/2009/9/main" uri="{B025F937-C7B1-47D3-B67F-A62EFF666E3E}">
          <x14:id>{94DF62B0-7754-4D86-A9AA-A65C7D929321}</x14:id>
        </ext>
      </extLst>
    </cfRule>
  </conditionalFormatting>
  <conditionalFormatting sqref="J102:J103 J105:J106">
    <cfRule type="dataBar" priority="18">
      <dataBar>
        <cfvo type="num" val="0"/>
        <cfvo type="num" val="1"/>
        <color rgb="FF00B050"/>
      </dataBar>
      <extLst>
        <ext xmlns:x14="http://schemas.microsoft.com/office/spreadsheetml/2009/9/main" uri="{B025F937-C7B1-47D3-B67F-A62EFF666E3E}">
          <x14:id>{20F489C1-6927-4704-B8CC-6D6426578C9F}</x14:id>
        </ext>
      </extLst>
    </cfRule>
  </conditionalFormatting>
  <conditionalFormatting sqref="J108:J110">
    <cfRule type="dataBar" priority="17">
      <dataBar>
        <cfvo type="num" val="0"/>
        <cfvo type="num" val="1"/>
        <color rgb="FF00B050"/>
      </dataBar>
      <extLst>
        <ext xmlns:x14="http://schemas.microsoft.com/office/spreadsheetml/2009/9/main" uri="{B025F937-C7B1-47D3-B67F-A62EFF666E3E}">
          <x14:id>{9BB5E859-DC24-4979-A169-544DD574396A}</x14:id>
        </ext>
      </extLst>
    </cfRule>
  </conditionalFormatting>
  <conditionalFormatting sqref="J112:J113">
    <cfRule type="dataBar" priority="12">
      <dataBar>
        <cfvo type="num" val="0"/>
        <cfvo type="num" val="1"/>
        <color rgb="FF00B050"/>
      </dataBar>
      <extLst>
        <ext xmlns:x14="http://schemas.microsoft.com/office/spreadsheetml/2009/9/main" uri="{B025F937-C7B1-47D3-B67F-A62EFF666E3E}">
          <x14:id>{0B2B54F7-7D1A-4FBD-977C-F1DF76B35899}</x14:id>
        </ext>
      </extLst>
    </cfRule>
  </conditionalFormatting>
  <conditionalFormatting sqref="J115">
    <cfRule type="dataBar" priority="10">
      <dataBar>
        <cfvo type="num" val="0"/>
        <cfvo type="num" val="1"/>
        <color rgb="FF00B050"/>
      </dataBar>
      <extLst>
        <ext xmlns:x14="http://schemas.microsoft.com/office/spreadsheetml/2009/9/main" uri="{B025F937-C7B1-47D3-B67F-A62EFF666E3E}">
          <x14:id>{5A8C8AA5-5670-4129-934A-4A144348E540}</x14:id>
        </ext>
      </extLst>
    </cfRule>
  </conditionalFormatting>
  <conditionalFormatting sqref="J116">
    <cfRule type="dataBar" priority="9">
      <dataBar>
        <cfvo type="num" val="0"/>
        <cfvo type="num" val="1"/>
        <color rgb="FF00B050"/>
      </dataBar>
      <extLst>
        <ext xmlns:x14="http://schemas.microsoft.com/office/spreadsheetml/2009/9/main" uri="{B025F937-C7B1-47D3-B67F-A62EFF666E3E}">
          <x14:id>{174DFF00-D77F-45A4-9611-0E1E1CC91563}</x14:id>
        </ext>
      </extLst>
    </cfRule>
  </conditionalFormatting>
  <conditionalFormatting sqref="J104">
    <cfRule type="dataBar" priority="8">
      <dataBar>
        <cfvo type="num" val="0"/>
        <cfvo type="num" val="1"/>
        <color rgb="FF00B050"/>
      </dataBar>
      <extLst>
        <ext xmlns:x14="http://schemas.microsoft.com/office/spreadsheetml/2009/9/main" uri="{B025F937-C7B1-47D3-B67F-A62EFF666E3E}">
          <x14:id>{1C70B57C-5C17-42C7-9B20-25C9A11AF3D4}</x14:id>
        </ext>
      </extLst>
    </cfRule>
  </conditionalFormatting>
  <conditionalFormatting sqref="M104">
    <cfRule type="dataBar" priority="7">
      <dataBar>
        <cfvo type="num" val="0"/>
        <cfvo type="num" val="1"/>
        <color rgb="FF00B050"/>
      </dataBar>
      <extLst>
        <ext xmlns:x14="http://schemas.microsoft.com/office/spreadsheetml/2009/9/main" uri="{B025F937-C7B1-47D3-B67F-A62EFF666E3E}">
          <x14:id>{310A8DBA-0B7B-4EDE-AAED-8234787D16FA}</x14:id>
        </ext>
      </extLst>
    </cfRule>
  </conditionalFormatting>
  <conditionalFormatting sqref="M74">
    <cfRule type="dataBar" priority="6">
      <dataBar>
        <cfvo type="num" val="0"/>
        <cfvo type="num" val="1"/>
        <color rgb="FF00B050"/>
      </dataBar>
      <extLst>
        <ext xmlns:x14="http://schemas.microsoft.com/office/spreadsheetml/2009/9/main" uri="{B025F937-C7B1-47D3-B67F-A62EFF666E3E}">
          <x14:id>{13B43377-243A-42D6-AC09-D686A890AA86}</x14:id>
        </ext>
      </extLst>
    </cfRule>
  </conditionalFormatting>
  <conditionalFormatting sqref="M114">
    <cfRule type="dataBar" priority="5">
      <dataBar>
        <cfvo type="num" val="0"/>
        <cfvo type="num" val="1"/>
        <color rgb="FF00B050"/>
      </dataBar>
      <extLst>
        <ext xmlns:x14="http://schemas.microsoft.com/office/spreadsheetml/2009/9/main" uri="{B025F937-C7B1-47D3-B67F-A62EFF666E3E}">
          <x14:id>{8040DDDB-5337-4DD0-9007-1AF3F3C60A19}</x14:id>
        </ext>
      </extLst>
    </cfRule>
  </conditionalFormatting>
  <conditionalFormatting sqref="J98">
    <cfRule type="dataBar" priority="4">
      <dataBar>
        <cfvo type="num" val="0"/>
        <cfvo type="num" val="1"/>
        <color rgb="FF00B050"/>
      </dataBar>
      <extLst>
        <ext xmlns:x14="http://schemas.microsoft.com/office/spreadsheetml/2009/9/main" uri="{B025F937-C7B1-47D3-B67F-A62EFF666E3E}">
          <x14:id>{E331D6B9-F88A-4349-8F75-27203F845F93}</x14:id>
        </ext>
      </extLst>
    </cfRule>
  </conditionalFormatting>
  <conditionalFormatting sqref="J80">
    <cfRule type="dataBar" priority="3">
      <dataBar>
        <cfvo type="num" val="0"/>
        <cfvo type="num" val="1"/>
        <color rgb="FF00B050"/>
      </dataBar>
      <extLst>
        <ext xmlns:x14="http://schemas.microsoft.com/office/spreadsheetml/2009/9/main" uri="{B025F937-C7B1-47D3-B67F-A62EFF666E3E}">
          <x14:id>{656DAE69-7E0D-4FFB-8133-BB3C595828FD}</x14:id>
        </ext>
      </extLst>
    </cfRule>
  </conditionalFormatting>
  <conditionalFormatting sqref="M80">
    <cfRule type="dataBar" priority="2">
      <dataBar>
        <cfvo type="num" val="0"/>
        <cfvo type="num" val="1"/>
        <color rgb="FF00B050"/>
      </dataBar>
      <extLst>
        <ext xmlns:x14="http://schemas.microsoft.com/office/spreadsheetml/2009/9/main" uri="{B025F937-C7B1-47D3-B67F-A62EFF666E3E}">
          <x14:id>{07A35DFD-5E09-4393-9E8B-ADEA71FA3401}</x14:id>
        </ext>
      </extLst>
    </cfRule>
  </conditionalFormatting>
  <conditionalFormatting sqref="J114">
    <cfRule type="dataBar" priority="1">
      <dataBar>
        <cfvo type="num" val="0"/>
        <cfvo type="num" val="1"/>
        <color rgb="FF00B050"/>
      </dataBar>
      <extLst>
        <ext xmlns:x14="http://schemas.microsoft.com/office/spreadsheetml/2009/9/main" uri="{B025F937-C7B1-47D3-B67F-A62EFF666E3E}">
          <x14:id>{B206E68E-0243-45D8-8DFB-3D137B441D9E}</x14:id>
        </ext>
      </extLst>
    </cfRule>
  </conditionalFormatting>
  <dataValidations disablePrompts="1" count="1">
    <dataValidation allowBlank="1" showInputMessage="1" promptTitle="Display Week" prompt="Enter the week number to display first in the Gantt Chart. The weeks are numbered starting from the week containing the Project Start Date." sqref="M4" xr:uid="{00000000-0002-0000-0100-000000000000}"/>
  </dataValidations>
  <pageMargins left="0.25" right="0.25" top="0.5" bottom="0.5" header="0.5" footer="0.25"/>
  <pageSetup scale="46"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722" r:id="rId4" name="Button 26">
              <controlPr defaultSize="0" print="0" autoFill="0" autoPict="0" macro="[0]!EnviarCorreos">
                <anchor moveWithCells="1" sizeWithCells="1">
                  <from>
                    <xdr:col>14</xdr:col>
                    <xdr:colOff>447675</xdr:colOff>
                    <xdr:row>9</xdr:row>
                    <xdr:rowOff>0</xdr:rowOff>
                  </from>
                  <to>
                    <xdr:col>17</xdr:col>
                    <xdr:colOff>447675</xdr:colOff>
                    <xdr:row>13</xdr:row>
                    <xdr:rowOff>47625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C8D9F9F1-10DF-41CF-86DA-D4469D07CB71}">
            <x14:dataBar minLength="0" maxLength="100" gradient="0">
              <x14:cfvo type="num">
                <xm:f>0</xm:f>
              </x14:cfvo>
              <x14:cfvo type="num">
                <xm:f>1</xm:f>
              </x14:cfvo>
              <x14:negativeFillColor rgb="FFFF0000"/>
              <x14:axisColor rgb="FF000000"/>
            </x14:dataBar>
          </x14:cfRule>
          <xm:sqref>M13:M40 J7 J68:J70 J14:J40 J60:J62 J96:J97</xm:sqref>
        </x14:conditionalFormatting>
        <x14:conditionalFormatting xmlns:xm="http://schemas.microsoft.com/office/excel/2006/main">
          <x14:cfRule type="dataBar" id="{E53A8CC4-98F0-488F-836C-9D6ED8FC3AD3}">
            <x14:dataBar minLength="0" maxLength="100" gradient="0">
              <x14:cfvo type="num">
                <xm:f>0</xm:f>
              </x14:cfvo>
              <x14:cfvo type="num">
                <xm:f>1</xm:f>
              </x14:cfvo>
              <x14:negativeFillColor rgb="FFFF0000"/>
              <x14:axisColor rgb="FF000000"/>
            </x14:dataBar>
          </x14:cfRule>
          <xm:sqref>J9 M9</xm:sqref>
        </x14:conditionalFormatting>
        <x14:conditionalFormatting xmlns:xm="http://schemas.microsoft.com/office/excel/2006/main">
          <x14:cfRule type="dataBar" id="{CC198004-1047-48A5-B384-CA8276719191}">
            <x14:dataBar minLength="0" maxLength="100" gradient="0">
              <x14:cfvo type="num">
                <xm:f>0</xm:f>
              </x14:cfvo>
              <x14:cfvo type="num">
                <xm:f>1</xm:f>
              </x14:cfvo>
              <x14:negativeFillColor rgb="FFFF0000"/>
              <x14:axisColor rgb="FF000000"/>
            </x14:dataBar>
          </x14:cfRule>
          <xm:sqref>J10</xm:sqref>
        </x14:conditionalFormatting>
        <x14:conditionalFormatting xmlns:xm="http://schemas.microsoft.com/office/excel/2006/main">
          <x14:cfRule type="dataBar" id="{CF57277A-1A9B-42CD-B082-30676277F3F2}">
            <x14:dataBar minLength="0" maxLength="100" gradient="0">
              <x14:cfvo type="num">
                <xm:f>0</xm:f>
              </x14:cfvo>
              <x14:cfvo type="num">
                <xm:f>1</xm:f>
              </x14:cfvo>
              <x14:negativeFillColor rgb="FFFF0000"/>
              <x14:axisColor rgb="FF000000"/>
            </x14:dataBar>
          </x14:cfRule>
          <xm:sqref>J11</xm:sqref>
        </x14:conditionalFormatting>
        <x14:conditionalFormatting xmlns:xm="http://schemas.microsoft.com/office/excel/2006/main">
          <x14:cfRule type="dataBar" id="{4501DCBB-7A67-4C8A-86E3-D00007DE8B00}">
            <x14:dataBar minLength="0" maxLength="100" gradient="0">
              <x14:cfvo type="num">
                <xm:f>0</xm:f>
              </x14:cfvo>
              <x14:cfvo type="num">
                <xm:f>1</xm:f>
              </x14:cfvo>
              <x14:negativeFillColor rgb="FFFF0000"/>
              <x14:axisColor rgb="FF000000"/>
            </x14:dataBar>
          </x14:cfRule>
          <xm:sqref>J12</xm:sqref>
        </x14:conditionalFormatting>
        <x14:conditionalFormatting xmlns:xm="http://schemas.microsoft.com/office/excel/2006/main">
          <x14:cfRule type="dataBar" id="{E590F305-1DDE-4A20-8458-1C8FDE4CB4EC}">
            <x14:dataBar minLength="0" maxLength="100" gradient="0">
              <x14:cfvo type="num">
                <xm:f>0</xm:f>
              </x14:cfvo>
              <x14:cfvo type="num">
                <xm:f>1</xm:f>
              </x14:cfvo>
              <x14:negativeFillColor rgb="FFFF0000"/>
              <x14:axisColor rgb="FF000000"/>
            </x14:dataBar>
          </x14:cfRule>
          <xm:sqref>J13</xm:sqref>
        </x14:conditionalFormatting>
        <x14:conditionalFormatting xmlns:xm="http://schemas.microsoft.com/office/excel/2006/main">
          <x14:cfRule type="dataBar" id="{6F468956-FE33-4182-B2D4-22827DEE16D6}">
            <x14:dataBar minLength="0" maxLength="100" gradient="0">
              <x14:cfvo type="num">
                <xm:f>0</xm:f>
              </x14:cfvo>
              <x14:cfvo type="num">
                <xm:f>1</xm:f>
              </x14:cfvo>
              <x14:negativeFillColor rgb="FFFF0000"/>
              <x14:axisColor rgb="FF000000"/>
            </x14:dataBar>
          </x14:cfRule>
          <xm:sqref>J41</xm:sqref>
        </x14:conditionalFormatting>
        <x14:conditionalFormatting xmlns:xm="http://schemas.microsoft.com/office/excel/2006/main">
          <x14:cfRule type="dataBar" id="{54AF8CEA-7C43-4C43-AFAB-B9CCABC5C864}">
            <x14:dataBar minLength="0" maxLength="100" gradient="0">
              <x14:cfvo type="num">
                <xm:f>0</xm:f>
              </x14:cfvo>
              <x14:cfvo type="num">
                <xm:f>1</xm:f>
              </x14:cfvo>
              <x14:negativeFillColor rgb="FFFF0000"/>
              <x14:axisColor rgb="FF000000"/>
            </x14:dataBar>
          </x14:cfRule>
          <xm:sqref>J48</xm:sqref>
        </x14:conditionalFormatting>
        <x14:conditionalFormatting xmlns:xm="http://schemas.microsoft.com/office/excel/2006/main">
          <x14:cfRule type="dataBar" id="{778587F8-9565-456D-BA7A-2F1136BEB534}">
            <x14:dataBar minLength="0" maxLength="100" gradient="0">
              <x14:cfvo type="num">
                <xm:f>0</xm:f>
              </x14:cfvo>
              <x14:cfvo type="num">
                <xm:f>1</xm:f>
              </x14:cfvo>
              <x14:negativeFillColor rgb="FFFF0000"/>
              <x14:axisColor rgb="FF000000"/>
            </x14:dataBar>
          </x14:cfRule>
          <xm:sqref>J52</xm:sqref>
        </x14:conditionalFormatting>
        <x14:conditionalFormatting xmlns:xm="http://schemas.microsoft.com/office/excel/2006/main">
          <x14:cfRule type="dataBar" id="{3DFDD991-7BDB-4810-9919-79FA2313C275}">
            <x14:dataBar minLength="0" maxLength="100" gradient="0">
              <x14:cfvo type="num">
                <xm:f>0</xm:f>
              </x14:cfvo>
              <x14:cfvo type="num">
                <xm:f>1</xm:f>
              </x14:cfvo>
              <x14:negativeFillColor rgb="FFFF0000"/>
              <x14:axisColor rgb="FF000000"/>
            </x14:dataBar>
          </x14:cfRule>
          <xm:sqref>J55</xm:sqref>
        </x14:conditionalFormatting>
        <x14:conditionalFormatting xmlns:xm="http://schemas.microsoft.com/office/excel/2006/main">
          <x14:cfRule type="dataBar" id="{4F7C8F18-A762-48CA-99FD-75D453037B25}">
            <x14:dataBar minLength="0" maxLength="100" gradient="0">
              <x14:cfvo type="num">
                <xm:f>0</xm:f>
              </x14:cfvo>
              <x14:cfvo type="num">
                <xm:f>1</xm:f>
              </x14:cfvo>
              <x14:negativeFillColor rgb="FFFF0000"/>
              <x14:axisColor rgb="FF000000"/>
            </x14:dataBar>
          </x14:cfRule>
          <xm:sqref>J59</xm:sqref>
        </x14:conditionalFormatting>
        <x14:conditionalFormatting xmlns:xm="http://schemas.microsoft.com/office/excel/2006/main">
          <x14:cfRule type="dataBar" id="{58CC9B52-9E15-4668-90AF-7EDE8B99B909}">
            <x14:dataBar minLength="0" maxLength="100" gradient="0">
              <x14:cfvo type="num">
                <xm:f>0</xm:f>
              </x14:cfvo>
              <x14:cfvo type="num">
                <xm:f>1</xm:f>
              </x14:cfvo>
              <x14:negativeFillColor rgb="FFFF0000"/>
              <x14:axisColor rgb="FF000000"/>
            </x14:dataBar>
          </x14:cfRule>
          <xm:sqref>J63</xm:sqref>
        </x14:conditionalFormatting>
        <x14:conditionalFormatting xmlns:xm="http://schemas.microsoft.com/office/excel/2006/main">
          <x14:cfRule type="dataBar" id="{6D222005-1725-4246-8EBC-518E7D6E5266}">
            <x14:dataBar minLength="0" maxLength="100" gradient="0">
              <x14:cfvo type="num">
                <xm:f>0</xm:f>
              </x14:cfvo>
              <x14:cfvo type="num">
                <xm:f>1</xm:f>
              </x14:cfvo>
              <x14:negativeFillColor rgb="FFFF0000"/>
              <x14:axisColor rgb="FF000000"/>
            </x14:dataBar>
          </x14:cfRule>
          <xm:sqref>J67</xm:sqref>
        </x14:conditionalFormatting>
        <x14:conditionalFormatting xmlns:xm="http://schemas.microsoft.com/office/excel/2006/main">
          <x14:cfRule type="dataBar" id="{CD23F3D6-2028-4070-8148-D70A3A026314}">
            <x14:dataBar minLength="0" maxLength="100" gradient="0">
              <x14:cfvo type="num">
                <xm:f>0</xm:f>
              </x14:cfvo>
              <x14:cfvo type="num">
                <xm:f>1</xm:f>
              </x14:cfvo>
              <x14:negativeFillColor rgb="FFFF0000"/>
              <x14:axisColor rgb="FF000000"/>
            </x14:dataBar>
          </x14:cfRule>
          <xm:sqref>J71</xm:sqref>
        </x14:conditionalFormatting>
        <x14:conditionalFormatting xmlns:xm="http://schemas.microsoft.com/office/excel/2006/main">
          <x14:cfRule type="dataBar" id="{ACD08448-5180-444C-A8E8-7837861A0022}">
            <x14:dataBar minLength="0" maxLength="100" gradient="0">
              <x14:cfvo type="num">
                <xm:f>0</xm:f>
              </x14:cfvo>
              <x14:cfvo type="num">
                <xm:f>1</xm:f>
              </x14:cfvo>
              <x14:negativeFillColor rgb="FFFF0000"/>
              <x14:axisColor rgb="FF000000"/>
            </x14:dataBar>
          </x14:cfRule>
          <xm:sqref>J76</xm:sqref>
        </x14:conditionalFormatting>
        <x14:conditionalFormatting xmlns:xm="http://schemas.microsoft.com/office/excel/2006/main">
          <x14:cfRule type="dataBar" id="{E8374EF5-040E-44D2-AB8A-81C580F2CB17}">
            <x14:dataBar minLength="0" maxLength="100" gradient="0">
              <x14:cfvo type="num">
                <xm:f>0</xm:f>
              </x14:cfvo>
              <x14:cfvo type="num">
                <xm:f>1</xm:f>
              </x14:cfvo>
              <x14:negativeFillColor rgb="FFFF0000"/>
              <x14:axisColor rgb="FF000000"/>
            </x14:dataBar>
          </x14:cfRule>
          <xm:sqref>J83</xm:sqref>
        </x14:conditionalFormatting>
        <x14:conditionalFormatting xmlns:xm="http://schemas.microsoft.com/office/excel/2006/main">
          <x14:cfRule type="dataBar" id="{EFB40F9B-D799-4E76-AC17-897A2907A871}">
            <x14:dataBar minLength="0" maxLength="100" gradient="0">
              <x14:cfvo type="num">
                <xm:f>0</xm:f>
              </x14:cfvo>
              <x14:cfvo type="num">
                <xm:f>1</xm:f>
              </x14:cfvo>
              <x14:negativeFillColor rgb="FFFF0000"/>
              <x14:axisColor rgb="FF000000"/>
            </x14:dataBar>
          </x14:cfRule>
          <xm:sqref>J87</xm:sqref>
        </x14:conditionalFormatting>
        <x14:conditionalFormatting xmlns:xm="http://schemas.microsoft.com/office/excel/2006/main">
          <x14:cfRule type="dataBar" id="{03B54115-DB34-4E26-BF97-7EBA1B8588D8}">
            <x14:dataBar minLength="0" maxLength="100" gradient="0">
              <x14:cfvo type="num">
                <xm:f>0</xm:f>
              </x14:cfvo>
              <x14:cfvo type="num">
                <xm:f>1</xm:f>
              </x14:cfvo>
              <x14:negativeFillColor rgb="FFFF0000"/>
              <x14:axisColor rgb="FF000000"/>
            </x14:dataBar>
          </x14:cfRule>
          <xm:sqref>J91</xm:sqref>
        </x14:conditionalFormatting>
        <x14:conditionalFormatting xmlns:xm="http://schemas.microsoft.com/office/excel/2006/main">
          <x14:cfRule type="dataBar" id="{0353135D-FB34-4CBB-9D23-8CA593B1EBFF}">
            <x14:dataBar minLength="0" maxLength="100" gradient="0">
              <x14:cfvo type="num">
                <xm:f>0</xm:f>
              </x14:cfvo>
              <x14:cfvo type="num">
                <xm:f>1</xm:f>
              </x14:cfvo>
              <x14:negativeFillColor rgb="FFFF0000"/>
              <x14:axisColor rgb="FF000000"/>
            </x14:dataBar>
          </x14:cfRule>
          <xm:sqref>J95</xm:sqref>
        </x14:conditionalFormatting>
        <x14:conditionalFormatting xmlns:xm="http://schemas.microsoft.com/office/excel/2006/main">
          <x14:cfRule type="dataBar" id="{FF83CAC1-280C-4C03-9544-51DF2850CB3E}">
            <x14:dataBar minLength="0" maxLength="100" gradient="0">
              <x14:cfvo type="num">
                <xm:f>0</xm:f>
              </x14:cfvo>
              <x14:cfvo type="num">
                <xm:f>1</xm:f>
              </x14:cfvo>
              <x14:negativeFillColor rgb="FFFF0000"/>
              <x14:axisColor rgb="FF000000"/>
            </x14:dataBar>
          </x14:cfRule>
          <xm:sqref>J101</xm:sqref>
        </x14:conditionalFormatting>
        <x14:conditionalFormatting xmlns:xm="http://schemas.microsoft.com/office/excel/2006/main">
          <x14:cfRule type="dataBar" id="{6CECA16E-20B2-42C3-A6D3-71CC1CE6D72A}">
            <x14:dataBar minLength="0" maxLength="100" gradient="0">
              <x14:cfvo type="num">
                <xm:f>0</xm:f>
              </x14:cfvo>
              <x14:cfvo type="num">
                <xm:f>1</xm:f>
              </x14:cfvo>
              <x14:negativeFillColor rgb="FFFF0000"/>
              <x14:axisColor rgb="FF000000"/>
            </x14:dataBar>
          </x14:cfRule>
          <xm:sqref>J107</xm:sqref>
        </x14:conditionalFormatting>
        <x14:conditionalFormatting xmlns:xm="http://schemas.microsoft.com/office/excel/2006/main">
          <x14:cfRule type="dataBar" id="{E2672AE0-B7F9-448E-A8B6-DDE9E052C2C4}">
            <x14:dataBar minLength="0" maxLength="100" gradient="0">
              <x14:cfvo type="num">
                <xm:f>0</xm:f>
              </x14:cfvo>
              <x14:cfvo type="num">
                <xm:f>1</xm:f>
              </x14:cfvo>
              <x14:negativeFillColor rgb="FFFF0000"/>
              <x14:axisColor rgb="FF000000"/>
            </x14:dataBar>
          </x14:cfRule>
          <xm:sqref>J111</xm:sqref>
        </x14:conditionalFormatting>
        <x14:conditionalFormatting xmlns:xm="http://schemas.microsoft.com/office/excel/2006/main">
          <x14:cfRule type="dataBar" id="{ADED9CDE-D6DD-4567-80F3-B2D00BE93974}">
            <x14:dataBar minLength="0" maxLength="100" gradient="0">
              <x14:cfvo type="num">
                <xm:f>0</xm:f>
              </x14:cfvo>
              <x14:cfvo type="num">
                <xm:f>1</xm:f>
              </x14:cfvo>
              <x14:negativeFillColor rgb="FFFF0000"/>
              <x14:axisColor rgb="FF000000"/>
            </x14:dataBar>
          </x14:cfRule>
          <xm:sqref>M41</xm:sqref>
        </x14:conditionalFormatting>
        <x14:conditionalFormatting xmlns:xm="http://schemas.microsoft.com/office/excel/2006/main">
          <x14:cfRule type="dataBar" id="{7A5BE275-2A36-4D5C-9BDD-AEF929AF422C}">
            <x14:dataBar minLength="0" maxLength="100" gradient="0">
              <x14:cfvo type="num">
                <xm:f>0</xm:f>
              </x14:cfvo>
              <x14:cfvo type="num">
                <xm:f>1</xm:f>
              </x14:cfvo>
              <x14:negativeFillColor rgb="FFFF0000"/>
              <x14:axisColor rgb="FF000000"/>
            </x14:dataBar>
          </x14:cfRule>
          <xm:sqref>M48</xm:sqref>
        </x14:conditionalFormatting>
        <x14:conditionalFormatting xmlns:xm="http://schemas.microsoft.com/office/excel/2006/main">
          <x14:cfRule type="dataBar" id="{DF4A1C82-7748-42B2-B190-62D9F2FEDBE1}">
            <x14:dataBar minLength="0" maxLength="100" gradient="0">
              <x14:cfvo type="num">
                <xm:f>0</xm:f>
              </x14:cfvo>
              <x14:cfvo type="num">
                <xm:f>1</xm:f>
              </x14:cfvo>
              <x14:negativeFillColor rgb="FFFF0000"/>
              <x14:axisColor rgb="FF000000"/>
            </x14:dataBar>
          </x14:cfRule>
          <xm:sqref>M52</xm:sqref>
        </x14:conditionalFormatting>
        <x14:conditionalFormatting xmlns:xm="http://schemas.microsoft.com/office/excel/2006/main">
          <x14:cfRule type="dataBar" id="{592F4504-5742-4004-BE44-B334C99D76F7}">
            <x14:dataBar minLength="0" maxLength="100" gradient="0">
              <x14:cfvo type="num">
                <xm:f>0</xm:f>
              </x14:cfvo>
              <x14:cfvo type="num">
                <xm:f>1</xm:f>
              </x14:cfvo>
              <x14:negativeFillColor rgb="FFFF0000"/>
              <x14:axisColor rgb="FF000000"/>
            </x14:dataBar>
          </x14:cfRule>
          <xm:sqref>M55</xm:sqref>
        </x14:conditionalFormatting>
        <x14:conditionalFormatting xmlns:xm="http://schemas.microsoft.com/office/excel/2006/main">
          <x14:cfRule type="dataBar" id="{87E3CCAD-599D-43D0-8D11-FD3D927D2E7C}">
            <x14:dataBar minLength="0" maxLength="100" gradient="0">
              <x14:cfvo type="num">
                <xm:f>0</xm:f>
              </x14:cfvo>
              <x14:cfvo type="num">
                <xm:f>1</xm:f>
              </x14:cfvo>
              <x14:negativeFillColor rgb="FFFF0000"/>
              <x14:axisColor rgb="FF000000"/>
            </x14:dataBar>
          </x14:cfRule>
          <xm:sqref>M59</xm:sqref>
        </x14:conditionalFormatting>
        <x14:conditionalFormatting xmlns:xm="http://schemas.microsoft.com/office/excel/2006/main">
          <x14:cfRule type="dataBar" id="{18D899BF-A21F-4BCB-ABB9-6E04509DAE91}">
            <x14:dataBar minLength="0" maxLength="100" gradient="0">
              <x14:cfvo type="num">
                <xm:f>0</xm:f>
              </x14:cfvo>
              <x14:cfvo type="num">
                <xm:f>1</xm:f>
              </x14:cfvo>
              <x14:negativeFillColor rgb="FFFF0000"/>
              <x14:axisColor rgb="FF000000"/>
            </x14:dataBar>
          </x14:cfRule>
          <xm:sqref>M63</xm:sqref>
        </x14:conditionalFormatting>
        <x14:conditionalFormatting xmlns:xm="http://schemas.microsoft.com/office/excel/2006/main">
          <x14:cfRule type="dataBar" id="{033BD1A3-E5DC-4D08-8FF6-0DD9A837FE80}">
            <x14:dataBar minLength="0" maxLength="100" gradient="0">
              <x14:cfvo type="num">
                <xm:f>0</xm:f>
              </x14:cfvo>
              <x14:cfvo type="num">
                <xm:f>1</xm:f>
              </x14:cfvo>
              <x14:negativeFillColor rgb="FFFF0000"/>
              <x14:axisColor rgb="FF000000"/>
            </x14:dataBar>
          </x14:cfRule>
          <xm:sqref>M67</xm:sqref>
        </x14:conditionalFormatting>
        <x14:conditionalFormatting xmlns:xm="http://schemas.microsoft.com/office/excel/2006/main">
          <x14:cfRule type="dataBar" id="{E0F8AF8B-F987-4056-981F-D0291F989580}">
            <x14:dataBar minLength="0" maxLength="100" gradient="0">
              <x14:cfvo type="num">
                <xm:f>0</xm:f>
              </x14:cfvo>
              <x14:cfvo type="num">
                <xm:f>1</xm:f>
              </x14:cfvo>
              <x14:negativeFillColor rgb="FFFF0000"/>
              <x14:axisColor rgb="FF000000"/>
            </x14:dataBar>
          </x14:cfRule>
          <xm:sqref>M71</xm:sqref>
        </x14:conditionalFormatting>
        <x14:conditionalFormatting xmlns:xm="http://schemas.microsoft.com/office/excel/2006/main">
          <x14:cfRule type="dataBar" id="{8FA2B0FF-354D-43EE-9E48-86E1E797E446}">
            <x14:dataBar minLength="0" maxLength="100" gradient="0">
              <x14:cfvo type="num">
                <xm:f>0</xm:f>
              </x14:cfvo>
              <x14:cfvo type="num">
                <xm:f>1</xm:f>
              </x14:cfvo>
              <x14:negativeFillColor rgb="FFFF0000"/>
              <x14:axisColor rgb="FF000000"/>
            </x14:dataBar>
          </x14:cfRule>
          <xm:sqref>M76</xm:sqref>
        </x14:conditionalFormatting>
        <x14:conditionalFormatting xmlns:xm="http://schemas.microsoft.com/office/excel/2006/main">
          <x14:cfRule type="dataBar" id="{103119A1-056C-4892-8FDC-A73E3B9C25B7}">
            <x14:dataBar minLength="0" maxLength="100" gradient="0">
              <x14:cfvo type="num">
                <xm:f>0</xm:f>
              </x14:cfvo>
              <x14:cfvo type="num">
                <xm:f>1</xm:f>
              </x14:cfvo>
              <x14:negativeFillColor rgb="FFFF0000"/>
              <x14:axisColor rgb="FF000000"/>
            </x14:dataBar>
          </x14:cfRule>
          <xm:sqref>M83</xm:sqref>
        </x14:conditionalFormatting>
        <x14:conditionalFormatting xmlns:xm="http://schemas.microsoft.com/office/excel/2006/main">
          <x14:cfRule type="dataBar" id="{97872D5C-C820-4877-86C5-AF1B842754DC}">
            <x14:dataBar minLength="0" maxLength="100" gradient="0">
              <x14:cfvo type="num">
                <xm:f>0</xm:f>
              </x14:cfvo>
              <x14:cfvo type="num">
                <xm:f>1</xm:f>
              </x14:cfvo>
              <x14:negativeFillColor rgb="FFFF0000"/>
              <x14:axisColor rgb="FF000000"/>
            </x14:dataBar>
          </x14:cfRule>
          <xm:sqref>M87</xm:sqref>
        </x14:conditionalFormatting>
        <x14:conditionalFormatting xmlns:xm="http://schemas.microsoft.com/office/excel/2006/main">
          <x14:cfRule type="dataBar" id="{4F1D0237-09BF-40C9-AC31-B9ED6238B262}">
            <x14:dataBar minLength="0" maxLength="100" gradient="0">
              <x14:cfvo type="num">
                <xm:f>0</xm:f>
              </x14:cfvo>
              <x14:cfvo type="num">
                <xm:f>1</xm:f>
              </x14:cfvo>
              <x14:negativeFillColor rgb="FFFF0000"/>
              <x14:axisColor rgb="FF000000"/>
            </x14:dataBar>
          </x14:cfRule>
          <xm:sqref>M91</xm:sqref>
        </x14:conditionalFormatting>
        <x14:conditionalFormatting xmlns:xm="http://schemas.microsoft.com/office/excel/2006/main">
          <x14:cfRule type="dataBar" id="{E45047E1-5846-4FF8-8110-8C3AC1E1E2DF}">
            <x14:dataBar minLength="0" maxLength="100" gradient="0">
              <x14:cfvo type="num">
                <xm:f>0</xm:f>
              </x14:cfvo>
              <x14:cfvo type="num">
                <xm:f>1</xm:f>
              </x14:cfvo>
              <x14:negativeFillColor rgb="FFFF0000"/>
              <x14:axisColor rgb="FF000000"/>
            </x14:dataBar>
          </x14:cfRule>
          <xm:sqref>M95</xm:sqref>
        </x14:conditionalFormatting>
        <x14:conditionalFormatting xmlns:xm="http://schemas.microsoft.com/office/excel/2006/main">
          <x14:cfRule type="dataBar" id="{20FC7276-8A8A-4D31-8E2A-EED40B3B0332}">
            <x14:dataBar minLength="0" maxLength="100" gradient="0">
              <x14:cfvo type="num">
                <xm:f>0</xm:f>
              </x14:cfvo>
              <x14:cfvo type="num">
                <xm:f>1</xm:f>
              </x14:cfvo>
              <x14:negativeFillColor rgb="FFFF0000"/>
              <x14:axisColor rgb="FF000000"/>
            </x14:dataBar>
          </x14:cfRule>
          <xm:sqref>M98</xm:sqref>
        </x14:conditionalFormatting>
        <x14:conditionalFormatting xmlns:xm="http://schemas.microsoft.com/office/excel/2006/main">
          <x14:cfRule type="dataBar" id="{BCAFE207-E01D-4334-88B8-CA341C1835AA}">
            <x14:dataBar minLength="0" maxLength="100" gradient="0">
              <x14:cfvo type="num">
                <xm:f>0</xm:f>
              </x14:cfvo>
              <x14:cfvo type="num">
                <xm:f>1</xm:f>
              </x14:cfvo>
              <x14:negativeFillColor rgb="FFFF0000"/>
              <x14:axisColor rgb="FF000000"/>
            </x14:dataBar>
          </x14:cfRule>
          <xm:sqref>M101</xm:sqref>
        </x14:conditionalFormatting>
        <x14:conditionalFormatting xmlns:xm="http://schemas.microsoft.com/office/excel/2006/main">
          <x14:cfRule type="dataBar" id="{14CC5F50-8943-4ACB-9AE1-3D693DD110AA}">
            <x14:dataBar minLength="0" maxLength="100" gradient="0">
              <x14:cfvo type="num">
                <xm:f>0</xm:f>
              </x14:cfvo>
              <x14:cfvo type="num">
                <xm:f>1</xm:f>
              </x14:cfvo>
              <x14:negativeFillColor rgb="FFFF0000"/>
              <x14:axisColor rgb="FF000000"/>
            </x14:dataBar>
          </x14:cfRule>
          <xm:sqref>M107</xm:sqref>
        </x14:conditionalFormatting>
        <x14:conditionalFormatting xmlns:xm="http://schemas.microsoft.com/office/excel/2006/main">
          <x14:cfRule type="dataBar" id="{0BED6462-5A71-410D-AA79-85720EE486F9}">
            <x14:dataBar minLength="0" maxLength="100" gradient="0">
              <x14:cfvo type="num">
                <xm:f>0</xm:f>
              </x14:cfvo>
              <x14:cfvo type="num">
                <xm:f>1</xm:f>
              </x14:cfvo>
              <x14:negativeFillColor rgb="FFFF0000"/>
              <x14:axisColor rgb="FF000000"/>
            </x14:dataBar>
          </x14:cfRule>
          <xm:sqref>M111</xm:sqref>
        </x14:conditionalFormatting>
        <x14:conditionalFormatting xmlns:xm="http://schemas.microsoft.com/office/excel/2006/main">
          <x14:cfRule type="dataBar" id="{0DAD851B-A6D5-4014-8987-34C3844D1354}">
            <x14:dataBar minLength="0" maxLength="100" gradient="0">
              <x14:cfvo type="num">
                <xm:f>0</xm:f>
              </x14:cfvo>
              <x14:cfvo type="num">
                <xm:f>1</xm:f>
              </x14:cfvo>
              <x14:negativeFillColor rgb="FFFF0000"/>
              <x14:axisColor rgb="FF000000"/>
            </x14:dataBar>
          </x14:cfRule>
          <xm:sqref>J74</xm:sqref>
        </x14:conditionalFormatting>
        <x14:conditionalFormatting xmlns:xm="http://schemas.microsoft.com/office/excel/2006/main">
          <x14:cfRule type="dataBar" id="{C8A6BD26-901E-4A30-A908-A89B11F02F56}">
            <x14:dataBar minLength="0" maxLength="100" gradient="0">
              <x14:cfvo type="num">
                <xm:f>0</xm:f>
              </x14:cfvo>
              <x14:cfvo type="num">
                <xm:f>1</xm:f>
              </x14:cfvo>
              <x14:negativeFillColor rgb="FFFF0000"/>
              <x14:axisColor rgb="FF000000"/>
            </x14:dataBar>
          </x14:cfRule>
          <xm:sqref>J42:J47</xm:sqref>
        </x14:conditionalFormatting>
        <x14:conditionalFormatting xmlns:xm="http://schemas.microsoft.com/office/excel/2006/main">
          <x14:cfRule type="dataBar" id="{DF30FFDF-9E51-4E10-B638-41ED1C57416C}">
            <x14:dataBar minLength="0" maxLength="100" gradient="0">
              <x14:cfvo type="num">
                <xm:f>0</xm:f>
              </x14:cfvo>
              <x14:cfvo type="num">
                <xm:f>1</xm:f>
              </x14:cfvo>
              <x14:negativeFillColor rgb="FFFF0000"/>
              <x14:axisColor rgb="FF000000"/>
            </x14:dataBar>
          </x14:cfRule>
          <xm:sqref>J49:J51</xm:sqref>
        </x14:conditionalFormatting>
        <x14:conditionalFormatting xmlns:xm="http://schemas.microsoft.com/office/excel/2006/main">
          <x14:cfRule type="dataBar" id="{1A93BDB4-740E-44A5-B276-01BA154DC012}">
            <x14:dataBar minLength="0" maxLength="100" gradient="0">
              <x14:cfvo type="num">
                <xm:f>0</xm:f>
              </x14:cfvo>
              <x14:cfvo type="num">
                <xm:f>1</xm:f>
              </x14:cfvo>
              <x14:negativeFillColor rgb="FFFF0000"/>
              <x14:axisColor rgb="FF000000"/>
            </x14:dataBar>
          </x14:cfRule>
          <xm:sqref>J53:J54</xm:sqref>
        </x14:conditionalFormatting>
        <x14:conditionalFormatting xmlns:xm="http://schemas.microsoft.com/office/excel/2006/main">
          <x14:cfRule type="dataBar" id="{D262493D-2D80-42E3-AF5C-34788CC13AF9}">
            <x14:dataBar minLength="0" maxLength="100" gradient="0">
              <x14:cfvo type="num">
                <xm:f>0</xm:f>
              </x14:cfvo>
              <x14:cfvo type="num">
                <xm:f>1</xm:f>
              </x14:cfvo>
              <x14:negativeFillColor rgb="FFFF0000"/>
              <x14:axisColor rgb="FF000000"/>
            </x14:dataBar>
          </x14:cfRule>
          <xm:sqref>J56:J58</xm:sqref>
        </x14:conditionalFormatting>
        <x14:conditionalFormatting xmlns:xm="http://schemas.microsoft.com/office/excel/2006/main">
          <x14:cfRule type="dataBar" id="{602B87E8-504E-4851-A755-18C16CBCDAC1}">
            <x14:dataBar minLength="0" maxLength="100" gradient="0">
              <x14:cfvo type="num">
                <xm:f>0</xm:f>
              </x14:cfvo>
              <x14:cfvo type="num">
                <xm:f>1</xm:f>
              </x14:cfvo>
              <x14:negativeFillColor rgb="FFFF0000"/>
              <x14:axisColor rgb="FF000000"/>
            </x14:dataBar>
          </x14:cfRule>
          <xm:sqref>J64:J66</xm:sqref>
        </x14:conditionalFormatting>
        <x14:conditionalFormatting xmlns:xm="http://schemas.microsoft.com/office/excel/2006/main">
          <x14:cfRule type="dataBar" id="{8D7AA8AC-FA86-43E1-B7E2-EBC2D89C3D58}">
            <x14:dataBar minLength="0" maxLength="100" gradient="0">
              <x14:cfvo type="num">
                <xm:f>0</xm:f>
              </x14:cfvo>
              <x14:cfvo type="num">
                <xm:f>1</xm:f>
              </x14:cfvo>
              <x14:negativeFillColor rgb="FFFF0000"/>
              <x14:axisColor rgb="FF000000"/>
            </x14:dataBar>
          </x14:cfRule>
          <xm:sqref>J72:J73</xm:sqref>
        </x14:conditionalFormatting>
        <x14:conditionalFormatting xmlns:xm="http://schemas.microsoft.com/office/excel/2006/main">
          <x14:cfRule type="dataBar" id="{F4E50BDF-8BF1-4650-BCE1-F8663659925B}">
            <x14:dataBar minLength="0" maxLength="100" gradient="0">
              <x14:cfvo type="num">
                <xm:f>0</xm:f>
              </x14:cfvo>
              <x14:cfvo type="num">
                <xm:f>1</xm:f>
              </x14:cfvo>
              <x14:negativeFillColor rgb="FFFF0000"/>
              <x14:axisColor rgb="FF000000"/>
            </x14:dataBar>
          </x14:cfRule>
          <xm:sqref>J75</xm:sqref>
        </x14:conditionalFormatting>
        <x14:conditionalFormatting xmlns:xm="http://schemas.microsoft.com/office/excel/2006/main">
          <x14:cfRule type="dataBar" id="{D125DDF8-827A-4CD2-8008-37CC01552C32}">
            <x14:dataBar minLength="0" maxLength="100" gradient="0">
              <x14:cfvo type="num">
                <xm:f>0</xm:f>
              </x14:cfvo>
              <x14:cfvo type="num">
                <xm:f>1</xm:f>
              </x14:cfvo>
              <x14:negativeFillColor rgb="FFFF0000"/>
              <x14:axisColor rgb="FF000000"/>
            </x14:dataBar>
          </x14:cfRule>
          <xm:sqref>J77:J79 J81:J82</xm:sqref>
        </x14:conditionalFormatting>
        <x14:conditionalFormatting xmlns:xm="http://schemas.microsoft.com/office/excel/2006/main">
          <x14:cfRule type="dataBar" id="{FF44B3B7-E3EF-4F8D-8551-1BC45A2BD7F6}">
            <x14:dataBar minLength="0" maxLength="100" gradient="0">
              <x14:cfvo type="num">
                <xm:f>0</xm:f>
              </x14:cfvo>
              <x14:cfvo type="num">
                <xm:f>1</xm:f>
              </x14:cfvo>
              <x14:negativeFillColor rgb="FFFF0000"/>
              <x14:axisColor rgb="FF000000"/>
            </x14:dataBar>
          </x14:cfRule>
          <xm:sqref>J84:J86</xm:sqref>
        </x14:conditionalFormatting>
        <x14:conditionalFormatting xmlns:xm="http://schemas.microsoft.com/office/excel/2006/main">
          <x14:cfRule type="dataBar" id="{CBE7AC30-5651-428E-A4DC-2F4166498935}">
            <x14:dataBar minLength="0" maxLength="100" gradient="0">
              <x14:cfvo type="num">
                <xm:f>0</xm:f>
              </x14:cfvo>
              <x14:cfvo type="num">
                <xm:f>1</xm:f>
              </x14:cfvo>
              <x14:negativeFillColor rgb="FFFF0000"/>
              <x14:axisColor rgb="FF000000"/>
            </x14:dataBar>
          </x14:cfRule>
          <xm:sqref>J88:J90</xm:sqref>
        </x14:conditionalFormatting>
        <x14:conditionalFormatting xmlns:xm="http://schemas.microsoft.com/office/excel/2006/main">
          <x14:cfRule type="dataBar" id="{B1A16528-1B17-46C7-B3C3-0425CCD0A973}">
            <x14:dataBar minLength="0" maxLength="100" gradient="0">
              <x14:cfvo type="num">
                <xm:f>0</xm:f>
              </x14:cfvo>
              <x14:cfvo type="num">
                <xm:f>1</xm:f>
              </x14:cfvo>
              <x14:negativeFillColor rgb="FFFF0000"/>
              <x14:axisColor rgb="FF000000"/>
            </x14:dataBar>
          </x14:cfRule>
          <xm:sqref>J92:J94</xm:sqref>
        </x14:conditionalFormatting>
        <x14:conditionalFormatting xmlns:xm="http://schemas.microsoft.com/office/excel/2006/main">
          <x14:cfRule type="dataBar" id="{94DF62B0-7754-4D86-A9AA-A65C7D929321}">
            <x14:dataBar minLength="0" maxLength="100" gradient="0">
              <x14:cfvo type="num">
                <xm:f>0</xm:f>
              </x14:cfvo>
              <x14:cfvo type="num">
                <xm:f>1</xm:f>
              </x14:cfvo>
              <x14:negativeFillColor rgb="FFFF0000"/>
              <x14:axisColor rgb="FF000000"/>
            </x14:dataBar>
          </x14:cfRule>
          <xm:sqref>J99:J100</xm:sqref>
        </x14:conditionalFormatting>
        <x14:conditionalFormatting xmlns:xm="http://schemas.microsoft.com/office/excel/2006/main">
          <x14:cfRule type="dataBar" id="{20F489C1-6927-4704-B8CC-6D6426578C9F}">
            <x14:dataBar minLength="0" maxLength="100" gradient="0">
              <x14:cfvo type="num">
                <xm:f>0</xm:f>
              </x14:cfvo>
              <x14:cfvo type="num">
                <xm:f>1</xm:f>
              </x14:cfvo>
              <x14:negativeFillColor rgb="FFFF0000"/>
              <x14:axisColor rgb="FF000000"/>
            </x14:dataBar>
          </x14:cfRule>
          <xm:sqref>J102:J103 J105:J106</xm:sqref>
        </x14:conditionalFormatting>
        <x14:conditionalFormatting xmlns:xm="http://schemas.microsoft.com/office/excel/2006/main">
          <x14:cfRule type="dataBar" id="{9BB5E859-DC24-4979-A169-544DD574396A}">
            <x14:dataBar minLength="0" maxLength="100" gradient="0">
              <x14:cfvo type="num">
                <xm:f>0</xm:f>
              </x14:cfvo>
              <x14:cfvo type="num">
                <xm:f>1</xm:f>
              </x14:cfvo>
              <x14:negativeFillColor rgb="FFFF0000"/>
              <x14:axisColor rgb="FF000000"/>
            </x14:dataBar>
          </x14:cfRule>
          <xm:sqref>J108:J110</xm:sqref>
        </x14:conditionalFormatting>
        <x14:conditionalFormatting xmlns:xm="http://schemas.microsoft.com/office/excel/2006/main">
          <x14:cfRule type="dataBar" id="{0B2B54F7-7D1A-4FBD-977C-F1DF76B35899}">
            <x14:dataBar minLength="0" maxLength="100" gradient="0">
              <x14:cfvo type="num">
                <xm:f>0</xm:f>
              </x14:cfvo>
              <x14:cfvo type="num">
                <xm:f>1</xm:f>
              </x14:cfvo>
              <x14:negativeFillColor rgb="FFFF0000"/>
              <x14:axisColor rgb="FF000000"/>
            </x14:dataBar>
          </x14:cfRule>
          <xm:sqref>J112:J113</xm:sqref>
        </x14:conditionalFormatting>
        <x14:conditionalFormatting xmlns:xm="http://schemas.microsoft.com/office/excel/2006/main">
          <x14:cfRule type="dataBar" id="{5A8C8AA5-5670-4129-934A-4A144348E540}">
            <x14:dataBar minLength="0" maxLength="100" gradient="0">
              <x14:cfvo type="num">
                <xm:f>0</xm:f>
              </x14:cfvo>
              <x14:cfvo type="num">
                <xm:f>1</xm:f>
              </x14:cfvo>
              <x14:negativeFillColor rgb="FFFF0000"/>
              <x14:axisColor rgb="FF000000"/>
            </x14:dataBar>
          </x14:cfRule>
          <xm:sqref>J115</xm:sqref>
        </x14:conditionalFormatting>
        <x14:conditionalFormatting xmlns:xm="http://schemas.microsoft.com/office/excel/2006/main">
          <x14:cfRule type="dataBar" id="{174DFF00-D77F-45A4-9611-0E1E1CC91563}">
            <x14:dataBar minLength="0" maxLength="100" gradient="0">
              <x14:cfvo type="num">
                <xm:f>0</xm:f>
              </x14:cfvo>
              <x14:cfvo type="num">
                <xm:f>1</xm:f>
              </x14:cfvo>
              <x14:negativeFillColor rgb="FFFF0000"/>
              <x14:axisColor rgb="FF000000"/>
            </x14:dataBar>
          </x14:cfRule>
          <xm:sqref>J116</xm:sqref>
        </x14:conditionalFormatting>
        <x14:conditionalFormatting xmlns:xm="http://schemas.microsoft.com/office/excel/2006/main">
          <x14:cfRule type="dataBar" id="{1C70B57C-5C17-42C7-9B20-25C9A11AF3D4}">
            <x14:dataBar minLength="0" maxLength="100" gradient="0">
              <x14:cfvo type="num">
                <xm:f>0</xm:f>
              </x14:cfvo>
              <x14:cfvo type="num">
                <xm:f>1</xm:f>
              </x14:cfvo>
              <x14:negativeFillColor rgb="FFFF0000"/>
              <x14:axisColor rgb="FF000000"/>
            </x14:dataBar>
          </x14:cfRule>
          <xm:sqref>J104</xm:sqref>
        </x14:conditionalFormatting>
        <x14:conditionalFormatting xmlns:xm="http://schemas.microsoft.com/office/excel/2006/main">
          <x14:cfRule type="dataBar" id="{310A8DBA-0B7B-4EDE-AAED-8234787D16FA}">
            <x14:dataBar minLength="0" maxLength="100" gradient="0">
              <x14:cfvo type="num">
                <xm:f>0</xm:f>
              </x14:cfvo>
              <x14:cfvo type="num">
                <xm:f>1</xm:f>
              </x14:cfvo>
              <x14:negativeFillColor rgb="FFFF0000"/>
              <x14:axisColor rgb="FF000000"/>
            </x14:dataBar>
          </x14:cfRule>
          <xm:sqref>M104</xm:sqref>
        </x14:conditionalFormatting>
        <x14:conditionalFormatting xmlns:xm="http://schemas.microsoft.com/office/excel/2006/main">
          <x14:cfRule type="dataBar" id="{13B43377-243A-42D6-AC09-D686A890AA86}">
            <x14:dataBar minLength="0" maxLength="100" gradient="0">
              <x14:cfvo type="num">
                <xm:f>0</xm:f>
              </x14:cfvo>
              <x14:cfvo type="num">
                <xm:f>1</xm:f>
              </x14:cfvo>
              <x14:negativeFillColor rgb="FFFF0000"/>
              <x14:axisColor rgb="FF000000"/>
            </x14:dataBar>
          </x14:cfRule>
          <xm:sqref>M74</xm:sqref>
        </x14:conditionalFormatting>
        <x14:conditionalFormatting xmlns:xm="http://schemas.microsoft.com/office/excel/2006/main">
          <x14:cfRule type="dataBar" id="{8040DDDB-5337-4DD0-9007-1AF3F3C60A19}">
            <x14:dataBar minLength="0" maxLength="100" gradient="0">
              <x14:cfvo type="num">
                <xm:f>0</xm:f>
              </x14:cfvo>
              <x14:cfvo type="num">
                <xm:f>1</xm:f>
              </x14:cfvo>
              <x14:negativeFillColor rgb="FFFF0000"/>
              <x14:axisColor rgb="FF000000"/>
            </x14:dataBar>
          </x14:cfRule>
          <xm:sqref>M114</xm:sqref>
        </x14:conditionalFormatting>
        <x14:conditionalFormatting xmlns:xm="http://schemas.microsoft.com/office/excel/2006/main">
          <x14:cfRule type="dataBar" id="{E331D6B9-F88A-4349-8F75-27203F845F93}">
            <x14:dataBar minLength="0" maxLength="100" gradient="0">
              <x14:cfvo type="num">
                <xm:f>0</xm:f>
              </x14:cfvo>
              <x14:cfvo type="num">
                <xm:f>1</xm:f>
              </x14:cfvo>
              <x14:negativeFillColor rgb="FFFF0000"/>
              <x14:axisColor rgb="FF000000"/>
            </x14:dataBar>
          </x14:cfRule>
          <xm:sqref>J98</xm:sqref>
        </x14:conditionalFormatting>
        <x14:conditionalFormatting xmlns:xm="http://schemas.microsoft.com/office/excel/2006/main">
          <x14:cfRule type="dataBar" id="{656DAE69-7E0D-4FFB-8133-BB3C595828FD}">
            <x14:dataBar minLength="0" maxLength="100" gradient="0">
              <x14:cfvo type="num">
                <xm:f>0</xm:f>
              </x14:cfvo>
              <x14:cfvo type="num">
                <xm:f>1</xm:f>
              </x14:cfvo>
              <x14:negativeFillColor rgb="FFFF0000"/>
              <x14:axisColor rgb="FF000000"/>
            </x14:dataBar>
          </x14:cfRule>
          <xm:sqref>J80</xm:sqref>
        </x14:conditionalFormatting>
        <x14:conditionalFormatting xmlns:xm="http://schemas.microsoft.com/office/excel/2006/main">
          <x14:cfRule type="dataBar" id="{07A35DFD-5E09-4393-9E8B-ADEA71FA3401}">
            <x14:dataBar minLength="0" maxLength="100" gradient="0">
              <x14:cfvo type="num">
                <xm:f>0</xm:f>
              </x14:cfvo>
              <x14:cfvo type="num">
                <xm:f>1</xm:f>
              </x14:cfvo>
              <x14:negativeFillColor rgb="FFFF0000"/>
              <x14:axisColor rgb="FF000000"/>
            </x14:dataBar>
          </x14:cfRule>
          <xm:sqref>M80</xm:sqref>
        </x14:conditionalFormatting>
        <x14:conditionalFormatting xmlns:xm="http://schemas.microsoft.com/office/excel/2006/main">
          <x14:cfRule type="dataBar" id="{B206E68E-0243-45D8-8DFB-3D137B441D9E}">
            <x14:dataBar minLength="0" maxLength="100" gradient="0">
              <x14:cfvo type="num">
                <xm:f>0</xm:f>
              </x14:cfvo>
              <x14:cfvo type="num">
                <xm:f>1</xm:f>
              </x14:cfvo>
              <x14:negativeFillColor rgb="FFFF0000"/>
              <x14:axisColor rgb="FF000000"/>
            </x14:dataBar>
          </x14:cfRule>
          <xm:sqref>J114</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717AB1-D962-4DC4-B368-78E1142207A9}">
  <sheetPr codeName="Sheet6">
    <tabColor rgb="FF00FF00"/>
    <pageSetUpPr fitToPage="1"/>
  </sheetPr>
  <dimension ref="A1:GR114"/>
  <sheetViews>
    <sheetView showGridLines="0" zoomScale="55" zoomScaleNormal="55" zoomScaleSheetLayoutView="86" workbookViewId="0">
      <pane ySplit="4" topLeftCell="A70" activePane="bottomLeft" state="frozen"/>
      <selection pane="bottomLeft" activeCell="G98" sqref="G98"/>
    </sheetView>
  </sheetViews>
  <sheetFormatPr defaultColWidth="10.6640625" defaultRowHeight="12.75" outlineLevelRow="1"/>
  <cols>
    <col min="1" max="1" width="11.1640625" style="2" customWidth="1"/>
    <col min="2" max="2" width="15.1640625" style="2" customWidth="1"/>
    <col min="3" max="3" width="77.1640625" style="2" bestFit="1" customWidth="1"/>
    <col min="4" max="4" width="27.83203125" style="91" customWidth="1"/>
    <col min="5" max="5" width="28.33203125" style="91" customWidth="1"/>
    <col min="6" max="6" width="25.5" style="91" customWidth="1"/>
    <col min="7" max="7" width="27.6640625" style="91" bestFit="1" customWidth="1"/>
    <col min="8" max="9" width="17.1640625" style="2" customWidth="1"/>
    <col min="10" max="10" width="7.1640625" style="98" bestFit="1" customWidth="1"/>
    <col min="11" max="12" width="10.1640625" style="98" customWidth="1"/>
    <col min="13" max="13" width="39.5" style="2" customWidth="1"/>
    <col min="14" max="14" width="26.1640625" style="2" customWidth="1"/>
    <col min="15" max="18" width="10.6640625" style="2" customWidth="1"/>
    <col min="19" max="19" width="10" style="2" customWidth="1"/>
    <col min="20" max="20" width="10.6640625" style="2" customWidth="1"/>
    <col min="21" max="16384" width="10.6640625" style="2"/>
  </cols>
  <sheetData>
    <row r="1" spans="1:200" ht="18" customHeight="1">
      <c r="A1" s="320" t="s">
        <v>0</v>
      </c>
      <c r="B1" s="321"/>
      <c r="C1" s="321"/>
      <c r="D1" s="321"/>
      <c r="E1" s="321"/>
      <c r="F1" s="321"/>
      <c r="G1" s="321"/>
      <c r="H1" s="321"/>
      <c r="I1" s="321"/>
      <c r="J1" s="321"/>
      <c r="K1" s="321"/>
      <c r="L1" s="321"/>
      <c r="M1" s="321"/>
      <c r="N1" s="376"/>
    </row>
    <row r="2" spans="1:200" ht="21">
      <c r="A2" s="393" t="s">
        <v>1</v>
      </c>
      <c r="B2" s="381"/>
      <c r="C2" s="193" t="s">
        <v>2</v>
      </c>
      <c r="D2" s="193" t="s">
        <v>3</v>
      </c>
      <c r="E2" s="381" t="s">
        <v>4</v>
      </c>
      <c r="F2" s="381"/>
      <c r="G2" s="193"/>
      <c r="H2" s="194"/>
      <c r="I2" s="195" t="s">
        <v>5</v>
      </c>
      <c r="J2" s="196"/>
      <c r="K2" s="380"/>
      <c r="L2" s="381"/>
      <c r="M2" s="382"/>
      <c r="N2" s="114"/>
    </row>
    <row r="3" spans="1:200" ht="18.75" customHeight="1">
      <c r="A3" s="394" t="str">
        <f>'Program Card'!C4</f>
        <v>ENG004</v>
      </c>
      <c r="B3" s="395"/>
      <c r="C3" s="197">
        <f>'Program Card'!E4</f>
        <v>0</v>
      </c>
      <c r="D3" s="197" t="str">
        <f>'Program Card'!F4</f>
        <v>69-2G125212P04</v>
      </c>
      <c r="E3" s="395" t="str">
        <f>'Program Card'!G4</f>
        <v>ENG004/MB/EPCS2/TL</v>
      </c>
      <c r="F3" s="395"/>
      <c r="G3" s="197"/>
      <c r="H3" s="198"/>
      <c r="I3" s="199">
        <f>'Program Card'!I4</f>
        <v>0</v>
      </c>
      <c r="J3" s="199"/>
      <c r="K3" s="377"/>
      <c r="L3" s="378"/>
      <c r="M3" s="379"/>
      <c r="N3" s="136"/>
    </row>
    <row r="4" spans="1:200" ht="24.95" hidden="1" customHeight="1">
      <c r="A4" s="93"/>
      <c r="B4" s="93"/>
      <c r="C4" s="93"/>
      <c r="D4" s="99"/>
      <c r="E4" s="99"/>
      <c r="F4" s="93"/>
      <c r="G4" s="93"/>
      <c r="H4" s="93"/>
      <c r="I4" s="85"/>
      <c r="J4" s="95" t="s">
        <v>38</v>
      </c>
      <c r="K4" s="95"/>
      <c r="L4" s="95"/>
      <c r="M4" s="87">
        <v>24</v>
      </c>
      <c r="N4" s="200" t="s">
        <v>39</v>
      </c>
    </row>
    <row r="5" spans="1:200" ht="24.95" customHeight="1">
      <c r="A5" s="93"/>
      <c r="B5" s="93"/>
      <c r="C5" s="93"/>
      <c r="D5" s="99"/>
      <c r="E5" s="99"/>
      <c r="F5" s="93"/>
      <c r="G5" s="93"/>
      <c r="H5" s="86"/>
      <c r="I5" s="96"/>
      <c r="J5" s="96"/>
      <c r="K5" s="96"/>
      <c r="L5" s="86"/>
      <c r="M5" s="86"/>
    </row>
    <row r="6" spans="1:200" ht="24.95" customHeight="1">
      <c r="A6" s="88"/>
      <c r="B6" s="88"/>
      <c r="C6" s="88"/>
      <c r="D6" s="90"/>
      <c r="E6" s="90"/>
      <c r="F6" s="90"/>
      <c r="G6" s="88"/>
      <c r="H6" s="88"/>
      <c r="I6" s="97"/>
      <c r="J6" s="97"/>
      <c r="K6" s="97"/>
      <c r="L6" s="88"/>
      <c r="M6" s="88"/>
    </row>
    <row r="7" spans="1:200" s="110" customFormat="1" ht="34.15" customHeight="1">
      <c r="A7" s="201" t="s">
        <v>40</v>
      </c>
      <c r="B7" s="202"/>
      <c r="C7" s="202"/>
      <c r="D7" s="203"/>
      <c r="E7" s="203"/>
      <c r="F7" s="202"/>
      <c r="G7" s="202"/>
      <c r="H7" s="202"/>
      <c r="I7" s="202" t="s">
        <v>41</v>
      </c>
      <c r="J7" s="392">
        <f>AVERAGE(J8:L110)</f>
        <v>3.9215686274509803E-2</v>
      </c>
      <c r="K7" s="392"/>
      <c r="L7" s="392"/>
      <c r="M7" s="202"/>
      <c r="N7" s="108"/>
      <c r="O7" s="109"/>
      <c r="P7" s="109"/>
      <c r="Q7" s="109"/>
      <c r="R7" s="109"/>
      <c r="S7" s="109"/>
      <c r="T7" s="109"/>
      <c r="U7" s="109"/>
      <c r="V7" s="109"/>
      <c r="W7" s="109"/>
      <c r="X7" s="109"/>
      <c r="Y7" s="109"/>
      <c r="Z7" s="109"/>
      <c r="AA7" s="109"/>
      <c r="AB7" s="109"/>
      <c r="AC7" s="109"/>
      <c r="AD7" s="109"/>
      <c r="AE7" s="109"/>
      <c r="AF7" s="109"/>
      <c r="AG7" s="109"/>
      <c r="AH7" s="109"/>
      <c r="AI7" s="109"/>
      <c r="AJ7" s="109"/>
      <c r="AK7" s="109"/>
      <c r="AL7" s="109"/>
      <c r="AM7" s="109"/>
      <c r="AN7" s="109"/>
      <c r="AO7" s="109"/>
      <c r="AP7" s="109"/>
      <c r="AQ7" s="109"/>
      <c r="AR7" s="109"/>
      <c r="AS7" s="109"/>
      <c r="AT7" s="109"/>
      <c r="AU7" s="109"/>
      <c r="AV7" s="109"/>
      <c r="AW7" s="109"/>
      <c r="AX7" s="109"/>
      <c r="AY7" s="109"/>
      <c r="AZ7" s="109"/>
      <c r="BA7" s="109"/>
      <c r="BB7" s="109"/>
      <c r="BC7" s="109"/>
      <c r="BD7" s="109"/>
      <c r="BE7" s="109"/>
      <c r="BF7" s="109"/>
      <c r="BG7" s="109"/>
      <c r="BH7" s="109"/>
      <c r="BI7" s="109"/>
      <c r="BJ7" s="109"/>
      <c r="BK7" s="109"/>
      <c r="BL7" s="109"/>
      <c r="BM7" s="109"/>
      <c r="BN7" s="109"/>
      <c r="BO7" s="109"/>
      <c r="BP7" s="109"/>
      <c r="BQ7" s="109"/>
      <c r="BR7" s="109"/>
      <c r="BS7" s="109"/>
      <c r="BT7" s="109"/>
      <c r="BU7" s="109"/>
      <c r="BV7" s="109"/>
      <c r="BW7" s="109"/>
      <c r="BX7" s="109"/>
      <c r="BY7" s="109"/>
      <c r="BZ7" s="109"/>
      <c r="CA7" s="109"/>
      <c r="CB7" s="109"/>
      <c r="CC7" s="109"/>
      <c r="CD7" s="109"/>
      <c r="CE7" s="109"/>
      <c r="CF7" s="109"/>
      <c r="CG7" s="109"/>
      <c r="CH7" s="109"/>
      <c r="CI7" s="109"/>
      <c r="CJ7" s="109"/>
      <c r="CK7" s="109"/>
      <c r="CL7" s="109"/>
      <c r="CM7" s="109"/>
      <c r="CN7" s="109"/>
      <c r="CO7" s="109"/>
      <c r="CP7" s="109"/>
      <c r="CQ7" s="109"/>
      <c r="CR7" s="109"/>
      <c r="CS7" s="109"/>
      <c r="CT7" s="109"/>
      <c r="CU7" s="109"/>
      <c r="CV7" s="109"/>
      <c r="CW7" s="109"/>
      <c r="CX7" s="109"/>
      <c r="CY7" s="109"/>
      <c r="CZ7" s="109"/>
      <c r="DA7" s="109"/>
      <c r="DB7" s="109"/>
      <c r="DC7" s="109"/>
      <c r="DD7" s="109"/>
      <c r="DE7" s="109"/>
      <c r="DF7" s="109"/>
      <c r="DG7" s="109"/>
      <c r="DH7" s="109"/>
      <c r="DI7" s="109"/>
      <c r="DJ7" s="109"/>
      <c r="DK7" s="109"/>
      <c r="DL7" s="109"/>
      <c r="DM7" s="109"/>
      <c r="DN7" s="109"/>
      <c r="DO7" s="109"/>
      <c r="DP7" s="109"/>
      <c r="DQ7" s="109"/>
      <c r="DR7" s="109"/>
      <c r="DS7" s="109"/>
      <c r="DT7" s="109"/>
      <c r="DU7" s="109"/>
      <c r="DV7" s="109"/>
      <c r="DW7" s="109"/>
      <c r="DX7" s="109"/>
      <c r="DY7" s="109"/>
      <c r="DZ7" s="109"/>
      <c r="EA7" s="109"/>
      <c r="EB7" s="109"/>
      <c r="EC7" s="109"/>
      <c r="ED7" s="109"/>
      <c r="EE7" s="109"/>
      <c r="EF7" s="109"/>
      <c r="EG7" s="109"/>
      <c r="EH7" s="109"/>
      <c r="EI7" s="109"/>
      <c r="EJ7" s="109"/>
      <c r="EK7" s="109"/>
      <c r="EL7" s="109"/>
      <c r="EM7" s="109"/>
      <c r="EN7" s="109"/>
      <c r="EO7" s="109"/>
      <c r="EP7" s="109"/>
      <c r="EQ7" s="109"/>
      <c r="ER7" s="109"/>
      <c r="ES7" s="109"/>
      <c r="ET7" s="109"/>
      <c r="EU7" s="109"/>
      <c r="EV7" s="109"/>
      <c r="EW7" s="109"/>
      <c r="EX7" s="109"/>
      <c r="EY7" s="109"/>
      <c r="EZ7" s="109"/>
      <c r="FA7" s="109"/>
      <c r="FB7" s="109"/>
      <c r="FC7" s="109"/>
      <c r="FD7" s="109"/>
      <c r="FE7" s="109"/>
      <c r="FF7" s="109"/>
      <c r="FG7" s="109"/>
      <c r="FH7" s="109"/>
      <c r="FI7" s="109"/>
      <c r="FJ7" s="109"/>
      <c r="FK7" s="109"/>
      <c r="FL7" s="109"/>
      <c r="FM7" s="109"/>
      <c r="FN7" s="109"/>
      <c r="FO7" s="109"/>
      <c r="FP7" s="109"/>
      <c r="FQ7" s="109"/>
      <c r="FR7" s="109"/>
      <c r="FS7" s="109"/>
      <c r="FT7" s="109"/>
      <c r="FU7" s="109"/>
      <c r="FV7" s="109"/>
      <c r="FW7" s="109"/>
      <c r="FX7" s="109"/>
      <c r="FY7" s="109"/>
      <c r="FZ7" s="109"/>
      <c r="GA7" s="109"/>
      <c r="GB7" s="109"/>
      <c r="GC7" s="109"/>
      <c r="GD7" s="109"/>
      <c r="GE7" s="109"/>
      <c r="GF7" s="109"/>
      <c r="GG7" s="109"/>
      <c r="GH7" s="109"/>
      <c r="GI7" s="109"/>
      <c r="GJ7" s="109"/>
      <c r="GK7" s="109"/>
      <c r="GL7" s="109"/>
      <c r="GM7" s="109"/>
      <c r="GN7" s="109"/>
      <c r="GO7" s="109"/>
      <c r="GP7" s="109"/>
      <c r="GQ7" s="109"/>
      <c r="GR7" s="109"/>
    </row>
    <row r="8" spans="1:200" ht="24.95" customHeight="1">
      <c r="A8" s="204" t="s">
        <v>42</v>
      </c>
      <c r="B8" s="205" t="s">
        <v>43</v>
      </c>
      <c r="C8" s="204" t="s">
        <v>44</v>
      </c>
      <c r="D8" s="204" t="s">
        <v>45</v>
      </c>
      <c r="E8" s="204" t="s">
        <v>46</v>
      </c>
      <c r="F8" s="204" t="s">
        <v>47</v>
      </c>
      <c r="G8" s="204" t="s">
        <v>48</v>
      </c>
      <c r="H8" s="204" t="s">
        <v>49</v>
      </c>
      <c r="I8" s="206" t="s">
        <v>50</v>
      </c>
      <c r="J8" s="383" t="s">
        <v>51</v>
      </c>
      <c r="K8" s="384"/>
      <c r="L8" s="385"/>
      <c r="M8" s="150" t="s">
        <v>52</v>
      </c>
    </row>
    <row r="9" spans="1:200" s="89" customFormat="1" ht="24" customHeight="1">
      <c r="A9" s="167" t="str">
        <f>IF(ISERROR(VALUE(SUBSTITUTE(prevWBS,".",""))),"1",IF(ISERROR(FIND("`",SUBSTITUTE(prevWBS,".","`",1))),TEXT(VALUE(prevWBS)+1,"#"),TEXT(VALUE(LEFT(prevWBS,FIND("`",SUBSTITUTE(prevWBS,".","`",1))-1))+1,"#")))</f>
        <v>1</v>
      </c>
      <c r="B9" s="167"/>
      <c r="C9" s="207" t="s">
        <v>53</v>
      </c>
      <c r="D9" s="167"/>
      <c r="E9" s="167"/>
      <c r="F9" s="167"/>
      <c r="G9" s="208"/>
      <c r="H9" s="208"/>
      <c r="I9" s="209"/>
      <c r="J9" s="359">
        <f>AVERAGE(J10:L12)</f>
        <v>1</v>
      </c>
      <c r="K9" s="360"/>
      <c r="L9" s="361"/>
      <c r="M9" s="181"/>
      <c r="N9" s="144"/>
      <c r="O9" s="144"/>
      <c r="P9" s="144"/>
      <c r="Q9" s="144"/>
      <c r="R9" s="144"/>
      <c r="S9" s="144"/>
      <c r="T9" s="144"/>
      <c r="U9" s="144"/>
      <c r="V9" s="144"/>
      <c r="W9" s="144"/>
      <c r="X9" s="144"/>
      <c r="Y9" s="144"/>
      <c r="Z9" s="144"/>
      <c r="AA9" s="144"/>
      <c r="AB9" s="144"/>
      <c r="AC9" s="144"/>
      <c r="AD9" s="144"/>
      <c r="AE9" s="144"/>
      <c r="AF9" s="144"/>
      <c r="AG9" s="144"/>
      <c r="AH9" s="144"/>
      <c r="AI9" s="144"/>
      <c r="AJ9" s="144"/>
      <c r="AK9" s="144"/>
      <c r="AL9" s="144"/>
      <c r="AM9" s="144"/>
      <c r="AN9" s="144"/>
      <c r="AO9" s="144"/>
      <c r="AP9" s="144"/>
      <c r="AQ9" s="144"/>
      <c r="AR9" s="144"/>
      <c r="AS9" s="144"/>
      <c r="AT9" s="144"/>
      <c r="AU9" s="144"/>
      <c r="AV9" s="144"/>
      <c r="AW9" s="144"/>
      <c r="AX9" s="144"/>
      <c r="AY9" s="144"/>
      <c r="AZ9" s="144"/>
      <c r="BA9" s="144"/>
      <c r="BB9" s="144"/>
      <c r="BC9" s="144"/>
      <c r="BD9" s="144"/>
      <c r="BE9" s="144"/>
      <c r="BF9" s="144"/>
      <c r="BG9" s="144"/>
      <c r="BH9" s="144"/>
      <c r="BI9" s="144"/>
      <c r="BJ9" s="144"/>
      <c r="BK9" s="144"/>
      <c r="BL9" s="144"/>
      <c r="BM9" s="144"/>
      <c r="BN9" s="144"/>
      <c r="BO9" s="144"/>
      <c r="BP9" s="144"/>
      <c r="BQ9" s="144"/>
      <c r="BR9" s="144"/>
      <c r="BS9" s="144"/>
      <c r="BT9" s="144"/>
      <c r="BU9" s="144"/>
      <c r="BV9" s="144"/>
      <c r="BW9" s="144"/>
      <c r="BX9" s="144"/>
      <c r="BY9" s="144"/>
      <c r="BZ9" s="144"/>
      <c r="CA9" s="144"/>
      <c r="CB9" s="144"/>
      <c r="CC9" s="144"/>
      <c r="CD9" s="144"/>
      <c r="CE9" s="144"/>
      <c r="CF9" s="144"/>
      <c r="CG9" s="144"/>
      <c r="CH9" s="144"/>
      <c r="CI9" s="144"/>
      <c r="CJ9" s="144"/>
      <c r="CK9" s="144"/>
      <c r="CL9" s="144"/>
      <c r="CM9" s="144"/>
      <c r="CN9" s="144"/>
      <c r="CO9" s="144"/>
      <c r="CP9" s="144"/>
      <c r="CQ9" s="144"/>
      <c r="CR9" s="144"/>
      <c r="CS9" s="144"/>
      <c r="CT9" s="144"/>
      <c r="CU9" s="144"/>
      <c r="CV9" s="144"/>
      <c r="CW9" s="144"/>
      <c r="CX9" s="144"/>
      <c r="CY9" s="144"/>
      <c r="CZ9" s="144"/>
      <c r="DA9" s="144"/>
      <c r="DB9" s="144"/>
      <c r="DC9" s="144"/>
      <c r="DD9" s="144"/>
      <c r="DE9" s="144"/>
      <c r="DF9" s="144"/>
      <c r="DG9" s="144"/>
      <c r="DH9" s="144"/>
      <c r="DI9" s="144"/>
      <c r="DJ9" s="144"/>
      <c r="DK9" s="144"/>
      <c r="DL9" s="144"/>
      <c r="DM9" s="144"/>
      <c r="DN9" s="144"/>
      <c r="DO9" s="144"/>
      <c r="DP9" s="144"/>
      <c r="DQ9" s="144"/>
      <c r="DR9" s="144"/>
      <c r="DS9" s="144"/>
      <c r="DT9" s="144"/>
      <c r="DU9" s="144"/>
      <c r="DV9" s="144"/>
      <c r="DW9" s="144"/>
      <c r="DX9" s="144"/>
      <c r="DY9" s="144"/>
      <c r="DZ9" s="144"/>
      <c r="EA9" s="144"/>
      <c r="EB9" s="144"/>
      <c r="EC9" s="144"/>
      <c r="ED9" s="144"/>
      <c r="EE9" s="144"/>
      <c r="EF9" s="144"/>
      <c r="EG9" s="144"/>
      <c r="EH9" s="144"/>
      <c r="EI9" s="144"/>
      <c r="EJ9" s="144"/>
      <c r="EK9" s="144"/>
      <c r="EL9" s="144"/>
      <c r="EM9" s="144"/>
      <c r="EN9" s="144"/>
      <c r="EO9" s="144"/>
      <c r="EP9" s="144"/>
      <c r="EQ9" s="144"/>
      <c r="ER9" s="144"/>
      <c r="ES9" s="144"/>
      <c r="ET9" s="144"/>
      <c r="EU9" s="144"/>
      <c r="EV9" s="144"/>
      <c r="EW9" s="144"/>
      <c r="EX9" s="144"/>
      <c r="EY9" s="144"/>
      <c r="EZ9" s="144"/>
      <c r="FA9" s="144"/>
      <c r="FB9" s="144"/>
      <c r="FC9" s="144"/>
      <c r="FD9" s="144"/>
      <c r="FE9" s="144"/>
      <c r="FF9" s="144"/>
      <c r="FG9" s="144"/>
      <c r="FH9" s="144"/>
      <c r="FI9" s="144"/>
      <c r="FJ9" s="144"/>
      <c r="FK9" s="144"/>
      <c r="FL9" s="144"/>
      <c r="FM9" s="144"/>
      <c r="FN9" s="144"/>
      <c r="FO9" s="144"/>
      <c r="FP9" s="144"/>
      <c r="FQ9" s="144"/>
      <c r="FR9" s="144"/>
      <c r="FS9" s="144"/>
      <c r="FT9" s="144"/>
      <c r="FU9" s="144"/>
      <c r="FV9" s="144"/>
      <c r="FW9" s="144"/>
      <c r="FX9" s="144"/>
      <c r="FY9" s="144"/>
      <c r="FZ9" s="144"/>
      <c r="GA9" s="144"/>
      <c r="GB9" s="144"/>
      <c r="GC9" s="144"/>
      <c r="GD9" s="144"/>
      <c r="GE9" s="144"/>
      <c r="GF9" s="144"/>
      <c r="GG9" s="144"/>
      <c r="GH9" s="144"/>
      <c r="GI9" s="144"/>
      <c r="GJ9" s="144"/>
      <c r="GK9" s="144"/>
      <c r="GL9" s="144"/>
      <c r="GM9" s="144"/>
      <c r="GN9" s="144"/>
      <c r="GO9" s="144"/>
      <c r="GP9" s="144"/>
      <c r="GQ9" s="144"/>
      <c r="GR9" s="144"/>
    </row>
    <row r="10" spans="1:200" s="89" customFormat="1" ht="24" hidden="1" customHeight="1" outlineLevel="1">
      <c r="A10" s="158" t="str">
        <f t="shared" ref="A10:A97" si="0">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10" s="158" t="s">
        <v>54</v>
      </c>
      <c r="C10" s="160" t="s">
        <v>55</v>
      </c>
      <c r="D10" s="161" t="s">
        <v>56</v>
      </c>
      <c r="E10" s="161" t="s">
        <v>57</v>
      </c>
      <c r="F10" s="161"/>
      <c r="G10" s="210"/>
      <c r="H10" s="210"/>
      <c r="I10" s="211"/>
      <c r="J10" s="355">
        <v>1</v>
      </c>
      <c r="K10" s="356"/>
      <c r="L10" s="357"/>
      <c r="M10" s="180"/>
      <c r="N10" s="144"/>
      <c r="O10" s="144"/>
      <c r="P10" s="144"/>
      <c r="Q10" s="144"/>
      <c r="R10" s="144"/>
      <c r="S10" s="144"/>
      <c r="T10" s="144"/>
      <c r="U10" s="144"/>
      <c r="V10" s="144"/>
      <c r="W10" s="144"/>
      <c r="X10" s="144"/>
      <c r="Y10" s="144"/>
      <c r="Z10" s="144"/>
      <c r="AA10" s="144"/>
      <c r="AB10" s="144"/>
      <c r="AC10" s="144"/>
      <c r="AD10" s="144"/>
      <c r="AE10" s="144"/>
      <c r="AF10" s="144"/>
      <c r="AG10" s="144"/>
      <c r="AH10" s="144"/>
      <c r="AI10" s="144"/>
      <c r="AJ10" s="144"/>
      <c r="AK10" s="144"/>
      <c r="AL10" s="144"/>
      <c r="AM10" s="144"/>
      <c r="AN10" s="144"/>
      <c r="AO10" s="144"/>
      <c r="AP10" s="144"/>
      <c r="AQ10" s="144"/>
      <c r="AR10" s="144"/>
      <c r="AS10" s="144"/>
      <c r="AT10" s="144"/>
      <c r="AU10" s="144"/>
      <c r="AV10" s="144"/>
      <c r="AW10" s="144"/>
      <c r="AX10" s="144"/>
      <c r="AY10" s="144"/>
      <c r="AZ10" s="144"/>
      <c r="BA10" s="144"/>
      <c r="BB10" s="144"/>
      <c r="BC10" s="144"/>
      <c r="BD10" s="144"/>
      <c r="BE10" s="144"/>
      <c r="BF10" s="144"/>
      <c r="BG10" s="144"/>
      <c r="BH10" s="144"/>
      <c r="BI10" s="144"/>
      <c r="BJ10" s="144"/>
      <c r="BK10" s="144"/>
      <c r="BL10" s="144"/>
      <c r="BM10" s="144"/>
      <c r="BN10" s="144"/>
      <c r="BO10" s="144"/>
      <c r="BP10" s="144"/>
      <c r="BQ10" s="144"/>
      <c r="BR10" s="144"/>
      <c r="BS10" s="144"/>
      <c r="BT10" s="144"/>
      <c r="BU10" s="144"/>
      <c r="BV10" s="144"/>
      <c r="BW10" s="144"/>
      <c r="BX10" s="144"/>
      <c r="BY10" s="144"/>
      <c r="BZ10" s="144"/>
      <c r="CA10" s="144"/>
      <c r="CB10" s="144"/>
      <c r="CC10" s="144"/>
      <c r="CD10" s="144"/>
      <c r="CE10" s="144"/>
      <c r="CF10" s="144"/>
      <c r="CG10" s="144"/>
      <c r="CH10" s="144"/>
      <c r="CI10" s="144"/>
      <c r="CJ10" s="144"/>
      <c r="CK10" s="144"/>
      <c r="CL10" s="144"/>
      <c r="CM10" s="144"/>
      <c r="CN10" s="144"/>
      <c r="CO10" s="144"/>
      <c r="CP10" s="144"/>
      <c r="CQ10" s="144"/>
      <c r="CR10" s="144"/>
      <c r="CS10" s="144"/>
      <c r="CT10" s="144"/>
      <c r="CU10" s="144"/>
      <c r="CV10" s="144"/>
      <c r="CW10" s="144"/>
      <c r="CX10" s="144"/>
      <c r="CY10" s="144"/>
      <c r="CZ10" s="144"/>
      <c r="DA10" s="144"/>
      <c r="DB10" s="144"/>
      <c r="DC10" s="144"/>
      <c r="DD10" s="144"/>
      <c r="DE10" s="144"/>
      <c r="DF10" s="144"/>
      <c r="DG10" s="144"/>
      <c r="DH10" s="144"/>
      <c r="DI10" s="144"/>
      <c r="DJ10" s="144"/>
      <c r="DK10" s="144"/>
      <c r="DL10" s="144"/>
      <c r="DM10" s="144"/>
      <c r="DN10" s="144"/>
      <c r="DO10" s="144"/>
      <c r="DP10" s="144"/>
      <c r="DQ10" s="144"/>
      <c r="DR10" s="144"/>
      <c r="DS10" s="144"/>
      <c r="DT10" s="144"/>
      <c r="DU10" s="144"/>
      <c r="DV10" s="144"/>
      <c r="DW10" s="144"/>
      <c r="DX10" s="144"/>
      <c r="DY10" s="144"/>
      <c r="DZ10" s="144"/>
      <c r="EA10" s="144"/>
      <c r="EB10" s="144"/>
      <c r="EC10" s="144"/>
      <c r="ED10" s="144"/>
      <c r="EE10" s="144"/>
      <c r="EF10" s="144"/>
      <c r="EG10" s="144"/>
      <c r="EH10" s="144"/>
      <c r="EI10" s="144"/>
      <c r="EJ10" s="144"/>
      <c r="EK10" s="144"/>
      <c r="EL10" s="144"/>
      <c r="EM10" s="144"/>
      <c r="EN10" s="144"/>
      <c r="EO10" s="144"/>
      <c r="EP10" s="144"/>
      <c r="EQ10" s="144"/>
      <c r="ER10" s="144"/>
      <c r="ES10" s="144"/>
      <c r="ET10" s="144"/>
      <c r="EU10" s="144"/>
      <c r="EV10" s="144"/>
      <c r="EW10" s="144"/>
      <c r="EX10" s="144"/>
      <c r="EY10" s="144"/>
      <c r="EZ10" s="144"/>
      <c r="FA10" s="144"/>
      <c r="FB10" s="144"/>
      <c r="FC10" s="144"/>
      <c r="FD10" s="144"/>
      <c r="FE10" s="144"/>
      <c r="FF10" s="144"/>
      <c r="FG10" s="144"/>
      <c r="FH10" s="144"/>
      <c r="FI10" s="144"/>
      <c r="FJ10" s="144"/>
      <c r="FK10" s="144"/>
      <c r="FL10" s="144"/>
      <c r="FM10" s="144"/>
      <c r="FN10" s="144"/>
      <c r="FO10" s="144"/>
      <c r="FP10" s="144"/>
      <c r="FQ10" s="144"/>
      <c r="FR10" s="144"/>
      <c r="FS10" s="144"/>
      <c r="FT10" s="144"/>
      <c r="FU10" s="144"/>
      <c r="FV10" s="144"/>
      <c r="FW10" s="144"/>
      <c r="FX10" s="144"/>
      <c r="FY10" s="144"/>
      <c r="FZ10" s="144"/>
      <c r="GA10" s="144"/>
      <c r="GB10" s="144"/>
      <c r="GC10" s="144"/>
      <c r="GD10" s="144"/>
      <c r="GE10" s="144"/>
      <c r="GF10" s="144"/>
      <c r="GG10" s="144"/>
      <c r="GH10" s="144"/>
      <c r="GI10" s="144"/>
      <c r="GJ10" s="144"/>
      <c r="GK10" s="144"/>
      <c r="GL10" s="144"/>
      <c r="GM10" s="144"/>
      <c r="GN10" s="144"/>
      <c r="GO10" s="144"/>
      <c r="GP10" s="144"/>
      <c r="GQ10" s="144"/>
      <c r="GR10" s="144"/>
    </row>
    <row r="11" spans="1:200" s="89" customFormat="1" ht="24" hidden="1" customHeight="1" outlineLevel="1">
      <c r="A11" s="158" t="str">
        <f t="shared" si="0"/>
        <v>1.2</v>
      </c>
      <c r="B11" s="158" t="s">
        <v>54</v>
      </c>
      <c r="C11" s="160" t="s">
        <v>58</v>
      </c>
      <c r="D11" s="161" t="s">
        <v>59</v>
      </c>
      <c r="E11" s="161" t="s">
        <v>59</v>
      </c>
      <c r="F11" s="161"/>
      <c r="G11" s="210"/>
      <c r="H11" s="210"/>
      <c r="I11" s="211"/>
      <c r="J11" s="355">
        <v>1</v>
      </c>
      <c r="K11" s="356"/>
      <c r="L11" s="357"/>
      <c r="M11" s="180"/>
      <c r="N11" s="144"/>
      <c r="O11" s="144"/>
      <c r="P11" s="144"/>
      <c r="Q11" s="144"/>
      <c r="R11" s="144"/>
      <c r="S11" s="144"/>
      <c r="T11" s="144"/>
      <c r="U11" s="144"/>
      <c r="V11" s="144"/>
      <c r="W11" s="144"/>
      <c r="X11" s="144"/>
      <c r="Y11" s="144"/>
      <c r="Z11" s="144"/>
      <c r="AA11" s="144"/>
      <c r="AB11" s="144"/>
      <c r="AC11" s="144"/>
      <c r="AD11" s="144"/>
      <c r="AE11" s="144"/>
      <c r="AF11" s="144"/>
      <c r="AG11" s="144"/>
      <c r="AH11" s="144"/>
      <c r="AI11" s="144"/>
      <c r="AJ11" s="144"/>
      <c r="AK11" s="144"/>
      <c r="AL11" s="144"/>
      <c r="AM11" s="144"/>
      <c r="AN11" s="144"/>
      <c r="AO11" s="144"/>
      <c r="AP11" s="144"/>
      <c r="AQ11" s="144"/>
      <c r="AR11" s="144"/>
      <c r="AS11" s="144"/>
      <c r="AT11" s="144"/>
      <c r="AU11" s="144"/>
      <c r="AV11" s="144"/>
      <c r="AW11" s="144"/>
      <c r="AX11" s="144"/>
      <c r="AY11" s="144"/>
      <c r="AZ11" s="144"/>
      <c r="BA11" s="144"/>
      <c r="BB11" s="144"/>
      <c r="BC11" s="144"/>
      <c r="BD11" s="144"/>
      <c r="BE11" s="144"/>
      <c r="BF11" s="144"/>
      <c r="BG11" s="144"/>
      <c r="BH11" s="144"/>
      <c r="BI11" s="144"/>
      <c r="BJ11" s="144"/>
      <c r="BK11" s="144"/>
      <c r="BL11" s="144"/>
      <c r="BM11" s="144"/>
      <c r="BN11" s="144"/>
      <c r="BO11" s="144"/>
      <c r="BP11" s="144"/>
      <c r="BQ11" s="144"/>
      <c r="BR11" s="144"/>
      <c r="BS11" s="144"/>
      <c r="BT11" s="144"/>
      <c r="BU11" s="144"/>
      <c r="BV11" s="144"/>
      <c r="BW11" s="144"/>
      <c r="BX11" s="144"/>
      <c r="BY11" s="144"/>
      <c r="BZ11" s="144"/>
      <c r="CA11" s="144"/>
      <c r="CB11" s="144"/>
      <c r="CC11" s="144"/>
      <c r="CD11" s="144"/>
      <c r="CE11" s="144"/>
      <c r="CF11" s="144"/>
      <c r="CG11" s="144"/>
      <c r="CH11" s="144"/>
      <c r="CI11" s="144"/>
      <c r="CJ11" s="144"/>
      <c r="CK11" s="144"/>
      <c r="CL11" s="144"/>
      <c r="CM11" s="144"/>
      <c r="CN11" s="144"/>
      <c r="CO11" s="144"/>
      <c r="CP11" s="144"/>
      <c r="CQ11" s="144"/>
      <c r="CR11" s="144"/>
      <c r="CS11" s="144"/>
      <c r="CT11" s="144"/>
      <c r="CU11" s="144"/>
      <c r="CV11" s="144"/>
      <c r="CW11" s="144"/>
      <c r="CX11" s="144"/>
      <c r="CY11" s="144"/>
      <c r="CZ11" s="144"/>
      <c r="DA11" s="144"/>
      <c r="DB11" s="144"/>
      <c r="DC11" s="144"/>
      <c r="DD11" s="144"/>
      <c r="DE11" s="144"/>
      <c r="DF11" s="144"/>
      <c r="DG11" s="144"/>
      <c r="DH11" s="144"/>
      <c r="DI11" s="144"/>
      <c r="DJ11" s="144"/>
      <c r="DK11" s="144"/>
      <c r="DL11" s="144"/>
      <c r="DM11" s="144"/>
      <c r="DN11" s="144"/>
      <c r="DO11" s="144"/>
      <c r="DP11" s="144"/>
      <c r="DQ11" s="144"/>
      <c r="DR11" s="144"/>
      <c r="DS11" s="144"/>
      <c r="DT11" s="144"/>
      <c r="DU11" s="144"/>
      <c r="DV11" s="144"/>
      <c r="DW11" s="144"/>
      <c r="DX11" s="144"/>
      <c r="DY11" s="144"/>
      <c r="DZ11" s="144"/>
      <c r="EA11" s="144"/>
      <c r="EB11" s="144"/>
      <c r="EC11" s="144"/>
      <c r="ED11" s="144"/>
      <c r="EE11" s="144"/>
      <c r="EF11" s="144"/>
      <c r="EG11" s="144"/>
      <c r="EH11" s="144"/>
      <c r="EI11" s="144"/>
      <c r="EJ11" s="144"/>
      <c r="EK11" s="144"/>
      <c r="EL11" s="144"/>
      <c r="EM11" s="144"/>
      <c r="EN11" s="144"/>
      <c r="EO11" s="144"/>
      <c r="EP11" s="144"/>
      <c r="EQ11" s="144"/>
      <c r="ER11" s="144"/>
      <c r="ES11" s="144"/>
      <c r="ET11" s="144"/>
      <c r="EU11" s="144"/>
      <c r="EV11" s="144"/>
      <c r="EW11" s="144"/>
      <c r="EX11" s="144"/>
      <c r="EY11" s="144"/>
      <c r="EZ11" s="144"/>
      <c r="FA11" s="144"/>
      <c r="FB11" s="144"/>
      <c r="FC11" s="144"/>
      <c r="FD11" s="144"/>
      <c r="FE11" s="144"/>
      <c r="FF11" s="144"/>
      <c r="FG11" s="144"/>
      <c r="FH11" s="144"/>
      <c r="FI11" s="144"/>
      <c r="FJ11" s="144"/>
      <c r="FK11" s="144"/>
      <c r="FL11" s="144"/>
      <c r="FM11" s="144"/>
      <c r="FN11" s="144"/>
      <c r="FO11" s="144"/>
      <c r="FP11" s="144"/>
      <c r="FQ11" s="144"/>
      <c r="FR11" s="144"/>
      <c r="FS11" s="144"/>
      <c r="FT11" s="144"/>
      <c r="FU11" s="144"/>
      <c r="FV11" s="144"/>
      <c r="FW11" s="144"/>
      <c r="FX11" s="144"/>
      <c r="FY11" s="144"/>
      <c r="FZ11" s="144"/>
      <c r="GA11" s="144"/>
      <c r="GB11" s="144"/>
      <c r="GC11" s="144"/>
      <c r="GD11" s="144"/>
      <c r="GE11" s="144"/>
      <c r="GF11" s="144"/>
      <c r="GG11" s="144"/>
      <c r="GH11" s="144"/>
      <c r="GI11" s="144"/>
      <c r="GJ11" s="144"/>
      <c r="GK11" s="144"/>
      <c r="GL11" s="144"/>
      <c r="GM11" s="144"/>
      <c r="GN11" s="144"/>
      <c r="GO11" s="144"/>
      <c r="GP11" s="144"/>
      <c r="GQ11" s="144"/>
      <c r="GR11" s="144"/>
    </row>
    <row r="12" spans="1:200" s="89" customFormat="1" ht="24" hidden="1" customHeight="1" outlineLevel="1">
      <c r="A12" s="156" t="str">
        <f t="shared" si="0"/>
        <v>1.3</v>
      </c>
      <c r="B12" s="156" t="s">
        <v>54</v>
      </c>
      <c r="C12" s="212" t="s">
        <v>60</v>
      </c>
      <c r="D12" s="162" t="s">
        <v>59</v>
      </c>
      <c r="E12" s="162" t="s">
        <v>59</v>
      </c>
      <c r="F12" s="162"/>
      <c r="G12" s="165"/>
      <c r="H12" s="165"/>
      <c r="I12" s="166"/>
      <c r="J12" s="386">
        <v>1</v>
      </c>
      <c r="K12" s="387"/>
      <c r="L12" s="388"/>
      <c r="M12" s="213"/>
      <c r="N12" s="145"/>
      <c r="O12" s="144"/>
      <c r="P12" s="144"/>
      <c r="Q12" s="144"/>
      <c r="R12" s="144"/>
      <c r="S12" s="144"/>
      <c r="T12" s="144"/>
      <c r="U12" s="144"/>
      <c r="V12" s="144"/>
      <c r="W12" s="144"/>
      <c r="X12" s="144"/>
      <c r="Y12" s="144"/>
      <c r="Z12" s="144"/>
      <c r="AA12" s="144"/>
      <c r="AB12" s="144"/>
      <c r="AC12" s="144"/>
      <c r="AD12" s="144"/>
      <c r="AE12" s="144"/>
      <c r="AF12" s="144"/>
      <c r="AG12" s="144"/>
      <c r="AH12" s="144"/>
      <c r="AI12" s="144"/>
      <c r="AJ12" s="144"/>
      <c r="AK12" s="144"/>
      <c r="AL12" s="144"/>
      <c r="AM12" s="144"/>
      <c r="AN12" s="144"/>
      <c r="AO12" s="144"/>
      <c r="AP12" s="144"/>
      <c r="AQ12" s="144"/>
      <c r="AR12" s="144"/>
      <c r="AS12" s="144"/>
      <c r="AT12" s="144"/>
      <c r="AU12" s="144"/>
      <c r="AV12" s="144"/>
      <c r="AW12" s="144"/>
      <c r="AX12" s="144"/>
      <c r="AY12" s="144"/>
      <c r="AZ12" s="144"/>
      <c r="BA12" s="144"/>
      <c r="BB12" s="144"/>
      <c r="BC12" s="144"/>
      <c r="BD12" s="144"/>
      <c r="BE12" s="144"/>
      <c r="BF12" s="144"/>
      <c r="BG12" s="144"/>
      <c r="BH12" s="144"/>
      <c r="BI12" s="144"/>
      <c r="BJ12" s="144"/>
      <c r="BK12" s="144"/>
      <c r="BL12" s="144"/>
      <c r="BM12" s="144"/>
      <c r="BN12" s="144"/>
      <c r="BO12" s="144"/>
      <c r="BP12" s="144"/>
      <c r="BQ12" s="144"/>
      <c r="BR12" s="144"/>
      <c r="BS12" s="144"/>
      <c r="BT12" s="144"/>
      <c r="BU12" s="144"/>
      <c r="BV12" s="144"/>
      <c r="BW12" s="144"/>
      <c r="BX12" s="144"/>
      <c r="BY12" s="144"/>
      <c r="BZ12" s="144"/>
      <c r="CA12" s="144"/>
      <c r="CB12" s="144"/>
      <c r="CC12" s="144"/>
      <c r="CD12" s="144"/>
      <c r="CE12" s="144"/>
      <c r="CF12" s="144"/>
      <c r="CG12" s="144"/>
      <c r="CH12" s="144"/>
      <c r="CI12" s="144"/>
      <c r="CJ12" s="144"/>
      <c r="CK12" s="144"/>
      <c r="CL12" s="144"/>
      <c r="CM12" s="144"/>
      <c r="CN12" s="144"/>
      <c r="CO12" s="144"/>
      <c r="CP12" s="144"/>
      <c r="CQ12" s="144"/>
      <c r="CR12" s="144"/>
      <c r="CS12" s="144"/>
      <c r="CT12" s="144"/>
      <c r="CU12" s="144"/>
      <c r="CV12" s="144"/>
      <c r="CW12" s="144"/>
      <c r="CX12" s="144"/>
      <c r="CY12" s="144"/>
      <c r="CZ12" s="144"/>
      <c r="DA12" s="144"/>
      <c r="DB12" s="144"/>
      <c r="DC12" s="144"/>
      <c r="DD12" s="144"/>
      <c r="DE12" s="144"/>
      <c r="DF12" s="144"/>
      <c r="DG12" s="144"/>
      <c r="DH12" s="144"/>
      <c r="DI12" s="144"/>
      <c r="DJ12" s="144"/>
      <c r="DK12" s="144"/>
      <c r="DL12" s="144"/>
      <c r="DM12" s="144"/>
      <c r="DN12" s="144"/>
      <c r="DO12" s="144"/>
      <c r="DP12" s="144"/>
      <c r="DQ12" s="144"/>
      <c r="DR12" s="144"/>
      <c r="DS12" s="144"/>
      <c r="DT12" s="144"/>
      <c r="DU12" s="144"/>
      <c r="DV12" s="144"/>
      <c r="DW12" s="144"/>
      <c r="DX12" s="144"/>
      <c r="DY12" s="144"/>
      <c r="DZ12" s="144"/>
      <c r="EA12" s="144"/>
      <c r="EB12" s="144"/>
      <c r="EC12" s="144"/>
      <c r="ED12" s="144"/>
      <c r="EE12" s="144"/>
      <c r="EF12" s="144"/>
      <c r="EG12" s="144"/>
      <c r="EH12" s="144"/>
      <c r="EI12" s="144"/>
      <c r="EJ12" s="144"/>
      <c r="EK12" s="144"/>
      <c r="EL12" s="144"/>
      <c r="EM12" s="144"/>
      <c r="EN12" s="144"/>
      <c r="EO12" s="144"/>
      <c r="EP12" s="144"/>
      <c r="EQ12" s="144"/>
      <c r="ER12" s="144"/>
      <c r="ES12" s="144"/>
      <c r="ET12" s="144"/>
      <c r="EU12" s="144"/>
      <c r="EV12" s="144"/>
      <c r="EW12" s="144"/>
      <c r="EX12" s="144"/>
      <c r="EY12" s="144"/>
      <c r="EZ12" s="144"/>
      <c r="FA12" s="144"/>
      <c r="FB12" s="144"/>
      <c r="FC12" s="144"/>
      <c r="FD12" s="144"/>
      <c r="FE12" s="144"/>
      <c r="FF12" s="144"/>
      <c r="FG12" s="144"/>
      <c r="FH12" s="144"/>
      <c r="FI12" s="144"/>
      <c r="FJ12" s="144"/>
      <c r="FK12" s="144"/>
      <c r="FL12" s="144"/>
      <c r="FM12" s="144"/>
      <c r="FN12" s="144"/>
      <c r="FO12" s="144"/>
      <c r="FP12" s="144"/>
      <c r="FQ12" s="144"/>
      <c r="FR12" s="144"/>
      <c r="FS12" s="144"/>
      <c r="FT12" s="144"/>
      <c r="FU12" s="144"/>
      <c r="FV12" s="144"/>
      <c r="FW12" s="144"/>
      <c r="FX12" s="144"/>
      <c r="FY12" s="144"/>
      <c r="FZ12" s="144"/>
      <c r="GA12" s="144"/>
      <c r="GB12" s="144"/>
      <c r="GC12" s="144"/>
      <c r="GD12" s="144"/>
      <c r="GE12" s="144"/>
      <c r="GF12" s="144"/>
      <c r="GG12" s="144"/>
      <c r="GH12" s="144"/>
      <c r="GI12" s="144"/>
      <c r="GJ12" s="144"/>
      <c r="GK12" s="144"/>
      <c r="GL12" s="144"/>
      <c r="GM12" s="144"/>
      <c r="GN12" s="144"/>
      <c r="GO12" s="144"/>
      <c r="GP12" s="144"/>
      <c r="GQ12" s="144"/>
      <c r="GR12" s="144"/>
    </row>
    <row r="13" spans="1:200" s="100" customFormat="1" ht="24" customHeight="1" collapsed="1" thickBot="1">
      <c r="A13" s="127" t="str">
        <f>IF(ISERROR(VALUE(SUBSTITUTE(prevWBS,".",""))),"1",IF(ISERROR(FIND("`",SUBSTITUTE(prevWBS,".","`",1))),TEXT(VALUE(prevWBS)+1,"#"),TEXT(VALUE(LEFT(prevWBS,FIND("`",SUBSTITUTE(prevWBS,".","`",1))-1))+1,"#")))</f>
        <v>2</v>
      </c>
      <c r="B13" s="167"/>
      <c r="C13" s="207" t="s">
        <v>61</v>
      </c>
      <c r="D13" s="167"/>
      <c r="E13" s="167"/>
      <c r="F13" s="167"/>
      <c r="G13" s="208"/>
      <c r="H13" s="208" t="str">
        <f>IF(I13="","",WORKDAY(G13,I13))</f>
        <v/>
      </c>
      <c r="I13" s="209"/>
      <c r="J13" s="389">
        <f>AVERAGE(J14:L36)</f>
        <v>0</v>
      </c>
      <c r="K13" s="390"/>
      <c r="L13" s="391"/>
      <c r="M13" s="148"/>
      <c r="N13" s="144"/>
      <c r="O13" s="144"/>
      <c r="P13" s="144"/>
      <c r="Q13" s="144"/>
      <c r="R13" s="144"/>
      <c r="S13" s="144"/>
      <c r="T13" s="144"/>
      <c r="U13" s="144"/>
      <c r="V13" s="144"/>
      <c r="W13" s="144"/>
      <c r="X13" s="144"/>
      <c r="Y13" s="144"/>
      <c r="Z13" s="144"/>
      <c r="AA13" s="144"/>
      <c r="AB13" s="144"/>
      <c r="AC13" s="144"/>
      <c r="AD13" s="144"/>
      <c r="AE13" s="144"/>
      <c r="AF13" s="144"/>
      <c r="AG13" s="144"/>
      <c r="AH13" s="144"/>
      <c r="AI13" s="144"/>
      <c r="AJ13" s="144"/>
      <c r="AK13" s="144"/>
      <c r="AL13" s="144"/>
      <c r="AM13" s="144"/>
      <c r="AN13" s="144"/>
      <c r="AO13" s="144"/>
      <c r="AP13" s="144"/>
      <c r="AQ13" s="144"/>
      <c r="AR13" s="144"/>
      <c r="AS13" s="144"/>
      <c r="AT13" s="144"/>
      <c r="AU13" s="144"/>
      <c r="AV13" s="144"/>
      <c r="AW13" s="144"/>
      <c r="AX13" s="144"/>
      <c r="AY13" s="144"/>
      <c r="AZ13" s="144"/>
      <c r="BA13" s="144"/>
      <c r="BB13" s="144"/>
      <c r="BC13" s="144"/>
      <c r="BD13" s="144"/>
      <c r="BE13" s="144"/>
      <c r="BF13" s="144"/>
      <c r="BG13" s="144"/>
      <c r="BH13" s="144"/>
      <c r="BI13" s="144"/>
      <c r="BJ13" s="144"/>
      <c r="BK13" s="144"/>
      <c r="BL13" s="144"/>
      <c r="BM13" s="144"/>
      <c r="BN13" s="144"/>
      <c r="BO13" s="144"/>
      <c r="BP13" s="144"/>
      <c r="BQ13" s="144"/>
      <c r="BR13" s="144"/>
      <c r="BS13" s="144"/>
      <c r="BT13" s="144"/>
      <c r="BU13" s="144"/>
      <c r="BV13" s="144"/>
      <c r="BW13" s="144"/>
      <c r="BX13" s="144"/>
      <c r="BY13" s="144"/>
      <c r="BZ13" s="144"/>
      <c r="CA13" s="144"/>
      <c r="CB13" s="144"/>
      <c r="CC13" s="144"/>
      <c r="CD13" s="144"/>
      <c r="CE13" s="144"/>
      <c r="CF13" s="144"/>
      <c r="CG13" s="144"/>
      <c r="CH13" s="144"/>
      <c r="CI13" s="144"/>
      <c r="CJ13" s="144"/>
      <c r="CK13" s="144"/>
      <c r="CL13" s="144"/>
      <c r="CM13" s="144"/>
      <c r="CN13" s="144"/>
      <c r="CO13" s="144"/>
      <c r="CP13" s="144"/>
      <c r="CQ13" s="144"/>
      <c r="CR13" s="144"/>
      <c r="CS13" s="144"/>
      <c r="CT13" s="144"/>
      <c r="CU13" s="144"/>
      <c r="CV13" s="144"/>
      <c r="CW13" s="144"/>
      <c r="CX13" s="144"/>
      <c r="CY13" s="144"/>
      <c r="CZ13" s="144"/>
      <c r="DA13" s="144"/>
      <c r="DB13" s="144"/>
      <c r="DC13" s="144"/>
      <c r="DD13" s="144"/>
      <c r="DE13" s="144"/>
      <c r="DF13" s="144"/>
      <c r="DG13" s="144"/>
      <c r="DH13" s="144"/>
      <c r="DI13" s="144"/>
      <c r="DJ13" s="144"/>
      <c r="DK13" s="144"/>
      <c r="DL13" s="144"/>
      <c r="DM13" s="144"/>
      <c r="DN13" s="144"/>
      <c r="DO13" s="144"/>
      <c r="DP13" s="144"/>
      <c r="DQ13" s="144"/>
      <c r="DR13" s="144"/>
      <c r="DS13" s="144"/>
      <c r="DT13" s="144"/>
      <c r="DU13" s="144"/>
      <c r="DV13" s="144"/>
      <c r="DW13" s="144"/>
      <c r="DX13" s="144"/>
      <c r="DY13" s="144"/>
      <c r="DZ13" s="144"/>
      <c r="EA13" s="144"/>
      <c r="EB13" s="144"/>
      <c r="EC13" s="144"/>
      <c r="ED13" s="144"/>
      <c r="EE13" s="144"/>
      <c r="EF13" s="144"/>
      <c r="EG13" s="144"/>
      <c r="EH13" s="144"/>
      <c r="EI13" s="144"/>
      <c r="EJ13" s="144"/>
      <c r="EK13" s="144"/>
      <c r="EL13" s="144"/>
      <c r="EM13" s="144"/>
      <c r="EN13" s="144"/>
      <c r="EO13" s="144"/>
      <c r="EP13" s="144"/>
      <c r="EQ13" s="144"/>
      <c r="ER13" s="144"/>
      <c r="ES13" s="144"/>
      <c r="ET13" s="144"/>
      <c r="EU13" s="144"/>
      <c r="EV13" s="144"/>
      <c r="EW13" s="144"/>
      <c r="EX13" s="144"/>
      <c r="EY13" s="144"/>
      <c r="EZ13" s="144"/>
      <c r="FA13" s="144"/>
      <c r="FB13" s="144"/>
      <c r="FC13" s="144"/>
      <c r="FD13" s="144"/>
      <c r="FE13" s="144"/>
      <c r="FF13" s="144"/>
      <c r="FG13" s="144"/>
      <c r="FH13" s="144"/>
      <c r="FI13" s="144"/>
      <c r="FJ13" s="144"/>
      <c r="FK13" s="144"/>
      <c r="FL13" s="144"/>
      <c r="FM13" s="144"/>
      <c r="FN13" s="144"/>
      <c r="FO13" s="144"/>
      <c r="FP13" s="144"/>
      <c r="FQ13" s="144"/>
      <c r="FR13" s="144"/>
      <c r="FS13" s="144"/>
      <c r="FT13" s="144"/>
      <c r="FU13" s="144"/>
      <c r="FV13" s="144"/>
      <c r="FW13" s="144"/>
      <c r="FX13" s="144"/>
      <c r="FY13" s="144"/>
      <c r="FZ13" s="144"/>
      <c r="GA13" s="144"/>
      <c r="GB13" s="144"/>
      <c r="GC13" s="144"/>
      <c r="GD13" s="144"/>
      <c r="GE13" s="144"/>
      <c r="GF13" s="144"/>
      <c r="GG13" s="144"/>
      <c r="GH13" s="144"/>
      <c r="GI13" s="144"/>
      <c r="GJ13" s="144"/>
      <c r="GK13" s="144"/>
      <c r="GL13" s="144"/>
      <c r="GM13" s="144"/>
      <c r="GN13" s="144"/>
      <c r="GO13" s="144"/>
      <c r="GP13" s="144"/>
      <c r="GQ13" s="144"/>
      <c r="GR13" s="144"/>
    </row>
    <row r="14" spans="1:200" s="94" customFormat="1" ht="15.75" hidden="1" customHeight="1" outlineLevel="1" thickTop="1">
      <c r="A14" s="125" t="str">
        <f t="shared" si="0"/>
        <v>2.1</v>
      </c>
      <c r="B14" s="158" t="s">
        <v>54</v>
      </c>
      <c r="C14" s="160" t="s">
        <v>62</v>
      </c>
      <c r="D14" s="161" t="s">
        <v>13</v>
      </c>
      <c r="E14" s="161" t="s">
        <v>336</v>
      </c>
      <c r="F14" s="161" t="s">
        <v>64</v>
      </c>
      <c r="G14" s="210"/>
      <c r="H14" s="210"/>
      <c r="I14" s="214">
        <f t="shared" ref="I14:I16" si="1">H14-G14</f>
        <v>0</v>
      </c>
      <c r="J14" s="355">
        <v>0</v>
      </c>
      <c r="K14" s="356"/>
      <c r="L14" s="357"/>
      <c r="M14" s="152"/>
      <c r="N14" s="151"/>
      <c r="O14" s="144"/>
      <c r="P14" s="144"/>
      <c r="Q14" s="144"/>
      <c r="R14" s="144"/>
      <c r="S14" s="144"/>
      <c r="T14" s="144"/>
      <c r="U14" s="144"/>
      <c r="V14" s="144"/>
      <c r="W14" s="144"/>
      <c r="X14" s="144"/>
      <c r="Y14" s="144"/>
      <c r="Z14" s="144"/>
      <c r="AA14" s="144"/>
      <c r="AB14" s="144"/>
      <c r="AC14" s="144"/>
      <c r="AD14" s="144"/>
      <c r="AE14" s="144"/>
      <c r="AF14" s="144"/>
      <c r="AG14" s="144"/>
      <c r="AH14" s="144"/>
      <c r="AI14" s="144"/>
      <c r="AJ14" s="144"/>
      <c r="AK14" s="144"/>
      <c r="AL14" s="144"/>
      <c r="AM14" s="144"/>
      <c r="AN14" s="144"/>
      <c r="AO14" s="144"/>
      <c r="AP14" s="144"/>
      <c r="AQ14" s="144"/>
      <c r="AR14" s="144"/>
      <c r="AS14" s="144"/>
      <c r="AT14" s="144"/>
      <c r="AU14" s="144"/>
      <c r="AV14" s="144"/>
      <c r="AW14" s="144"/>
      <c r="AX14" s="144"/>
      <c r="AY14" s="144"/>
      <c r="AZ14" s="144"/>
      <c r="BA14" s="144"/>
      <c r="BB14" s="144"/>
      <c r="BC14" s="144"/>
      <c r="BD14" s="144"/>
      <c r="BE14" s="144"/>
      <c r="BF14" s="144"/>
      <c r="BG14" s="144"/>
      <c r="BH14" s="144"/>
      <c r="BI14" s="144"/>
      <c r="BJ14" s="144"/>
      <c r="BK14" s="144"/>
      <c r="BL14" s="144"/>
      <c r="BM14" s="144"/>
      <c r="BN14" s="144"/>
      <c r="BO14" s="144"/>
      <c r="BP14" s="144"/>
      <c r="BQ14" s="144"/>
      <c r="BR14" s="144"/>
      <c r="BS14" s="144"/>
      <c r="BT14" s="144"/>
      <c r="BU14" s="144"/>
      <c r="BV14" s="144"/>
      <c r="BW14" s="144"/>
      <c r="BX14" s="144"/>
      <c r="BY14" s="144"/>
      <c r="BZ14" s="144"/>
      <c r="CA14" s="144"/>
      <c r="CB14" s="144"/>
      <c r="CC14" s="144"/>
      <c r="CD14" s="144"/>
      <c r="CE14" s="144"/>
      <c r="CF14" s="144"/>
      <c r="CG14" s="144"/>
      <c r="CH14" s="144"/>
      <c r="CI14" s="144"/>
      <c r="CJ14" s="144"/>
      <c r="CK14" s="144"/>
      <c r="CL14" s="144"/>
      <c r="CM14" s="144"/>
      <c r="CN14" s="144"/>
      <c r="CO14" s="144"/>
      <c r="CP14" s="144"/>
      <c r="CQ14" s="144"/>
      <c r="CR14" s="144"/>
      <c r="CS14" s="144"/>
      <c r="CT14" s="144"/>
      <c r="CU14" s="144"/>
      <c r="CV14" s="144"/>
      <c r="CW14" s="144"/>
      <c r="CX14" s="144"/>
      <c r="CY14" s="144"/>
      <c r="CZ14" s="144"/>
      <c r="DA14" s="144"/>
      <c r="DB14" s="144"/>
      <c r="DC14" s="144"/>
      <c r="DD14" s="144"/>
      <c r="DE14" s="144"/>
      <c r="DF14" s="144"/>
      <c r="DG14" s="144"/>
      <c r="DH14" s="144"/>
      <c r="DI14" s="144"/>
      <c r="DJ14" s="144"/>
      <c r="DK14" s="144"/>
      <c r="DL14" s="144"/>
      <c r="DM14" s="144"/>
      <c r="DN14" s="144"/>
      <c r="DO14" s="144"/>
      <c r="DP14" s="144"/>
      <c r="DQ14" s="144"/>
      <c r="DR14" s="144"/>
      <c r="DS14" s="144"/>
      <c r="DT14" s="144"/>
      <c r="DU14" s="144"/>
      <c r="DV14" s="144"/>
      <c r="DW14" s="144"/>
      <c r="DX14" s="144"/>
      <c r="DY14" s="144"/>
      <c r="DZ14" s="144"/>
      <c r="EA14" s="144"/>
      <c r="EB14" s="144"/>
      <c r="EC14" s="144"/>
      <c r="ED14" s="144"/>
      <c r="EE14" s="144"/>
      <c r="EF14" s="144"/>
      <c r="EG14" s="144"/>
      <c r="EH14" s="144"/>
      <c r="EI14" s="144"/>
      <c r="EJ14" s="144"/>
      <c r="EK14" s="144"/>
      <c r="EL14" s="144"/>
      <c r="EM14" s="144"/>
      <c r="EN14" s="144"/>
      <c r="EO14" s="144"/>
      <c r="EP14" s="144"/>
      <c r="EQ14" s="144"/>
      <c r="ER14" s="144"/>
      <c r="ES14" s="144"/>
      <c r="ET14" s="144"/>
      <c r="EU14" s="144"/>
      <c r="EV14" s="144"/>
      <c r="EW14" s="144"/>
      <c r="EX14" s="144"/>
      <c r="EY14" s="144"/>
      <c r="EZ14" s="144"/>
      <c r="FA14" s="144"/>
      <c r="FB14" s="144"/>
      <c r="FC14" s="144"/>
      <c r="FD14" s="144"/>
      <c r="FE14" s="144"/>
      <c r="FF14" s="144"/>
      <c r="FG14" s="144"/>
      <c r="FH14" s="144"/>
      <c r="FI14" s="144"/>
      <c r="FJ14" s="144"/>
      <c r="FK14" s="144"/>
      <c r="FL14" s="144"/>
      <c r="FM14" s="144"/>
      <c r="FN14" s="144"/>
      <c r="FO14" s="144"/>
      <c r="FP14" s="144"/>
      <c r="FQ14" s="144"/>
      <c r="FR14" s="144"/>
      <c r="FS14" s="144"/>
      <c r="FT14" s="144"/>
      <c r="FU14" s="144"/>
      <c r="FV14" s="144"/>
      <c r="FW14" s="144"/>
      <c r="FX14" s="144"/>
      <c r="FY14" s="144"/>
      <c r="FZ14" s="144"/>
      <c r="GA14" s="144"/>
      <c r="GB14" s="144"/>
      <c r="GC14" s="144"/>
      <c r="GD14" s="144"/>
      <c r="GE14" s="144"/>
      <c r="GF14" s="144"/>
      <c r="GG14" s="144"/>
      <c r="GH14" s="144"/>
      <c r="GI14" s="144"/>
      <c r="GJ14" s="144"/>
      <c r="GK14" s="144"/>
      <c r="GL14" s="144"/>
      <c r="GM14" s="144"/>
      <c r="GN14" s="144"/>
      <c r="GO14" s="144"/>
      <c r="GP14" s="144"/>
      <c r="GQ14" s="144"/>
      <c r="GR14" s="144"/>
    </row>
    <row r="15" spans="1:200" s="94" customFormat="1" ht="24" hidden="1" customHeight="1" outlineLevel="1">
      <c r="A15" s="125" t="str">
        <f t="shared" si="0"/>
        <v>2.2</v>
      </c>
      <c r="B15" s="158" t="s">
        <v>54</v>
      </c>
      <c r="C15" s="160" t="s">
        <v>65</v>
      </c>
      <c r="D15" s="161" t="s">
        <v>13</v>
      </c>
      <c r="E15" s="161" t="s">
        <v>336</v>
      </c>
      <c r="F15" s="161" t="s">
        <v>64</v>
      </c>
      <c r="G15" s="210"/>
      <c r="H15" s="210"/>
      <c r="I15" s="214">
        <f t="shared" si="1"/>
        <v>0</v>
      </c>
      <c r="J15" s="355">
        <v>0</v>
      </c>
      <c r="K15" s="356"/>
      <c r="L15" s="357"/>
      <c r="M15" s="180"/>
      <c r="N15" s="151"/>
      <c r="O15" s="144"/>
      <c r="P15" s="144"/>
      <c r="Q15" s="144"/>
      <c r="R15" s="144"/>
      <c r="S15" s="144"/>
      <c r="T15" s="144"/>
      <c r="U15" s="144"/>
      <c r="V15" s="144"/>
      <c r="W15" s="144"/>
      <c r="X15" s="144"/>
      <c r="Y15" s="144"/>
      <c r="Z15" s="144"/>
      <c r="AA15" s="144"/>
      <c r="AB15" s="144"/>
      <c r="AC15" s="144"/>
      <c r="AD15" s="144"/>
      <c r="AE15" s="144"/>
      <c r="AF15" s="144"/>
      <c r="AG15" s="144"/>
      <c r="AH15" s="144"/>
      <c r="AI15" s="144"/>
      <c r="AJ15" s="144"/>
      <c r="AK15" s="144"/>
      <c r="AL15" s="144"/>
      <c r="AM15" s="144"/>
      <c r="AN15" s="144"/>
      <c r="AO15" s="144"/>
      <c r="AP15" s="144"/>
      <c r="AQ15" s="144"/>
      <c r="AR15" s="144"/>
      <c r="AS15" s="144"/>
      <c r="AT15" s="144"/>
      <c r="AU15" s="144"/>
      <c r="AV15" s="144"/>
      <c r="AW15" s="144"/>
      <c r="AX15" s="144"/>
      <c r="AY15" s="144"/>
      <c r="AZ15" s="144"/>
      <c r="BA15" s="144"/>
      <c r="BB15" s="144"/>
      <c r="BC15" s="144"/>
      <c r="BD15" s="144"/>
      <c r="BE15" s="144"/>
      <c r="BF15" s="144"/>
      <c r="BG15" s="144"/>
      <c r="BH15" s="144"/>
      <c r="BI15" s="144"/>
      <c r="BJ15" s="144"/>
      <c r="BK15" s="144"/>
      <c r="BL15" s="144"/>
      <c r="BM15" s="144"/>
      <c r="BN15" s="144"/>
      <c r="BO15" s="144"/>
      <c r="BP15" s="144"/>
      <c r="BQ15" s="144"/>
      <c r="BR15" s="144"/>
      <c r="BS15" s="144"/>
      <c r="BT15" s="144"/>
      <c r="BU15" s="144"/>
      <c r="BV15" s="144"/>
      <c r="BW15" s="144"/>
      <c r="BX15" s="144"/>
      <c r="BY15" s="144"/>
      <c r="BZ15" s="144"/>
      <c r="CA15" s="144"/>
      <c r="CB15" s="144"/>
      <c r="CC15" s="144"/>
      <c r="CD15" s="144"/>
      <c r="CE15" s="144"/>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c r="DF15" s="144"/>
      <c r="DG15" s="144"/>
      <c r="DH15" s="144"/>
      <c r="DI15" s="144"/>
      <c r="DJ15" s="144"/>
      <c r="DK15" s="144"/>
      <c r="DL15" s="144"/>
      <c r="DM15" s="144"/>
      <c r="DN15" s="144"/>
      <c r="DO15" s="144"/>
      <c r="DP15" s="144"/>
      <c r="DQ15" s="144"/>
      <c r="DR15" s="144"/>
      <c r="DS15" s="144"/>
      <c r="DT15" s="144"/>
      <c r="DU15" s="144"/>
      <c r="DV15" s="144"/>
      <c r="DW15" s="144"/>
      <c r="DX15" s="144"/>
      <c r="DY15" s="144"/>
      <c r="DZ15" s="144"/>
      <c r="EA15" s="144"/>
      <c r="EB15" s="144"/>
      <c r="EC15" s="144"/>
      <c r="ED15" s="144"/>
      <c r="EE15" s="144"/>
      <c r="EF15" s="144"/>
      <c r="EG15" s="144"/>
      <c r="EH15" s="144"/>
      <c r="EI15" s="144"/>
      <c r="EJ15" s="144"/>
      <c r="EK15" s="144"/>
      <c r="EL15" s="144"/>
      <c r="EM15" s="144"/>
      <c r="EN15" s="144"/>
      <c r="EO15" s="144"/>
      <c r="EP15" s="144"/>
      <c r="EQ15" s="144"/>
      <c r="ER15" s="144"/>
      <c r="ES15" s="144"/>
      <c r="ET15" s="144"/>
      <c r="EU15" s="144"/>
      <c r="EV15" s="144"/>
      <c r="EW15" s="144"/>
      <c r="EX15" s="144"/>
      <c r="EY15" s="144"/>
      <c r="EZ15" s="144"/>
      <c r="FA15" s="144"/>
      <c r="FB15" s="144"/>
      <c r="FC15" s="144"/>
      <c r="FD15" s="144"/>
      <c r="FE15" s="144"/>
      <c r="FF15" s="144"/>
      <c r="FG15" s="144"/>
      <c r="FH15" s="144"/>
      <c r="FI15" s="144"/>
      <c r="FJ15" s="144"/>
      <c r="FK15" s="144"/>
      <c r="FL15" s="144"/>
      <c r="FM15" s="144"/>
      <c r="FN15" s="144"/>
      <c r="FO15" s="144"/>
      <c r="FP15" s="144"/>
      <c r="FQ15" s="144"/>
      <c r="FR15" s="144"/>
      <c r="FS15" s="144"/>
      <c r="FT15" s="144"/>
      <c r="FU15" s="144"/>
      <c r="FV15" s="144"/>
      <c r="FW15" s="144"/>
      <c r="FX15" s="144"/>
      <c r="FY15" s="144"/>
      <c r="FZ15" s="144"/>
      <c r="GA15" s="144"/>
      <c r="GB15" s="144"/>
      <c r="GC15" s="144"/>
      <c r="GD15" s="144"/>
      <c r="GE15" s="144"/>
      <c r="GF15" s="144"/>
      <c r="GG15" s="144"/>
      <c r="GH15" s="144"/>
      <c r="GI15" s="144"/>
      <c r="GJ15" s="144"/>
      <c r="GK15" s="144"/>
      <c r="GL15" s="144"/>
      <c r="GM15" s="144"/>
      <c r="GN15" s="144"/>
      <c r="GO15" s="144"/>
      <c r="GP15" s="144"/>
      <c r="GQ15" s="144"/>
      <c r="GR15" s="144"/>
    </row>
    <row r="16" spans="1:200" s="101" customFormat="1" ht="24" hidden="1" customHeight="1" outlineLevel="1">
      <c r="A16" s="126" t="str">
        <f t="shared" si="0"/>
        <v>2.3</v>
      </c>
      <c r="B16" s="158" t="s">
        <v>54</v>
      </c>
      <c r="C16" s="160" t="s">
        <v>67</v>
      </c>
      <c r="D16" s="161" t="s">
        <v>68</v>
      </c>
      <c r="E16" s="161" t="s">
        <v>69</v>
      </c>
      <c r="F16" s="161" t="s">
        <v>70</v>
      </c>
      <c r="G16" s="210"/>
      <c r="H16" s="210"/>
      <c r="I16" s="214">
        <f t="shared" si="1"/>
        <v>0</v>
      </c>
      <c r="J16" s="355">
        <v>0</v>
      </c>
      <c r="K16" s="356"/>
      <c r="L16" s="357"/>
      <c r="M16" s="180"/>
      <c r="N16" s="151"/>
      <c r="O16" s="146"/>
      <c r="P16" s="146"/>
      <c r="Q16" s="146"/>
      <c r="R16" s="146"/>
      <c r="S16" s="146"/>
      <c r="T16" s="146"/>
      <c r="U16" s="146"/>
      <c r="V16" s="146"/>
      <c r="W16" s="146"/>
      <c r="X16" s="146"/>
      <c r="Y16" s="146"/>
      <c r="Z16" s="146"/>
      <c r="AA16" s="146"/>
      <c r="AB16" s="146"/>
      <c r="AC16" s="146"/>
      <c r="AD16" s="146"/>
      <c r="AE16" s="146"/>
      <c r="AF16" s="146"/>
      <c r="AG16" s="14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c r="BJ16" s="146"/>
      <c r="BK16" s="146"/>
      <c r="BL16" s="146"/>
      <c r="BM16" s="146"/>
      <c r="BN16" s="146"/>
      <c r="BO16" s="146"/>
      <c r="BP16" s="146"/>
      <c r="BQ16" s="146"/>
      <c r="BR16" s="146"/>
      <c r="BS16" s="146"/>
      <c r="BT16" s="146"/>
      <c r="BU16" s="146"/>
      <c r="BV16" s="146"/>
      <c r="BW16" s="146"/>
      <c r="BX16" s="146"/>
      <c r="BY16" s="146"/>
      <c r="BZ16" s="146"/>
      <c r="CA16" s="146"/>
      <c r="CB16" s="146"/>
      <c r="CC16" s="146"/>
      <c r="CD16" s="146"/>
      <c r="CE16" s="146"/>
      <c r="CF16" s="146"/>
      <c r="CG16" s="146"/>
      <c r="CH16" s="146"/>
      <c r="CI16" s="146"/>
      <c r="CJ16" s="146"/>
      <c r="CK16" s="146"/>
      <c r="CL16" s="146"/>
      <c r="CM16" s="146"/>
      <c r="CN16" s="146"/>
      <c r="CO16" s="146"/>
      <c r="CP16" s="146"/>
      <c r="CQ16" s="146"/>
      <c r="CR16" s="146"/>
      <c r="CS16" s="146"/>
      <c r="CT16" s="146"/>
      <c r="CU16" s="146"/>
      <c r="CV16" s="146"/>
      <c r="CW16" s="146"/>
      <c r="CX16" s="146"/>
      <c r="CY16" s="146"/>
      <c r="CZ16" s="146"/>
      <c r="DA16" s="146"/>
      <c r="DB16" s="146"/>
      <c r="DC16" s="146"/>
      <c r="DD16" s="146"/>
      <c r="DE16" s="146"/>
      <c r="DF16" s="146"/>
      <c r="DG16" s="146"/>
      <c r="DH16" s="146"/>
      <c r="DI16" s="146"/>
      <c r="DJ16" s="146"/>
      <c r="DK16" s="146"/>
      <c r="DL16" s="146"/>
      <c r="DM16" s="146"/>
      <c r="DN16" s="146"/>
      <c r="DO16" s="146"/>
      <c r="DP16" s="146"/>
      <c r="DQ16" s="146"/>
      <c r="DR16" s="146"/>
      <c r="DS16" s="146"/>
      <c r="DT16" s="146"/>
      <c r="DU16" s="146"/>
      <c r="DV16" s="146"/>
      <c r="DW16" s="146"/>
      <c r="DX16" s="146"/>
      <c r="DY16" s="146"/>
      <c r="DZ16" s="146"/>
      <c r="EA16" s="146"/>
      <c r="EB16" s="146"/>
      <c r="EC16" s="146"/>
      <c r="ED16" s="146"/>
      <c r="EE16" s="146"/>
      <c r="EF16" s="146"/>
      <c r="EG16" s="146"/>
      <c r="EH16" s="146"/>
      <c r="EI16" s="146"/>
      <c r="EJ16" s="146"/>
      <c r="EK16" s="146"/>
      <c r="EL16" s="146"/>
      <c r="EM16" s="146"/>
      <c r="EN16" s="146"/>
      <c r="EO16" s="146"/>
      <c r="EP16" s="146"/>
      <c r="EQ16" s="146"/>
      <c r="ER16" s="146"/>
      <c r="ES16" s="146"/>
      <c r="ET16" s="146"/>
      <c r="EU16" s="146"/>
      <c r="EV16" s="146"/>
      <c r="EW16" s="146"/>
      <c r="EX16" s="146"/>
      <c r="EY16" s="146"/>
      <c r="EZ16" s="146"/>
      <c r="FA16" s="146"/>
      <c r="FB16" s="146"/>
      <c r="FC16" s="146"/>
      <c r="FD16" s="146"/>
      <c r="FE16" s="146"/>
      <c r="FF16" s="146"/>
      <c r="FG16" s="146"/>
      <c r="FH16" s="146"/>
      <c r="FI16" s="146"/>
      <c r="FJ16" s="146"/>
      <c r="FK16" s="146"/>
      <c r="FL16" s="146"/>
      <c r="FM16" s="146"/>
      <c r="FN16" s="146"/>
      <c r="FO16" s="146"/>
      <c r="FP16" s="146"/>
      <c r="FQ16" s="146"/>
      <c r="FR16" s="146"/>
      <c r="FS16" s="146"/>
      <c r="FT16" s="146"/>
      <c r="FU16" s="146"/>
      <c r="FV16" s="146"/>
      <c r="FW16" s="146"/>
      <c r="FX16" s="146"/>
      <c r="FY16" s="146"/>
      <c r="FZ16" s="146"/>
      <c r="GA16" s="146"/>
      <c r="GB16" s="146"/>
      <c r="GC16" s="146"/>
      <c r="GD16" s="146"/>
      <c r="GE16" s="146"/>
      <c r="GF16" s="146"/>
      <c r="GG16" s="146"/>
      <c r="GH16" s="146"/>
      <c r="GI16" s="146"/>
      <c r="GJ16" s="146"/>
      <c r="GK16" s="146"/>
      <c r="GL16" s="146"/>
      <c r="GM16" s="146"/>
      <c r="GN16" s="146"/>
      <c r="GO16" s="146"/>
      <c r="GP16" s="146"/>
      <c r="GQ16" s="146"/>
      <c r="GR16" s="146"/>
    </row>
    <row r="17" spans="1:200" s="132" customFormat="1" ht="24" hidden="1" customHeight="1" outlineLevel="1">
      <c r="A17" s="126" t="str">
        <f t="shared" si="0"/>
        <v>2.4</v>
      </c>
      <c r="B17" s="158" t="s">
        <v>66</v>
      </c>
      <c r="C17" s="160" t="s">
        <v>71</v>
      </c>
      <c r="D17" s="161" t="s">
        <v>13</v>
      </c>
      <c r="E17" s="161" t="s">
        <v>336</v>
      </c>
      <c r="F17" s="161" t="s">
        <v>64</v>
      </c>
      <c r="G17" s="210"/>
      <c r="H17" s="210"/>
      <c r="I17" s="211"/>
      <c r="J17" s="355">
        <v>0</v>
      </c>
      <c r="K17" s="356"/>
      <c r="L17" s="357"/>
      <c r="M17" s="180"/>
      <c r="N17" s="151"/>
      <c r="O17" s="146"/>
      <c r="P17" s="146"/>
      <c r="Q17" s="146"/>
      <c r="R17" s="146"/>
      <c r="S17" s="146"/>
      <c r="T17" s="146"/>
      <c r="U17" s="146"/>
      <c r="V17" s="146"/>
      <c r="W17" s="146"/>
      <c r="X17" s="146"/>
      <c r="Y17" s="146"/>
      <c r="Z17" s="146"/>
      <c r="AA17" s="146"/>
      <c r="AB17" s="146"/>
      <c r="AC17" s="146"/>
      <c r="AD17" s="146"/>
      <c r="AE17" s="146"/>
      <c r="AF17" s="146"/>
      <c r="AG17" s="146"/>
      <c r="AH17" s="146"/>
      <c r="AI17" s="146"/>
      <c r="AJ17" s="146"/>
      <c r="AK17" s="146"/>
      <c r="AL17" s="146"/>
      <c r="AM17" s="146"/>
      <c r="AN17" s="146"/>
      <c r="AO17" s="146"/>
      <c r="AP17" s="146"/>
      <c r="AQ17" s="146"/>
      <c r="AR17" s="146"/>
      <c r="AS17" s="146"/>
      <c r="AT17" s="146"/>
      <c r="AU17" s="146"/>
      <c r="AV17" s="146"/>
      <c r="AW17" s="146"/>
      <c r="AX17" s="146"/>
      <c r="AY17" s="146"/>
      <c r="AZ17" s="146"/>
      <c r="BA17" s="146"/>
      <c r="BB17" s="146"/>
      <c r="BC17" s="146"/>
      <c r="BD17" s="146"/>
      <c r="BE17" s="146"/>
      <c r="BF17" s="146"/>
      <c r="BG17" s="146"/>
      <c r="BH17" s="146"/>
      <c r="BI17" s="146"/>
      <c r="BJ17" s="146"/>
      <c r="BK17" s="146"/>
      <c r="BL17" s="146"/>
      <c r="BM17" s="146"/>
      <c r="BN17" s="146"/>
      <c r="BO17" s="146"/>
      <c r="BP17" s="146"/>
      <c r="BQ17" s="146"/>
      <c r="BR17" s="146"/>
      <c r="BS17" s="146"/>
      <c r="BT17" s="146"/>
      <c r="BU17" s="146"/>
      <c r="BV17" s="146"/>
      <c r="BW17" s="146"/>
      <c r="BX17" s="146"/>
      <c r="BY17" s="146"/>
      <c r="BZ17" s="146"/>
      <c r="CA17" s="146"/>
      <c r="CB17" s="146"/>
      <c r="CC17" s="146"/>
      <c r="CD17" s="146"/>
      <c r="CE17" s="146"/>
      <c r="CF17" s="146"/>
      <c r="CG17" s="146"/>
      <c r="CH17" s="146"/>
      <c r="CI17" s="146"/>
      <c r="CJ17" s="146"/>
      <c r="CK17" s="146"/>
      <c r="CL17" s="146"/>
      <c r="CM17" s="146"/>
      <c r="CN17" s="146"/>
      <c r="CO17" s="146"/>
      <c r="CP17" s="146"/>
      <c r="CQ17" s="146"/>
      <c r="CR17" s="146"/>
      <c r="CS17" s="146"/>
      <c r="CT17" s="146"/>
      <c r="CU17" s="146"/>
      <c r="CV17" s="146"/>
      <c r="CW17" s="146"/>
      <c r="CX17" s="146"/>
      <c r="CY17" s="146"/>
      <c r="CZ17" s="146"/>
      <c r="DA17" s="146"/>
      <c r="DB17" s="146"/>
      <c r="DC17" s="146"/>
      <c r="DD17" s="146"/>
      <c r="DE17" s="146"/>
      <c r="DF17" s="146"/>
      <c r="DG17" s="146"/>
      <c r="DH17" s="146"/>
      <c r="DI17" s="146"/>
      <c r="DJ17" s="146"/>
      <c r="DK17" s="146"/>
      <c r="DL17" s="146"/>
      <c r="DM17" s="146"/>
      <c r="DN17" s="146"/>
      <c r="DO17" s="146"/>
      <c r="DP17" s="146"/>
      <c r="DQ17" s="146"/>
      <c r="DR17" s="146"/>
      <c r="DS17" s="146"/>
      <c r="DT17" s="146"/>
      <c r="DU17" s="146"/>
      <c r="DV17" s="146"/>
      <c r="DW17" s="146"/>
      <c r="DX17" s="146"/>
      <c r="DY17" s="146"/>
      <c r="DZ17" s="146"/>
      <c r="EA17" s="146"/>
      <c r="EB17" s="146"/>
      <c r="EC17" s="146"/>
      <c r="ED17" s="146"/>
      <c r="EE17" s="146"/>
      <c r="EF17" s="146"/>
      <c r="EG17" s="146"/>
      <c r="EH17" s="146"/>
      <c r="EI17" s="146"/>
      <c r="EJ17" s="146"/>
      <c r="EK17" s="146"/>
      <c r="EL17" s="146"/>
      <c r="EM17" s="146"/>
      <c r="EN17" s="146"/>
      <c r="EO17" s="146"/>
      <c r="EP17" s="146"/>
      <c r="EQ17" s="146"/>
      <c r="ER17" s="146"/>
      <c r="ES17" s="146"/>
      <c r="ET17" s="146"/>
      <c r="EU17" s="146"/>
      <c r="EV17" s="146"/>
      <c r="EW17" s="146"/>
      <c r="EX17" s="146"/>
      <c r="EY17" s="146"/>
      <c r="EZ17" s="146"/>
      <c r="FA17" s="146"/>
      <c r="FB17" s="146"/>
      <c r="FC17" s="146"/>
      <c r="FD17" s="146"/>
      <c r="FE17" s="146"/>
      <c r="FF17" s="146"/>
      <c r="FG17" s="146"/>
      <c r="FH17" s="146"/>
      <c r="FI17" s="146"/>
      <c r="FJ17" s="146"/>
      <c r="FK17" s="146"/>
      <c r="FL17" s="146"/>
      <c r="FM17" s="146"/>
      <c r="FN17" s="146"/>
      <c r="FO17" s="146"/>
      <c r="FP17" s="146"/>
      <c r="FQ17" s="146"/>
      <c r="FR17" s="146"/>
      <c r="FS17" s="146"/>
      <c r="FT17" s="146"/>
      <c r="FU17" s="146"/>
      <c r="FV17" s="146"/>
      <c r="FW17" s="146"/>
      <c r="FX17" s="146"/>
      <c r="FY17" s="146"/>
      <c r="FZ17" s="146"/>
      <c r="GA17" s="146"/>
      <c r="GB17" s="146"/>
      <c r="GC17" s="146"/>
      <c r="GD17" s="146"/>
      <c r="GE17" s="146"/>
      <c r="GF17" s="146"/>
      <c r="GG17" s="146"/>
      <c r="GH17" s="146"/>
      <c r="GI17" s="146"/>
      <c r="GJ17" s="146"/>
      <c r="GK17" s="146"/>
      <c r="GL17" s="146"/>
      <c r="GM17" s="146"/>
      <c r="GN17" s="146"/>
      <c r="GO17" s="146"/>
      <c r="GP17" s="146"/>
      <c r="GQ17" s="146"/>
      <c r="GR17" s="146"/>
    </row>
    <row r="18" spans="1:200" s="101" customFormat="1" ht="24" hidden="1" customHeight="1" outlineLevel="1">
      <c r="A18" s="126" t="str">
        <f t="shared" si="0"/>
        <v>2.5</v>
      </c>
      <c r="B18" s="158" t="s">
        <v>54</v>
      </c>
      <c r="C18" s="160" t="s">
        <v>73</v>
      </c>
      <c r="D18" s="161" t="s">
        <v>74</v>
      </c>
      <c r="E18" s="161" t="s">
        <v>75</v>
      </c>
      <c r="F18" s="161" t="s">
        <v>76</v>
      </c>
      <c r="G18" s="210"/>
      <c r="H18" s="210"/>
      <c r="I18" s="211"/>
      <c r="J18" s="355">
        <v>0</v>
      </c>
      <c r="K18" s="356"/>
      <c r="L18" s="357"/>
      <c r="M18" s="180"/>
      <c r="N18" s="151"/>
      <c r="O18" s="146"/>
      <c r="P18" s="146"/>
      <c r="Q18" s="146"/>
      <c r="R18" s="146"/>
      <c r="S18" s="146"/>
      <c r="T18" s="146"/>
      <c r="U18" s="146"/>
      <c r="V18" s="146"/>
      <c r="W18" s="146"/>
      <c r="X18" s="146"/>
      <c r="Y18" s="146"/>
      <c r="Z18" s="146"/>
      <c r="AA18" s="146"/>
      <c r="AB18" s="146"/>
      <c r="AC18" s="146"/>
      <c r="AD18" s="146"/>
      <c r="AE18" s="146"/>
      <c r="AF18" s="146"/>
      <c r="AG18" s="146"/>
      <c r="AH18" s="146"/>
      <c r="AI18" s="146"/>
      <c r="AJ18" s="146"/>
      <c r="AK18" s="146"/>
      <c r="AL18" s="146"/>
      <c r="AM18" s="146"/>
      <c r="AN18" s="146"/>
      <c r="AO18" s="146"/>
      <c r="AP18" s="146"/>
      <c r="AQ18" s="146"/>
      <c r="AR18" s="146"/>
      <c r="AS18" s="146"/>
      <c r="AT18" s="146"/>
      <c r="AU18" s="146"/>
      <c r="AV18" s="146"/>
      <c r="AW18" s="146"/>
      <c r="AX18" s="146"/>
      <c r="AY18" s="146"/>
      <c r="AZ18" s="146"/>
      <c r="BA18" s="146"/>
      <c r="BB18" s="146"/>
      <c r="BC18" s="146"/>
      <c r="BD18" s="146"/>
      <c r="BE18" s="146"/>
      <c r="BF18" s="146"/>
      <c r="BG18" s="146"/>
      <c r="BH18" s="146"/>
      <c r="BI18" s="146"/>
      <c r="BJ18" s="146"/>
      <c r="BK18" s="146"/>
      <c r="BL18" s="146"/>
      <c r="BM18" s="146"/>
      <c r="BN18" s="146"/>
      <c r="BO18" s="146"/>
      <c r="BP18" s="146"/>
      <c r="BQ18" s="146"/>
      <c r="BR18" s="146"/>
      <c r="BS18" s="146"/>
      <c r="BT18" s="146"/>
      <c r="BU18" s="146"/>
      <c r="BV18" s="146"/>
      <c r="BW18" s="146"/>
      <c r="BX18" s="146"/>
      <c r="BY18" s="146"/>
      <c r="BZ18" s="146"/>
      <c r="CA18" s="146"/>
      <c r="CB18" s="146"/>
      <c r="CC18" s="146"/>
      <c r="CD18" s="146"/>
      <c r="CE18" s="146"/>
      <c r="CF18" s="146"/>
      <c r="CG18" s="146"/>
      <c r="CH18" s="146"/>
      <c r="CI18" s="146"/>
      <c r="CJ18" s="146"/>
      <c r="CK18" s="146"/>
      <c r="CL18" s="146"/>
      <c r="CM18" s="146"/>
      <c r="CN18" s="146"/>
      <c r="CO18" s="146"/>
      <c r="CP18" s="146"/>
      <c r="CQ18" s="146"/>
      <c r="CR18" s="146"/>
      <c r="CS18" s="146"/>
      <c r="CT18" s="146"/>
      <c r="CU18" s="146"/>
      <c r="CV18" s="146"/>
      <c r="CW18" s="146"/>
      <c r="CX18" s="146"/>
      <c r="CY18" s="146"/>
      <c r="CZ18" s="146"/>
      <c r="DA18" s="146"/>
      <c r="DB18" s="146"/>
      <c r="DC18" s="146"/>
      <c r="DD18" s="146"/>
      <c r="DE18" s="146"/>
      <c r="DF18" s="146"/>
      <c r="DG18" s="146"/>
      <c r="DH18" s="146"/>
      <c r="DI18" s="146"/>
      <c r="DJ18" s="146"/>
      <c r="DK18" s="146"/>
      <c r="DL18" s="146"/>
      <c r="DM18" s="146"/>
      <c r="DN18" s="146"/>
      <c r="DO18" s="146"/>
      <c r="DP18" s="146"/>
      <c r="DQ18" s="146"/>
      <c r="DR18" s="146"/>
      <c r="DS18" s="146"/>
      <c r="DT18" s="146"/>
      <c r="DU18" s="146"/>
      <c r="DV18" s="146"/>
      <c r="DW18" s="146"/>
      <c r="DX18" s="146"/>
      <c r="DY18" s="146"/>
      <c r="DZ18" s="146"/>
      <c r="EA18" s="146"/>
      <c r="EB18" s="146"/>
      <c r="EC18" s="146"/>
      <c r="ED18" s="146"/>
      <c r="EE18" s="146"/>
      <c r="EF18" s="146"/>
      <c r="EG18" s="146"/>
      <c r="EH18" s="146"/>
      <c r="EI18" s="146"/>
      <c r="EJ18" s="146"/>
      <c r="EK18" s="146"/>
      <c r="EL18" s="146"/>
      <c r="EM18" s="146"/>
      <c r="EN18" s="146"/>
      <c r="EO18" s="146"/>
      <c r="EP18" s="146"/>
      <c r="EQ18" s="146"/>
      <c r="ER18" s="146"/>
      <c r="ES18" s="146"/>
      <c r="ET18" s="146"/>
      <c r="EU18" s="146"/>
      <c r="EV18" s="146"/>
      <c r="EW18" s="146"/>
      <c r="EX18" s="146"/>
      <c r="EY18" s="146"/>
      <c r="EZ18" s="146"/>
      <c r="FA18" s="146"/>
      <c r="FB18" s="146"/>
      <c r="FC18" s="146"/>
      <c r="FD18" s="146"/>
      <c r="FE18" s="146"/>
      <c r="FF18" s="146"/>
      <c r="FG18" s="146"/>
      <c r="FH18" s="146"/>
      <c r="FI18" s="146"/>
      <c r="FJ18" s="146"/>
      <c r="FK18" s="146"/>
      <c r="FL18" s="146"/>
      <c r="FM18" s="146"/>
      <c r="FN18" s="146"/>
      <c r="FO18" s="146"/>
      <c r="FP18" s="146"/>
      <c r="FQ18" s="146"/>
      <c r="FR18" s="146"/>
      <c r="FS18" s="146"/>
      <c r="FT18" s="146"/>
      <c r="FU18" s="146"/>
      <c r="FV18" s="146"/>
      <c r="FW18" s="146"/>
      <c r="FX18" s="146"/>
      <c r="FY18" s="146"/>
      <c r="FZ18" s="146"/>
      <c r="GA18" s="146"/>
      <c r="GB18" s="146"/>
      <c r="GC18" s="146"/>
      <c r="GD18" s="146"/>
      <c r="GE18" s="146"/>
      <c r="GF18" s="146"/>
      <c r="GG18" s="146"/>
      <c r="GH18" s="146"/>
      <c r="GI18" s="146"/>
      <c r="GJ18" s="146"/>
      <c r="GK18" s="146"/>
      <c r="GL18" s="146"/>
      <c r="GM18" s="146"/>
      <c r="GN18" s="146"/>
      <c r="GO18" s="146"/>
      <c r="GP18" s="146"/>
      <c r="GQ18" s="146"/>
      <c r="GR18" s="146"/>
    </row>
    <row r="19" spans="1:200" s="101" customFormat="1" ht="24" hidden="1" customHeight="1" outlineLevel="1">
      <c r="A19" s="126" t="str">
        <f t="shared" si="0"/>
        <v>2.6</v>
      </c>
      <c r="B19" s="158" t="s">
        <v>54</v>
      </c>
      <c r="C19" s="160" t="s">
        <v>77</v>
      </c>
      <c r="D19" s="161" t="s">
        <v>78</v>
      </c>
      <c r="E19" s="161" t="s">
        <v>337</v>
      </c>
      <c r="F19" s="161" t="s">
        <v>80</v>
      </c>
      <c r="G19" s="210"/>
      <c r="H19" s="210"/>
      <c r="I19" s="214">
        <f t="shared" ref="I19:I33" si="2">H19-G19</f>
        <v>0</v>
      </c>
      <c r="J19" s="355">
        <v>0</v>
      </c>
      <c r="K19" s="356"/>
      <c r="L19" s="357"/>
      <c r="M19" s="180"/>
      <c r="N19" s="151"/>
      <c r="O19" s="146"/>
      <c r="P19" s="146"/>
      <c r="Q19" s="146"/>
      <c r="R19" s="146"/>
      <c r="S19" s="146"/>
      <c r="T19" s="146"/>
      <c r="U19" s="146"/>
      <c r="V19" s="146"/>
      <c r="W19" s="146"/>
      <c r="X19" s="146"/>
      <c r="Y19" s="146"/>
      <c r="Z19" s="146"/>
      <c r="AA19" s="146"/>
      <c r="AB19" s="146"/>
      <c r="AC19" s="146"/>
      <c r="AD19" s="146"/>
      <c r="AE19" s="146"/>
      <c r="AF19" s="146"/>
      <c r="AG19" s="146"/>
      <c r="AH19" s="146"/>
      <c r="AI19" s="146"/>
      <c r="AJ19" s="146"/>
      <c r="AK19" s="146"/>
      <c r="AL19" s="146"/>
      <c r="AM19" s="146"/>
      <c r="AN19" s="146"/>
      <c r="AO19" s="146"/>
      <c r="AP19" s="146"/>
      <c r="AQ19" s="146"/>
      <c r="AR19" s="146"/>
      <c r="AS19" s="146"/>
      <c r="AT19" s="146"/>
      <c r="AU19" s="146"/>
      <c r="AV19" s="146"/>
      <c r="AW19" s="146"/>
      <c r="AX19" s="146"/>
      <c r="AY19" s="146"/>
      <c r="AZ19" s="146"/>
      <c r="BA19" s="146"/>
      <c r="BB19" s="146"/>
      <c r="BC19" s="146"/>
      <c r="BD19" s="146"/>
      <c r="BE19" s="146"/>
      <c r="BF19" s="146"/>
      <c r="BG19" s="146"/>
      <c r="BH19" s="146"/>
      <c r="BI19" s="146"/>
      <c r="BJ19" s="146"/>
      <c r="BK19" s="146"/>
      <c r="BL19" s="146"/>
      <c r="BM19" s="146"/>
      <c r="BN19" s="146"/>
      <c r="BO19" s="146"/>
      <c r="BP19" s="146"/>
      <c r="BQ19" s="146"/>
      <c r="BR19" s="146"/>
      <c r="BS19" s="146"/>
      <c r="BT19" s="146"/>
      <c r="BU19" s="146"/>
      <c r="BV19" s="146"/>
      <c r="BW19" s="146"/>
      <c r="BX19" s="146"/>
      <c r="BY19" s="146"/>
      <c r="BZ19" s="146"/>
      <c r="CA19" s="146"/>
      <c r="CB19" s="146"/>
      <c r="CC19" s="146"/>
      <c r="CD19" s="146"/>
      <c r="CE19" s="146"/>
      <c r="CF19" s="146"/>
      <c r="CG19" s="146"/>
      <c r="CH19" s="146"/>
      <c r="CI19" s="146"/>
      <c r="CJ19" s="146"/>
      <c r="CK19" s="146"/>
      <c r="CL19" s="146"/>
      <c r="CM19" s="146"/>
      <c r="CN19" s="146"/>
      <c r="CO19" s="146"/>
      <c r="CP19" s="146"/>
      <c r="CQ19" s="146"/>
      <c r="CR19" s="146"/>
      <c r="CS19" s="146"/>
      <c r="CT19" s="146"/>
      <c r="CU19" s="146"/>
      <c r="CV19" s="146"/>
      <c r="CW19" s="146"/>
      <c r="CX19" s="146"/>
      <c r="CY19" s="146"/>
      <c r="CZ19" s="146"/>
      <c r="DA19" s="146"/>
      <c r="DB19" s="146"/>
      <c r="DC19" s="146"/>
      <c r="DD19" s="146"/>
      <c r="DE19" s="146"/>
      <c r="DF19" s="146"/>
      <c r="DG19" s="146"/>
      <c r="DH19" s="146"/>
      <c r="DI19" s="146"/>
      <c r="DJ19" s="146"/>
      <c r="DK19" s="146"/>
      <c r="DL19" s="146"/>
      <c r="DM19" s="146"/>
      <c r="DN19" s="146"/>
      <c r="DO19" s="146"/>
      <c r="DP19" s="146"/>
      <c r="DQ19" s="146"/>
      <c r="DR19" s="146"/>
      <c r="DS19" s="146"/>
      <c r="DT19" s="146"/>
      <c r="DU19" s="146"/>
      <c r="DV19" s="146"/>
      <c r="DW19" s="146"/>
      <c r="DX19" s="146"/>
      <c r="DY19" s="146"/>
      <c r="DZ19" s="146"/>
      <c r="EA19" s="146"/>
      <c r="EB19" s="146"/>
      <c r="EC19" s="146"/>
      <c r="ED19" s="146"/>
      <c r="EE19" s="146"/>
      <c r="EF19" s="146"/>
      <c r="EG19" s="146"/>
      <c r="EH19" s="146"/>
      <c r="EI19" s="146"/>
      <c r="EJ19" s="146"/>
      <c r="EK19" s="146"/>
      <c r="EL19" s="146"/>
      <c r="EM19" s="146"/>
      <c r="EN19" s="146"/>
      <c r="EO19" s="146"/>
      <c r="EP19" s="146"/>
      <c r="EQ19" s="146"/>
      <c r="ER19" s="146"/>
      <c r="ES19" s="146"/>
      <c r="ET19" s="146"/>
      <c r="EU19" s="146"/>
      <c r="EV19" s="146"/>
      <c r="EW19" s="146"/>
      <c r="EX19" s="146"/>
      <c r="EY19" s="146"/>
      <c r="EZ19" s="146"/>
      <c r="FA19" s="146"/>
      <c r="FB19" s="146"/>
      <c r="FC19" s="146"/>
      <c r="FD19" s="146"/>
      <c r="FE19" s="146"/>
      <c r="FF19" s="146"/>
      <c r="FG19" s="146"/>
      <c r="FH19" s="146"/>
      <c r="FI19" s="146"/>
      <c r="FJ19" s="146"/>
      <c r="FK19" s="146"/>
      <c r="FL19" s="146"/>
      <c r="FM19" s="146"/>
      <c r="FN19" s="146"/>
      <c r="FO19" s="146"/>
      <c r="FP19" s="146"/>
      <c r="FQ19" s="146"/>
      <c r="FR19" s="146"/>
      <c r="FS19" s="146"/>
      <c r="FT19" s="146"/>
      <c r="FU19" s="146"/>
      <c r="FV19" s="146"/>
      <c r="FW19" s="146"/>
      <c r="FX19" s="146"/>
      <c r="FY19" s="146"/>
      <c r="FZ19" s="146"/>
      <c r="GA19" s="146"/>
      <c r="GB19" s="146"/>
      <c r="GC19" s="146"/>
      <c r="GD19" s="146"/>
      <c r="GE19" s="146"/>
      <c r="GF19" s="146"/>
      <c r="GG19" s="146"/>
      <c r="GH19" s="146"/>
      <c r="GI19" s="146"/>
      <c r="GJ19" s="146"/>
      <c r="GK19" s="146"/>
      <c r="GL19" s="146"/>
      <c r="GM19" s="146"/>
      <c r="GN19" s="146"/>
      <c r="GO19" s="146"/>
      <c r="GP19" s="146"/>
      <c r="GQ19" s="146"/>
      <c r="GR19" s="146"/>
    </row>
    <row r="20" spans="1:200" s="101" customFormat="1" ht="24" hidden="1" customHeight="1" outlineLevel="1">
      <c r="A20" s="126" t="str">
        <f t="shared" si="0"/>
        <v>2.7</v>
      </c>
      <c r="B20" s="158" t="s">
        <v>54</v>
      </c>
      <c r="C20" s="160" t="s">
        <v>81</v>
      </c>
      <c r="D20" s="161" t="s">
        <v>78</v>
      </c>
      <c r="E20" s="161" t="s">
        <v>337</v>
      </c>
      <c r="F20" s="161" t="s">
        <v>80</v>
      </c>
      <c r="G20" s="210"/>
      <c r="H20" s="210"/>
      <c r="I20" s="214">
        <f t="shared" si="2"/>
        <v>0</v>
      </c>
      <c r="J20" s="355">
        <v>0</v>
      </c>
      <c r="K20" s="356"/>
      <c r="L20" s="357"/>
      <c r="M20" s="180"/>
      <c r="N20" s="151"/>
      <c r="O20" s="146"/>
      <c r="P20" s="146"/>
      <c r="Q20" s="146"/>
      <c r="R20" s="146"/>
      <c r="S20" s="146"/>
      <c r="T20" s="146"/>
      <c r="U20" s="146"/>
      <c r="V20" s="146"/>
      <c r="W20" s="146"/>
      <c r="X20" s="146"/>
      <c r="Y20" s="146"/>
      <c r="Z20" s="146"/>
      <c r="AA20" s="146"/>
      <c r="AB20" s="146"/>
      <c r="AC20" s="146"/>
      <c r="AD20" s="146"/>
      <c r="AE20" s="146"/>
      <c r="AF20" s="146"/>
      <c r="AG20" s="146"/>
      <c r="AH20" s="146"/>
      <c r="AI20" s="146"/>
      <c r="AJ20" s="146"/>
      <c r="AK20" s="146"/>
      <c r="AL20" s="146"/>
      <c r="AM20" s="146"/>
      <c r="AN20" s="146"/>
      <c r="AO20" s="146"/>
      <c r="AP20" s="146"/>
      <c r="AQ20" s="146"/>
      <c r="AR20" s="146"/>
      <c r="AS20" s="146"/>
      <c r="AT20" s="146"/>
      <c r="AU20" s="146"/>
      <c r="AV20" s="146"/>
      <c r="AW20" s="146"/>
      <c r="AX20" s="146"/>
      <c r="AY20" s="146"/>
      <c r="AZ20" s="146"/>
      <c r="BA20" s="146"/>
      <c r="BB20" s="146"/>
      <c r="BC20" s="146"/>
      <c r="BD20" s="146"/>
      <c r="BE20" s="146"/>
      <c r="BF20" s="146"/>
      <c r="BG20" s="146"/>
      <c r="BH20" s="146"/>
      <c r="BI20" s="146"/>
      <c r="BJ20" s="146"/>
      <c r="BK20" s="146"/>
      <c r="BL20" s="146"/>
      <c r="BM20" s="146"/>
      <c r="BN20" s="146"/>
      <c r="BO20" s="146"/>
      <c r="BP20" s="146"/>
      <c r="BQ20" s="146"/>
      <c r="BR20" s="146"/>
      <c r="BS20" s="146"/>
      <c r="BT20" s="146"/>
      <c r="BU20" s="146"/>
      <c r="BV20" s="146"/>
      <c r="BW20" s="146"/>
      <c r="BX20" s="146"/>
      <c r="BY20" s="146"/>
      <c r="BZ20" s="146"/>
      <c r="CA20" s="146"/>
      <c r="CB20" s="146"/>
      <c r="CC20" s="146"/>
      <c r="CD20" s="146"/>
      <c r="CE20" s="146"/>
      <c r="CF20" s="146"/>
      <c r="CG20" s="146"/>
      <c r="CH20" s="146"/>
      <c r="CI20" s="146"/>
      <c r="CJ20" s="146"/>
      <c r="CK20" s="146"/>
      <c r="CL20" s="146"/>
      <c r="CM20" s="146"/>
      <c r="CN20" s="146"/>
      <c r="CO20" s="146"/>
      <c r="CP20" s="146"/>
      <c r="CQ20" s="146"/>
      <c r="CR20" s="146"/>
      <c r="CS20" s="146"/>
      <c r="CT20" s="146"/>
      <c r="CU20" s="146"/>
      <c r="CV20" s="146"/>
      <c r="CW20" s="146"/>
      <c r="CX20" s="146"/>
      <c r="CY20" s="146"/>
      <c r="CZ20" s="146"/>
      <c r="DA20" s="146"/>
      <c r="DB20" s="146"/>
      <c r="DC20" s="146"/>
      <c r="DD20" s="146"/>
      <c r="DE20" s="146"/>
      <c r="DF20" s="146"/>
      <c r="DG20" s="146"/>
      <c r="DH20" s="146"/>
      <c r="DI20" s="146"/>
      <c r="DJ20" s="146"/>
      <c r="DK20" s="146"/>
      <c r="DL20" s="146"/>
      <c r="DM20" s="146"/>
      <c r="DN20" s="146"/>
      <c r="DO20" s="146"/>
      <c r="DP20" s="146"/>
      <c r="DQ20" s="146"/>
      <c r="DR20" s="146"/>
      <c r="DS20" s="146"/>
      <c r="DT20" s="146"/>
      <c r="DU20" s="146"/>
      <c r="DV20" s="146"/>
      <c r="DW20" s="146"/>
      <c r="DX20" s="146"/>
      <c r="DY20" s="146"/>
      <c r="DZ20" s="146"/>
      <c r="EA20" s="146"/>
      <c r="EB20" s="146"/>
      <c r="EC20" s="146"/>
      <c r="ED20" s="146"/>
      <c r="EE20" s="146"/>
      <c r="EF20" s="146"/>
      <c r="EG20" s="146"/>
      <c r="EH20" s="146"/>
      <c r="EI20" s="146"/>
      <c r="EJ20" s="146"/>
      <c r="EK20" s="146"/>
      <c r="EL20" s="146"/>
      <c r="EM20" s="146"/>
      <c r="EN20" s="146"/>
      <c r="EO20" s="146"/>
      <c r="EP20" s="146"/>
      <c r="EQ20" s="146"/>
      <c r="ER20" s="146"/>
      <c r="ES20" s="146"/>
      <c r="ET20" s="146"/>
      <c r="EU20" s="146"/>
      <c r="EV20" s="146"/>
      <c r="EW20" s="146"/>
      <c r="EX20" s="146"/>
      <c r="EY20" s="146"/>
      <c r="EZ20" s="146"/>
      <c r="FA20" s="146"/>
      <c r="FB20" s="146"/>
      <c r="FC20" s="146"/>
      <c r="FD20" s="146"/>
      <c r="FE20" s="146"/>
      <c r="FF20" s="146"/>
      <c r="FG20" s="146"/>
      <c r="FH20" s="146"/>
      <c r="FI20" s="146"/>
      <c r="FJ20" s="146"/>
      <c r="FK20" s="146"/>
      <c r="FL20" s="146"/>
      <c r="FM20" s="146"/>
      <c r="FN20" s="146"/>
      <c r="FO20" s="146"/>
      <c r="FP20" s="146"/>
      <c r="FQ20" s="146"/>
      <c r="FR20" s="146"/>
      <c r="FS20" s="146"/>
      <c r="FT20" s="146"/>
      <c r="FU20" s="146"/>
      <c r="FV20" s="146"/>
      <c r="FW20" s="146"/>
      <c r="FX20" s="146"/>
      <c r="FY20" s="146"/>
      <c r="FZ20" s="146"/>
      <c r="GA20" s="146"/>
      <c r="GB20" s="146"/>
      <c r="GC20" s="146"/>
      <c r="GD20" s="146"/>
      <c r="GE20" s="146"/>
      <c r="GF20" s="146"/>
      <c r="GG20" s="146"/>
      <c r="GH20" s="146"/>
      <c r="GI20" s="146"/>
      <c r="GJ20" s="146"/>
      <c r="GK20" s="146"/>
      <c r="GL20" s="146"/>
      <c r="GM20" s="146"/>
      <c r="GN20" s="146"/>
      <c r="GO20" s="146"/>
      <c r="GP20" s="146"/>
      <c r="GQ20" s="146"/>
      <c r="GR20" s="146"/>
    </row>
    <row r="21" spans="1:200" s="116" customFormat="1" ht="24" hidden="1" customHeight="1" outlineLevel="1">
      <c r="A21" s="126" t="str">
        <f t="shared" si="0"/>
        <v>2.8</v>
      </c>
      <c r="B21" s="158" t="s">
        <v>54</v>
      </c>
      <c r="C21" s="160" t="s">
        <v>82</v>
      </c>
      <c r="D21" s="161" t="s">
        <v>68</v>
      </c>
      <c r="E21" s="161" t="s">
        <v>69</v>
      </c>
      <c r="F21" s="161" t="s">
        <v>70</v>
      </c>
      <c r="G21" s="210"/>
      <c r="H21" s="210"/>
      <c r="I21" s="214">
        <f t="shared" si="2"/>
        <v>0</v>
      </c>
      <c r="J21" s="355">
        <v>0</v>
      </c>
      <c r="K21" s="356"/>
      <c r="L21" s="357"/>
      <c r="M21" s="215"/>
      <c r="N21" s="151"/>
      <c r="O21" s="146"/>
      <c r="P21" s="146"/>
      <c r="Q21" s="146"/>
      <c r="R21" s="146"/>
      <c r="S21" s="146"/>
      <c r="T21" s="146"/>
      <c r="U21" s="146"/>
      <c r="V21" s="146"/>
      <c r="W21" s="146"/>
      <c r="X21" s="146"/>
      <c r="Y21" s="146"/>
      <c r="Z21" s="146"/>
      <c r="AA21" s="146"/>
      <c r="AB21" s="146"/>
      <c r="AC21" s="146"/>
      <c r="AD21" s="146"/>
      <c r="AE21" s="146"/>
      <c r="AF21" s="146"/>
      <c r="AG21" s="146"/>
      <c r="AH21" s="146"/>
      <c r="AI21" s="146"/>
      <c r="AJ21" s="146"/>
      <c r="AK21" s="146"/>
      <c r="AL21" s="146"/>
      <c r="AM21" s="146"/>
      <c r="AN21" s="146"/>
      <c r="AO21" s="146"/>
      <c r="AP21" s="146"/>
      <c r="AQ21" s="146"/>
      <c r="AR21" s="146"/>
      <c r="AS21" s="146"/>
      <c r="AT21" s="146"/>
      <c r="AU21" s="146"/>
      <c r="AV21" s="146"/>
      <c r="AW21" s="146"/>
      <c r="AX21" s="146"/>
      <c r="AY21" s="146"/>
      <c r="AZ21" s="146"/>
      <c r="BA21" s="146"/>
      <c r="BB21" s="146"/>
      <c r="BC21" s="146"/>
      <c r="BD21" s="146"/>
      <c r="BE21" s="146"/>
      <c r="BF21" s="146"/>
      <c r="BG21" s="146"/>
      <c r="BH21" s="146"/>
      <c r="BI21" s="146"/>
      <c r="BJ21" s="146"/>
      <c r="BK21" s="146"/>
      <c r="BL21" s="146"/>
      <c r="BM21" s="146"/>
      <c r="BN21" s="146"/>
      <c r="BO21" s="146"/>
      <c r="BP21" s="146"/>
      <c r="BQ21" s="146"/>
      <c r="BR21" s="146"/>
      <c r="BS21" s="146"/>
      <c r="BT21" s="146"/>
      <c r="BU21" s="146"/>
      <c r="BV21" s="146"/>
      <c r="BW21" s="146"/>
      <c r="BX21" s="146"/>
      <c r="BY21" s="146"/>
      <c r="BZ21" s="146"/>
      <c r="CA21" s="146"/>
      <c r="CB21" s="146"/>
      <c r="CC21" s="146"/>
      <c r="CD21" s="146"/>
      <c r="CE21" s="146"/>
      <c r="CF21" s="146"/>
      <c r="CG21" s="146"/>
      <c r="CH21" s="146"/>
      <c r="CI21" s="146"/>
      <c r="CJ21" s="146"/>
      <c r="CK21" s="146"/>
      <c r="CL21" s="146"/>
      <c r="CM21" s="146"/>
      <c r="CN21" s="146"/>
      <c r="CO21" s="146"/>
      <c r="CP21" s="146"/>
      <c r="CQ21" s="146"/>
      <c r="CR21" s="146"/>
      <c r="CS21" s="146"/>
      <c r="CT21" s="146"/>
      <c r="CU21" s="146"/>
      <c r="CV21" s="146"/>
      <c r="CW21" s="146"/>
      <c r="CX21" s="146"/>
      <c r="CY21" s="146"/>
      <c r="CZ21" s="146"/>
      <c r="DA21" s="146"/>
      <c r="DB21" s="146"/>
      <c r="DC21" s="146"/>
      <c r="DD21" s="146"/>
      <c r="DE21" s="146"/>
      <c r="DF21" s="146"/>
      <c r="DG21" s="146"/>
      <c r="DH21" s="146"/>
      <c r="DI21" s="146"/>
      <c r="DJ21" s="146"/>
      <c r="DK21" s="146"/>
      <c r="DL21" s="146"/>
      <c r="DM21" s="146"/>
      <c r="DN21" s="146"/>
      <c r="DO21" s="146"/>
      <c r="DP21" s="146"/>
      <c r="DQ21" s="146"/>
      <c r="DR21" s="146"/>
      <c r="DS21" s="146"/>
      <c r="DT21" s="146"/>
      <c r="DU21" s="146"/>
      <c r="DV21" s="146"/>
      <c r="DW21" s="146"/>
      <c r="DX21" s="146"/>
      <c r="DY21" s="146"/>
      <c r="DZ21" s="146"/>
      <c r="EA21" s="146"/>
      <c r="EB21" s="146"/>
      <c r="EC21" s="146"/>
      <c r="ED21" s="146"/>
      <c r="EE21" s="146"/>
      <c r="EF21" s="146"/>
      <c r="EG21" s="146"/>
      <c r="EH21" s="146"/>
      <c r="EI21" s="146"/>
      <c r="EJ21" s="146"/>
      <c r="EK21" s="146"/>
      <c r="EL21" s="146"/>
      <c r="EM21" s="146"/>
      <c r="EN21" s="146"/>
      <c r="EO21" s="146"/>
      <c r="EP21" s="146"/>
      <c r="EQ21" s="146"/>
      <c r="ER21" s="146"/>
      <c r="ES21" s="146"/>
      <c r="ET21" s="146"/>
      <c r="EU21" s="146"/>
      <c r="EV21" s="146"/>
      <c r="EW21" s="146"/>
      <c r="EX21" s="146"/>
      <c r="EY21" s="146"/>
      <c r="EZ21" s="146"/>
      <c r="FA21" s="146"/>
      <c r="FB21" s="146"/>
      <c r="FC21" s="146"/>
      <c r="FD21" s="146"/>
      <c r="FE21" s="146"/>
      <c r="FF21" s="146"/>
      <c r="FG21" s="146"/>
      <c r="FH21" s="146"/>
      <c r="FI21" s="146"/>
      <c r="FJ21" s="146"/>
      <c r="FK21" s="146"/>
      <c r="FL21" s="146"/>
      <c r="FM21" s="146"/>
      <c r="FN21" s="146"/>
      <c r="FO21" s="146"/>
      <c r="FP21" s="146"/>
      <c r="FQ21" s="146"/>
      <c r="FR21" s="146"/>
      <c r="FS21" s="146"/>
      <c r="FT21" s="146"/>
      <c r="FU21" s="146"/>
      <c r="FV21" s="146"/>
      <c r="FW21" s="146"/>
      <c r="FX21" s="146"/>
      <c r="FY21" s="146"/>
      <c r="FZ21" s="146"/>
      <c r="GA21" s="146"/>
      <c r="GB21" s="146"/>
      <c r="GC21" s="146"/>
      <c r="GD21" s="146"/>
      <c r="GE21" s="146"/>
      <c r="GF21" s="146"/>
      <c r="GG21" s="146"/>
      <c r="GH21" s="146"/>
      <c r="GI21" s="146"/>
      <c r="GJ21" s="146"/>
      <c r="GK21" s="146"/>
      <c r="GL21" s="146"/>
      <c r="GM21" s="146"/>
      <c r="GN21" s="146"/>
      <c r="GO21" s="146"/>
      <c r="GP21" s="146"/>
      <c r="GQ21" s="146"/>
      <c r="GR21" s="146"/>
    </row>
    <row r="22" spans="1:200" s="116" customFormat="1" ht="24" hidden="1" customHeight="1" outlineLevel="1">
      <c r="A22" s="126" t="str">
        <f t="shared" si="0"/>
        <v>2.9</v>
      </c>
      <c r="B22" s="158" t="s">
        <v>54</v>
      </c>
      <c r="C22" s="160" t="s">
        <v>83</v>
      </c>
      <c r="D22" s="161" t="s">
        <v>68</v>
      </c>
      <c r="E22" s="161" t="s">
        <v>84</v>
      </c>
      <c r="F22" s="161" t="s">
        <v>85</v>
      </c>
      <c r="G22" s="210"/>
      <c r="H22" s="210"/>
      <c r="I22" s="214">
        <f t="shared" si="2"/>
        <v>0</v>
      </c>
      <c r="J22" s="355">
        <v>0</v>
      </c>
      <c r="K22" s="356"/>
      <c r="L22" s="357"/>
      <c r="M22" s="215"/>
      <c r="N22" s="151"/>
      <c r="O22" s="146"/>
      <c r="P22" s="146"/>
      <c r="Q22" s="146"/>
      <c r="R22" s="146"/>
      <c r="S22" s="146"/>
      <c r="T22" s="146"/>
      <c r="U22" s="146"/>
      <c r="V22" s="146"/>
      <c r="W22" s="146"/>
      <c r="X22" s="146"/>
      <c r="Y22" s="146"/>
      <c r="Z22" s="146"/>
      <c r="AA22" s="146"/>
      <c r="AB22" s="146"/>
      <c r="AC22" s="146"/>
      <c r="AD22" s="146"/>
      <c r="AE22" s="146"/>
      <c r="AF22" s="146"/>
      <c r="AG22" s="146"/>
      <c r="AH22" s="146"/>
      <c r="AI22" s="146"/>
      <c r="AJ22" s="146"/>
      <c r="AK22" s="146"/>
      <c r="AL22" s="146"/>
      <c r="AM22" s="146"/>
      <c r="AN22" s="146"/>
      <c r="AO22" s="146"/>
      <c r="AP22" s="146"/>
      <c r="AQ22" s="146"/>
      <c r="AR22" s="146"/>
      <c r="AS22" s="146"/>
      <c r="AT22" s="146"/>
      <c r="AU22" s="146"/>
      <c r="AV22" s="146"/>
      <c r="AW22" s="146"/>
      <c r="AX22" s="146"/>
      <c r="AY22" s="146"/>
      <c r="AZ22" s="146"/>
      <c r="BA22" s="146"/>
      <c r="BB22" s="146"/>
      <c r="BC22" s="146"/>
      <c r="BD22" s="146"/>
      <c r="BE22" s="146"/>
      <c r="BF22" s="146"/>
      <c r="BG22" s="146"/>
      <c r="BH22" s="146"/>
      <c r="BI22" s="146"/>
      <c r="BJ22" s="146"/>
      <c r="BK22" s="146"/>
      <c r="BL22" s="146"/>
      <c r="BM22" s="146"/>
      <c r="BN22" s="146"/>
      <c r="BO22" s="146"/>
      <c r="BP22" s="146"/>
      <c r="BQ22" s="146"/>
      <c r="BR22" s="146"/>
      <c r="BS22" s="146"/>
      <c r="BT22" s="146"/>
      <c r="BU22" s="146"/>
      <c r="BV22" s="146"/>
      <c r="BW22" s="146"/>
      <c r="BX22" s="146"/>
      <c r="BY22" s="146"/>
      <c r="BZ22" s="146"/>
      <c r="CA22" s="146"/>
      <c r="CB22" s="146"/>
      <c r="CC22" s="146"/>
      <c r="CD22" s="146"/>
      <c r="CE22" s="146"/>
      <c r="CF22" s="146"/>
      <c r="CG22" s="146"/>
      <c r="CH22" s="146"/>
      <c r="CI22" s="146"/>
      <c r="CJ22" s="146"/>
      <c r="CK22" s="146"/>
      <c r="CL22" s="146"/>
      <c r="CM22" s="146"/>
      <c r="CN22" s="146"/>
      <c r="CO22" s="146"/>
      <c r="CP22" s="146"/>
      <c r="CQ22" s="146"/>
      <c r="CR22" s="146"/>
      <c r="CS22" s="146"/>
      <c r="CT22" s="146"/>
      <c r="CU22" s="146"/>
      <c r="CV22" s="146"/>
      <c r="CW22" s="146"/>
      <c r="CX22" s="146"/>
      <c r="CY22" s="146"/>
      <c r="CZ22" s="146"/>
      <c r="DA22" s="146"/>
      <c r="DB22" s="146"/>
      <c r="DC22" s="146"/>
      <c r="DD22" s="146"/>
      <c r="DE22" s="146"/>
      <c r="DF22" s="146"/>
      <c r="DG22" s="146"/>
      <c r="DH22" s="146"/>
      <c r="DI22" s="146"/>
      <c r="DJ22" s="146"/>
      <c r="DK22" s="146"/>
      <c r="DL22" s="146"/>
      <c r="DM22" s="146"/>
      <c r="DN22" s="146"/>
      <c r="DO22" s="146"/>
      <c r="DP22" s="146"/>
      <c r="DQ22" s="146"/>
      <c r="DR22" s="146"/>
      <c r="DS22" s="146"/>
      <c r="DT22" s="146"/>
      <c r="DU22" s="146"/>
      <c r="DV22" s="146"/>
      <c r="DW22" s="146"/>
      <c r="DX22" s="146"/>
      <c r="DY22" s="146"/>
      <c r="DZ22" s="146"/>
      <c r="EA22" s="146"/>
      <c r="EB22" s="146"/>
      <c r="EC22" s="146"/>
      <c r="ED22" s="146"/>
      <c r="EE22" s="146"/>
      <c r="EF22" s="146"/>
      <c r="EG22" s="146"/>
      <c r="EH22" s="146"/>
      <c r="EI22" s="146"/>
      <c r="EJ22" s="146"/>
      <c r="EK22" s="146"/>
      <c r="EL22" s="146"/>
      <c r="EM22" s="146"/>
      <c r="EN22" s="146"/>
      <c r="EO22" s="146"/>
      <c r="EP22" s="146"/>
      <c r="EQ22" s="146"/>
      <c r="ER22" s="146"/>
      <c r="ES22" s="146"/>
      <c r="ET22" s="146"/>
      <c r="EU22" s="146"/>
      <c r="EV22" s="146"/>
      <c r="EW22" s="146"/>
      <c r="EX22" s="146"/>
      <c r="EY22" s="146"/>
      <c r="EZ22" s="146"/>
      <c r="FA22" s="146"/>
      <c r="FB22" s="146"/>
      <c r="FC22" s="146"/>
      <c r="FD22" s="146"/>
      <c r="FE22" s="146"/>
      <c r="FF22" s="146"/>
      <c r="FG22" s="146"/>
      <c r="FH22" s="146"/>
      <c r="FI22" s="146"/>
      <c r="FJ22" s="146"/>
      <c r="FK22" s="146"/>
      <c r="FL22" s="146"/>
      <c r="FM22" s="146"/>
      <c r="FN22" s="146"/>
      <c r="FO22" s="146"/>
      <c r="FP22" s="146"/>
      <c r="FQ22" s="146"/>
      <c r="FR22" s="146"/>
      <c r="FS22" s="146"/>
      <c r="FT22" s="146"/>
      <c r="FU22" s="146"/>
      <c r="FV22" s="146"/>
      <c r="FW22" s="146"/>
      <c r="FX22" s="146"/>
      <c r="FY22" s="146"/>
      <c r="FZ22" s="146"/>
      <c r="GA22" s="146"/>
      <c r="GB22" s="146"/>
      <c r="GC22" s="146"/>
      <c r="GD22" s="146"/>
      <c r="GE22" s="146"/>
      <c r="GF22" s="146"/>
      <c r="GG22" s="146"/>
      <c r="GH22" s="146"/>
      <c r="GI22" s="146"/>
      <c r="GJ22" s="146"/>
      <c r="GK22" s="146"/>
      <c r="GL22" s="146"/>
      <c r="GM22" s="146"/>
      <c r="GN22" s="146"/>
      <c r="GO22" s="146"/>
      <c r="GP22" s="146"/>
      <c r="GQ22" s="146"/>
      <c r="GR22" s="146"/>
    </row>
    <row r="23" spans="1:200" s="116" customFormat="1" ht="24" hidden="1" customHeight="1" outlineLevel="1">
      <c r="A23" s="126" t="str">
        <f t="shared" si="0"/>
        <v>2.10</v>
      </c>
      <c r="B23" s="158" t="s">
        <v>54</v>
      </c>
      <c r="C23" s="160" t="s">
        <v>86</v>
      </c>
      <c r="D23" s="161" t="s">
        <v>87</v>
      </c>
      <c r="E23" s="161" t="s">
        <v>88</v>
      </c>
      <c r="F23" s="161" t="s">
        <v>89</v>
      </c>
      <c r="G23" s="210"/>
      <c r="H23" s="210"/>
      <c r="I23" s="214">
        <f t="shared" si="2"/>
        <v>0</v>
      </c>
      <c r="J23" s="355">
        <v>0</v>
      </c>
      <c r="K23" s="356"/>
      <c r="L23" s="357"/>
      <c r="M23" s="215"/>
      <c r="N23" s="151"/>
      <c r="O23" s="146"/>
      <c r="P23" s="146"/>
      <c r="Q23" s="146"/>
      <c r="R23" s="146"/>
      <c r="S23" s="146"/>
      <c r="T23" s="146"/>
      <c r="U23" s="146"/>
      <c r="V23" s="146"/>
      <c r="W23" s="146"/>
      <c r="X23" s="146"/>
      <c r="Y23" s="146"/>
      <c r="Z23" s="146"/>
      <c r="AA23" s="146"/>
      <c r="AB23" s="146"/>
      <c r="AC23" s="146"/>
      <c r="AD23" s="146"/>
      <c r="AE23" s="146"/>
      <c r="AF23" s="146"/>
      <c r="AG23" s="146"/>
      <c r="AH23" s="146"/>
      <c r="AI23" s="146"/>
      <c r="AJ23" s="146"/>
      <c r="AK23" s="146"/>
      <c r="AL23" s="146"/>
      <c r="AM23" s="146"/>
      <c r="AN23" s="146"/>
      <c r="AO23" s="146"/>
      <c r="AP23" s="146"/>
      <c r="AQ23" s="146"/>
      <c r="AR23" s="146"/>
      <c r="AS23" s="146"/>
      <c r="AT23" s="146"/>
      <c r="AU23" s="146"/>
      <c r="AV23" s="146"/>
      <c r="AW23" s="146"/>
      <c r="AX23" s="146"/>
      <c r="AY23" s="146"/>
      <c r="AZ23" s="146"/>
      <c r="BA23" s="146"/>
      <c r="BB23" s="146"/>
      <c r="BC23" s="146"/>
      <c r="BD23" s="146"/>
      <c r="BE23" s="146"/>
      <c r="BF23" s="146"/>
      <c r="BG23" s="146"/>
      <c r="BH23" s="146"/>
      <c r="BI23" s="146"/>
      <c r="BJ23" s="146"/>
      <c r="BK23" s="146"/>
      <c r="BL23" s="146"/>
      <c r="BM23" s="146"/>
      <c r="BN23" s="146"/>
      <c r="BO23" s="146"/>
      <c r="BP23" s="146"/>
      <c r="BQ23" s="146"/>
      <c r="BR23" s="146"/>
      <c r="BS23" s="146"/>
      <c r="BT23" s="146"/>
      <c r="BU23" s="146"/>
      <c r="BV23" s="146"/>
      <c r="BW23" s="146"/>
      <c r="BX23" s="146"/>
      <c r="BY23" s="146"/>
      <c r="BZ23" s="146"/>
      <c r="CA23" s="146"/>
      <c r="CB23" s="146"/>
      <c r="CC23" s="146"/>
      <c r="CD23" s="146"/>
      <c r="CE23" s="146"/>
      <c r="CF23" s="146"/>
      <c r="CG23" s="146"/>
      <c r="CH23" s="146"/>
      <c r="CI23" s="146"/>
      <c r="CJ23" s="146"/>
      <c r="CK23" s="146"/>
      <c r="CL23" s="146"/>
      <c r="CM23" s="146"/>
      <c r="CN23" s="146"/>
      <c r="CO23" s="146"/>
      <c r="CP23" s="146"/>
      <c r="CQ23" s="146"/>
      <c r="CR23" s="146"/>
      <c r="CS23" s="146"/>
      <c r="CT23" s="146"/>
      <c r="CU23" s="146"/>
      <c r="CV23" s="146"/>
      <c r="CW23" s="146"/>
      <c r="CX23" s="146"/>
      <c r="CY23" s="146"/>
      <c r="CZ23" s="146"/>
      <c r="DA23" s="146"/>
      <c r="DB23" s="146"/>
      <c r="DC23" s="146"/>
      <c r="DD23" s="146"/>
      <c r="DE23" s="146"/>
      <c r="DF23" s="146"/>
      <c r="DG23" s="146"/>
      <c r="DH23" s="146"/>
      <c r="DI23" s="146"/>
      <c r="DJ23" s="146"/>
      <c r="DK23" s="146"/>
      <c r="DL23" s="146"/>
      <c r="DM23" s="146"/>
      <c r="DN23" s="146"/>
      <c r="DO23" s="146"/>
      <c r="DP23" s="146"/>
      <c r="DQ23" s="146"/>
      <c r="DR23" s="146"/>
      <c r="DS23" s="146"/>
      <c r="DT23" s="146"/>
      <c r="DU23" s="146"/>
      <c r="DV23" s="146"/>
      <c r="DW23" s="146"/>
      <c r="DX23" s="146"/>
      <c r="DY23" s="146"/>
      <c r="DZ23" s="146"/>
      <c r="EA23" s="146"/>
      <c r="EB23" s="146"/>
      <c r="EC23" s="146"/>
      <c r="ED23" s="146"/>
      <c r="EE23" s="146"/>
      <c r="EF23" s="146"/>
      <c r="EG23" s="146"/>
      <c r="EH23" s="146"/>
      <c r="EI23" s="146"/>
      <c r="EJ23" s="146"/>
      <c r="EK23" s="146"/>
      <c r="EL23" s="146"/>
      <c r="EM23" s="146"/>
      <c r="EN23" s="146"/>
      <c r="EO23" s="146"/>
      <c r="EP23" s="146"/>
      <c r="EQ23" s="146"/>
      <c r="ER23" s="146"/>
      <c r="ES23" s="146"/>
      <c r="ET23" s="146"/>
      <c r="EU23" s="146"/>
      <c r="EV23" s="146"/>
      <c r="EW23" s="146"/>
      <c r="EX23" s="146"/>
      <c r="EY23" s="146"/>
      <c r="EZ23" s="146"/>
      <c r="FA23" s="146"/>
      <c r="FB23" s="146"/>
      <c r="FC23" s="146"/>
      <c r="FD23" s="146"/>
      <c r="FE23" s="146"/>
      <c r="FF23" s="146"/>
      <c r="FG23" s="146"/>
      <c r="FH23" s="146"/>
      <c r="FI23" s="146"/>
      <c r="FJ23" s="146"/>
      <c r="FK23" s="146"/>
      <c r="FL23" s="146"/>
      <c r="FM23" s="146"/>
      <c r="FN23" s="146"/>
      <c r="FO23" s="146"/>
      <c r="FP23" s="146"/>
      <c r="FQ23" s="146"/>
      <c r="FR23" s="146"/>
      <c r="FS23" s="146"/>
      <c r="FT23" s="146"/>
      <c r="FU23" s="146"/>
      <c r="FV23" s="146"/>
      <c r="FW23" s="146"/>
      <c r="FX23" s="146"/>
      <c r="FY23" s="146"/>
      <c r="FZ23" s="146"/>
      <c r="GA23" s="146"/>
      <c r="GB23" s="146"/>
      <c r="GC23" s="146"/>
      <c r="GD23" s="146"/>
      <c r="GE23" s="146"/>
      <c r="GF23" s="146"/>
      <c r="GG23" s="146"/>
      <c r="GH23" s="146"/>
      <c r="GI23" s="146"/>
      <c r="GJ23" s="146"/>
      <c r="GK23" s="146"/>
      <c r="GL23" s="146"/>
      <c r="GM23" s="146"/>
      <c r="GN23" s="146"/>
      <c r="GO23" s="146"/>
      <c r="GP23" s="146"/>
      <c r="GQ23" s="146"/>
      <c r="GR23" s="146"/>
    </row>
    <row r="24" spans="1:200" s="116" customFormat="1" ht="24" hidden="1" customHeight="1" outlineLevel="1">
      <c r="A24" s="126" t="str">
        <f t="shared" si="0"/>
        <v>2.11</v>
      </c>
      <c r="B24" s="158" t="s">
        <v>54</v>
      </c>
      <c r="C24" s="160" t="s">
        <v>90</v>
      </c>
      <c r="D24" s="161" t="s">
        <v>91</v>
      </c>
      <c r="E24" s="161" t="s">
        <v>92</v>
      </c>
      <c r="F24" s="161" t="s">
        <v>93</v>
      </c>
      <c r="G24" s="210"/>
      <c r="H24" s="210"/>
      <c r="I24" s="214">
        <f t="shared" si="2"/>
        <v>0</v>
      </c>
      <c r="J24" s="355">
        <v>0</v>
      </c>
      <c r="K24" s="356"/>
      <c r="L24" s="357"/>
      <c r="M24" s="215"/>
      <c r="N24" s="151"/>
      <c r="O24" s="146"/>
      <c r="P24" s="146"/>
      <c r="Q24" s="146"/>
      <c r="R24" s="146"/>
      <c r="S24" s="146"/>
      <c r="T24" s="146"/>
      <c r="U24" s="146"/>
      <c r="V24" s="146"/>
      <c r="W24" s="146"/>
      <c r="X24" s="146"/>
      <c r="Y24" s="146"/>
      <c r="Z24" s="146"/>
      <c r="AA24" s="146"/>
      <c r="AB24" s="146"/>
      <c r="AC24" s="146"/>
      <c r="AD24" s="146"/>
      <c r="AE24" s="146"/>
      <c r="AF24" s="146"/>
      <c r="AG24" s="146"/>
      <c r="AH24" s="146"/>
      <c r="AI24" s="146"/>
      <c r="AJ24" s="146"/>
      <c r="AK24" s="146"/>
      <c r="AL24" s="146"/>
      <c r="AM24" s="146"/>
      <c r="AN24" s="146"/>
      <c r="AO24" s="146"/>
      <c r="AP24" s="146"/>
      <c r="AQ24" s="146"/>
      <c r="AR24" s="146"/>
      <c r="AS24" s="146"/>
      <c r="AT24" s="146"/>
      <c r="AU24" s="146"/>
      <c r="AV24" s="146"/>
      <c r="AW24" s="146"/>
      <c r="AX24" s="146"/>
      <c r="AY24" s="146"/>
      <c r="AZ24" s="146"/>
      <c r="BA24" s="146"/>
      <c r="BB24" s="146"/>
      <c r="BC24" s="146"/>
      <c r="BD24" s="146"/>
      <c r="BE24" s="146"/>
      <c r="BF24" s="146"/>
      <c r="BG24" s="146"/>
      <c r="BH24" s="146"/>
      <c r="BI24" s="146"/>
      <c r="BJ24" s="146"/>
      <c r="BK24" s="146"/>
      <c r="BL24" s="146"/>
      <c r="BM24" s="146"/>
      <c r="BN24" s="146"/>
      <c r="BO24" s="146"/>
      <c r="BP24" s="146"/>
      <c r="BQ24" s="146"/>
      <c r="BR24" s="146"/>
      <c r="BS24" s="146"/>
      <c r="BT24" s="146"/>
      <c r="BU24" s="146"/>
      <c r="BV24" s="146"/>
      <c r="BW24" s="146"/>
      <c r="BX24" s="146"/>
      <c r="BY24" s="146"/>
      <c r="BZ24" s="146"/>
      <c r="CA24" s="146"/>
      <c r="CB24" s="146"/>
      <c r="CC24" s="146"/>
      <c r="CD24" s="146"/>
      <c r="CE24" s="146"/>
      <c r="CF24" s="146"/>
      <c r="CG24" s="146"/>
      <c r="CH24" s="146"/>
      <c r="CI24" s="146"/>
      <c r="CJ24" s="146"/>
      <c r="CK24" s="146"/>
      <c r="CL24" s="146"/>
      <c r="CM24" s="146"/>
      <c r="CN24" s="146"/>
      <c r="CO24" s="146"/>
      <c r="CP24" s="146"/>
      <c r="CQ24" s="146"/>
      <c r="CR24" s="146"/>
      <c r="CS24" s="146"/>
      <c r="CT24" s="146"/>
      <c r="CU24" s="146"/>
      <c r="CV24" s="146"/>
      <c r="CW24" s="146"/>
      <c r="CX24" s="146"/>
      <c r="CY24" s="146"/>
      <c r="CZ24" s="146"/>
      <c r="DA24" s="146"/>
      <c r="DB24" s="146"/>
      <c r="DC24" s="146"/>
      <c r="DD24" s="146"/>
      <c r="DE24" s="146"/>
      <c r="DF24" s="146"/>
      <c r="DG24" s="146"/>
      <c r="DH24" s="146"/>
      <c r="DI24" s="146"/>
      <c r="DJ24" s="146"/>
      <c r="DK24" s="146"/>
      <c r="DL24" s="146"/>
      <c r="DM24" s="146"/>
      <c r="DN24" s="146"/>
      <c r="DO24" s="146"/>
      <c r="DP24" s="146"/>
      <c r="DQ24" s="146"/>
      <c r="DR24" s="146"/>
      <c r="DS24" s="146"/>
      <c r="DT24" s="146"/>
      <c r="DU24" s="146"/>
      <c r="DV24" s="146"/>
      <c r="DW24" s="146"/>
      <c r="DX24" s="146"/>
      <c r="DY24" s="146"/>
      <c r="DZ24" s="146"/>
      <c r="EA24" s="146"/>
      <c r="EB24" s="146"/>
      <c r="EC24" s="146"/>
      <c r="ED24" s="146"/>
      <c r="EE24" s="146"/>
      <c r="EF24" s="146"/>
      <c r="EG24" s="146"/>
      <c r="EH24" s="146"/>
      <c r="EI24" s="146"/>
      <c r="EJ24" s="146"/>
      <c r="EK24" s="146"/>
      <c r="EL24" s="146"/>
      <c r="EM24" s="146"/>
      <c r="EN24" s="146"/>
      <c r="EO24" s="146"/>
      <c r="EP24" s="146"/>
      <c r="EQ24" s="146"/>
      <c r="ER24" s="146"/>
      <c r="ES24" s="146"/>
      <c r="ET24" s="146"/>
      <c r="EU24" s="146"/>
      <c r="EV24" s="146"/>
      <c r="EW24" s="146"/>
      <c r="EX24" s="146"/>
      <c r="EY24" s="146"/>
      <c r="EZ24" s="146"/>
      <c r="FA24" s="146"/>
      <c r="FB24" s="146"/>
      <c r="FC24" s="146"/>
      <c r="FD24" s="146"/>
      <c r="FE24" s="146"/>
      <c r="FF24" s="146"/>
      <c r="FG24" s="146"/>
      <c r="FH24" s="146"/>
      <c r="FI24" s="146"/>
      <c r="FJ24" s="146"/>
      <c r="FK24" s="146"/>
      <c r="FL24" s="146"/>
      <c r="FM24" s="146"/>
      <c r="FN24" s="146"/>
      <c r="FO24" s="146"/>
      <c r="FP24" s="146"/>
      <c r="FQ24" s="146"/>
      <c r="FR24" s="146"/>
      <c r="FS24" s="146"/>
      <c r="FT24" s="146"/>
      <c r="FU24" s="146"/>
      <c r="FV24" s="146"/>
      <c r="FW24" s="146"/>
      <c r="FX24" s="146"/>
      <c r="FY24" s="146"/>
      <c r="FZ24" s="146"/>
      <c r="GA24" s="146"/>
      <c r="GB24" s="146"/>
      <c r="GC24" s="146"/>
      <c r="GD24" s="146"/>
      <c r="GE24" s="146"/>
      <c r="GF24" s="146"/>
      <c r="GG24" s="146"/>
      <c r="GH24" s="146"/>
      <c r="GI24" s="146"/>
      <c r="GJ24" s="146"/>
      <c r="GK24" s="146"/>
      <c r="GL24" s="146"/>
      <c r="GM24" s="146"/>
      <c r="GN24" s="146"/>
      <c r="GO24" s="146"/>
      <c r="GP24" s="146"/>
      <c r="GQ24" s="146"/>
      <c r="GR24" s="146"/>
    </row>
    <row r="25" spans="1:200" s="146" customFormat="1" ht="42.75" hidden="1" customHeight="1" outlineLevel="1">
      <c r="A25" s="126" t="str">
        <f t="shared" si="0"/>
        <v>2.12</v>
      </c>
      <c r="B25" s="158" t="s">
        <v>54</v>
      </c>
      <c r="C25" s="160" t="s">
        <v>94</v>
      </c>
      <c r="D25" s="161" t="s">
        <v>338</v>
      </c>
      <c r="E25" s="161" t="s">
        <v>140</v>
      </c>
      <c r="F25" s="161" t="s">
        <v>114</v>
      </c>
      <c r="G25" s="210"/>
      <c r="H25" s="210"/>
      <c r="I25" s="214">
        <f t="shared" si="2"/>
        <v>0</v>
      </c>
      <c r="J25" s="355">
        <v>0</v>
      </c>
      <c r="K25" s="356"/>
      <c r="L25" s="357"/>
      <c r="M25" s="180"/>
      <c r="N25" s="151"/>
    </row>
    <row r="26" spans="1:200" s="111" customFormat="1" ht="24" hidden="1" customHeight="1" outlineLevel="1">
      <c r="A26" s="126" t="str">
        <f t="shared" si="0"/>
        <v>2.13</v>
      </c>
      <c r="B26" s="158" t="s">
        <v>54</v>
      </c>
      <c r="C26" s="160" t="s">
        <v>105</v>
      </c>
      <c r="D26" s="161" t="s">
        <v>68</v>
      </c>
      <c r="E26" s="161" t="s">
        <v>69</v>
      </c>
      <c r="F26" s="161" t="s">
        <v>70</v>
      </c>
      <c r="G26" s="210"/>
      <c r="H26" s="210"/>
      <c r="I26" s="214">
        <f t="shared" si="2"/>
        <v>0</v>
      </c>
      <c r="J26" s="355">
        <v>0</v>
      </c>
      <c r="K26" s="356"/>
      <c r="L26" s="357"/>
      <c r="M26" s="180"/>
      <c r="N26" s="151"/>
      <c r="O26" s="146"/>
      <c r="P26" s="146"/>
      <c r="Q26" s="146"/>
      <c r="R26" s="146"/>
      <c r="S26" s="146"/>
      <c r="T26" s="146"/>
      <c r="U26" s="146"/>
      <c r="V26" s="146"/>
      <c r="W26" s="146"/>
      <c r="X26" s="146"/>
      <c r="Y26" s="146"/>
      <c r="Z26" s="146"/>
      <c r="AA26" s="146"/>
      <c r="AB26" s="146"/>
      <c r="AC26" s="146"/>
      <c r="AD26" s="146"/>
      <c r="AE26" s="146"/>
      <c r="AF26" s="146"/>
      <c r="AG26" s="146"/>
      <c r="AH26" s="146"/>
      <c r="AI26" s="146"/>
      <c r="AJ26" s="146"/>
      <c r="AK26" s="146"/>
      <c r="AL26" s="146"/>
      <c r="AM26" s="146"/>
      <c r="AN26" s="146"/>
      <c r="AO26" s="146"/>
      <c r="AP26" s="146"/>
      <c r="AQ26" s="146"/>
      <c r="AR26" s="146"/>
      <c r="AS26" s="146"/>
      <c r="AT26" s="146"/>
      <c r="AU26" s="146"/>
      <c r="AV26" s="146"/>
      <c r="AW26" s="146"/>
      <c r="AX26" s="146"/>
      <c r="AY26" s="146"/>
      <c r="AZ26" s="146"/>
      <c r="BA26" s="146"/>
      <c r="BB26" s="146"/>
      <c r="BC26" s="146"/>
      <c r="BD26" s="146"/>
      <c r="BE26" s="146"/>
      <c r="BF26" s="146"/>
      <c r="BG26" s="146"/>
      <c r="BH26" s="146"/>
      <c r="BI26" s="146"/>
      <c r="BJ26" s="146"/>
      <c r="BK26" s="146"/>
      <c r="BL26" s="146"/>
      <c r="BM26" s="146"/>
      <c r="BN26" s="146"/>
      <c r="BO26" s="146"/>
      <c r="BP26" s="146"/>
      <c r="BQ26" s="146"/>
      <c r="BR26" s="146"/>
      <c r="BS26" s="146"/>
      <c r="BT26" s="146"/>
      <c r="BU26" s="146"/>
      <c r="BV26" s="146"/>
      <c r="BW26" s="146"/>
      <c r="BX26" s="146"/>
      <c r="BY26" s="146"/>
      <c r="BZ26" s="146"/>
      <c r="CA26" s="146"/>
      <c r="CB26" s="146"/>
      <c r="CC26" s="146"/>
      <c r="CD26" s="146"/>
      <c r="CE26" s="146"/>
      <c r="CF26" s="146"/>
      <c r="CG26" s="146"/>
      <c r="CH26" s="146"/>
      <c r="CI26" s="146"/>
      <c r="CJ26" s="146"/>
      <c r="CK26" s="146"/>
      <c r="CL26" s="146"/>
      <c r="CM26" s="146"/>
      <c r="CN26" s="146"/>
      <c r="CO26" s="146"/>
      <c r="CP26" s="146"/>
      <c r="CQ26" s="146"/>
      <c r="CR26" s="146"/>
      <c r="CS26" s="146"/>
      <c r="CT26" s="146"/>
      <c r="CU26" s="146"/>
      <c r="CV26" s="146"/>
      <c r="CW26" s="146"/>
      <c r="CX26" s="146"/>
      <c r="CY26" s="146"/>
      <c r="CZ26" s="146"/>
      <c r="DA26" s="146"/>
      <c r="DB26" s="146"/>
      <c r="DC26" s="146"/>
      <c r="DD26" s="146"/>
      <c r="DE26" s="146"/>
      <c r="DF26" s="146"/>
      <c r="DG26" s="146"/>
      <c r="DH26" s="146"/>
      <c r="DI26" s="146"/>
      <c r="DJ26" s="146"/>
      <c r="DK26" s="146"/>
      <c r="DL26" s="146"/>
      <c r="DM26" s="146"/>
      <c r="DN26" s="146"/>
      <c r="DO26" s="146"/>
      <c r="DP26" s="146"/>
      <c r="DQ26" s="146"/>
      <c r="DR26" s="146"/>
      <c r="DS26" s="146"/>
      <c r="DT26" s="146"/>
      <c r="DU26" s="146"/>
      <c r="DV26" s="146"/>
      <c r="DW26" s="146"/>
      <c r="DX26" s="146"/>
      <c r="DY26" s="146"/>
      <c r="DZ26" s="146"/>
      <c r="EA26" s="146"/>
      <c r="EB26" s="146"/>
      <c r="EC26" s="146"/>
      <c r="ED26" s="146"/>
      <c r="EE26" s="146"/>
      <c r="EF26" s="146"/>
      <c r="EG26" s="146"/>
      <c r="EH26" s="146"/>
      <c r="EI26" s="146"/>
      <c r="EJ26" s="146"/>
      <c r="EK26" s="146"/>
      <c r="EL26" s="146"/>
      <c r="EM26" s="146"/>
      <c r="EN26" s="146"/>
      <c r="EO26" s="146"/>
      <c r="EP26" s="146"/>
      <c r="EQ26" s="146"/>
      <c r="ER26" s="146"/>
      <c r="ES26" s="146"/>
      <c r="ET26" s="146"/>
      <c r="EU26" s="146"/>
      <c r="EV26" s="146"/>
      <c r="EW26" s="146"/>
      <c r="EX26" s="146"/>
      <c r="EY26" s="146"/>
      <c r="EZ26" s="146"/>
      <c r="FA26" s="146"/>
      <c r="FB26" s="146"/>
      <c r="FC26" s="146"/>
      <c r="FD26" s="146"/>
      <c r="FE26" s="146"/>
      <c r="FF26" s="146"/>
      <c r="FG26" s="146"/>
      <c r="FH26" s="146"/>
      <c r="FI26" s="146"/>
      <c r="FJ26" s="146"/>
      <c r="FK26" s="146"/>
      <c r="FL26" s="146"/>
      <c r="FM26" s="146"/>
      <c r="FN26" s="146"/>
      <c r="FO26" s="146"/>
      <c r="FP26" s="146"/>
      <c r="FQ26" s="146"/>
      <c r="FR26" s="146"/>
      <c r="FS26" s="146"/>
      <c r="FT26" s="146"/>
      <c r="FU26" s="146"/>
      <c r="FV26" s="146"/>
      <c r="FW26" s="146"/>
      <c r="FX26" s="146"/>
      <c r="FY26" s="146"/>
      <c r="FZ26" s="146"/>
      <c r="GA26" s="146"/>
      <c r="GB26" s="146"/>
      <c r="GC26" s="146"/>
      <c r="GD26" s="146"/>
      <c r="GE26" s="146"/>
      <c r="GF26" s="146"/>
      <c r="GG26" s="146"/>
      <c r="GH26" s="146"/>
      <c r="GI26" s="146"/>
      <c r="GJ26" s="146"/>
      <c r="GK26" s="146"/>
      <c r="GL26" s="146"/>
      <c r="GM26" s="146"/>
      <c r="GN26" s="146"/>
      <c r="GO26" s="146"/>
      <c r="GP26" s="146"/>
      <c r="GQ26" s="146"/>
      <c r="GR26" s="146"/>
    </row>
    <row r="27" spans="1:200" s="111" customFormat="1" ht="24" hidden="1" customHeight="1" outlineLevel="1">
      <c r="A27" s="126" t="str">
        <f t="shared" si="0"/>
        <v>2.14</v>
      </c>
      <c r="B27" s="158" t="s">
        <v>54</v>
      </c>
      <c r="C27" s="160" t="s">
        <v>106</v>
      </c>
      <c r="D27" s="161" t="s">
        <v>68</v>
      </c>
      <c r="E27" s="161" t="s">
        <v>69</v>
      </c>
      <c r="F27" s="161" t="s">
        <v>70</v>
      </c>
      <c r="G27" s="210"/>
      <c r="H27" s="210"/>
      <c r="I27" s="214">
        <f t="shared" si="2"/>
        <v>0</v>
      </c>
      <c r="J27" s="355">
        <v>0</v>
      </c>
      <c r="K27" s="356"/>
      <c r="L27" s="357"/>
      <c r="M27" s="215"/>
      <c r="N27" s="151"/>
      <c r="O27" s="146"/>
      <c r="P27" s="146"/>
      <c r="Q27" s="146"/>
      <c r="R27" s="146"/>
      <c r="S27" s="146"/>
      <c r="T27" s="146"/>
      <c r="U27" s="146"/>
      <c r="V27" s="146"/>
      <c r="W27" s="146"/>
      <c r="X27" s="146"/>
      <c r="Y27" s="146"/>
      <c r="Z27" s="146"/>
      <c r="AA27" s="146"/>
      <c r="AB27" s="146"/>
      <c r="AC27" s="146"/>
      <c r="AD27" s="146"/>
      <c r="AE27" s="146"/>
      <c r="AF27" s="146"/>
      <c r="AG27" s="146"/>
      <c r="AH27" s="146"/>
      <c r="AI27" s="146"/>
      <c r="AJ27" s="146"/>
      <c r="AK27" s="146"/>
      <c r="AL27" s="146"/>
      <c r="AM27" s="146"/>
      <c r="AN27" s="146"/>
      <c r="AO27" s="146"/>
      <c r="AP27" s="146"/>
      <c r="AQ27" s="146"/>
      <c r="AR27" s="146"/>
      <c r="AS27" s="146"/>
      <c r="AT27" s="146"/>
      <c r="AU27" s="146"/>
      <c r="AV27" s="146"/>
      <c r="AW27" s="146"/>
      <c r="AX27" s="146"/>
      <c r="AY27" s="146"/>
      <c r="AZ27" s="146"/>
      <c r="BA27" s="146"/>
      <c r="BB27" s="146"/>
      <c r="BC27" s="146"/>
      <c r="BD27" s="146"/>
      <c r="BE27" s="146"/>
      <c r="BF27" s="146"/>
      <c r="BG27" s="146"/>
      <c r="BH27" s="146"/>
      <c r="BI27" s="146"/>
      <c r="BJ27" s="146"/>
      <c r="BK27" s="146"/>
      <c r="BL27" s="146"/>
      <c r="BM27" s="146"/>
      <c r="BN27" s="146"/>
      <c r="BO27" s="146"/>
      <c r="BP27" s="146"/>
      <c r="BQ27" s="146"/>
      <c r="BR27" s="146"/>
      <c r="BS27" s="146"/>
      <c r="BT27" s="146"/>
      <c r="BU27" s="146"/>
      <c r="BV27" s="146"/>
      <c r="BW27" s="146"/>
      <c r="BX27" s="146"/>
      <c r="BY27" s="146"/>
      <c r="BZ27" s="146"/>
      <c r="CA27" s="146"/>
      <c r="CB27" s="146"/>
      <c r="CC27" s="146"/>
      <c r="CD27" s="146"/>
      <c r="CE27" s="146"/>
      <c r="CF27" s="146"/>
      <c r="CG27" s="146"/>
      <c r="CH27" s="146"/>
      <c r="CI27" s="146"/>
      <c r="CJ27" s="146"/>
      <c r="CK27" s="146"/>
      <c r="CL27" s="146"/>
      <c r="CM27" s="146"/>
      <c r="CN27" s="146"/>
      <c r="CO27" s="146"/>
      <c r="CP27" s="146"/>
      <c r="CQ27" s="146"/>
      <c r="CR27" s="146"/>
      <c r="CS27" s="146"/>
      <c r="CT27" s="146"/>
      <c r="CU27" s="146"/>
      <c r="CV27" s="146"/>
      <c r="CW27" s="146"/>
      <c r="CX27" s="146"/>
      <c r="CY27" s="146"/>
      <c r="CZ27" s="146"/>
      <c r="DA27" s="146"/>
      <c r="DB27" s="146"/>
      <c r="DC27" s="146"/>
      <c r="DD27" s="146"/>
      <c r="DE27" s="146"/>
      <c r="DF27" s="146"/>
      <c r="DG27" s="146"/>
      <c r="DH27" s="146"/>
      <c r="DI27" s="146"/>
      <c r="DJ27" s="146"/>
      <c r="DK27" s="146"/>
      <c r="DL27" s="146"/>
      <c r="DM27" s="146"/>
      <c r="DN27" s="146"/>
      <c r="DO27" s="146"/>
      <c r="DP27" s="146"/>
      <c r="DQ27" s="146"/>
      <c r="DR27" s="146"/>
      <c r="DS27" s="146"/>
      <c r="DT27" s="146"/>
      <c r="DU27" s="146"/>
      <c r="DV27" s="146"/>
      <c r="DW27" s="146"/>
      <c r="DX27" s="146"/>
      <c r="DY27" s="146"/>
      <c r="DZ27" s="146"/>
      <c r="EA27" s="146"/>
      <c r="EB27" s="146"/>
      <c r="EC27" s="146"/>
      <c r="ED27" s="146"/>
      <c r="EE27" s="146"/>
      <c r="EF27" s="146"/>
      <c r="EG27" s="146"/>
      <c r="EH27" s="146"/>
      <c r="EI27" s="146"/>
      <c r="EJ27" s="146"/>
      <c r="EK27" s="146"/>
      <c r="EL27" s="146"/>
      <c r="EM27" s="146"/>
      <c r="EN27" s="146"/>
      <c r="EO27" s="146"/>
      <c r="EP27" s="146"/>
      <c r="EQ27" s="146"/>
      <c r="ER27" s="146"/>
      <c r="ES27" s="146"/>
      <c r="ET27" s="146"/>
      <c r="EU27" s="146"/>
      <c r="EV27" s="146"/>
      <c r="EW27" s="146"/>
      <c r="EX27" s="146"/>
      <c r="EY27" s="146"/>
      <c r="EZ27" s="146"/>
      <c r="FA27" s="146"/>
      <c r="FB27" s="146"/>
      <c r="FC27" s="146"/>
      <c r="FD27" s="146"/>
      <c r="FE27" s="146"/>
      <c r="FF27" s="146"/>
      <c r="FG27" s="146"/>
      <c r="FH27" s="146"/>
      <c r="FI27" s="146"/>
      <c r="FJ27" s="146"/>
      <c r="FK27" s="146"/>
      <c r="FL27" s="146"/>
      <c r="FM27" s="146"/>
      <c r="FN27" s="146"/>
      <c r="FO27" s="146"/>
      <c r="FP27" s="146"/>
      <c r="FQ27" s="146"/>
      <c r="FR27" s="146"/>
      <c r="FS27" s="146"/>
      <c r="FT27" s="146"/>
      <c r="FU27" s="146"/>
      <c r="FV27" s="146"/>
      <c r="FW27" s="146"/>
      <c r="FX27" s="146"/>
      <c r="FY27" s="146"/>
      <c r="FZ27" s="146"/>
      <c r="GA27" s="146"/>
      <c r="GB27" s="146"/>
      <c r="GC27" s="146"/>
      <c r="GD27" s="146"/>
      <c r="GE27" s="146"/>
      <c r="GF27" s="146"/>
      <c r="GG27" s="146"/>
      <c r="GH27" s="146"/>
      <c r="GI27" s="146"/>
      <c r="GJ27" s="146"/>
      <c r="GK27" s="146"/>
      <c r="GL27" s="146"/>
      <c r="GM27" s="146"/>
      <c r="GN27" s="146"/>
      <c r="GO27" s="146"/>
      <c r="GP27" s="146"/>
      <c r="GQ27" s="146"/>
      <c r="GR27" s="146"/>
    </row>
    <row r="28" spans="1:200" s="116" customFormat="1" ht="24" hidden="1" customHeight="1" outlineLevel="1">
      <c r="A28" s="126" t="str">
        <f t="shared" si="0"/>
        <v>2.15</v>
      </c>
      <c r="B28" s="158" t="s">
        <v>54</v>
      </c>
      <c r="C28" s="160" t="s">
        <v>107</v>
      </c>
      <c r="D28" s="161" t="s">
        <v>108</v>
      </c>
      <c r="E28" s="161" t="s">
        <v>84</v>
      </c>
      <c r="F28" s="161" t="s">
        <v>85</v>
      </c>
      <c r="G28" s="210"/>
      <c r="H28" s="210"/>
      <c r="I28" s="214">
        <f t="shared" si="2"/>
        <v>0</v>
      </c>
      <c r="J28" s="355">
        <v>0</v>
      </c>
      <c r="K28" s="356"/>
      <c r="L28" s="357"/>
      <c r="M28" s="215"/>
      <c r="N28" s="151"/>
      <c r="O28" s="146"/>
      <c r="P28" s="146"/>
      <c r="Q28" s="146"/>
      <c r="R28" s="146"/>
      <c r="S28" s="146"/>
      <c r="T28" s="146"/>
      <c r="U28" s="146"/>
      <c r="V28" s="146"/>
      <c r="W28" s="146"/>
      <c r="X28" s="146"/>
      <c r="Y28" s="146"/>
      <c r="Z28" s="146"/>
      <c r="AA28" s="146"/>
      <c r="AB28" s="146"/>
      <c r="AC28" s="146"/>
      <c r="AD28" s="146"/>
      <c r="AE28" s="146"/>
      <c r="AF28" s="146"/>
      <c r="AG28" s="146"/>
      <c r="AH28" s="146"/>
      <c r="AI28" s="146"/>
      <c r="AJ28" s="146"/>
      <c r="AK28" s="146"/>
      <c r="AL28" s="146"/>
      <c r="AM28" s="146"/>
      <c r="AN28" s="146"/>
      <c r="AO28" s="146"/>
      <c r="AP28" s="146"/>
      <c r="AQ28" s="146"/>
      <c r="AR28" s="146"/>
      <c r="AS28" s="146"/>
      <c r="AT28" s="146"/>
      <c r="AU28" s="146"/>
      <c r="AV28" s="146"/>
      <c r="AW28" s="146"/>
      <c r="AX28" s="146"/>
      <c r="AY28" s="146"/>
      <c r="AZ28" s="146"/>
      <c r="BA28" s="146"/>
      <c r="BB28" s="146"/>
      <c r="BC28" s="146"/>
      <c r="BD28" s="146"/>
      <c r="BE28" s="146"/>
      <c r="BF28" s="146"/>
      <c r="BG28" s="146"/>
      <c r="BH28" s="146"/>
      <c r="BI28" s="146"/>
      <c r="BJ28" s="146"/>
      <c r="BK28" s="146"/>
      <c r="BL28" s="146"/>
      <c r="BM28" s="146"/>
      <c r="BN28" s="146"/>
      <c r="BO28" s="146"/>
      <c r="BP28" s="146"/>
      <c r="BQ28" s="146"/>
      <c r="BR28" s="146"/>
      <c r="BS28" s="146"/>
      <c r="BT28" s="146"/>
      <c r="BU28" s="146"/>
      <c r="BV28" s="146"/>
      <c r="BW28" s="146"/>
      <c r="BX28" s="146"/>
      <c r="BY28" s="146"/>
      <c r="BZ28" s="146"/>
      <c r="CA28" s="146"/>
      <c r="CB28" s="146"/>
      <c r="CC28" s="146"/>
      <c r="CD28" s="146"/>
      <c r="CE28" s="146"/>
      <c r="CF28" s="146"/>
      <c r="CG28" s="146"/>
      <c r="CH28" s="146"/>
      <c r="CI28" s="146"/>
      <c r="CJ28" s="146"/>
      <c r="CK28" s="146"/>
      <c r="CL28" s="146"/>
      <c r="CM28" s="146"/>
      <c r="CN28" s="146"/>
      <c r="CO28" s="146"/>
      <c r="CP28" s="146"/>
      <c r="CQ28" s="146"/>
      <c r="CR28" s="146"/>
      <c r="CS28" s="146"/>
      <c r="CT28" s="146"/>
      <c r="CU28" s="146"/>
      <c r="CV28" s="146"/>
      <c r="CW28" s="146"/>
      <c r="CX28" s="146"/>
      <c r="CY28" s="146"/>
      <c r="CZ28" s="146"/>
      <c r="DA28" s="146"/>
      <c r="DB28" s="146"/>
      <c r="DC28" s="146"/>
      <c r="DD28" s="146"/>
      <c r="DE28" s="146"/>
      <c r="DF28" s="146"/>
      <c r="DG28" s="146"/>
      <c r="DH28" s="146"/>
      <c r="DI28" s="146"/>
      <c r="DJ28" s="146"/>
      <c r="DK28" s="146"/>
      <c r="DL28" s="146"/>
      <c r="DM28" s="146"/>
      <c r="DN28" s="146"/>
      <c r="DO28" s="146"/>
      <c r="DP28" s="146"/>
      <c r="DQ28" s="146"/>
      <c r="DR28" s="146"/>
      <c r="DS28" s="146"/>
      <c r="DT28" s="146"/>
      <c r="DU28" s="146"/>
      <c r="DV28" s="146"/>
      <c r="DW28" s="146"/>
      <c r="DX28" s="146"/>
      <c r="DY28" s="146"/>
      <c r="DZ28" s="146"/>
      <c r="EA28" s="146"/>
      <c r="EB28" s="146"/>
      <c r="EC28" s="146"/>
      <c r="ED28" s="146"/>
      <c r="EE28" s="146"/>
      <c r="EF28" s="146"/>
      <c r="EG28" s="146"/>
      <c r="EH28" s="146"/>
      <c r="EI28" s="146"/>
      <c r="EJ28" s="146"/>
      <c r="EK28" s="146"/>
      <c r="EL28" s="146"/>
      <c r="EM28" s="146"/>
      <c r="EN28" s="146"/>
      <c r="EO28" s="146"/>
      <c r="EP28" s="146"/>
      <c r="EQ28" s="146"/>
      <c r="ER28" s="146"/>
      <c r="ES28" s="146"/>
      <c r="ET28" s="146"/>
      <c r="EU28" s="146"/>
      <c r="EV28" s="146"/>
      <c r="EW28" s="146"/>
      <c r="EX28" s="146"/>
      <c r="EY28" s="146"/>
      <c r="EZ28" s="146"/>
      <c r="FA28" s="146"/>
      <c r="FB28" s="146"/>
      <c r="FC28" s="146"/>
      <c r="FD28" s="146"/>
      <c r="FE28" s="146"/>
      <c r="FF28" s="146"/>
      <c r="FG28" s="146"/>
      <c r="FH28" s="146"/>
      <c r="FI28" s="146"/>
      <c r="FJ28" s="146"/>
      <c r="FK28" s="146"/>
      <c r="FL28" s="146"/>
      <c r="FM28" s="146"/>
      <c r="FN28" s="146"/>
      <c r="FO28" s="146"/>
      <c r="FP28" s="146"/>
      <c r="FQ28" s="146"/>
      <c r="FR28" s="146"/>
      <c r="FS28" s="146"/>
      <c r="FT28" s="146"/>
      <c r="FU28" s="146"/>
      <c r="FV28" s="146"/>
      <c r="FW28" s="146"/>
      <c r="FX28" s="146"/>
      <c r="FY28" s="146"/>
      <c r="FZ28" s="146"/>
      <c r="GA28" s="146"/>
      <c r="GB28" s="146"/>
      <c r="GC28" s="146"/>
      <c r="GD28" s="146"/>
      <c r="GE28" s="146"/>
      <c r="GF28" s="146"/>
      <c r="GG28" s="146"/>
      <c r="GH28" s="146"/>
      <c r="GI28" s="146"/>
      <c r="GJ28" s="146"/>
      <c r="GK28" s="146"/>
      <c r="GL28" s="146"/>
      <c r="GM28" s="146"/>
      <c r="GN28" s="146"/>
      <c r="GO28" s="146"/>
      <c r="GP28" s="146"/>
      <c r="GQ28" s="146"/>
      <c r="GR28" s="146"/>
    </row>
    <row r="29" spans="1:200" s="111" customFormat="1" ht="24" hidden="1" customHeight="1" outlineLevel="1">
      <c r="A29" s="126" t="str">
        <f t="shared" si="0"/>
        <v>2.16</v>
      </c>
      <c r="B29" s="158" t="s">
        <v>54</v>
      </c>
      <c r="C29" s="160" t="s">
        <v>109</v>
      </c>
      <c r="D29" s="161" t="s">
        <v>68</v>
      </c>
      <c r="E29" s="161" t="s">
        <v>69</v>
      </c>
      <c r="F29" s="161" t="s">
        <v>70</v>
      </c>
      <c r="G29" s="210"/>
      <c r="H29" s="210"/>
      <c r="I29" s="214">
        <f t="shared" si="2"/>
        <v>0</v>
      </c>
      <c r="J29" s="355">
        <v>0</v>
      </c>
      <c r="K29" s="356"/>
      <c r="L29" s="357"/>
      <c r="M29" s="215"/>
      <c r="N29" s="151"/>
      <c r="O29" s="146"/>
      <c r="P29" s="146"/>
      <c r="Q29" s="146"/>
      <c r="R29" s="146"/>
      <c r="S29" s="146"/>
      <c r="T29" s="146"/>
      <c r="U29" s="146"/>
      <c r="V29" s="146"/>
      <c r="W29" s="146"/>
      <c r="X29" s="146"/>
      <c r="Y29" s="146"/>
      <c r="Z29" s="146"/>
      <c r="AA29" s="146"/>
      <c r="AB29" s="146"/>
      <c r="AC29" s="146"/>
      <c r="AD29" s="146"/>
      <c r="AE29" s="146"/>
      <c r="AF29" s="146"/>
      <c r="AG29" s="146"/>
      <c r="AH29" s="146"/>
      <c r="AI29" s="146"/>
      <c r="AJ29" s="146"/>
      <c r="AK29" s="146"/>
      <c r="AL29" s="146"/>
      <c r="AM29" s="146"/>
      <c r="AN29" s="146"/>
      <c r="AO29" s="146"/>
      <c r="AP29" s="146"/>
      <c r="AQ29" s="146"/>
      <c r="AR29" s="146"/>
      <c r="AS29" s="146"/>
      <c r="AT29" s="146"/>
      <c r="AU29" s="146"/>
      <c r="AV29" s="146"/>
      <c r="AW29" s="146"/>
      <c r="AX29" s="146"/>
      <c r="AY29" s="146"/>
      <c r="AZ29" s="146"/>
      <c r="BA29" s="146"/>
      <c r="BB29" s="146"/>
      <c r="BC29" s="146"/>
      <c r="BD29" s="146"/>
      <c r="BE29" s="146"/>
      <c r="BF29" s="146"/>
      <c r="BG29" s="146"/>
      <c r="BH29" s="146"/>
      <c r="BI29" s="146"/>
      <c r="BJ29" s="146"/>
      <c r="BK29" s="146"/>
      <c r="BL29" s="146"/>
      <c r="BM29" s="146"/>
      <c r="BN29" s="146"/>
      <c r="BO29" s="146"/>
      <c r="BP29" s="146"/>
      <c r="BQ29" s="146"/>
      <c r="BR29" s="146"/>
      <c r="BS29" s="146"/>
      <c r="BT29" s="146"/>
      <c r="BU29" s="146"/>
      <c r="BV29" s="146"/>
      <c r="BW29" s="146"/>
      <c r="BX29" s="146"/>
      <c r="BY29" s="146"/>
      <c r="BZ29" s="146"/>
      <c r="CA29" s="146"/>
      <c r="CB29" s="146"/>
      <c r="CC29" s="146"/>
      <c r="CD29" s="146"/>
      <c r="CE29" s="146"/>
      <c r="CF29" s="146"/>
      <c r="CG29" s="146"/>
      <c r="CH29" s="146"/>
      <c r="CI29" s="146"/>
      <c r="CJ29" s="146"/>
      <c r="CK29" s="146"/>
      <c r="CL29" s="146"/>
      <c r="CM29" s="146"/>
      <c r="CN29" s="146"/>
      <c r="CO29" s="146"/>
      <c r="CP29" s="146"/>
      <c r="CQ29" s="146"/>
      <c r="CR29" s="146"/>
      <c r="CS29" s="146"/>
      <c r="CT29" s="146"/>
      <c r="CU29" s="146"/>
      <c r="CV29" s="146"/>
      <c r="CW29" s="146"/>
      <c r="CX29" s="146"/>
      <c r="CY29" s="146"/>
      <c r="CZ29" s="146"/>
      <c r="DA29" s="146"/>
      <c r="DB29" s="146"/>
      <c r="DC29" s="146"/>
      <c r="DD29" s="146"/>
      <c r="DE29" s="146"/>
      <c r="DF29" s="146"/>
      <c r="DG29" s="146"/>
      <c r="DH29" s="146"/>
      <c r="DI29" s="146"/>
      <c r="DJ29" s="146"/>
      <c r="DK29" s="146"/>
      <c r="DL29" s="146"/>
      <c r="DM29" s="146"/>
      <c r="DN29" s="146"/>
      <c r="DO29" s="146"/>
      <c r="DP29" s="146"/>
      <c r="DQ29" s="146"/>
      <c r="DR29" s="146"/>
      <c r="DS29" s="146"/>
      <c r="DT29" s="146"/>
      <c r="DU29" s="146"/>
      <c r="DV29" s="146"/>
      <c r="DW29" s="146"/>
      <c r="DX29" s="146"/>
      <c r="DY29" s="146"/>
      <c r="DZ29" s="146"/>
      <c r="EA29" s="146"/>
      <c r="EB29" s="146"/>
      <c r="EC29" s="146"/>
      <c r="ED29" s="146"/>
      <c r="EE29" s="146"/>
      <c r="EF29" s="146"/>
      <c r="EG29" s="146"/>
      <c r="EH29" s="146"/>
      <c r="EI29" s="146"/>
      <c r="EJ29" s="146"/>
      <c r="EK29" s="146"/>
      <c r="EL29" s="146"/>
      <c r="EM29" s="146"/>
      <c r="EN29" s="146"/>
      <c r="EO29" s="146"/>
      <c r="EP29" s="146"/>
      <c r="EQ29" s="146"/>
      <c r="ER29" s="146"/>
      <c r="ES29" s="146"/>
      <c r="ET29" s="146"/>
      <c r="EU29" s="146"/>
      <c r="EV29" s="146"/>
      <c r="EW29" s="146"/>
      <c r="EX29" s="146"/>
      <c r="EY29" s="146"/>
      <c r="EZ29" s="146"/>
      <c r="FA29" s="146"/>
      <c r="FB29" s="146"/>
      <c r="FC29" s="146"/>
      <c r="FD29" s="146"/>
      <c r="FE29" s="146"/>
      <c r="FF29" s="146"/>
      <c r="FG29" s="146"/>
      <c r="FH29" s="146"/>
      <c r="FI29" s="146"/>
      <c r="FJ29" s="146"/>
      <c r="FK29" s="146"/>
      <c r="FL29" s="146"/>
      <c r="FM29" s="146"/>
      <c r="FN29" s="146"/>
      <c r="FO29" s="146"/>
      <c r="FP29" s="146"/>
      <c r="FQ29" s="146"/>
      <c r="FR29" s="146"/>
      <c r="FS29" s="146"/>
      <c r="FT29" s="146"/>
      <c r="FU29" s="146"/>
      <c r="FV29" s="146"/>
      <c r="FW29" s="146"/>
      <c r="FX29" s="146"/>
      <c r="FY29" s="146"/>
      <c r="FZ29" s="146"/>
      <c r="GA29" s="146"/>
      <c r="GB29" s="146"/>
      <c r="GC29" s="146"/>
      <c r="GD29" s="146"/>
      <c r="GE29" s="146"/>
      <c r="GF29" s="146"/>
      <c r="GG29" s="146"/>
      <c r="GH29" s="146"/>
      <c r="GI29" s="146"/>
      <c r="GJ29" s="146"/>
      <c r="GK29" s="146"/>
      <c r="GL29" s="146"/>
      <c r="GM29" s="146"/>
      <c r="GN29" s="146"/>
      <c r="GO29" s="146"/>
      <c r="GP29" s="146"/>
      <c r="GQ29" s="146"/>
      <c r="GR29" s="146"/>
    </row>
    <row r="30" spans="1:200" s="132" customFormat="1" ht="24" hidden="1" customHeight="1" outlineLevel="1">
      <c r="A30" s="126" t="str">
        <f t="shared" si="0"/>
        <v>2.17</v>
      </c>
      <c r="B30" s="158" t="s">
        <v>66</v>
      </c>
      <c r="C30" s="160" t="s">
        <v>110</v>
      </c>
      <c r="D30" s="161" t="s">
        <v>13</v>
      </c>
      <c r="E30" s="161" t="s">
        <v>72</v>
      </c>
      <c r="F30" s="161" t="s">
        <v>111</v>
      </c>
      <c r="G30" s="210"/>
      <c r="H30" s="210"/>
      <c r="I30" s="211"/>
      <c r="J30" s="355">
        <v>0</v>
      </c>
      <c r="K30" s="356"/>
      <c r="L30" s="357"/>
      <c r="M30" s="180"/>
      <c r="N30" s="151"/>
      <c r="O30" s="146"/>
      <c r="P30" s="146"/>
      <c r="Q30" s="146"/>
      <c r="R30" s="146"/>
      <c r="S30" s="146"/>
      <c r="T30" s="146"/>
      <c r="U30" s="146"/>
      <c r="V30" s="146"/>
      <c r="W30" s="146"/>
      <c r="X30" s="146"/>
      <c r="Y30" s="146"/>
      <c r="Z30" s="146"/>
      <c r="AA30" s="146"/>
      <c r="AB30" s="146"/>
      <c r="AC30" s="146"/>
      <c r="AD30" s="146"/>
      <c r="AE30" s="146"/>
      <c r="AF30" s="146"/>
      <c r="AG30" s="146"/>
      <c r="AH30" s="146"/>
      <c r="AI30" s="146"/>
      <c r="AJ30" s="146"/>
      <c r="AK30" s="146"/>
      <c r="AL30" s="146"/>
      <c r="AM30" s="146"/>
      <c r="AN30" s="146"/>
      <c r="AO30" s="146"/>
      <c r="AP30" s="146"/>
      <c r="AQ30" s="146"/>
      <c r="AR30" s="146"/>
      <c r="AS30" s="146"/>
      <c r="AT30" s="146"/>
      <c r="AU30" s="146"/>
      <c r="AV30" s="146"/>
      <c r="AW30" s="146"/>
      <c r="AX30" s="146"/>
      <c r="AY30" s="146"/>
      <c r="AZ30" s="146"/>
      <c r="BA30" s="146"/>
      <c r="BB30" s="146"/>
      <c r="BC30" s="146"/>
      <c r="BD30" s="146"/>
      <c r="BE30" s="146"/>
      <c r="BF30" s="146"/>
      <c r="BG30" s="146"/>
      <c r="BH30" s="146"/>
      <c r="BI30" s="146"/>
      <c r="BJ30" s="146"/>
      <c r="BK30" s="146"/>
      <c r="BL30" s="146"/>
      <c r="BM30" s="146"/>
      <c r="BN30" s="146"/>
      <c r="BO30" s="146"/>
      <c r="BP30" s="146"/>
      <c r="BQ30" s="146"/>
      <c r="BR30" s="146"/>
      <c r="BS30" s="146"/>
      <c r="BT30" s="146"/>
      <c r="BU30" s="146"/>
      <c r="BV30" s="146"/>
      <c r="BW30" s="146"/>
      <c r="BX30" s="146"/>
      <c r="BY30" s="146"/>
      <c r="BZ30" s="146"/>
      <c r="CA30" s="146"/>
      <c r="CB30" s="146"/>
      <c r="CC30" s="146"/>
      <c r="CD30" s="146"/>
      <c r="CE30" s="146"/>
      <c r="CF30" s="146"/>
      <c r="CG30" s="146"/>
      <c r="CH30" s="146"/>
      <c r="CI30" s="146"/>
      <c r="CJ30" s="146"/>
      <c r="CK30" s="146"/>
      <c r="CL30" s="146"/>
      <c r="CM30" s="146"/>
      <c r="CN30" s="146"/>
      <c r="CO30" s="146"/>
      <c r="CP30" s="146"/>
      <c r="CQ30" s="146"/>
      <c r="CR30" s="146"/>
      <c r="CS30" s="146"/>
      <c r="CT30" s="146"/>
      <c r="CU30" s="146"/>
      <c r="CV30" s="146"/>
      <c r="CW30" s="146"/>
      <c r="CX30" s="146"/>
      <c r="CY30" s="146"/>
      <c r="CZ30" s="146"/>
      <c r="DA30" s="146"/>
      <c r="DB30" s="146"/>
      <c r="DC30" s="146"/>
      <c r="DD30" s="146"/>
      <c r="DE30" s="146"/>
      <c r="DF30" s="146"/>
      <c r="DG30" s="146"/>
      <c r="DH30" s="146"/>
      <c r="DI30" s="146"/>
      <c r="DJ30" s="146"/>
      <c r="DK30" s="146"/>
      <c r="DL30" s="146"/>
      <c r="DM30" s="146"/>
      <c r="DN30" s="146"/>
      <c r="DO30" s="146"/>
      <c r="DP30" s="146"/>
      <c r="DQ30" s="146"/>
      <c r="DR30" s="146"/>
      <c r="DS30" s="146"/>
      <c r="DT30" s="146"/>
      <c r="DU30" s="146"/>
      <c r="DV30" s="146"/>
      <c r="DW30" s="146"/>
      <c r="DX30" s="146"/>
      <c r="DY30" s="146"/>
      <c r="DZ30" s="146"/>
      <c r="EA30" s="146"/>
      <c r="EB30" s="146"/>
      <c r="EC30" s="146"/>
      <c r="ED30" s="146"/>
      <c r="EE30" s="146"/>
      <c r="EF30" s="146"/>
      <c r="EG30" s="146"/>
      <c r="EH30" s="146"/>
      <c r="EI30" s="146"/>
      <c r="EJ30" s="146"/>
      <c r="EK30" s="146"/>
      <c r="EL30" s="146"/>
      <c r="EM30" s="146"/>
      <c r="EN30" s="146"/>
      <c r="EO30" s="146"/>
      <c r="EP30" s="146"/>
      <c r="EQ30" s="146"/>
      <c r="ER30" s="146"/>
      <c r="ES30" s="146"/>
      <c r="ET30" s="146"/>
      <c r="EU30" s="146"/>
      <c r="EV30" s="146"/>
      <c r="EW30" s="146"/>
      <c r="EX30" s="146"/>
      <c r="EY30" s="146"/>
      <c r="EZ30" s="146"/>
      <c r="FA30" s="146"/>
      <c r="FB30" s="146"/>
      <c r="FC30" s="146"/>
      <c r="FD30" s="146"/>
      <c r="FE30" s="146"/>
      <c r="FF30" s="146"/>
      <c r="FG30" s="146"/>
      <c r="FH30" s="146"/>
      <c r="FI30" s="146"/>
      <c r="FJ30" s="146"/>
      <c r="FK30" s="146"/>
      <c r="FL30" s="146"/>
      <c r="FM30" s="146"/>
      <c r="FN30" s="146"/>
      <c r="FO30" s="146"/>
      <c r="FP30" s="146"/>
      <c r="FQ30" s="146"/>
      <c r="FR30" s="146"/>
      <c r="FS30" s="146"/>
      <c r="FT30" s="146"/>
      <c r="FU30" s="146"/>
      <c r="FV30" s="146"/>
      <c r="FW30" s="146"/>
      <c r="FX30" s="146"/>
      <c r="FY30" s="146"/>
      <c r="FZ30" s="146"/>
      <c r="GA30" s="146"/>
      <c r="GB30" s="146"/>
      <c r="GC30" s="146"/>
      <c r="GD30" s="146"/>
      <c r="GE30" s="146"/>
      <c r="GF30" s="146"/>
      <c r="GG30" s="146"/>
      <c r="GH30" s="146"/>
      <c r="GI30" s="146"/>
      <c r="GJ30" s="146"/>
      <c r="GK30" s="146"/>
      <c r="GL30" s="146"/>
      <c r="GM30" s="146"/>
      <c r="GN30" s="146"/>
      <c r="GO30" s="146"/>
      <c r="GP30" s="146"/>
      <c r="GQ30" s="146"/>
      <c r="GR30" s="146"/>
    </row>
    <row r="31" spans="1:200" s="132" customFormat="1" ht="24" hidden="1" customHeight="1" outlineLevel="1">
      <c r="A31" s="126" t="str">
        <f t="shared" si="0"/>
        <v>2.18</v>
      </c>
      <c r="B31" s="158" t="s">
        <v>54</v>
      </c>
      <c r="C31" s="160" t="s">
        <v>112</v>
      </c>
      <c r="D31" s="161" t="s">
        <v>113</v>
      </c>
      <c r="E31" s="161" t="s">
        <v>114</v>
      </c>
      <c r="F31" s="161" t="s">
        <v>115</v>
      </c>
      <c r="G31" s="210"/>
      <c r="H31" s="210"/>
      <c r="I31" s="214"/>
      <c r="J31" s="355">
        <v>0</v>
      </c>
      <c r="K31" s="356"/>
      <c r="L31" s="357"/>
      <c r="M31" s="215"/>
      <c r="N31" s="151"/>
      <c r="O31" s="146"/>
      <c r="P31" s="146"/>
      <c r="Q31" s="146"/>
      <c r="R31" s="146"/>
      <c r="S31" s="146"/>
      <c r="T31" s="146"/>
      <c r="U31" s="146"/>
      <c r="V31" s="146"/>
      <c r="W31" s="146"/>
      <c r="X31" s="146"/>
      <c r="Y31" s="146"/>
      <c r="Z31" s="146"/>
      <c r="AA31" s="146"/>
      <c r="AB31" s="146"/>
      <c r="AC31" s="146"/>
      <c r="AD31" s="146"/>
      <c r="AE31" s="146"/>
      <c r="AF31" s="146"/>
      <c r="AG31" s="146"/>
      <c r="AH31" s="146"/>
      <c r="AI31" s="146"/>
      <c r="AJ31" s="146"/>
      <c r="AK31" s="146"/>
      <c r="AL31" s="146"/>
      <c r="AM31" s="146"/>
      <c r="AN31" s="146"/>
      <c r="AO31" s="146"/>
      <c r="AP31" s="146"/>
      <c r="AQ31" s="146"/>
      <c r="AR31" s="146"/>
      <c r="AS31" s="146"/>
      <c r="AT31" s="146"/>
      <c r="AU31" s="146"/>
      <c r="AV31" s="146"/>
      <c r="AW31" s="146"/>
      <c r="AX31" s="146"/>
      <c r="AY31" s="146"/>
      <c r="AZ31" s="146"/>
      <c r="BA31" s="146"/>
      <c r="BB31" s="146"/>
      <c r="BC31" s="146"/>
      <c r="BD31" s="146"/>
      <c r="BE31" s="146"/>
      <c r="BF31" s="146"/>
      <c r="BG31" s="146"/>
      <c r="BH31" s="146"/>
      <c r="BI31" s="146"/>
      <c r="BJ31" s="146"/>
      <c r="BK31" s="146"/>
      <c r="BL31" s="146"/>
      <c r="BM31" s="146"/>
      <c r="BN31" s="146"/>
      <c r="BO31" s="146"/>
      <c r="BP31" s="146"/>
      <c r="BQ31" s="146"/>
      <c r="BR31" s="146"/>
      <c r="BS31" s="146"/>
      <c r="BT31" s="146"/>
      <c r="BU31" s="146"/>
      <c r="BV31" s="146"/>
      <c r="BW31" s="146"/>
      <c r="BX31" s="146"/>
      <c r="BY31" s="146"/>
      <c r="BZ31" s="146"/>
      <c r="CA31" s="146"/>
      <c r="CB31" s="146"/>
      <c r="CC31" s="146"/>
      <c r="CD31" s="146"/>
      <c r="CE31" s="146"/>
      <c r="CF31" s="146"/>
      <c r="CG31" s="146"/>
      <c r="CH31" s="146"/>
      <c r="CI31" s="146"/>
      <c r="CJ31" s="146"/>
      <c r="CK31" s="146"/>
      <c r="CL31" s="146"/>
      <c r="CM31" s="146"/>
      <c r="CN31" s="146"/>
      <c r="CO31" s="146"/>
      <c r="CP31" s="146"/>
      <c r="CQ31" s="146"/>
      <c r="CR31" s="146"/>
      <c r="CS31" s="146"/>
      <c r="CT31" s="146"/>
      <c r="CU31" s="146"/>
      <c r="CV31" s="146"/>
      <c r="CW31" s="146"/>
      <c r="CX31" s="146"/>
      <c r="CY31" s="146"/>
      <c r="CZ31" s="146"/>
      <c r="DA31" s="146"/>
      <c r="DB31" s="146"/>
      <c r="DC31" s="146"/>
      <c r="DD31" s="146"/>
      <c r="DE31" s="146"/>
      <c r="DF31" s="146"/>
      <c r="DG31" s="146"/>
      <c r="DH31" s="146"/>
      <c r="DI31" s="146"/>
      <c r="DJ31" s="146"/>
      <c r="DK31" s="146"/>
      <c r="DL31" s="146"/>
      <c r="DM31" s="146"/>
      <c r="DN31" s="146"/>
      <c r="DO31" s="146"/>
      <c r="DP31" s="146"/>
      <c r="DQ31" s="146"/>
      <c r="DR31" s="146"/>
      <c r="DS31" s="146"/>
      <c r="DT31" s="146"/>
      <c r="DU31" s="146"/>
      <c r="DV31" s="146"/>
      <c r="DW31" s="146"/>
      <c r="DX31" s="146"/>
      <c r="DY31" s="146"/>
      <c r="DZ31" s="146"/>
      <c r="EA31" s="146"/>
      <c r="EB31" s="146"/>
      <c r="EC31" s="146"/>
      <c r="ED31" s="146"/>
      <c r="EE31" s="146"/>
      <c r="EF31" s="146"/>
      <c r="EG31" s="146"/>
      <c r="EH31" s="146"/>
      <c r="EI31" s="146"/>
      <c r="EJ31" s="146"/>
      <c r="EK31" s="146"/>
      <c r="EL31" s="146"/>
      <c r="EM31" s="146"/>
      <c r="EN31" s="146"/>
      <c r="EO31" s="146"/>
      <c r="EP31" s="146"/>
      <c r="EQ31" s="146"/>
      <c r="ER31" s="146"/>
      <c r="ES31" s="146"/>
      <c r="ET31" s="146"/>
      <c r="EU31" s="146"/>
      <c r="EV31" s="146"/>
      <c r="EW31" s="146"/>
      <c r="EX31" s="146"/>
      <c r="EY31" s="146"/>
      <c r="EZ31" s="146"/>
      <c r="FA31" s="146"/>
      <c r="FB31" s="146"/>
      <c r="FC31" s="146"/>
      <c r="FD31" s="146"/>
      <c r="FE31" s="146"/>
      <c r="FF31" s="146"/>
      <c r="FG31" s="146"/>
      <c r="FH31" s="146"/>
      <c r="FI31" s="146"/>
      <c r="FJ31" s="146"/>
      <c r="FK31" s="146"/>
      <c r="FL31" s="146"/>
      <c r="FM31" s="146"/>
      <c r="FN31" s="146"/>
      <c r="FO31" s="146"/>
      <c r="FP31" s="146"/>
      <c r="FQ31" s="146"/>
      <c r="FR31" s="146"/>
      <c r="FS31" s="146"/>
      <c r="FT31" s="146"/>
      <c r="FU31" s="146"/>
      <c r="FV31" s="146"/>
      <c r="FW31" s="146"/>
      <c r="FX31" s="146"/>
      <c r="FY31" s="146"/>
      <c r="FZ31" s="146"/>
      <c r="GA31" s="146"/>
      <c r="GB31" s="146"/>
      <c r="GC31" s="146"/>
      <c r="GD31" s="146"/>
      <c r="GE31" s="146"/>
      <c r="GF31" s="146"/>
      <c r="GG31" s="146"/>
      <c r="GH31" s="146"/>
      <c r="GI31" s="146"/>
      <c r="GJ31" s="146"/>
      <c r="GK31" s="146"/>
      <c r="GL31" s="146"/>
      <c r="GM31" s="146"/>
      <c r="GN31" s="146"/>
      <c r="GO31" s="146"/>
      <c r="GP31" s="146"/>
      <c r="GQ31" s="146"/>
      <c r="GR31" s="146"/>
    </row>
    <row r="32" spans="1:200" s="137" customFormat="1" ht="24" hidden="1" customHeight="1" outlineLevel="1">
      <c r="A32" s="126" t="str">
        <f t="shared" si="0"/>
        <v>2.19</v>
      </c>
      <c r="B32" s="158" t="s">
        <v>54</v>
      </c>
      <c r="C32" s="160" t="s">
        <v>339</v>
      </c>
      <c r="D32" s="161" t="s">
        <v>13</v>
      </c>
      <c r="E32" s="161" t="s">
        <v>72</v>
      </c>
      <c r="F32" s="161" t="s">
        <v>111</v>
      </c>
      <c r="G32" s="210"/>
      <c r="H32" s="210"/>
      <c r="I32" s="214"/>
      <c r="J32" s="355">
        <v>0</v>
      </c>
      <c r="K32" s="356"/>
      <c r="L32" s="357"/>
      <c r="M32" s="215"/>
      <c r="N32" s="151"/>
      <c r="O32" s="146"/>
      <c r="P32" s="146"/>
      <c r="Q32" s="146"/>
      <c r="R32" s="146"/>
      <c r="S32" s="146"/>
      <c r="T32" s="146"/>
      <c r="U32" s="146"/>
      <c r="V32" s="146"/>
      <c r="W32" s="146"/>
      <c r="X32" s="146"/>
      <c r="Y32" s="146"/>
      <c r="Z32" s="146"/>
      <c r="AA32" s="146"/>
      <c r="AB32" s="146"/>
      <c r="AC32" s="146"/>
      <c r="AD32" s="146"/>
      <c r="AE32" s="146"/>
      <c r="AF32" s="146"/>
      <c r="AG32" s="146"/>
      <c r="AH32" s="146"/>
      <c r="AI32" s="146"/>
      <c r="AJ32" s="146"/>
      <c r="AK32" s="146"/>
      <c r="AL32" s="146"/>
      <c r="AM32" s="146"/>
      <c r="AN32" s="146"/>
      <c r="AO32" s="146"/>
      <c r="AP32" s="146"/>
      <c r="AQ32" s="146"/>
      <c r="AR32" s="146"/>
      <c r="AS32" s="146"/>
      <c r="AT32" s="146"/>
      <c r="AU32" s="146"/>
      <c r="AV32" s="146"/>
      <c r="AW32" s="146"/>
      <c r="AX32" s="146"/>
      <c r="AY32" s="146"/>
      <c r="AZ32" s="146"/>
      <c r="BA32" s="146"/>
      <c r="BB32" s="146"/>
      <c r="BC32" s="146"/>
      <c r="BD32" s="146"/>
      <c r="BE32" s="146"/>
      <c r="BF32" s="146"/>
      <c r="BG32" s="146"/>
      <c r="BH32" s="146"/>
      <c r="BI32" s="146"/>
      <c r="BJ32" s="146"/>
      <c r="BK32" s="146"/>
      <c r="BL32" s="146"/>
      <c r="BM32" s="146"/>
      <c r="BN32" s="146"/>
      <c r="BO32" s="146"/>
      <c r="BP32" s="146"/>
      <c r="BQ32" s="146"/>
      <c r="BR32" s="146"/>
      <c r="BS32" s="146"/>
      <c r="BT32" s="146"/>
      <c r="BU32" s="146"/>
      <c r="BV32" s="146"/>
      <c r="BW32" s="146"/>
      <c r="BX32" s="146"/>
      <c r="BY32" s="146"/>
      <c r="BZ32" s="146"/>
      <c r="CA32" s="146"/>
      <c r="CB32" s="146"/>
      <c r="CC32" s="146"/>
      <c r="CD32" s="146"/>
      <c r="CE32" s="146"/>
      <c r="CF32" s="146"/>
      <c r="CG32" s="146"/>
      <c r="CH32" s="146"/>
      <c r="CI32" s="146"/>
      <c r="CJ32" s="146"/>
      <c r="CK32" s="146"/>
      <c r="CL32" s="146"/>
      <c r="CM32" s="146"/>
      <c r="CN32" s="146"/>
      <c r="CO32" s="146"/>
      <c r="CP32" s="146"/>
      <c r="CQ32" s="146"/>
      <c r="CR32" s="146"/>
      <c r="CS32" s="146"/>
      <c r="CT32" s="146"/>
      <c r="CU32" s="146"/>
      <c r="CV32" s="146"/>
      <c r="CW32" s="146"/>
      <c r="CX32" s="146"/>
      <c r="CY32" s="146"/>
      <c r="CZ32" s="146"/>
      <c r="DA32" s="146"/>
      <c r="DB32" s="146"/>
      <c r="DC32" s="146"/>
      <c r="DD32" s="146"/>
      <c r="DE32" s="146"/>
      <c r="DF32" s="146"/>
      <c r="DG32" s="146"/>
      <c r="DH32" s="146"/>
      <c r="DI32" s="146"/>
      <c r="DJ32" s="146"/>
      <c r="DK32" s="146"/>
      <c r="DL32" s="146"/>
      <c r="DM32" s="146"/>
      <c r="DN32" s="146"/>
      <c r="DO32" s="146"/>
      <c r="DP32" s="146"/>
      <c r="DQ32" s="146"/>
      <c r="DR32" s="146"/>
      <c r="DS32" s="146"/>
      <c r="DT32" s="146"/>
      <c r="DU32" s="146"/>
      <c r="DV32" s="146"/>
      <c r="DW32" s="146"/>
      <c r="DX32" s="146"/>
      <c r="DY32" s="146"/>
      <c r="DZ32" s="146"/>
      <c r="EA32" s="146"/>
      <c r="EB32" s="146"/>
      <c r="EC32" s="146"/>
      <c r="ED32" s="146"/>
      <c r="EE32" s="146"/>
      <c r="EF32" s="146"/>
      <c r="EG32" s="146"/>
      <c r="EH32" s="146"/>
      <c r="EI32" s="146"/>
      <c r="EJ32" s="146"/>
      <c r="EK32" s="146"/>
      <c r="EL32" s="146"/>
      <c r="EM32" s="146"/>
      <c r="EN32" s="146"/>
      <c r="EO32" s="146"/>
      <c r="EP32" s="146"/>
      <c r="EQ32" s="146"/>
      <c r="ER32" s="146"/>
      <c r="ES32" s="146"/>
      <c r="ET32" s="146"/>
      <c r="EU32" s="146"/>
      <c r="EV32" s="146"/>
      <c r="EW32" s="146"/>
      <c r="EX32" s="146"/>
      <c r="EY32" s="146"/>
      <c r="EZ32" s="146"/>
      <c r="FA32" s="146"/>
      <c r="FB32" s="146"/>
      <c r="FC32" s="146"/>
      <c r="FD32" s="146"/>
      <c r="FE32" s="146"/>
      <c r="FF32" s="146"/>
      <c r="FG32" s="146"/>
      <c r="FH32" s="146"/>
      <c r="FI32" s="146"/>
      <c r="FJ32" s="146"/>
      <c r="FK32" s="146"/>
      <c r="FL32" s="146"/>
      <c r="FM32" s="146"/>
      <c r="FN32" s="146"/>
      <c r="FO32" s="146"/>
      <c r="FP32" s="146"/>
      <c r="FQ32" s="146"/>
      <c r="FR32" s="146"/>
      <c r="FS32" s="146"/>
      <c r="FT32" s="146"/>
      <c r="FU32" s="146"/>
      <c r="FV32" s="146"/>
      <c r="FW32" s="146"/>
      <c r="FX32" s="146"/>
      <c r="FY32" s="146"/>
      <c r="FZ32" s="146"/>
      <c r="GA32" s="146"/>
      <c r="GB32" s="146"/>
      <c r="GC32" s="146"/>
      <c r="GD32" s="146"/>
      <c r="GE32" s="146"/>
      <c r="GF32" s="146"/>
      <c r="GG32" s="146"/>
      <c r="GH32" s="146"/>
      <c r="GI32" s="146"/>
      <c r="GJ32" s="146"/>
      <c r="GK32" s="146"/>
      <c r="GL32" s="146"/>
      <c r="GM32" s="146"/>
      <c r="GN32" s="146"/>
      <c r="GO32" s="146"/>
      <c r="GP32" s="146"/>
      <c r="GQ32" s="146"/>
      <c r="GR32" s="146"/>
    </row>
    <row r="33" spans="1:200" s="138" customFormat="1" ht="24" hidden="1" customHeight="1" outlineLevel="1">
      <c r="A33" s="126" t="str">
        <f t="shared" si="0"/>
        <v>2.20</v>
      </c>
      <c r="B33" s="158" t="s">
        <v>54</v>
      </c>
      <c r="C33" s="160" t="s">
        <v>117</v>
      </c>
      <c r="D33" s="161" t="s">
        <v>91</v>
      </c>
      <c r="E33" s="161" t="s">
        <v>92</v>
      </c>
      <c r="F33" s="161" t="s">
        <v>93</v>
      </c>
      <c r="G33" s="210"/>
      <c r="H33" s="210"/>
      <c r="I33" s="214">
        <f t="shared" si="2"/>
        <v>0</v>
      </c>
      <c r="J33" s="355">
        <v>0</v>
      </c>
      <c r="K33" s="356"/>
      <c r="L33" s="357"/>
      <c r="M33" s="215"/>
      <c r="N33" s="151"/>
      <c r="O33" s="146"/>
      <c r="P33" s="146"/>
      <c r="Q33" s="146"/>
      <c r="R33" s="146"/>
      <c r="S33" s="146"/>
      <c r="T33" s="146"/>
      <c r="U33" s="146"/>
      <c r="V33" s="146"/>
      <c r="W33" s="146"/>
      <c r="X33" s="146"/>
      <c r="Y33" s="146"/>
      <c r="Z33" s="146"/>
      <c r="AA33" s="146"/>
      <c r="AB33" s="146"/>
      <c r="AC33" s="146"/>
      <c r="AD33" s="146"/>
      <c r="AE33" s="146"/>
      <c r="AF33" s="146"/>
      <c r="AG33" s="146"/>
      <c r="AH33" s="146"/>
      <c r="AI33" s="146"/>
      <c r="AJ33" s="146"/>
      <c r="AK33" s="146"/>
      <c r="AL33" s="146"/>
      <c r="AM33" s="146"/>
      <c r="AN33" s="146"/>
      <c r="AO33" s="146"/>
      <c r="AP33" s="146"/>
      <c r="AQ33" s="146"/>
      <c r="AR33" s="146"/>
      <c r="AS33" s="146"/>
      <c r="AT33" s="146"/>
      <c r="AU33" s="146"/>
      <c r="AV33" s="146"/>
      <c r="AW33" s="146"/>
      <c r="AX33" s="146"/>
      <c r="AY33" s="146"/>
      <c r="AZ33" s="146"/>
      <c r="BA33" s="146"/>
      <c r="BB33" s="146"/>
      <c r="BC33" s="146"/>
      <c r="BD33" s="146"/>
      <c r="BE33" s="146"/>
      <c r="BF33" s="146"/>
      <c r="BG33" s="146"/>
      <c r="BH33" s="146"/>
      <c r="BI33" s="146"/>
      <c r="BJ33" s="146"/>
      <c r="BK33" s="146"/>
      <c r="BL33" s="146"/>
      <c r="BM33" s="146"/>
      <c r="BN33" s="146"/>
      <c r="BO33" s="146"/>
      <c r="BP33" s="146"/>
      <c r="BQ33" s="146"/>
      <c r="BR33" s="146"/>
      <c r="BS33" s="146"/>
      <c r="BT33" s="146"/>
      <c r="BU33" s="146"/>
      <c r="BV33" s="146"/>
      <c r="BW33" s="146"/>
      <c r="BX33" s="146"/>
      <c r="BY33" s="146"/>
      <c r="BZ33" s="146"/>
      <c r="CA33" s="146"/>
      <c r="CB33" s="146"/>
      <c r="CC33" s="146"/>
      <c r="CD33" s="146"/>
      <c r="CE33" s="146"/>
      <c r="CF33" s="146"/>
      <c r="CG33" s="146"/>
      <c r="CH33" s="146"/>
      <c r="CI33" s="146"/>
      <c r="CJ33" s="146"/>
      <c r="CK33" s="146"/>
      <c r="CL33" s="146"/>
      <c r="CM33" s="146"/>
      <c r="CN33" s="146"/>
      <c r="CO33" s="146"/>
      <c r="CP33" s="146"/>
      <c r="CQ33" s="146"/>
      <c r="CR33" s="146"/>
      <c r="CS33" s="146"/>
      <c r="CT33" s="146"/>
      <c r="CU33" s="146"/>
      <c r="CV33" s="146"/>
      <c r="CW33" s="146"/>
      <c r="CX33" s="146"/>
      <c r="CY33" s="146"/>
      <c r="CZ33" s="146"/>
      <c r="DA33" s="146"/>
      <c r="DB33" s="146"/>
      <c r="DC33" s="146"/>
      <c r="DD33" s="146"/>
      <c r="DE33" s="146"/>
      <c r="DF33" s="146"/>
      <c r="DG33" s="146"/>
      <c r="DH33" s="146"/>
      <c r="DI33" s="146"/>
      <c r="DJ33" s="146"/>
      <c r="DK33" s="146"/>
      <c r="DL33" s="146"/>
      <c r="DM33" s="146"/>
      <c r="DN33" s="146"/>
      <c r="DO33" s="146"/>
      <c r="DP33" s="146"/>
      <c r="DQ33" s="146"/>
      <c r="DR33" s="146"/>
      <c r="DS33" s="146"/>
      <c r="DT33" s="146"/>
      <c r="DU33" s="146"/>
      <c r="DV33" s="146"/>
      <c r="DW33" s="146"/>
      <c r="DX33" s="146"/>
      <c r="DY33" s="146"/>
      <c r="DZ33" s="146"/>
      <c r="EA33" s="146"/>
      <c r="EB33" s="146"/>
      <c r="EC33" s="146"/>
      <c r="ED33" s="146"/>
      <c r="EE33" s="146"/>
      <c r="EF33" s="146"/>
      <c r="EG33" s="146"/>
      <c r="EH33" s="146"/>
      <c r="EI33" s="146"/>
      <c r="EJ33" s="146"/>
      <c r="EK33" s="146"/>
      <c r="EL33" s="146"/>
      <c r="EM33" s="146"/>
      <c r="EN33" s="146"/>
      <c r="EO33" s="146"/>
      <c r="EP33" s="146"/>
      <c r="EQ33" s="146"/>
      <c r="ER33" s="146"/>
      <c r="ES33" s="146"/>
      <c r="ET33" s="146"/>
      <c r="EU33" s="146"/>
      <c r="EV33" s="146"/>
      <c r="EW33" s="146"/>
      <c r="EX33" s="146"/>
      <c r="EY33" s="146"/>
      <c r="EZ33" s="146"/>
      <c r="FA33" s="146"/>
      <c r="FB33" s="146"/>
      <c r="FC33" s="146"/>
      <c r="FD33" s="146"/>
      <c r="FE33" s="146"/>
      <c r="FF33" s="146"/>
      <c r="FG33" s="146"/>
      <c r="FH33" s="146"/>
      <c r="FI33" s="146"/>
      <c r="FJ33" s="146"/>
      <c r="FK33" s="146"/>
      <c r="FL33" s="146"/>
      <c r="FM33" s="146"/>
      <c r="FN33" s="146"/>
      <c r="FO33" s="146"/>
      <c r="FP33" s="146"/>
      <c r="FQ33" s="146"/>
      <c r="FR33" s="146"/>
      <c r="FS33" s="146"/>
      <c r="FT33" s="146"/>
      <c r="FU33" s="146"/>
      <c r="FV33" s="146"/>
      <c r="FW33" s="146"/>
      <c r="FX33" s="146"/>
      <c r="FY33" s="146"/>
      <c r="FZ33" s="146"/>
      <c r="GA33" s="146"/>
      <c r="GB33" s="146"/>
      <c r="GC33" s="146"/>
      <c r="GD33" s="146"/>
      <c r="GE33" s="146"/>
      <c r="GF33" s="146"/>
      <c r="GG33" s="146"/>
      <c r="GH33" s="146"/>
      <c r="GI33" s="146"/>
      <c r="GJ33" s="146"/>
      <c r="GK33" s="146"/>
      <c r="GL33" s="146"/>
      <c r="GM33" s="146"/>
      <c r="GN33" s="146"/>
      <c r="GO33" s="146"/>
      <c r="GP33" s="146"/>
      <c r="GQ33" s="146"/>
      <c r="GR33" s="146"/>
    </row>
    <row r="34" spans="1:200" s="132" customFormat="1" ht="24" hidden="1" customHeight="1" outlineLevel="1">
      <c r="A34" s="126" t="str">
        <f t="shared" si="0"/>
        <v>2.21</v>
      </c>
      <c r="B34" s="158" t="s">
        <v>54</v>
      </c>
      <c r="C34" s="160" t="s">
        <v>118</v>
      </c>
      <c r="D34" s="161" t="s">
        <v>119</v>
      </c>
      <c r="E34" s="161" t="s">
        <v>120</v>
      </c>
      <c r="F34" s="161" t="s">
        <v>121</v>
      </c>
      <c r="G34" s="210"/>
      <c r="H34" s="210"/>
      <c r="I34" s="214"/>
      <c r="J34" s="355">
        <v>0</v>
      </c>
      <c r="K34" s="356"/>
      <c r="L34" s="357"/>
      <c r="M34" s="215"/>
      <c r="N34" s="151"/>
      <c r="O34" s="146"/>
      <c r="P34" s="146"/>
      <c r="Q34" s="146"/>
      <c r="R34" s="146"/>
      <c r="S34" s="146"/>
      <c r="T34" s="146"/>
      <c r="U34" s="146"/>
      <c r="V34" s="146"/>
      <c r="W34" s="146"/>
      <c r="X34" s="146"/>
      <c r="Y34" s="146"/>
      <c r="Z34" s="146"/>
      <c r="AA34" s="146"/>
      <c r="AB34" s="146"/>
      <c r="AC34" s="146"/>
      <c r="AD34" s="146"/>
      <c r="AE34" s="146"/>
      <c r="AF34" s="146"/>
      <c r="AG34" s="146"/>
      <c r="AH34" s="146"/>
      <c r="AI34" s="146"/>
      <c r="AJ34" s="146"/>
      <c r="AK34" s="146"/>
      <c r="AL34" s="146"/>
      <c r="AM34" s="146"/>
      <c r="AN34" s="146"/>
      <c r="AO34" s="146"/>
      <c r="AP34" s="146"/>
      <c r="AQ34" s="146"/>
      <c r="AR34" s="146"/>
      <c r="AS34" s="146"/>
      <c r="AT34" s="146"/>
      <c r="AU34" s="146"/>
      <c r="AV34" s="146"/>
      <c r="AW34" s="146"/>
      <c r="AX34" s="146"/>
      <c r="AY34" s="146"/>
      <c r="AZ34" s="146"/>
      <c r="BA34" s="146"/>
      <c r="BB34" s="146"/>
      <c r="BC34" s="146"/>
      <c r="BD34" s="146"/>
      <c r="BE34" s="146"/>
      <c r="BF34" s="146"/>
      <c r="BG34" s="146"/>
      <c r="BH34" s="146"/>
      <c r="BI34" s="146"/>
      <c r="BJ34" s="146"/>
      <c r="BK34" s="146"/>
      <c r="BL34" s="146"/>
      <c r="BM34" s="146"/>
      <c r="BN34" s="146"/>
      <c r="BO34" s="146"/>
      <c r="BP34" s="146"/>
      <c r="BQ34" s="146"/>
      <c r="BR34" s="146"/>
      <c r="BS34" s="146"/>
      <c r="BT34" s="146"/>
      <c r="BU34" s="146"/>
      <c r="BV34" s="146"/>
      <c r="BW34" s="146"/>
      <c r="BX34" s="146"/>
      <c r="BY34" s="146"/>
      <c r="BZ34" s="146"/>
      <c r="CA34" s="146"/>
      <c r="CB34" s="146"/>
      <c r="CC34" s="146"/>
      <c r="CD34" s="146"/>
      <c r="CE34" s="146"/>
      <c r="CF34" s="146"/>
      <c r="CG34" s="146"/>
      <c r="CH34" s="146"/>
      <c r="CI34" s="146"/>
      <c r="CJ34" s="146"/>
      <c r="CK34" s="146"/>
      <c r="CL34" s="146"/>
      <c r="CM34" s="146"/>
      <c r="CN34" s="146"/>
      <c r="CO34" s="146"/>
      <c r="CP34" s="146"/>
      <c r="CQ34" s="146"/>
      <c r="CR34" s="146"/>
      <c r="CS34" s="146"/>
      <c r="CT34" s="146"/>
      <c r="CU34" s="146"/>
      <c r="CV34" s="146"/>
      <c r="CW34" s="146"/>
      <c r="CX34" s="146"/>
      <c r="CY34" s="146"/>
      <c r="CZ34" s="146"/>
      <c r="DA34" s="146"/>
      <c r="DB34" s="146"/>
      <c r="DC34" s="146"/>
      <c r="DD34" s="146"/>
      <c r="DE34" s="146"/>
      <c r="DF34" s="146"/>
      <c r="DG34" s="146"/>
      <c r="DH34" s="146"/>
      <c r="DI34" s="146"/>
      <c r="DJ34" s="146"/>
      <c r="DK34" s="146"/>
      <c r="DL34" s="146"/>
      <c r="DM34" s="146"/>
      <c r="DN34" s="146"/>
      <c r="DO34" s="146"/>
      <c r="DP34" s="146"/>
      <c r="DQ34" s="146"/>
      <c r="DR34" s="146"/>
      <c r="DS34" s="146"/>
      <c r="DT34" s="146"/>
      <c r="DU34" s="146"/>
      <c r="DV34" s="146"/>
      <c r="DW34" s="146"/>
      <c r="DX34" s="146"/>
      <c r="DY34" s="146"/>
      <c r="DZ34" s="146"/>
      <c r="EA34" s="146"/>
      <c r="EB34" s="146"/>
      <c r="EC34" s="146"/>
      <c r="ED34" s="146"/>
      <c r="EE34" s="146"/>
      <c r="EF34" s="146"/>
      <c r="EG34" s="146"/>
      <c r="EH34" s="146"/>
      <c r="EI34" s="146"/>
      <c r="EJ34" s="146"/>
      <c r="EK34" s="146"/>
      <c r="EL34" s="146"/>
      <c r="EM34" s="146"/>
      <c r="EN34" s="146"/>
      <c r="EO34" s="146"/>
      <c r="EP34" s="146"/>
      <c r="EQ34" s="146"/>
      <c r="ER34" s="146"/>
      <c r="ES34" s="146"/>
      <c r="ET34" s="146"/>
      <c r="EU34" s="146"/>
      <c r="EV34" s="146"/>
      <c r="EW34" s="146"/>
      <c r="EX34" s="146"/>
      <c r="EY34" s="146"/>
      <c r="EZ34" s="146"/>
      <c r="FA34" s="146"/>
      <c r="FB34" s="146"/>
      <c r="FC34" s="146"/>
      <c r="FD34" s="146"/>
      <c r="FE34" s="146"/>
      <c r="FF34" s="146"/>
      <c r="FG34" s="146"/>
      <c r="FH34" s="146"/>
      <c r="FI34" s="146"/>
      <c r="FJ34" s="146"/>
      <c r="FK34" s="146"/>
      <c r="FL34" s="146"/>
      <c r="FM34" s="146"/>
      <c r="FN34" s="146"/>
      <c r="FO34" s="146"/>
      <c r="FP34" s="146"/>
      <c r="FQ34" s="146"/>
      <c r="FR34" s="146"/>
      <c r="FS34" s="146"/>
      <c r="FT34" s="146"/>
      <c r="FU34" s="146"/>
      <c r="FV34" s="146"/>
      <c r="FW34" s="146"/>
      <c r="FX34" s="146"/>
      <c r="FY34" s="146"/>
      <c r="FZ34" s="146"/>
      <c r="GA34" s="146"/>
      <c r="GB34" s="146"/>
      <c r="GC34" s="146"/>
      <c r="GD34" s="146"/>
      <c r="GE34" s="146"/>
      <c r="GF34" s="146"/>
      <c r="GG34" s="146"/>
      <c r="GH34" s="146"/>
      <c r="GI34" s="146"/>
      <c r="GJ34" s="146"/>
      <c r="GK34" s="146"/>
      <c r="GL34" s="146"/>
      <c r="GM34" s="146"/>
      <c r="GN34" s="146"/>
      <c r="GO34" s="146"/>
      <c r="GP34" s="146"/>
      <c r="GQ34" s="146"/>
      <c r="GR34" s="146"/>
    </row>
    <row r="35" spans="1:200" s="138" customFormat="1" ht="54.75" hidden="1" customHeight="1" outlineLevel="1">
      <c r="A35" s="126" t="str">
        <f t="shared" si="0"/>
        <v>2.22</v>
      </c>
      <c r="B35" s="158" t="s">
        <v>54</v>
      </c>
      <c r="C35" s="160" t="s">
        <v>122</v>
      </c>
      <c r="D35" s="161" t="s">
        <v>123</v>
      </c>
      <c r="E35" s="161" t="s">
        <v>124</v>
      </c>
      <c r="F35" s="161" t="s">
        <v>125</v>
      </c>
      <c r="G35" s="210"/>
      <c r="H35" s="210"/>
      <c r="I35" s="214">
        <f t="shared" ref="I35" si="3">H35-G35</f>
        <v>0</v>
      </c>
      <c r="J35" s="355">
        <v>0</v>
      </c>
      <c r="K35" s="356"/>
      <c r="L35" s="357"/>
      <c r="M35" s="215"/>
      <c r="N35" s="151"/>
      <c r="O35" s="146"/>
      <c r="P35" s="146"/>
      <c r="Q35" s="146"/>
      <c r="R35" s="146"/>
      <c r="S35" s="146"/>
      <c r="T35" s="146"/>
      <c r="U35" s="146"/>
      <c r="V35" s="146"/>
      <c r="W35" s="146"/>
      <c r="X35" s="146"/>
      <c r="Y35" s="146"/>
      <c r="Z35" s="146"/>
      <c r="AA35" s="146"/>
      <c r="AB35" s="146"/>
      <c r="AC35" s="146"/>
      <c r="AD35" s="146"/>
      <c r="AE35" s="146"/>
      <c r="AF35" s="146"/>
      <c r="AG35" s="146"/>
      <c r="AH35" s="146"/>
      <c r="AI35" s="146"/>
      <c r="AJ35" s="146"/>
      <c r="AK35" s="146"/>
      <c r="AL35" s="146"/>
      <c r="AM35" s="146"/>
      <c r="AN35" s="146"/>
      <c r="AO35" s="146"/>
      <c r="AP35" s="146"/>
      <c r="AQ35" s="146"/>
      <c r="AR35" s="146"/>
      <c r="AS35" s="146"/>
      <c r="AT35" s="146"/>
      <c r="AU35" s="146"/>
      <c r="AV35" s="146"/>
      <c r="AW35" s="146"/>
      <c r="AX35" s="146"/>
      <c r="AY35" s="146"/>
      <c r="AZ35" s="146"/>
      <c r="BA35" s="146"/>
      <c r="BB35" s="146"/>
      <c r="BC35" s="146"/>
      <c r="BD35" s="146"/>
      <c r="BE35" s="146"/>
      <c r="BF35" s="146"/>
      <c r="BG35" s="146"/>
      <c r="BH35" s="146"/>
      <c r="BI35" s="146"/>
      <c r="BJ35" s="146"/>
      <c r="BK35" s="146"/>
      <c r="BL35" s="146"/>
      <c r="BM35" s="146"/>
      <c r="BN35" s="146"/>
      <c r="BO35" s="146"/>
      <c r="BP35" s="146"/>
      <c r="BQ35" s="146"/>
      <c r="BR35" s="146"/>
      <c r="BS35" s="146"/>
      <c r="BT35" s="146"/>
      <c r="BU35" s="146"/>
      <c r="BV35" s="146"/>
      <c r="BW35" s="146"/>
      <c r="BX35" s="146"/>
      <c r="BY35" s="146"/>
      <c r="BZ35" s="146"/>
      <c r="CA35" s="146"/>
      <c r="CB35" s="146"/>
      <c r="CC35" s="146"/>
      <c r="CD35" s="146"/>
      <c r="CE35" s="146"/>
      <c r="CF35" s="146"/>
      <c r="CG35" s="146"/>
      <c r="CH35" s="146"/>
      <c r="CI35" s="146"/>
      <c r="CJ35" s="146"/>
      <c r="CK35" s="146"/>
      <c r="CL35" s="146"/>
      <c r="CM35" s="146"/>
      <c r="CN35" s="146"/>
      <c r="CO35" s="146"/>
      <c r="CP35" s="146"/>
      <c r="CQ35" s="146"/>
      <c r="CR35" s="146"/>
      <c r="CS35" s="146"/>
      <c r="CT35" s="146"/>
      <c r="CU35" s="146"/>
      <c r="CV35" s="146"/>
      <c r="CW35" s="146"/>
      <c r="CX35" s="146"/>
      <c r="CY35" s="146"/>
      <c r="CZ35" s="146"/>
      <c r="DA35" s="146"/>
      <c r="DB35" s="146"/>
      <c r="DC35" s="146"/>
      <c r="DD35" s="146"/>
      <c r="DE35" s="146"/>
      <c r="DF35" s="146"/>
      <c r="DG35" s="146"/>
      <c r="DH35" s="146"/>
      <c r="DI35" s="146"/>
      <c r="DJ35" s="146"/>
      <c r="DK35" s="146"/>
      <c r="DL35" s="146"/>
      <c r="DM35" s="146"/>
      <c r="DN35" s="146"/>
      <c r="DO35" s="146"/>
      <c r="DP35" s="146"/>
      <c r="DQ35" s="146"/>
      <c r="DR35" s="146"/>
      <c r="DS35" s="146"/>
      <c r="DT35" s="146"/>
      <c r="DU35" s="146"/>
      <c r="DV35" s="146"/>
      <c r="DW35" s="146"/>
      <c r="DX35" s="146"/>
      <c r="DY35" s="146"/>
      <c r="DZ35" s="146"/>
      <c r="EA35" s="146"/>
      <c r="EB35" s="146"/>
      <c r="EC35" s="146"/>
      <c r="ED35" s="146"/>
      <c r="EE35" s="146"/>
      <c r="EF35" s="146"/>
      <c r="EG35" s="146"/>
      <c r="EH35" s="146"/>
      <c r="EI35" s="146"/>
      <c r="EJ35" s="146"/>
      <c r="EK35" s="146"/>
      <c r="EL35" s="146"/>
      <c r="EM35" s="146"/>
      <c r="EN35" s="146"/>
      <c r="EO35" s="146"/>
      <c r="EP35" s="146"/>
      <c r="EQ35" s="146"/>
      <c r="ER35" s="146"/>
      <c r="ES35" s="146"/>
      <c r="ET35" s="146"/>
      <c r="EU35" s="146"/>
      <c r="EV35" s="146"/>
      <c r="EW35" s="146"/>
      <c r="EX35" s="146"/>
      <c r="EY35" s="146"/>
      <c r="EZ35" s="146"/>
      <c r="FA35" s="146"/>
      <c r="FB35" s="146"/>
      <c r="FC35" s="146"/>
      <c r="FD35" s="146"/>
      <c r="FE35" s="146"/>
      <c r="FF35" s="146"/>
      <c r="FG35" s="146"/>
      <c r="FH35" s="146"/>
      <c r="FI35" s="146"/>
      <c r="FJ35" s="146"/>
      <c r="FK35" s="146"/>
      <c r="FL35" s="146"/>
      <c r="FM35" s="146"/>
      <c r="FN35" s="146"/>
      <c r="FO35" s="146"/>
      <c r="FP35" s="146"/>
      <c r="FQ35" s="146"/>
      <c r="FR35" s="146"/>
      <c r="FS35" s="146"/>
      <c r="FT35" s="146"/>
      <c r="FU35" s="146"/>
      <c r="FV35" s="146"/>
      <c r="FW35" s="146"/>
      <c r="FX35" s="146"/>
      <c r="FY35" s="146"/>
      <c r="FZ35" s="146"/>
      <c r="GA35" s="146"/>
      <c r="GB35" s="146"/>
      <c r="GC35" s="146"/>
      <c r="GD35" s="146"/>
      <c r="GE35" s="146"/>
      <c r="GF35" s="146"/>
      <c r="GG35" s="146"/>
      <c r="GH35" s="146"/>
      <c r="GI35" s="146"/>
      <c r="GJ35" s="146"/>
      <c r="GK35" s="146"/>
      <c r="GL35" s="146"/>
      <c r="GM35" s="146"/>
      <c r="GN35" s="146"/>
      <c r="GO35" s="146"/>
      <c r="GP35" s="146"/>
      <c r="GQ35" s="146"/>
      <c r="GR35" s="146"/>
    </row>
    <row r="36" spans="1:200" s="138" customFormat="1" ht="54.75" hidden="1" customHeight="1" outlineLevel="1" thickBot="1">
      <c r="A36" s="216" t="str">
        <f t="shared" si="0"/>
        <v>2.23</v>
      </c>
      <c r="B36" s="156" t="s">
        <v>54</v>
      </c>
      <c r="C36" s="212" t="s">
        <v>126</v>
      </c>
      <c r="D36" s="162" t="s">
        <v>123</v>
      </c>
      <c r="E36" s="162" t="s">
        <v>127</v>
      </c>
      <c r="F36" s="161" t="s">
        <v>128</v>
      </c>
      <c r="G36" s="165"/>
      <c r="H36" s="165"/>
      <c r="I36" s="217"/>
      <c r="J36" s="373">
        <v>0</v>
      </c>
      <c r="K36" s="374"/>
      <c r="L36" s="375"/>
      <c r="M36" s="250"/>
      <c r="N36" s="151"/>
      <c r="O36" s="146"/>
      <c r="P36" s="146"/>
      <c r="Q36" s="146"/>
      <c r="R36" s="146"/>
      <c r="S36" s="146"/>
      <c r="T36" s="146"/>
      <c r="U36" s="146"/>
      <c r="V36" s="146"/>
      <c r="W36" s="146"/>
      <c r="X36" s="146"/>
      <c r="Y36" s="146"/>
      <c r="Z36" s="146"/>
      <c r="AA36" s="146"/>
      <c r="AB36" s="146"/>
      <c r="AC36" s="146"/>
      <c r="AD36" s="146"/>
      <c r="AE36" s="146"/>
      <c r="AF36" s="146"/>
      <c r="AG36" s="146"/>
      <c r="AH36" s="146"/>
      <c r="AI36" s="146"/>
      <c r="AJ36" s="146"/>
      <c r="AK36" s="146"/>
      <c r="AL36" s="146"/>
      <c r="AM36" s="146"/>
      <c r="AN36" s="146"/>
      <c r="AO36" s="146"/>
      <c r="AP36" s="146"/>
      <c r="AQ36" s="146"/>
      <c r="AR36" s="146"/>
      <c r="AS36" s="146"/>
      <c r="AT36" s="146"/>
      <c r="AU36" s="146"/>
      <c r="AV36" s="146"/>
      <c r="AW36" s="146"/>
      <c r="AX36" s="146"/>
      <c r="AY36" s="146"/>
      <c r="AZ36" s="146"/>
      <c r="BA36" s="146"/>
      <c r="BB36" s="146"/>
      <c r="BC36" s="146"/>
      <c r="BD36" s="146"/>
      <c r="BE36" s="146"/>
      <c r="BF36" s="146"/>
      <c r="BG36" s="146"/>
      <c r="BH36" s="146"/>
      <c r="BI36" s="146"/>
      <c r="BJ36" s="146"/>
      <c r="BK36" s="146"/>
      <c r="BL36" s="146"/>
      <c r="BM36" s="146"/>
      <c r="BN36" s="146"/>
      <c r="BO36" s="146"/>
      <c r="BP36" s="146"/>
      <c r="BQ36" s="146"/>
      <c r="BR36" s="146"/>
      <c r="BS36" s="146"/>
      <c r="BT36" s="146"/>
      <c r="BU36" s="146"/>
      <c r="BV36" s="146"/>
      <c r="BW36" s="146"/>
      <c r="BX36" s="146"/>
      <c r="BY36" s="146"/>
      <c r="BZ36" s="146"/>
      <c r="CA36" s="146"/>
      <c r="CB36" s="146"/>
      <c r="CC36" s="146"/>
      <c r="CD36" s="146"/>
      <c r="CE36" s="146"/>
      <c r="CF36" s="146"/>
      <c r="CG36" s="146"/>
      <c r="CH36" s="146"/>
      <c r="CI36" s="146"/>
      <c r="CJ36" s="146"/>
      <c r="CK36" s="146"/>
      <c r="CL36" s="146"/>
      <c r="CM36" s="146"/>
      <c r="CN36" s="146"/>
      <c r="CO36" s="146"/>
      <c r="CP36" s="146"/>
      <c r="CQ36" s="146"/>
      <c r="CR36" s="146"/>
      <c r="CS36" s="146"/>
      <c r="CT36" s="146"/>
      <c r="CU36" s="146"/>
      <c r="CV36" s="146"/>
      <c r="CW36" s="146"/>
      <c r="CX36" s="146"/>
      <c r="CY36" s="146"/>
      <c r="CZ36" s="146"/>
      <c r="DA36" s="146"/>
      <c r="DB36" s="146"/>
      <c r="DC36" s="146"/>
      <c r="DD36" s="146"/>
      <c r="DE36" s="146"/>
      <c r="DF36" s="146"/>
      <c r="DG36" s="146"/>
      <c r="DH36" s="146"/>
      <c r="DI36" s="146"/>
      <c r="DJ36" s="146"/>
      <c r="DK36" s="146"/>
      <c r="DL36" s="146"/>
      <c r="DM36" s="146"/>
      <c r="DN36" s="146"/>
      <c r="DO36" s="146"/>
      <c r="DP36" s="146"/>
      <c r="DQ36" s="146"/>
      <c r="DR36" s="146"/>
      <c r="DS36" s="146"/>
      <c r="DT36" s="146"/>
      <c r="DU36" s="146"/>
      <c r="DV36" s="146"/>
      <c r="DW36" s="146"/>
      <c r="DX36" s="146"/>
      <c r="DY36" s="146"/>
      <c r="DZ36" s="146"/>
      <c r="EA36" s="146"/>
      <c r="EB36" s="146"/>
      <c r="EC36" s="146"/>
      <c r="ED36" s="146"/>
      <c r="EE36" s="146"/>
      <c r="EF36" s="146"/>
      <c r="EG36" s="146"/>
      <c r="EH36" s="146"/>
      <c r="EI36" s="146"/>
      <c r="EJ36" s="146"/>
      <c r="EK36" s="146"/>
      <c r="EL36" s="146"/>
      <c r="EM36" s="146"/>
      <c r="EN36" s="146"/>
      <c r="EO36" s="146"/>
      <c r="EP36" s="146"/>
      <c r="EQ36" s="146"/>
      <c r="ER36" s="146"/>
      <c r="ES36" s="146"/>
      <c r="ET36" s="146"/>
      <c r="EU36" s="146"/>
      <c r="EV36" s="146"/>
      <c r="EW36" s="146"/>
      <c r="EX36" s="146"/>
      <c r="EY36" s="146"/>
      <c r="EZ36" s="146"/>
      <c r="FA36" s="146"/>
      <c r="FB36" s="146"/>
      <c r="FC36" s="146"/>
      <c r="FD36" s="146"/>
      <c r="FE36" s="146"/>
      <c r="FF36" s="146"/>
      <c r="FG36" s="146"/>
      <c r="FH36" s="146"/>
      <c r="FI36" s="146"/>
      <c r="FJ36" s="146"/>
      <c r="FK36" s="146"/>
      <c r="FL36" s="146"/>
      <c r="FM36" s="146"/>
      <c r="FN36" s="146"/>
      <c r="FO36" s="146"/>
      <c r="FP36" s="146"/>
      <c r="FQ36" s="146"/>
      <c r="FR36" s="146"/>
      <c r="FS36" s="146"/>
      <c r="FT36" s="146"/>
      <c r="FU36" s="146"/>
      <c r="FV36" s="146"/>
      <c r="FW36" s="146"/>
      <c r="FX36" s="146"/>
      <c r="FY36" s="146"/>
      <c r="FZ36" s="146"/>
      <c r="GA36" s="146"/>
      <c r="GB36" s="146"/>
      <c r="GC36" s="146"/>
      <c r="GD36" s="146"/>
      <c r="GE36" s="146"/>
      <c r="GF36" s="146"/>
      <c r="GG36" s="146"/>
      <c r="GH36" s="146"/>
      <c r="GI36" s="146"/>
      <c r="GJ36" s="146"/>
      <c r="GK36" s="146"/>
      <c r="GL36" s="146"/>
      <c r="GM36" s="146"/>
      <c r="GN36" s="146"/>
      <c r="GO36" s="146"/>
      <c r="GP36" s="146"/>
      <c r="GQ36" s="146"/>
      <c r="GR36" s="146"/>
    </row>
    <row r="37" spans="1:200" s="89" customFormat="1" ht="24" customHeight="1" collapsed="1" thickTop="1" thickBot="1">
      <c r="A37" s="122" t="str">
        <f>IF(ISERROR(VALUE(SUBSTITUTE(prevWBS,".",""))),"1",IF(ISERROR(FIND("`",SUBSTITUTE(prevWBS,".","`",1))),TEXT(VALUE(prevWBS)+1,"#"),TEXT(VALUE(LEFT(prevWBS,FIND("`",SUBSTITUTE(prevWBS,".","`",1))-1))+1,"#")))</f>
        <v>3</v>
      </c>
      <c r="B37" s="123"/>
      <c r="C37" s="139" t="s">
        <v>129</v>
      </c>
      <c r="D37" s="149"/>
      <c r="E37" s="123"/>
      <c r="F37" s="123"/>
      <c r="G37" s="274" t="s">
        <v>130</v>
      </c>
      <c r="H37" s="401">
        <f>AVERAGE(I38:I43)</f>
        <v>0</v>
      </c>
      <c r="I37" s="402"/>
      <c r="J37" s="398">
        <f>AVERAGE(J38:L43)</f>
        <v>0</v>
      </c>
      <c r="K37" s="399"/>
      <c r="L37" s="400"/>
      <c r="M37" s="141"/>
      <c r="N37" s="404" t="s">
        <v>131</v>
      </c>
      <c r="O37" s="144"/>
      <c r="P37" s="144"/>
      <c r="Q37" s="144"/>
      <c r="R37" s="144"/>
      <c r="S37" s="144"/>
      <c r="T37" s="144"/>
      <c r="U37" s="144"/>
      <c r="V37" s="144"/>
      <c r="W37" s="144"/>
      <c r="X37" s="144"/>
      <c r="Y37" s="144"/>
      <c r="Z37" s="144"/>
      <c r="AA37" s="144"/>
      <c r="AB37" s="144"/>
      <c r="AC37" s="144"/>
      <c r="AD37" s="144"/>
      <c r="AE37" s="144"/>
      <c r="AF37" s="144"/>
      <c r="AG37" s="144"/>
      <c r="AH37" s="144"/>
      <c r="AI37" s="144"/>
      <c r="AJ37" s="144"/>
      <c r="AK37" s="144"/>
      <c r="AL37" s="144"/>
      <c r="AM37" s="144"/>
      <c r="AN37" s="144"/>
      <c r="AO37" s="144"/>
      <c r="AP37" s="144"/>
      <c r="AQ37" s="144"/>
      <c r="AR37" s="144"/>
      <c r="AS37" s="144"/>
      <c r="AT37" s="144"/>
      <c r="AU37" s="144"/>
      <c r="AV37" s="144"/>
      <c r="AW37" s="144"/>
      <c r="AX37" s="144"/>
      <c r="AY37" s="144"/>
      <c r="AZ37" s="144"/>
      <c r="BA37" s="144"/>
      <c r="BB37" s="144"/>
      <c r="BC37" s="144"/>
      <c r="BD37" s="144"/>
      <c r="BE37" s="144"/>
      <c r="BF37" s="144"/>
      <c r="BG37" s="144"/>
      <c r="BH37" s="144"/>
      <c r="BI37" s="144"/>
      <c r="BJ37" s="144"/>
      <c r="BK37" s="144"/>
      <c r="BL37" s="144"/>
      <c r="BM37" s="144"/>
      <c r="BN37" s="144"/>
      <c r="BO37" s="144"/>
      <c r="BP37" s="144"/>
      <c r="BQ37" s="144"/>
      <c r="BR37" s="144"/>
      <c r="BS37" s="144"/>
      <c r="BT37" s="144"/>
      <c r="BU37" s="144"/>
      <c r="BV37" s="144"/>
      <c r="BW37" s="144"/>
      <c r="BX37" s="144"/>
      <c r="BY37" s="144"/>
      <c r="BZ37" s="144"/>
      <c r="CA37" s="144"/>
      <c r="CB37" s="144"/>
      <c r="CC37" s="144"/>
      <c r="CD37" s="144"/>
      <c r="CE37" s="144"/>
      <c r="CF37" s="144"/>
      <c r="CG37" s="144"/>
      <c r="CH37" s="144"/>
      <c r="CI37" s="144"/>
      <c r="CJ37" s="144"/>
      <c r="CK37" s="144"/>
      <c r="CL37" s="144"/>
      <c r="CM37" s="144"/>
      <c r="CN37" s="144"/>
      <c r="CO37" s="144"/>
      <c r="CP37" s="144"/>
      <c r="CQ37" s="144"/>
      <c r="CR37" s="144"/>
      <c r="CS37" s="144"/>
      <c r="CT37" s="144"/>
      <c r="CU37" s="144"/>
      <c r="CV37" s="144"/>
      <c r="CW37" s="144"/>
      <c r="CX37" s="144"/>
      <c r="CY37" s="144"/>
      <c r="CZ37" s="144"/>
      <c r="DA37" s="144"/>
      <c r="DB37" s="144"/>
      <c r="DC37" s="144"/>
      <c r="DD37" s="144"/>
      <c r="DE37" s="144"/>
      <c r="DF37" s="144"/>
      <c r="DG37" s="144"/>
      <c r="DH37" s="144"/>
      <c r="DI37" s="144"/>
      <c r="DJ37" s="144"/>
      <c r="DK37" s="144"/>
      <c r="DL37" s="144"/>
      <c r="DM37" s="144"/>
      <c r="DN37" s="144"/>
      <c r="DO37" s="144"/>
      <c r="DP37" s="144"/>
      <c r="DQ37" s="144"/>
      <c r="DR37" s="144"/>
      <c r="DS37" s="144"/>
      <c r="DT37" s="144"/>
      <c r="DU37" s="144"/>
      <c r="DV37" s="144"/>
      <c r="DW37" s="144"/>
      <c r="DX37" s="144"/>
      <c r="DY37" s="144"/>
      <c r="DZ37" s="144"/>
      <c r="EA37" s="144"/>
      <c r="EB37" s="144"/>
      <c r="EC37" s="144"/>
      <c r="ED37" s="144"/>
      <c r="EE37" s="144"/>
      <c r="EF37" s="144"/>
      <c r="EG37" s="144"/>
      <c r="EH37" s="144"/>
      <c r="EI37" s="144"/>
      <c r="EJ37" s="144"/>
      <c r="EK37" s="144"/>
      <c r="EL37" s="144"/>
      <c r="EM37" s="144"/>
      <c r="EN37" s="144"/>
      <c r="EO37" s="144"/>
      <c r="EP37" s="144"/>
      <c r="EQ37" s="144"/>
      <c r="ER37" s="144"/>
      <c r="ES37" s="144"/>
      <c r="ET37" s="144"/>
      <c r="EU37" s="144"/>
      <c r="EV37" s="144"/>
      <c r="EW37" s="144"/>
      <c r="EX37" s="144"/>
      <c r="EY37" s="144"/>
      <c r="EZ37" s="144"/>
      <c r="FA37" s="144"/>
      <c r="FB37" s="144"/>
      <c r="FC37" s="144"/>
      <c r="FD37" s="144"/>
      <c r="FE37" s="144"/>
      <c r="FF37" s="144"/>
      <c r="FG37" s="144"/>
      <c r="FH37" s="144"/>
      <c r="FI37" s="144"/>
      <c r="FJ37" s="144"/>
      <c r="FK37" s="144"/>
      <c r="FL37" s="144"/>
      <c r="FM37" s="144"/>
      <c r="FN37" s="144"/>
      <c r="FO37" s="144"/>
      <c r="FP37" s="144"/>
      <c r="FQ37" s="144"/>
      <c r="FR37" s="144"/>
      <c r="FS37" s="144"/>
      <c r="FT37" s="144"/>
      <c r="FU37" s="144"/>
      <c r="FV37" s="144"/>
      <c r="FW37" s="144"/>
      <c r="FX37" s="144"/>
      <c r="FY37" s="144"/>
      <c r="FZ37" s="144"/>
      <c r="GA37" s="144"/>
      <c r="GB37" s="144"/>
      <c r="GC37" s="144"/>
      <c r="GD37" s="144"/>
      <c r="GE37" s="144"/>
      <c r="GF37" s="144"/>
      <c r="GG37" s="144"/>
      <c r="GH37" s="144"/>
      <c r="GI37" s="144"/>
      <c r="GJ37" s="144"/>
      <c r="GK37" s="144"/>
      <c r="GL37" s="144"/>
      <c r="GM37" s="144"/>
      <c r="GN37" s="144"/>
      <c r="GO37" s="144"/>
      <c r="GP37" s="144"/>
      <c r="GQ37" s="144"/>
      <c r="GR37" s="144"/>
    </row>
    <row r="38" spans="1:200" s="115" customFormat="1" ht="24" hidden="1" customHeight="1" outlineLevel="1" thickTop="1" thickBot="1">
      <c r="A38" s="128">
        <v>3.1</v>
      </c>
      <c r="B38" s="158" t="s">
        <v>132</v>
      </c>
      <c r="C38" s="219" t="s">
        <v>133</v>
      </c>
      <c r="D38" s="161" t="s">
        <v>134</v>
      </c>
      <c r="E38" s="158" t="s">
        <v>135</v>
      </c>
      <c r="F38" s="158" t="s">
        <v>93</v>
      </c>
      <c r="G38" s="168"/>
      <c r="H38" s="168"/>
      <c r="I38" s="220">
        <f t="shared" ref="I38:I43" si="4">H38-G38</f>
        <v>0</v>
      </c>
      <c r="J38" s="355">
        <v>0</v>
      </c>
      <c r="K38" s="356"/>
      <c r="L38" s="357"/>
      <c r="M38" s="178"/>
      <c r="N38" s="404"/>
      <c r="O38" s="144"/>
      <c r="P38" s="144"/>
      <c r="Q38" s="144"/>
      <c r="R38" s="144"/>
      <c r="S38" s="144"/>
      <c r="T38" s="144"/>
      <c r="U38" s="144"/>
      <c r="V38" s="144"/>
      <c r="W38" s="144"/>
      <c r="X38" s="144"/>
      <c r="Y38" s="144"/>
      <c r="Z38" s="144"/>
      <c r="AA38" s="144"/>
      <c r="AB38" s="144"/>
      <c r="AC38" s="144"/>
      <c r="AD38" s="144"/>
      <c r="AE38" s="144"/>
      <c r="AF38" s="144"/>
      <c r="AG38" s="144"/>
      <c r="AH38" s="144"/>
      <c r="AI38" s="144"/>
      <c r="AJ38" s="144"/>
      <c r="AK38" s="144"/>
      <c r="AL38" s="144"/>
      <c r="AM38" s="144"/>
      <c r="AN38" s="144"/>
      <c r="AO38" s="144"/>
      <c r="AP38" s="144"/>
      <c r="AQ38" s="144"/>
      <c r="AR38" s="144"/>
      <c r="AS38" s="144"/>
      <c r="AT38" s="144"/>
      <c r="AU38" s="144"/>
      <c r="AV38" s="144"/>
      <c r="AW38" s="144"/>
      <c r="AX38" s="144"/>
      <c r="AY38" s="144"/>
      <c r="AZ38" s="144"/>
      <c r="BA38" s="144"/>
      <c r="BB38" s="144"/>
      <c r="BC38" s="144"/>
      <c r="BD38" s="144"/>
      <c r="BE38" s="144"/>
      <c r="BF38" s="144"/>
      <c r="BG38" s="144"/>
      <c r="BH38" s="144"/>
      <c r="BI38" s="144"/>
      <c r="BJ38" s="144"/>
      <c r="BK38" s="144"/>
      <c r="BL38" s="144"/>
      <c r="BM38" s="144"/>
      <c r="BN38" s="144"/>
      <c r="BO38" s="144"/>
      <c r="BP38" s="144"/>
      <c r="BQ38" s="144"/>
      <c r="BR38" s="144"/>
      <c r="BS38" s="144"/>
      <c r="BT38" s="144"/>
      <c r="BU38" s="144"/>
      <c r="BV38" s="144"/>
      <c r="BW38" s="144"/>
      <c r="BX38" s="144"/>
      <c r="BY38" s="144"/>
      <c r="BZ38" s="144"/>
      <c r="CA38" s="144"/>
      <c r="CB38" s="144"/>
      <c r="CC38" s="144"/>
      <c r="CD38" s="144"/>
      <c r="CE38" s="144"/>
      <c r="CF38" s="144"/>
      <c r="CG38" s="144"/>
      <c r="CH38" s="144"/>
      <c r="CI38" s="144"/>
      <c r="CJ38" s="144"/>
      <c r="CK38" s="144"/>
      <c r="CL38" s="144"/>
      <c r="CM38" s="144"/>
      <c r="CN38" s="144"/>
      <c r="CO38" s="144"/>
      <c r="CP38" s="144"/>
      <c r="CQ38" s="144"/>
      <c r="CR38" s="144"/>
      <c r="CS38" s="144"/>
      <c r="CT38" s="144"/>
      <c r="CU38" s="144"/>
      <c r="CV38" s="144"/>
      <c r="CW38" s="144"/>
      <c r="CX38" s="144"/>
      <c r="CY38" s="144"/>
      <c r="CZ38" s="144"/>
      <c r="DA38" s="144"/>
      <c r="DB38" s="144"/>
      <c r="DC38" s="144"/>
      <c r="DD38" s="144"/>
      <c r="DE38" s="144"/>
      <c r="DF38" s="144"/>
      <c r="DG38" s="144"/>
      <c r="DH38" s="144"/>
      <c r="DI38" s="144"/>
      <c r="DJ38" s="144"/>
      <c r="DK38" s="144"/>
      <c r="DL38" s="144"/>
      <c r="DM38" s="144"/>
      <c r="DN38" s="144"/>
      <c r="DO38" s="144"/>
      <c r="DP38" s="144"/>
      <c r="DQ38" s="144"/>
      <c r="DR38" s="144"/>
      <c r="DS38" s="144"/>
      <c r="DT38" s="144"/>
      <c r="DU38" s="144"/>
      <c r="DV38" s="144"/>
      <c r="DW38" s="144"/>
      <c r="DX38" s="144"/>
      <c r="DY38" s="144"/>
      <c r="DZ38" s="144"/>
      <c r="EA38" s="144"/>
      <c r="EB38" s="144"/>
      <c r="EC38" s="144"/>
      <c r="ED38" s="144"/>
      <c r="EE38" s="144"/>
      <c r="EF38" s="144"/>
      <c r="EG38" s="144"/>
      <c r="EH38" s="144"/>
      <c r="EI38" s="144"/>
      <c r="EJ38" s="144"/>
      <c r="EK38" s="144"/>
      <c r="EL38" s="144"/>
      <c r="EM38" s="144"/>
      <c r="EN38" s="144"/>
      <c r="EO38" s="144"/>
      <c r="EP38" s="144"/>
      <c r="EQ38" s="144"/>
      <c r="ER38" s="144"/>
      <c r="ES38" s="144"/>
      <c r="ET38" s="144"/>
      <c r="EU38" s="144"/>
      <c r="EV38" s="144"/>
      <c r="EW38" s="144"/>
      <c r="EX38" s="144"/>
      <c r="EY38" s="144"/>
      <c r="EZ38" s="144"/>
      <c r="FA38" s="144"/>
      <c r="FB38" s="144"/>
      <c r="FC38" s="144"/>
      <c r="FD38" s="144"/>
      <c r="FE38" s="144"/>
      <c r="FF38" s="144"/>
      <c r="FG38" s="144"/>
      <c r="FH38" s="144"/>
      <c r="FI38" s="144"/>
      <c r="FJ38" s="144"/>
      <c r="FK38" s="144"/>
      <c r="FL38" s="144"/>
      <c r="FM38" s="144"/>
      <c r="FN38" s="144"/>
      <c r="FO38" s="144"/>
      <c r="FP38" s="144"/>
      <c r="FQ38" s="144"/>
      <c r="FR38" s="144"/>
      <c r="FS38" s="144"/>
      <c r="FT38" s="144"/>
      <c r="FU38" s="144"/>
      <c r="FV38" s="144"/>
      <c r="FW38" s="144"/>
      <c r="FX38" s="144"/>
      <c r="FY38" s="144"/>
      <c r="FZ38" s="144"/>
      <c r="GA38" s="144"/>
      <c r="GB38" s="144"/>
      <c r="GC38" s="144"/>
      <c r="GD38" s="144"/>
      <c r="GE38" s="144"/>
      <c r="GF38" s="144"/>
      <c r="GG38" s="144"/>
      <c r="GH38" s="144"/>
      <c r="GI38" s="144"/>
      <c r="GJ38" s="144"/>
      <c r="GK38" s="144"/>
      <c r="GL38" s="144"/>
      <c r="GM38" s="144"/>
      <c r="GN38" s="144"/>
      <c r="GO38" s="144"/>
      <c r="GP38" s="144"/>
      <c r="GQ38" s="144"/>
      <c r="GR38" s="144"/>
    </row>
    <row r="39" spans="1:200" s="94" customFormat="1" ht="24" hidden="1" customHeight="1" outlineLevel="1" thickTop="1" thickBot="1">
      <c r="A39" s="126" t="str">
        <f t="shared" si="0"/>
        <v>3.2</v>
      </c>
      <c r="B39" s="158" t="s">
        <v>66</v>
      </c>
      <c r="C39" s="160" t="s">
        <v>136</v>
      </c>
      <c r="D39" s="161" t="s">
        <v>134</v>
      </c>
      <c r="E39" s="158" t="s">
        <v>135</v>
      </c>
      <c r="F39" s="158" t="s">
        <v>93</v>
      </c>
      <c r="G39" s="168"/>
      <c r="H39" s="168"/>
      <c r="I39" s="220">
        <f t="shared" si="4"/>
        <v>0</v>
      </c>
      <c r="J39" s="355">
        <v>0</v>
      </c>
      <c r="K39" s="356"/>
      <c r="L39" s="357"/>
      <c r="M39" s="179"/>
      <c r="N39" s="404"/>
      <c r="O39" s="144"/>
      <c r="P39" s="144"/>
      <c r="Q39" s="144"/>
      <c r="R39" s="144"/>
      <c r="S39" s="144"/>
      <c r="T39" s="144"/>
      <c r="U39" s="144"/>
      <c r="V39" s="144"/>
      <c r="W39" s="144"/>
      <c r="X39" s="144"/>
      <c r="Y39" s="144"/>
      <c r="Z39" s="144"/>
      <c r="AA39" s="144"/>
      <c r="AB39" s="144"/>
      <c r="AC39" s="144"/>
      <c r="AD39" s="144"/>
      <c r="AE39" s="144"/>
      <c r="AF39" s="144"/>
      <c r="AG39" s="144"/>
      <c r="AH39" s="144"/>
      <c r="AI39" s="144"/>
      <c r="AJ39" s="144"/>
      <c r="AK39" s="144"/>
      <c r="AL39" s="144"/>
      <c r="AM39" s="144"/>
      <c r="AN39" s="144"/>
      <c r="AO39" s="144"/>
      <c r="AP39" s="144"/>
      <c r="AQ39" s="144"/>
      <c r="AR39" s="144"/>
      <c r="AS39" s="144"/>
      <c r="AT39" s="144"/>
      <c r="AU39" s="144"/>
      <c r="AV39" s="144"/>
      <c r="AW39" s="144"/>
      <c r="AX39" s="144"/>
      <c r="AY39" s="144"/>
      <c r="AZ39" s="144"/>
      <c r="BA39" s="144"/>
      <c r="BB39" s="144"/>
      <c r="BC39" s="144"/>
      <c r="BD39" s="144"/>
      <c r="BE39" s="144"/>
      <c r="BF39" s="144"/>
      <c r="BG39" s="144"/>
      <c r="BH39" s="144"/>
      <c r="BI39" s="144"/>
      <c r="BJ39" s="144"/>
      <c r="BK39" s="144"/>
      <c r="BL39" s="144"/>
      <c r="BM39" s="144"/>
      <c r="BN39" s="144"/>
      <c r="BO39" s="144"/>
      <c r="BP39" s="144"/>
      <c r="BQ39" s="144"/>
      <c r="BR39" s="144"/>
      <c r="BS39" s="144"/>
      <c r="BT39" s="144"/>
      <c r="BU39" s="144"/>
      <c r="BV39" s="144"/>
      <c r="BW39" s="144"/>
      <c r="BX39" s="144"/>
      <c r="BY39" s="144"/>
      <c r="BZ39" s="144"/>
      <c r="CA39" s="144"/>
      <c r="CB39" s="144"/>
      <c r="CC39" s="144"/>
      <c r="CD39" s="144"/>
      <c r="CE39" s="144"/>
      <c r="CF39" s="144"/>
      <c r="CG39" s="144"/>
      <c r="CH39" s="144"/>
      <c r="CI39" s="144"/>
      <c r="CJ39" s="144"/>
      <c r="CK39" s="144"/>
      <c r="CL39" s="144"/>
      <c r="CM39" s="144"/>
      <c r="CN39" s="144"/>
      <c r="CO39" s="144"/>
      <c r="CP39" s="144"/>
      <c r="CQ39" s="144"/>
      <c r="CR39" s="144"/>
      <c r="CS39" s="144"/>
      <c r="CT39" s="144"/>
      <c r="CU39" s="144"/>
      <c r="CV39" s="144"/>
      <c r="CW39" s="144"/>
      <c r="CX39" s="144"/>
      <c r="CY39" s="144"/>
      <c r="CZ39" s="144"/>
      <c r="DA39" s="144"/>
      <c r="DB39" s="144"/>
      <c r="DC39" s="144"/>
      <c r="DD39" s="144"/>
      <c r="DE39" s="144"/>
      <c r="DF39" s="144"/>
      <c r="DG39" s="144"/>
      <c r="DH39" s="144"/>
      <c r="DI39" s="144"/>
      <c r="DJ39" s="144"/>
      <c r="DK39" s="144"/>
      <c r="DL39" s="144"/>
      <c r="DM39" s="144"/>
      <c r="DN39" s="144"/>
      <c r="DO39" s="144"/>
      <c r="DP39" s="144"/>
      <c r="DQ39" s="144"/>
      <c r="DR39" s="144"/>
      <c r="DS39" s="144"/>
      <c r="DT39" s="144"/>
      <c r="DU39" s="144"/>
      <c r="DV39" s="144"/>
      <c r="DW39" s="144"/>
      <c r="DX39" s="144"/>
      <c r="DY39" s="144"/>
      <c r="DZ39" s="144"/>
      <c r="EA39" s="144"/>
      <c r="EB39" s="144"/>
      <c r="EC39" s="144"/>
      <c r="ED39" s="144"/>
      <c r="EE39" s="144"/>
      <c r="EF39" s="144"/>
      <c r="EG39" s="144"/>
      <c r="EH39" s="144"/>
      <c r="EI39" s="144"/>
      <c r="EJ39" s="144"/>
      <c r="EK39" s="144"/>
      <c r="EL39" s="144"/>
      <c r="EM39" s="144"/>
      <c r="EN39" s="144"/>
      <c r="EO39" s="144"/>
      <c r="EP39" s="144"/>
      <c r="EQ39" s="144"/>
      <c r="ER39" s="144"/>
      <c r="ES39" s="144"/>
      <c r="ET39" s="144"/>
      <c r="EU39" s="144"/>
      <c r="EV39" s="144"/>
      <c r="EW39" s="144"/>
      <c r="EX39" s="144"/>
      <c r="EY39" s="144"/>
      <c r="EZ39" s="144"/>
      <c r="FA39" s="144"/>
      <c r="FB39" s="144"/>
      <c r="FC39" s="144"/>
      <c r="FD39" s="144"/>
      <c r="FE39" s="144"/>
      <c r="FF39" s="144"/>
      <c r="FG39" s="144"/>
      <c r="FH39" s="144"/>
      <c r="FI39" s="144"/>
      <c r="FJ39" s="144"/>
      <c r="FK39" s="144"/>
      <c r="FL39" s="144"/>
      <c r="FM39" s="144"/>
      <c r="FN39" s="144"/>
      <c r="FO39" s="144"/>
      <c r="FP39" s="144"/>
      <c r="FQ39" s="144"/>
      <c r="FR39" s="144"/>
      <c r="FS39" s="144"/>
      <c r="FT39" s="144"/>
      <c r="FU39" s="144"/>
      <c r="FV39" s="144"/>
      <c r="FW39" s="144"/>
      <c r="FX39" s="144"/>
      <c r="FY39" s="144"/>
      <c r="FZ39" s="144"/>
      <c r="GA39" s="144"/>
      <c r="GB39" s="144"/>
      <c r="GC39" s="144"/>
      <c r="GD39" s="144"/>
      <c r="GE39" s="144"/>
      <c r="GF39" s="144"/>
      <c r="GG39" s="144"/>
      <c r="GH39" s="144"/>
      <c r="GI39" s="144"/>
      <c r="GJ39" s="144"/>
      <c r="GK39" s="144"/>
      <c r="GL39" s="144"/>
      <c r="GM39" s="144"/>
      <c r="GN39" s="144"/>
      <c r="GO39" s="144"/>
      <c r="GP39" s="144"/>
      <c r="GQ39" s="144"/>
      <c r="GR39" s="144"/>
    </row>
    <row r="40" spans="1:200" s="94" customFormat="1" ht="24" hidden="1" customHeight="1" outlineLevel="1" thickTop="1" thickBot="1">
      <c r="A40" s="126" t="str">
        <f t="shared" si="0"/>
        <v>3.3</v>
      </c>
      <c r="B40" s="158" t="s">
        <v>66</v>
      </c>
      <c r="C40" s="160" t="s">
        <v>137</v>
      </c>
      <c r="D40" s="161" t="s">
        <v>134</v>
      </c>
      <c r="E40" s="158" t="s">
        <v>135</v>
      </c>
      <c r="F40" s="158" t="s">
        <v>93</v>
      </c>
      <c r="G40" s="168"/>
      <c r="H40" s="168"/>
      <c r="I40" s="220">
        <f t="shared" si="4"/>
        <v>0</v>
      </c>
      <c r="J40" s="355">
        <v>0</v>
      </c>
      <c r="K40" s="356"/>
      <c r="L40" s="357"/>
      <c r="M40" s="179"/>
      <c r="N40" s="404"/>
      <c r="O40" s="144"/>
      <c r="P40" s="144"/>
      <c r="Q40" s="144"/>
      <c r="R40" s="144"/>
      <c r="S40" s="144"/>
      <c r="T40" s="144"/>
      <c r="U40" s="144"/>
      <c r="V40" s="144"/>
      <c r="W40" s="144"/>
      <c r="X40" s="144"/>
      <c r="Y40" s="144"/>
      <c r="Z40" s="144"/>
      <c r="AA40" s="144"/>
      <c r="AB40" s="144"/>
      <c r="AC40" s="144"/>
      <c r="AD40" s="144"/>
      <c r="AE40" s="144"/>
      <c r="AF40" s="144"/>
      <c r="AG40" s="144"/>
      <c r="AH40" s="144"/>
      <c r="AI40" s="144"/>
      <c r="AJ40" s="144"/>
      <c r="AK40" s="144"/>
      <c r="AL40" s="144"/>
      <c r="AM40" s="144"/>
      <c r="AN40" s="144"/>
      <c r="AO40" s="144"/>
      <c r="AP40" s="144"/>
      <c r="AQ40" s="144"/>
      <c r="AR40" s="144"/>
      <c r="AS40" s="144"/>
      <c r="AT40" s="144"/>
      <c r="AU40" s="144"/>
      <c r="AV40" s="144"/>
      <c r="AW40" s="144"/>
      <c r="AX40" s="144"/>
      <c r="AY40" s="144"/>
      <c r="AZ40" s="144"/>
      <c r="BA40" s="144"/>
      <c r="BB40" s="144"/>
      <c r="BC40" s="144"/>
      <c r="BD40" s="144"/>
      <c r="BE40" s="144"/>
      <c r="BF40" s="144"/>
      <c r="BG40" s="144"/>
      <c r="BH40" s="144"/>
      <c r="BI40" s="144"/>
      <c r="BJ40" s="144"/>
      <c r="BK40" s="144"/>
      <c r="BL40" s="144"/>
      <c r="BM40" s="144"/>
      <c r="BN40" s="144"/>
      <c r="BO40" s="144"/>
      <c r="BP40" s="144"/>
      <c r="BQ40" s="144"/>
      <c r="BR40" s="144"/>
      <c r="BS40" s="144"/>
      <c r="BT40" s="144"/>
      <c r="BU40" s="144"/>
      <c r="BV40" s="144"/>
      <c r="BW40" s="144"/>
      <c r="BX40" s="144"/>
      <c r="BY40" s="144"/>
      <c r="BZ40" s="144"/>
      <c r="CA40" s="144"/>
      <c r="CB40" s="144"/>
      <c r="CC40" s="144"/>
      <c r="CD40" s="144"/>
      <c r="CE40" s="144"/>
      <c r="CF40" s="144"/>
      <c r="CG40" s="144"/>
      <c r="CH40" s="144"/>
      <c r="CI40" s="144"/>
      <c r="CJ40" s="144"/>
      <c r="CK40" s="144"/>
      <c r="CL40" s="144"/>
      <c r="CM40" s="144"/>
      <c r="CN40" s="144"/>
      <c r="CO40" s="144"/>
      <c r="CP40" s="144"/>
      <c r="CQ40" s="144"/>
      <c r="CR40" s="144"/>
      <c r="CS40" s="144"/>
      <c r="CT40" s="144"/>
      <c r="CU40" s="144"/>
      <c r="CV40" s="144"/>
      <c r="CW40" s="144"/>
      <c r="CX40" s="144"/>
      <c r="CY40" s="144"/>
      <c r="CZ40" s="144"/>
      <c r="DA40" s="144"/>
      <c r="DB40" s="144"/>
      <c r="DC40" s="144"/>
      <c r="DD40" s="144"/>
      <c r="DE40" s="144"/>
      <c r="DF40" s="144"/>
      <c r="DG40" s="144"/>
      <c r="DH40" s="144"/>
      <c r="DI40" s="144"/>
      <c r="DJ40" s="144"/>
      <c r="DK40" s="144"/>
      <c r="DL40" s="144"/>
      <c r="DM40" s="144"/>
      <c r="DN40" s="144"/>
      <c r="DO40" s="144"/>
      <c r="DP40" s="144"/>
      <c r="DQ40" s="144"/>
      <c r="DR40" s="144"/>
      <c r="DS40" s="144"/>
      <c r="DT40" s="144"/>
      <c r="DU40" s="144"/>
      <c r="DV40" s="144"/>
      <c r="DW40" s="144"/>
      <c r="DX40" s="144"/>
      <c r="DY40" s="144"/>
      <c r="DZ40" s="144"/>
      <c r="EA40" s="144"/>
      <c r="EB40" s="144"/>
      <c r="EC40" s="144"/>
      <c r="ED40" s="144"/>
      <c r="EE40" s="144"/>
      <c r="EF40" s="144"/>
      <c r="EG40" s="144"/>
      <c r="EH40" s="144"/>
      <c r="EI40" s="144"/>
      <c r="EJ40" s="144"/>
      <c r="EK40" s="144"/>
      <c r="EL40" s="144"/>
      <c r="EM40" s="144"/>
      <c r="EN40" s="144"/>
      <c r="EO40" s="144"/>
      <c r="EP40" s="144"/>
      <c r="EQ40" s="144"/>
      <c r="ER40" s="144"/>
      <c r="ES40" s="144"/>
      <c r="ET40" s="144"/>
      <c r="EU40" s="144"/>
      <c r="EV40" s="144"/>
      <c r="EW40" s="144"/>
      <c r="EX40" s="144"/>
      <c r="EY40" s="144"/>
      <c r="EZ40" s="144"/>
      <c r="FA40" s="144"/>
      <c r="FB40" s="144"/>
      <c r="FC40" s="144"/>
      <c r="FD40" s="144"/>
      <c r="FE40" s="144"/>
      <c r="FF40" s="144"/>
      <c r="FG40" s="144"/>
      <c r="FH40" s="144"/>
      <c r="FI40" s="144"/>
      <c r="FJ40" s="144"/>
      <c r="FK40" s="144"/>
      <c r="FL40" s="144"/>
      <c r="FM40" s="144"/>
      <c r="FN40" s="144"/>
      <c r="FO40" s="144"/>
      <c r="FP40" s="144"/>
      <c r="FQ40" s="144"/>
      <c r="FR40" s="144"/>
      <c r="FS40" s="144"/>
      <c r="FT40" s="144"/>
      <c r="FU40" s="144"/>
      <c r="FV40" s="144"/>
      <c r="FW40" s="144"/>
      <c r="FX40" s="144"/>
      <c r="FY40" s="144"/>
      <c r="FZ40" s="144"/>
      <c r="GA40" s="144"/>
      <c r="GB40" s="144"/>
      <c r="GC40" s="144"/>
      <c r="GD40" s="144"/>
      <c r="GE40" s="144"/>
      <c r="GF40" s="144"/>
      <c r="GG40" s="144"/>
      <c r="GH40" s="144"/>
      <c r="GI40" s="144"/>
      <c r="GJ40" s="144"/>
      <c r="GK40" s="144"/>
      <c r="GL40" s="144"/>
      <c r="GM40" s="144"/>
      <c r="GN40" s="144"/>
      <c r="GO40" s="144"/>
      <c r="GP40" s="144"/>
      <c r="GQ40" s="144"/>
      <c r="GR40" s="144"/>
    </row>
    <row r="41" spans="1:200" s="89" customFormat="1" ht="24" hidden="1" customHeight="1" outlineLevel="1" thickTop="1" thickBot="1">
      <c r="A41" s="126" t="str">
        <f t="shared" si="0"/>
        <v>3.4</v>
      </c>
      <c r="B41" s="158" t="s">
        <v>66</v>
      </c>
      <c r="C41" s="160" t="s">
        <v>138</v>
      </c>
      <c r="D41" s="161" t="s">
        <v>139</v>
      </c>
      <c r="E41" s="161" t="s">
        <v>140</v>
      </c>
      <c r="F41" s="161" t="s">
        <v>114</v>
      </c>
      <c r="G41" s="168"/>
      <c r="H41" s="168"/>
      <c r="I41" s="220">
        <f t="shared" si="4"/>
        <v>0</v>
      </c>
      <c r="J41" s="355">
        <v>0</v>
      </c>
      <c r="K41" s="356"/>
      <c r="L41" s="357"/>
      <c r="M41" s="179"/>
      <c r="N41" s="404"/>
      <c r="O41" s="144"/>
      <c r="P41" s="144"/>
      <c r="Q41" s="144"/>
      <c r="R41" s="144"/>
      <c r="S41" s="144"/>
      <c r="T41" s="144"/>
      <c r="U41" s="144"/>
      <c r="V41" s="144"/>
      <c r="W41" s="144"/>
      <c r="X41" s="144"/>
      <c r="Y41" s="144"/>
      <c r="Z41" s="144"/>
      <c r="AA41" s="144"/>
      <c r="AB41" s="144"/>
      <c r="AC41" s="144"/>
      <c r="AD41" s="144"/>
      <c r="AE41" s="144"/>
      <c r="AF41" s="144"/>
      <c r="AG41" s="144"/>
      <c r="AH41" s="144"/>
      <c r="AI41" s="144"/>
      <c r="AJ41" s="144"/>
      <c r="AK41" s="144"/>
      <c r="AL41" s="144"/>
      <c r="AM41" s="144"/>
      <c r="AN41" s="144"/>
      <c r="AO41" s="144"/>
      <c r="AP41" s="144"/>
      <c r="AQ41" s="144"/>
      <c r="AR41" s="144"/>
      <c r="AS41" s="144"/>
      <c r="AT41" s="144"/>
      <c r="AU41" s="144"/>
      <c r="AV41" s="144"/>
      <c r="AW41" s="144"/>
      <c r="AX41" s="144"/>
      <c r="AY41" s="144"/>
      <c r="AZ41" s="144"/>
      <c r="BA41" s="144"/>
      <c r="BB41" s="144"/>
      <c r="BC41" s="144"/>
      <c r="BD41" s="144"/>
      <c r="BE41" s="144"/>
      <c r="BF41" s="144"/>
      <c r="BG41" s="144"/>
      <c r="BH41" s="144"/>
      <c r="BI41" s="144"/>
      <c r="BJ41" s="144"/>
      <c r="BK41" s="144"/>
      <c r="BL41" s="144"/>
      <c r="BM41" s="144"/>
      <c r="BN41" s="144"/>
      <c r="BO41" s="144"/>
      <c r="BP41" s="144"/>
      <c r="BQ41" s="144"/>
      <c r="BR41" s="144"/>
      <c r="BS41" s="144"/>
      <c r="BT41" s="144"/>
      <c r="BU41" s="144"/>
      <c r="BV41" s="144"/>
      <c r="BW41" s="144"/>
      <c r="BX41" s="144"/>
      <c r="BY41" s="144"/>
      <c r="BZ41" s="144"/>
      <c r="CA41" s="144"/>
      <c r="CB41" s="144"/>
      <c r="CC41" s="144"/>
      <c r="CD41" s="144"/>
      <c r="CE41" s="144"/>
      <c r="CF41" s="144"/>
      <c r="CG41" s="144"/>
      <c r="CH41" s="144"/>
      <c r="CI41" s="144"/>
      <c r="CJ41" s="144"/>
      <c r="CK41" s="144"/>
      <c r="CL41" s="144"/>
      <c r="CM41" s="144"/>
      <c r="CN41" s="144"/>
      <c r="CO41" s="144"/>
      <c r="CP41" s="144"/>
      <c r="CQ41" s="144"/>
      <c r="CR41" s="144"/>
      <c r="CS41" s="144"/>
      <c r="CT41" s="144"/>
      <c r="CU41" s="144"/>
      <c r="CV41" s="144"/>
      <c r="CW41" s="144"/>
      <c r="CX41" s="144"/>
      <c r="CY41" s="144"/>
      <c r="CZ41" s="144"/>
      <c r="DA41" s="144"/>
      <c r="DB41" s="144"/>
      <c r="DC41" s="144"/>
      <c r="DD41" s="144"/>
      <c r="DE41" s="144"/>
      <c r="DF41" s="144"/>
      <c r="DG41" s="144"/>
      <c r="DH41" s="144"/>
      <c r="DI41" s="144"/>
      <c r="DJ41" s="144"/>
      <c r="DK41" s="144"/>
      <c r="DL41" s="144"/>
      <c r="DM41" s="144"/>
      <c r="DN41" s="144"/>
      <c r="DO41" s="144"/>
      <c r="DP41" s="144"/>
      <c r="DQ41" s="144"/>
      <c r="DR41" s="144"/>
      <c r="DS41" s="144"/>
      <c r="DT41" s="144"/>
      <c r="DU41" s="144"/>
      <c r="DV41" s="144"/>
      <c r="DW41" s="144"/>
      <c r="DX41" s="144"/>
      <c r="DY41" s="144"/>
      <c r="DZ41" s="144"/>
      <c r="EA41" s="144"/>
      <c r="EB41" s="144"/>
      <c r="EC41" s="144"/>
      <c r="ED41" s="144"/>
      <c r="EE41" s="144"/>
      <c r="EF41" s="144"/>
      <c r="EG41" s="144"/>
      <c r="EH41" s="144"/>
      <c r="EI41" s="144"/>
      <c r="EJ41" s="144"/>
      <c r="EK41" s="144"/>
      <c r="EL41" s="144"/>
      <c r="EM41" s="144"/>
      <c r="EN41" s="144"/>
      <c r="EO41" s="144"/>
      <c r="EP41" s="144"/>
      <c r="EQ41" s="144"/>
      <c r="ER41" s="144"/>
      <c r="ES41" s="144"/>
      <c r="ET41" s="144"/>
      <c r="EU41" s="144"/>
      <c r="EV41" s="144"/>
      <c r="EW41" s="144"/>
      <c r="EX41" s="144"/>
      <c r="EY41" s="144"/>
      <c r="EZ41" s="144"/>
      <c r="FA41" s="144"/>
      <c r="FB41" s="144"/>
      <c r="FC41" s="144"/>
      <c r="FD41" s="144"/>
      <c r="FE41" s="144"/>
      <c r="FF41" s="144"/>
      <c r="FG41" s="144"/>
      <c r="FH41" s="144"/>
      <c r="FI41" s="144"/>
      <c r="FJ41" s="144"/>
      <c r="FK41" s="144"/>
      <c r="FL41" s="144"/>
      <c r="FM41" s="144"/>
      <c r="FN41" s="144"/>
      <c r="FO41" s="144"/>
      <c r="FP41" s="144"/>
      <c r="FQ41" s="144"/>
      <c r="FR41" s="144"/>
      <c r="FS41" s="144"/>
      <c r="FT41" s="144"/>
      <c r="FU41" s="144"/>
      <c r="FV41" s="144"/>
      <c r="FW41" s="144"/>
      <c r="FX41" s="144"/>
      <c r="FY41" s="144"/>
      <c r="FZ41" s="144"/>
      <c r="GA41" s="144"/>
      <c r="GB41" s="144"/>
      <c r="GC41" s="144"/>
      <c r="GD41" s="144"/>
      <c r="GE41" s="144"/>
      <c r="GF41" s="144"/>
      <c r="GG41" s="144"/>
      <c r="GH41" s="144"/>
      <c r="GI41" s="144"/>
      <c r="GJ41" s="144"/>
      <c r="GK41" s="144"/>
      <c r="GL41" s="144"/>
      <c r="GM41" s="144"/>
      <c r="GN41" s="144"/>
      <c r="GO41" s="144"/>
      <c r="GP41" s="144"/>
      <c r="GQ41" s="144"/>
      <c r="GR41" s="144"/>
    </row>
    <row r="42" spans="1:200" s="100" customFormat="1" ht="24" hidden="1" customHeight="1" outlineLevel="1" thickTop="1" thickBot="1">
      <c r="A42" s="126" t="str">
        <f t="shared" si="0"/>
        <v>3.5</v>
      </c>
      <c r="B42" s="158" t="s">
        <v>66</v>
      </c>
      <c r="C42" s="160" t="s">
        <v>141</v>
      </c>
      <c r="D42" s="161" t="s">
        <v>68</v>
      </c>
      <c r="E42" s="161" t="s">
        <v>69</v>
      </c>
      <c r="F42" s="161" t="s">
        <v>70</v>
      </c>
      <c r="G42" s="168"/>
      <c r="H42" s="168"/>
      <c r="I42" s="220">
        <f t="shared" si="4"/>
        <v>0</v>
      </c>
      <c r="J42" s="355">
        <v>0</v>
      </c>
      <c r="K42" s="356"/>
      <c r="L42" s="357"/>
      <c r="M42" s="179"/>
      <c r="N42" s="404"/>
      <c r="O42" s="144"/>
      <c r="P42" s="144"/>
      <c r="Q42" s="144"/>
      <c r="R42" s="144"/>
      <c r="S42" s="144"/>
      <c r="T42" s="144"/>
      <c r="U42" s="144"/>
      <c r="V42" s="144"/>
      <c r="W42" s="144"/>
      <c r="X42" s="144"/>
      <c r="Y42" s="144"/>
      <c r="Z42" s="144"/>
      <c r="AA42" s="144"/>
      <c r="AB42" s="144"/>
      <c r="AC42" s="144"/>
      <c r="AD42" s="144"/>
      <c r="AE42" s="144"/>
      <c r="AF42" s="144"/>
      <c r="AG42" s="144"/>
      <c r="AH42" s="144"/>
      <c r="AI42" s="144"/>
      <c r="AJ42" s="144"/>
      <c r="AK42" s="144"/>
      <c r="AL42" s="144"/>
      <c r="AM42" s="144"/>
      <c r="AN42" s="144"/>
      <c r="AO42" s="144"/>
      <c r="AP42" s="144"/>
      <c r="AQ42" s="144"/>
      <c r="AR42" s="144"/>
      <c r="AS42" s="144"/>
      <c r="AT42" s="144"/>
      <c r="AU42" s="144"/>
      <c r="AV42" s="144"/>
      <c r="AW42" s="144"/>
      <c r="AX42" s="144"/>
      <c r="AY42" s="144"/>
      <c r="AZ42" s="144"/>
      <c r="BA42" s="144"/>
      <c r="BB42" s="144"/>
      <c r="BC42" s="144"/>
      <c r="BD42" s="144"/>
      <c r="BE42" s="144"/>
      <c r="BF42" s="144"/>
      <c r="BG42" s="144"/>
      <c r="BH42" s="144"/>
      <c r="BI42" s="144"/>
      <c r="BJ42" s="144"/>
      <c r="BK42" s="144"/>
      <c r="BL42" s="144"/>
      <c r="BM42" s="144"/>
      <c r="BN42" s="144"/>
      <c r="BO42" s="144"/>
      <c r="BP42" s="144"/>
      <c r="BQ42" s="144"/>
      <c r="BR42" s="144"/>
      <c r="BS42" s="144"/>
      <c r="BT42" s="144"/>
      <c r="BU42" s="144"/>
      <c r="BV42" s="144"/>
      <c r="BW42" s="144"/>
      <c r="BX42" s="144"/>
      <c r="BY42" s="144"/>
      <c r="BZ42" s="144"/>
      <c r="CA42" s="144"/>
      <c r="CB42" s="144"/>
      <c r="CC42" s="144"/>
      <c r="CD42" s="144"/>
      <c r="CE42" s="144"/>
      <c r="CF42" s="144"/>
      <c r="CG42" s="144"/>
      <c r="CH42" s="144"/>
      <c r="CI42" s="144"/>
      <c r="CJ42" s="144"/>
      <c r="CK42" s="144"/>
      <c r="CL42" s="144"/>
      <c r="CM42" s="144"/>
      <c r="CN42" s="144"/>
      <c r="CO42" s="144"/>
      <c r="CP42" s="144"/>
      <c r="CQ42" s="144"/>
      <c r="CR42" s="144"/>
      <c r="CS42" s="144"/>
      <c r="CT42" s="144"/>
      <c r="CU42" s="144"/>
      <c r="CV42" s="144"/>
      <c r="CW42" s="144"/>
      <c r="CX42" s="144"/>
      <c r="CY42" s="144"/>
      <c r="CZ42" s="144"/>
      <c r="DA42" s="144"/>
      <c r="DB42" s="144"/>
      <c r="DC42" s="144"/>
      <c r="DD42" s="144"/>
      <c r="DE42" s="144"/>
      <c r="DF42" s="144"/>
      <c r="DG42" s="144"/>
      <c r="DH42" s="144"/>
      <c r="DI42" s="144"/>
      <c r="DJ42" s="144"/>
      <c r="DK42" s="144"/>
      <c r="DL42" s="144"/>
      <c r="DM42" s="144"/>
      <c r="DN42" s="144"/>
      <c r="DO42" s="144"/>
      <c r="DP42" s="144"/>
      <c r="DQ42" s="144"/>
      <c r="DR42" s="144"/>
      <c r="DS42" s="144"/>
      <c r="DT42" s="144"/>
      <c r="DU42" s="144"/>
      <c r="DV42" s="144"/>
      <c r="DW42" s="144"/>
      <c r="DX42" s="144"/>
      <c r="DY42" s="144"/>
      <c r="DZ42" s="144"/>
      <c r="EA42" s="144"/>
      <c r="EB42" s="144"/>
      <c r="EC42" s="144"/>
      <c r="ED42" s="144"/>
      <c r="EE42" s="144"/>
      <c r="EF42" s="144"/>
      <c r="EG42" s="144"/>
      <c r="EH42" s="144"/>
      <c r="EI42" s="144"/>
      <c r="EJ42" s="144"/>
      <c r="EK42" s="144"/>
      <c r="EL42" s="144"/>
      <c r="EM42" s="144"/>
      <c r="EN42" s="144"/>
      <c r="EO42" s="144"/>
      <c r="EP42" s="144"/>
      <c r="EQ42" s="144"/>
      <c r="ER42" s="144"/>
      <c r="ES42" s="144"/>
      <c r="ET42" s="144"/>
      <c r="EU42" s="144"/>
      <c r="EV42" s="144"/>
      <c r="EW42" s="144"/>
      <c r="EX42" s="144"/>
      <c r="EY42" s="144"/>
      <c r="EZ42" s="144"/>
      <c r="FA42" s="144"/>
      <c r="FB42" s="144"/>
      <c r="FC42" s="144"/>
      <c r="FD42" s="144"/>
      <c r="FE42" s="144"/>
      <c r="FF42" s="144"/>
      <c r="FG42" s="144"/>
      <c r="FH42" s="144"/>
      <c r="FI42" s="144"/>
      <c r="FJ42" s="144"/>
      <c r="FK42" s="144"/>
      <c r="FL42" s="144"/>
      <c r="FM42" s="144"/>
      <c r="FN42" s="144"/>
      <c r="FO42" s="144"/>
      <c r="FP42" s="144"/>
      <c r="FQ42" s="144"/>
      <c r="FR42" s="144"/>
      <c r="FS42" s="144"/>
      <c r="FT42" s="144"/>
      <c r="FU42" s="144"/>
      <c r="FV42" s="144"/>
      <c r="FW42" s="144"/>
      <c r="FX42" s="144"/>
      <c r="FY42" s="144"/>
      <c r="FZ42" s="144"/>
      <c r="GA42" s="144"/>
      <c r="GB42" s="144"/>
      <c r="GC42" s="144"/>
      <c r="GD42" s="144"/>
      <c r="GE42" s="144"/>
      <c r="GF42" s="144"/>
      <c r="GG42" s="144"/>
      <c r="GH42" s="144"/>
      <c r="GI42" s="144"/>
      <c r="GJ42" s="144"/>
      <c r="GK42" s="144"/>
      <c r="GL42" s="144"/>
      <c r="GM42" s="144"/>
      <c r="GN42" s="144"/>
      <c r="GO42" s="144"/>
      <c r="GP42" s="144"/>
      <c r="GQ42" s="144"/>
      <c r="GR42" s="144"/>
    </row>
    <row r="43" spans="1:200" s="100" customFormat="1" ht="24" hidden="1" customHeight="1" outlineLevel="1" thickTop="1" thickBot="1">
      <c r="A43" s="126" t="str">
        <f t="shared" si="0"/>
        <v>3.6</v>
      </c>
      <c r="B43" s="158" t="s">
        <v>66</v>
      </c>
      <c r="C43" s="160" t="s">
        <v>142</v>
      </c>
      <c r="D43" s="161" t="s">
        <v>134</v>
      </c>
      <c r="E43" s="158" t="s">
        <v>135</v>
      </c>
      <c r="F43" s="158" t="s">
        <v>93</v>
      </c>
      <c r="G43" s="168"/>
      <c r="H43" s="153"/>
      <c r="I43" s="154">
        <f t="shared" si="4"/>
        <v>0</v>
      </c>
      <c r="J43" s="355">
        <v>0</v>
      </c>
      <c r="K43" s="356"/>
      <c r="L43" s="357"/>
      <c r="M43" s="179"/>
      <c r="N43" s="404"/>
      <c r="O43" s="144"/>
      <c r="P43" s="144"/>
      <c r="Q43" s="144"/>
      <c r="R43" s="144"/>
      <c r="S43" s="144"/>
      <c r="T43" s="144"/>
      <c r="U43" s="144"/>
      <c r="V43" s="144"/>
      <c r="W43" s="144"/>
      <c r="X43" s="144"/>
      <c r="Y43" s="144"/>
      <c r="Z43" s="144"/>
      <c r="AA43" s="144"/>
      <c r="AB43" s="144"/>
      <c r="AC43" s="144"/>
      <c r="AD43" s="144"/>
      <c r="AE43" s="144"/>
      <c r="AF43" s="144"/>
      <c r="AG43" s="144"/>
      <c r="AH43" s="144"/>
      <c r="AI43" s="144"/>
      <c r="AJ43" s="144"/>
      <c r="AK43" s="144"/>
      <c r="AL43" s="144"/>
      <c r="AM43" s="144"/>
      <c r="AN43" s="144"/>
      <c r="AO43" s="144"/>
      <c r="AP43" s="144"/>
      <c r="AQ43" s="144"/>
      <c r="AR43" s="144"/>
      <c r="AS43" s="144"/>
      <c r="AT43" s="144"/>
      <c r="AU43" s="144"/>
      <c r="AV43" s="144"/>
      <c r="AW43" s="144"/>
      <c r="AX43" s="144"/>
      <c r="AY43" s="144"/>
      <c r="AZ43" s="144"/>
      <c r="BA43" s="144"/>
      <c r="BB43" s="144"/>
      <c r="BC43" s="144"/>
      <c r="BD43" s="144"/>
      <c r="BE43" s="144"/>
      <c r="BF43" s="144"/>
      <c r="BG43" s="144"/>
      <c r="BH43" s="144"/>
      <c r="BI43" s="144"/>
      <c r="BJ43" s="144"/>
      <c r="BK43" s="144"/>
      <c r="BL43" s="144"/>
      <c r="BM43" s="144"/>
      <c r="BN43" s="144"/>
      <c r="BO43" s="144"/>
      <c r="BP43" s="144"/>
      <c r="BQ43" s="144"/>
      <c r="BR43" s="144"/>
      <c r="BS43" s="144"/>
      <c r="BT43" s="144"/>
      <c r="BU43" s="144"/>
      <c r="BV43" s="144"/>
      <c r="BW43" s="144"/>
      <c r="BX43" s="144"/>
      <c r="BY43" s="144"/>
      <c r="BZ43" s="144"/>
      <c r="CA43" s="144"/>
      <c r="CB43" s="144"/>
      <c r="CC43" s="144"/>
      <c r="CD43" s="144"/>
      <c r="CE43" s="144"/>
      <c r="CF43" s="144"/>
      <c r="CG43" s="144"/>
      <c r="CH43" s="144"/>
      <c r="CI43" s="144"/>
      <c r="CJ43" s="144"/>
      <c r="CK43" s="144"/>
      <c r="CL43" s="144"/>
      <c r="CM43" s="144"/>
      <c r="CN43" s="144"/>
      <c r="CO43" s="144"/>
      <c r="CP43" s="144"/>
      <c r="CQ43" s="144"/>
      <c r="CR43" s="144"/>
      <c r="CS43" s="144"/>
      <c r="CT43" s="144"/>
      <c r="CU43" s="144"/>
      <c r="CV43" s="144"/>
      <c r="CW43" s="144"/>
      <c r="CX43" s="144"/>
      <c r="CY43" s="144"/>
      <c r="CZ43" s="144"/>
      <c r="DA43" s="144"/>
      <c r="DB43" s="144"/>
      <c r="DC43" s="144"/>
      <c r="DD43" s="144"/>
      <c r="DE43" s="144"/>
      <c r="DF43" s="144"/>
      <c r="DG43" s="144"/>
      <c r="DH43" s="144"/>
      <c r="DI43" s="144"/>
      <c r="DJ43" s="144"/>
      <c r="DK43" s="144"/>
      <c r="DL43" s="144"/>
      <c r="DM43" s="144"/>
      <c r="DN43" s="144"/>
      <c r="DO43" s="144"/>
      <c r="DP43" s="144"/>
      <c r="DQ43" s="144"/>
      <c r="DR43" s="144"/>
      <c r="DS43" s="144"/>
      <c r="DT43" s="144"/>
      <c r="DU43" s="144"/>
      <c r="DV43" s="144"/>
      <c r="DW43" s="144"/>
      <c r="DX43" s="144"/>
      <c r="DY43" s="144"/>
      <c r="DZ43" s="144"/>
      <c r="EA43" s="144"/>
      <c r="EB43" s="144"/>
      <c r="EC43" s="144"/>
      <c r="ED43" s="144"/>
      <c r="EE43" s="144"/>
      <c r="EF43" s="144"/>
      <c r="EG43" s="144"/>
      <c r="EH43" s="144"/>
      <c r="EI43" s="144"/>
      <c r="EJ43" s="144"/>
      <c r="EK43" s="144"/>
      <c r="EL43" s="144"/>
      <c r="EM43" s="144"/>
      <c r="EN43" s="144"/>
      <c r="EO43" s="144"/>
      <c r="EP43" s="144"/>
      <c r="EQ43" s="144"/>
      <c r="ER43" s="144"/>
      <c r="ES43" s="144"/>
      <c r="ET43" s="144"/>
      <c r="EU43" s="144"/>
      <c r="EV43" s="144"/>
      <c r="EW43" s="144"/>
      <c r="EX43" s="144"/>
      <c r="EY43" s="144"/>
      <c r="EZ43" s="144"/>
      <c r="FA43" s="144"/>
      <c r="FB43" s="144"/>
      <c r="FC43" s="144"/>
      <c r="FD43" s="144"/>
      <c r="FE43" s="144"/>
      <c r="FF43" s="144"/>
      <c r="FG43" s="144"/>
      <c r="FH43" s="144"/>
      <c r="FI43" s="144"/>
      <c r="FJ43" s="144"/>
      <c r="FK43" s="144"/>
      <c r="FL43" s="144"/>
      <c r="FM43" s="144"/>
      <c r="FN43" s="144"/>
      <c r="FO43" s="144"/>
      <c r="FP43" s="144"/>
      <c r="FQ43" s="144"/>
      <c r="FR43" s="144"/>
      <c r="FS43" s="144"/>
      <c r="FT43" s="144"/>
      <c r="FU43" s="144"/>
      <c r="FV43" s="144"/>
      <c r="FW43" s="144"/>
      <c r="FX43" s="144"/>
      <c r="FY43" s="144"/>
      <c r="FZ43" s="144"/>
      <c r="GA43" s="144"/>
      <c r="GB43" s="144"/>
      <c r="GC43" s="144"/>
      <c r="GD43" s="144"/>
      <c r="GE43" s="144"/>
      <c r="GF43" s="144"/>
      <c r="GG43" s="144"/>
      <c r="GH43" s="144"/>
      <c r="GI43" s="144"/>
      <c r="GJ43" s="144"/>
      <c r="GK43" s="144"/>
      <c r="GL43" s="144"/>
      <c r="GM43" s="144"/>
      <c r="GN43" s="144"/>
      <c r="GO43" s="144"/>
      <c r="GP43" s="144"/>
      <c r="GQ43" s="144"/>
      <c r="GR43" s="144"/>
    </row>
    <row r="44" spans="1:200" s="89" customFormat="1" ht="24" customHeight="1" collapsed="1" thickTop="1" thickBot="1">
      <c r="A44" s="127" t="str">
        <f>IF(ISERROR(VALUE(SUBSTITUTE(prevWBS,".",""))),"1",IF(ISERROR(FIND("`",SUBSTITUTE(prevWBS,".","`",1))),TEXT(VALUE(prevWBS)+1,"#"),TEXT(VALUE(LEFT(prevWBS,FIND("`",SUBSTITUTE(prevWBS,".","`",1))-1))+1,"#")))</f>
        <v>4</v>
      </c>
      <c r="B44" s="167"/>
      <c r="C44" s="207" t="s">
        <v>143</v>
      </c>
      <c r="D44" s="167"/>
      <c r="E44" s="221"/>
      <c r="F44" s="221"/>
      <c r="G44" s="218" t="s">
        <v>130</v>
      </c>
      <c r="H44" s="396">
        <f>AVERAGE(I45:I47)</f>
        <v>0</v>
      </c>
      <c r="I44" s="397"/>
      <c r="J44" s="359">
        <f>AVERAGE(J45:L47)</f>
        <v>0</v>
      </c>
      <c r="K44" s="360"/>
      <c r="L44" s="361"/>
      <c r="M44" s="181"/>
      <c r="N44" s="404"/>
      <c r="O44" s="144"/>
      <c r="P44" s="144"/>
      <c r="Q44" s="144"/>
      <c r="R44" s="144"/>
      <c r="S44" s="144"/>
      <c r="T44" s="144"/>
      <c r="U44" s="144"/>
      <c r="V44" s="144"/>
      <c r="W44" s="144"/>
      <c r="X44" s="144"/>
      <c r="Y44" s="144"/>
      <c r="Z44" s="144"/>
      <c r="AA44" s="144"/>
      <c r="AB44" s="144"/>
      <c r="AC44" s="144"/>
      <c r="AD44" s="144"/>
      <c r="AE44" s="144"/>
      <c r="AF44" s="144"/>
      <c r="AG44" s="144"/>
      <c r="AH44" s="144"/>
      <c r="AI44" s="144"/>
      <c r="AJ44" s="144"/>
      <c r="AK44" s="144"/>
      <c r="AL44" s="144"/>
      <c r="AM44" s="144"/>
      <c r="AN44" s="144"/>
      <c r="AO44" s="144"/>
      <c r="AP44" s="144"/>
      <c r="AQ44" s="144"/>
      <c r="AR44" s="144"/>
      <c r="AS44" s="144"/>
      <c r="AT44" s="144"/>
      <c r="AU44" s="144"/>
      <c r="AV44" s="144"/>
      <c r="AW44" s="144"/>
      <c r="AX44" s="144"/>
      <c r="AY44" s="144"/>
      <c r="AZ44" s="144"/>
      <c r="BA44" s="144"/>
      <c r="BB44" s="144"/>
      <c r="BC44" s="144"/>
      <c r="BD44" s="144"/>
      <c r="BE44" s="144"/>
      <c r="BF44" s="144"/>
      <c r="BG44" s="144"/>
      <c r="BH44" s="144"/>
      <c r="BI44" s="144"/>
      <c r="BJ44" s="144"/>
      <c r="BK44" s="144"/>
      <c r="BL44" s="144"/>
      <c r="BM44" s="144"/>
      <c r="BN44" s="144"/>
      <c r="BO44" s="144"/>
      <c r="BP44" s="144"/>
      <c r="BQ44" s="144"/>
      <c r="BR44" s="144"/>
      <c r="BS44" s="144"/>
      <c r="BT44" s="144"/>
      <c r="BU44" s="144"/>
      <c r="BV44" s="144"/>
      <c r="BW44" s="144"/>
      <c r="BX44" s="144"/>
      <c r="BY44" s="144"/>
      <c r="BZ44" s="144"/>
      <c r="CA44" s="144"/>
      <c r="CB44" s="144"/>
      <c r="CC44" s="144"/>
      <c r="CD44" s="144"/>
      <c r="CE44" s="144"/>
      <c r="CF44" s="144"/>
      <c r="CG44" s="144"/>
      <c r="CH44" s="144"/>
      <c r="CI44" s="144"/>
      <c r="CJ44" s="144"/>
      <c r="CK44" s="144"/>
      <c r="CL44" s="144"/>
      <c r="CM44" s="144"/>
      <c r="CN44" s="144"/>
      <c r="CO44" s="144"/>
      <c r="CP44" s="144"/>
      <c r="CQ44" s="144"/>
      <c r="CR44" s="144"/>
      <c r="CS44" s="144"/>
      <c r="CT44" s="144"/>
      <c r="CU44" s="144"/>
      <c r="CV44" s="144"/>
      <c r="CW44" s="144"/>
      <c r="CX44" s="144"/>
      <c r="CY44" s="144"/>
      <c r="CZ44" s="144"/>
      <c r="DA44" s="144"/>
      <c r="DB44" s="144"/>
      <c r="DC44" s="144"/>
      <c r="DD44" s="144"/>
      <c r="DE44" s="144"/>
      <c r="DF44" s="144"/>
      <c r="DG44" s="144"/>
      <c r="DH44" s="144"/>
      <c r="DI44" s="144"/>
      <c r="DJ44" s="144"/>
      <c r="DK44" s="144"/>
      <c r="DL44" s="144"/>
      <c r="DM44" s="144"/>
      <c r="DN44" s="144"/>
      <c r="DO44" s="144"/>
      <c r="DP44" s="144"/>
      <c r="DQ44" s="144"/>
      <c r="DR44" s="144"/>
      <c r="DS44" s="144"/>
      <c r="DT44" s="144"/>
      <c r="DU44" s="144"/>
      <c r="DV44" s="144"/>
      <c r="DW44" s="144"/>
      <c r="DX44" s="144"/>
      <c r="DY44" s="144"/>
      <c r="DZ44" s="144"/>
      <c r="EA44" s="144"/>
      <c r="EB44" s="144"/>
      <c r="EC44" s="144"/>
      <c r="ED44" s="144"/>
      <c r="EE44" s="144"/>
      <c r="EF44" s="144"/>
      <c r="EG44" s="144"/>
      <c r="EH44" s="144"/>
      <c r="EI44" s="144"/>
      <c r="EJ44" s="144"/>
      <c r="EK44" s="144"/>
      <c r="EL44" s="144"/>
      <c r="EM44" s="144"/>
      <c r="EN44" s="144"/>
      <c r="EO44" s="144"/>
      <c r="EP44" s="144"/>
      <c r="EQ44" s="144"/>
      <c r="ER44" s="144"/>
      <c r="ES44" s="144"/>
      <c r="ET44" s="144"/>
      <c r="EU44" s="144"/>
      <c r="EV44" s="144"/>
      <c r="EW44" s="144"/>
      <c r="EX44" s="144"/>
      <c r="EY44" s="144"/>
      <c r="EZ44" s="144"/>
      <c r="FA44" s="144"/>
      <c r="FB44" s="144"/>
      <c r="FC44" s="144"/>
      <c r="FD44" s="144"/>
      <c r="FE44" s="144"/>
      <c r="FF44" s="144"/>
      <c r="FG44" s="144"/>
      <c r="FH44" s="144"/>
      <c r="FI44" s="144"/>
      <c r="FJ44" s="144"/>
      <c r="FK44" s="144"/>
      <c r="FL44" s="144"/>
      <c r="FM44" s="144"/>
      <c r="FN44" s="144"/>
      <c r="FO44" s="144"/>
      <c r="FP44" s="144"/>
      <c r="FQ44" s="144"/>
      <c r="FR44" s="144"/>
      <c r="FS44" s="144"/>
      <c r="FT44" s="144"/>
      <c r="FU44" s="144"/>
      <c r="FV44" s="144"/>
      <c r="FW44" s="144"/>
      <c r="FX44" s="144"/>
      <c r="FY44" s="144"/>
      <c r="FZ44" s="144"/>
      <c r="GA44" s="144"/>
      <c r="GB44" s="144"/>
      <c r="GC44" s="144"/>
      <c r="GD44" s="144"/>
      <c r="GE44" s="144"/>
      <c r="GF44" s="144"/>
      <c r="GG44" s="144"/>
      <c r="GH44" s="144"/>
      <c r="GI44" s="144"/>
      <c r="GJ44" s="144"/>
      <c r="GK44" s="144"/>
      <c r="GL44" s="144"/>
      <c r="GM44" s="144"/>
      <c r="GN44" s="144"/>
      <c r="GO44" s="144"/>
      <c r="GP44" s="144"/>
      <c r="GQ44" s="144"/>
      <c r="GR44" s="144"/>
    </row>
    <row r="45" spans="1:200" s="89" customFormat="1" ht="24" hidden="1" customHeight="1" outlineLevel="1">
      <c r="A45" s="125" t="str">
        <f t="shared" si="0"/>
        <v>4.1</v>
      </c>
      <c r="B45" s="158" t="s">
        <v>54</v>
      </c>
      <c r="C45" s="160" t="s">
        <v>144</v>
      </c>
      <c r="D45" s="161" t="s">
        <v>68</v>
      </c>
      <c r="E45" s="161" t="s">
        <v>69</v>
      </c>
      <c r="F45" s="161" t="s">
        <v>70</v>
      </c>
      <c r="G45" s="168"/>
      <c r="H45" s="168"/>
      <c r="I45" s="220">
        <f>H45-G45</f>
        <v>0</v>
      </c>
      <c r="J45" s="355">
        <v>0</v>
      </c>
      <c r="K45" s="356"/>
      <c r="L45" s="357"/>
      <c r="M45" s="179"/>
      <c r="N45" s="404"/>
      <c r="O45" s="144"/>
      <c r="P45" s="144"/>
      <c r="Q45" s="144"/>
      <c r="R45" s="144"/>
      <c r="S45" s="144"/>
      <c r="T45" s="144"/>
      <c r="U45" s="144"/>
      <c r="V45" s="144"/>
      <c r="W45" s="144"/>
      <c r="X45" s="144"/>
      <c r="Y45" s="144"/>
      <c r="Z45" s="144"/>
      <c r="AA45" s="144"/>
      <c r="AB45" s="144"/>
      <c r="AC45" s="144"/>
      <c r="AD45" s="144"/>
      <c r="AE45" s="144"/>
      <c r="AF45" s="144"/>
      <c r="AG45" s="144"/>
      <c r="AH45" s="144"/>
      <c r="AI45" s="144"/>
      <c r="AJ45" s="144"/>
      <c r="AK45" s="144"/>
      <c r="AL45" s="144"/>
      <c r="AM45" s="144"/>
      <c r="AN45" s="144"/>
      <c r="AO45" s="144"/>
      <c r="AP45" s="144"/>
      <c r="AQ45" s="144"/>
      <c r="AR45" s="144"/>
      <c r="AS45" s="144"/>
      <c r="AT45" s="144"/>
      <c r="AU45" s="144"/>
      <c r="AV45" s="144"/>
      <c r="AW45" s="144"/>
      <c r="AX45" s="144"/>
      <c r="AY45" s="144"/>
      <c r="AZ45" s="144"/>
      <c r="BA45" s="144"/>
      <c r="BB45" s="144"/>
      <c r="BC45" s="144"/>
      <c r="BD45" s="144"/>
      <c r="BE45" s="144"/>
      <c r="BF45" s="144"/>
      <c r="BG45" s="144"/>
      <c r="BH45" s="144"/>
      <c r="BI45" s="144"/>
      <c r="BJ45" s="144"/>
      <c r="BK45" s="144"/>
      <c r="BL45" s="144"/>
      <c r="BM45" s="144"/>
      <c r="BN45" s="144"/>
      <c r="BO45" s="144"/>
      <c r="BP45" s="144"/>
      <c r="BQ45" s="144"/>
      <c r="BR45" s="144"/>
      <c r="BS45" s="144"/>
      <c r="BT45" s="144"/>
      <c r="BU45" s="144"/>
      <c r="BV45" s="144"/>
      <c r="BW45" s="144"/>
      <c r="BX45" s="144"/>
      <c r="BY45" s="144"/>
      <c r="BZ45" s="144"/>
      <c r="CA45" s="144"/>
      <c r="CB45" s="144"/>
      <c r="CC45" s="144"/>
      <c r="CD45" s="144"/>
      <c r="CE45" s="144"/>
      <c r="CF45" s="144"/>
      <c r="CG45" s="144"/>
      <c r="CH45" s="144"/>
      <c r="CI45" s="144"/>
      <c r="CJ45" s="144"/>
      <c r="CK45" s="144"/>
      <c r="CL45" s="144"/>
      <c r="CM45" s="144"/>
      <c r="CN45" s="144"/>
      <c r="CO45" s="144"/>
      <c r="CP45" s="144"/>
      <c r="CQ45" s="144"/>
      <c r="CR45" s="144"/>
      <c r="CS45" s="144"/>
      <c r="CT45" s="144"/>
      <c r="CU45" s="144"/>
      <c r="CV45" s="144"/>
      <c r="CW45" s="144"/>
      <c r="CX45" s="144"/>
      <c r="CY45" s="144"/>
      <c r="CZ45" s="144"/>
      <c r="DA45" s="144"/>
      <c r="DB45" s="144"/>
      <c r="DC45" s="144"/>
      <c r="DD45" s="144"/>
      <c r="DE45" s="144"/>
      <c r="DF45" s="144"/>
      <c r="DG45" s="144"/>
      <c r="DH45" s="144"/>
      <c r="DI45" s="144"/>
      <c r="DJ45" s="144"/>
      <c r="DK45" s="144"/>
      <c r="DL45" s="144"/>
      <c r="DM45" s="144"/>
      <c r="DN45" s="144"/>
      <c r="DO45" s="144"/>
      <c r="DP45" s="144"/>
      <c r="DQ45" s="144"/>
      <c r="DR45" s="144"/>
      <c r="DS45" s="144"/>
      <c r="DT45" s="144"/>
      <c r="DU45" s="144"/>
      <c r="DV45" s="144"/>
      <c r="DW45" s="144"/>
      <c r="DX45" s="144"/>
      <c r="DY45" s="144"/>
      <c r="DZ45" s="144"/>
      <c r="EA45" s="144"/>
      <c r="EB45" s="144"/>
      <c r="EC45" s="144"/>
      <c r="ED45" s="144"/>
      <c r="EE45" s="144"/>
      <c r="EF45" s="144"/>
      <c r="EG45" s="144"/>
      <c r="EH45" s="144"/>
      <c r="EI45" s="144"/>
      <c r="EJ45" s="144"/>
      <c r="EK45" s="144"/>
      <c r="EL45" s="144"/>
      <c r="EM45" s="144"/>
      <c r="EN45" s="144"/>
      <c r="EO45" s="144"/>
      <c r="EP45" s="144"/>
      <c r="EQ45" s="144"/>
      <c r="ER45" s="144"/>
      <c r="ES45" s="144"/>
      <c r="ET45" s="144"/>
      <c r="EU45" s="144"/>
      <c r="EV45" s="144"/>
      <c r="EW45" s="144"/>
      <c r="EX45" s="144"/>
      <c r="EY45" s="144"/>
      <c r="EZ45" s="144"/>
      <c r="FA45" s="144"/>
      <c r="FB45" s="144"/>
      <c r="FC45" s="144"/>
      <c r="FD45" s="144"/>
      <c r="FE45" s="144"/>
      <c r="FF45" s="144"/>
      <c r="FG45" s="144"/>
      <c r="FH45" s="144"/>
      <c r="FI45" s="144"/>
      <c r="FJ45" s="144"/>
      <c r="FK45" s="144"/>
      <c r="FL45" s="144"/>
      <c r="FM45" s="144"/>
      <c r="FN45" s="144"/>
      <c r="FO45" s="144"/>
      <c r="FP45" s="144"/>
      <c r="FQ45" s="144"/>
      <c r="FR45" s="144"/>
      <c r="FS45" s="144"/>
      <c r="FT45" s="144"/>
      <c r="FU45" s="144"/>
      <c r="FV45" s="144"/>
      <c r="FW45" s="144"/>
      <c r="FX45" s="144"/>
      <c r="FY45" s="144"/>
      <c r="FZ45" s="144"/>
      <c r="GA45" s="144"/>
      <c r="GB45" s="144"/>
      <c r="GC45" s="144"/>
      <c r="GD45" s="144"/>
      <c r="GE45" s="144"/>
      <c r="GF45" s="144"/>
      <c r="GG45" s="144"/>
      <c r="GH45" s="144"/>
      <c r="GI45" s="144"/>
      <c r="GJ45" s="144"/>
      <c r="GK45" s="144"/>
      <c r="GL45" s="144"/>
      <c r="GM45" s="144"/>
      <c r="GN45" s="144"/>
      <c r="GO45" s="144"/>
      <c r="GP45" s="144"/>
      <c r="GQ45" s="144"/>
      <c r="GR45" s="144"/>
    </row>
    <row r="46" spans="1:200" s="92" customFormat="1" ht="24" hidden="1" customHeight="1" outlineLevel="1">
      <c r="A46" s="125" t="str">
        <f t="shared" si="0"/>
        <v>4.2</v>
      </c>
      <c r="B46" s="158" t="s">
        <v>54</v>
      </c>
      <c r="C46" s="160" t="s">
        <v>145</v>
      </c>
      <c r="D46" s="161" t="s">
        <v>68</v>
      </c>
      <c r="E46" s="161" t="s">
        <v>69</v>
      </c>
      <c r="F46" s="161" t="s">
        <v>70</v>
      </c>
      <c r="G46" s="168"/>
      <c r="H46" s="168"/>
      <c r="I46" s="220">
        <f>H46-G46</f>
        <v>0</v>
      </c>
      <c r="J46" s="355">
        <v>0</v>
      </c>
      <c r="K46" s="356"/>
      <c r="L46" s="357"/>
      <c r="M46" s="179"/>
      <c r="N46" s="404"/>
      <c r="O46" s="144"/>
      <c r="P46" s="144"/>
      <c r="Q46" s="144"/>
      <c r="R46" s="144"/>
      <c r="S46" s="144"/>
      <c r="T46" s="144"/>
      <c r="U46" s="144"/>
      <c r="V46" s="144"/>
      <c r="W46" s="144"/>
      <c r="X46" s="144"/>
      <c r="Y46" s="144"/>
      <c r="Z46" s="144"/>
      <c r="AA46" s="144"/>
      <c r="AB46" s="144"/>
      <c r="AC46" s="144"/>
      <c r="AD46" s="144"/>
      <c r="AE46" s="144"/>
      <c r="AF46" s="144"/>
      <c r="AG46" s="144"/>
      <c r="AH46" s="144"/>
      <c r="AI46" s="144"/>
      <c r="AJ46" s="144"/>
      <c r="AK46" s="144"/>
      <c r="AL46" s="144"/>
      <c r="AM46" s="144"/>
      <c r="AN46" s="144"/>
      <c r="AO46" s="144"/>
      <c r="AP46" s="144"/>
      <c r="AQ46" s="144"/>
      <c r="AR46" s="144"/>
      <c r="AS46" s="144"/>
      <c r="AT46" s="144"/>
      <c r="AU46" s="144"/>
      <c r="AV46" s="144"/>
      <c r="AW46" s="144"/>
      <c r="AX46" s="144"/>
      <c r="AY46" s="144"/>
      <c r="AZ46" s="144"/>
      <c r="BA46" s="144"/>
      <c r="BB46" s="144"/>
      <c r="BC46" s="144"/>
      <c r="BD46" s="144"/>
      <c r="BE46" s="144"/>
      <c r="BF46" s="144"/>
      <c r="BG46" s="144"/>
      <c r="BH46" s="144"/>
      <c r="BI46" s="144"/>
      <c r="BJ46" s="144"/>
      <c r="BK46" s="144"/>
      <c r="BL46" s="144"/>
      <c r="BM46" s="144"/>
      <c r="BN46" s="144"/>
      <c r="BO46" s="144"/>
      <c r="BP46" s="144"/>
      <c r="BQ46" s="144"/>
      <c r="BR46" s="144"/>
      <c r="BS46" s="144"/>
      <c r="BT46" s="144"/>
      <c r="BU46" s="144"/>
      <c r="BV46" s="144"/>
      <c r="BW46" s="144"/>
      <c r="BX46" s="144"/>
      <c r="BY46" s="144"/>
      <c r="BZ46" s="144"/>
      <c r="CA46" s="144"/>
      <c r="CB46" s="144"/>
      <c r="CC46" s="144"/>
      <c r="CD46" s="144"/>
      <c r="CE46" s="144"/>
      <c r="CF46" s="144"/>
      <c r="CG46" s="144"/>
      <c r="CH46" s="144"/>
      <c r="CI46" s="144"/>
      <c r="CJ46" s="144"/>
      <c r="CK46" s="144"/>
      <c r="CL46" s="144"/>
      <c r="CM46" s="144"/>
      <c r="CN46" s="144"/>
      <c r="CO46" s="144"/>
      <c r="CP46" s="144"/>
      <c r="CQ46" s="144"/>
      <c r="CR46" s="144"/>
      <c r="CS46" s="144"/>
      <c r="CT46" s="144"/>
      <c r="CU46" s="144"/>
      <c r="CV46" s="144"/>
      <c r="CW46" s="144"/>
      <c r="CX46" s="144"/>
      <c r="CY46" s="144"/>
      <c r="CZ46" s="144"/>
      <c r="DA46" s="144"/>
      <c r="DB46" s="144"/>
      <c r="DC46" s="144"/>
      <c r="DD46" s="144"/>
      <c r="DE46" s="144"/>
      <c r="DF46" s="144"/>
      <c r="DG46" s="144"/>
      <c r="DH46" s="144"/>
      <c r="DI46" s="144"/>
      <c r="DJ46" s="144"/>
      <c r="DK46" s="144"/>
      <c r="DL46" s="144"/>
      <c r="DM46" s="144"/>
      <c r="DN46" s="144"/>
      <c r="DO46" s="144"/>
      <c r="DP46" s="144"/>
      <c r="DQ46" s="144"/>
      <c r="DR46" s="144"/>
      <c r="DS46" s="144"/>
      <c r="DT46" s="144"/>
      <c r="DU46" s="144"/>
      <c r="DV46" s="144"/>
      <c r="DW46" s="144"/>
      <c r="DX46" s="144"/>
      <c r="DY46" s="144"/>
      <c r="DZ46" s="144"/>
      <c r="EA46" s="144"/>
      <c r="EB46" s="144"/>
      <c r="EC46" s="144"/>
      <c r="ED46" s="144"/>
      <c r="EE46" s="144"/>
      <c r="EF46" s="144"/>
      <c r="EG46" s="144"/>
      <c r="EH46" s="144"/>
      <c r="EI46" s="144"/>
      <c r="EJ46" s="144"/>
      <c r="EK46" s="144"/>
      <c r="EL46" s="144"/>
      <c r="EM46" s="144"/>
      <c r="EN46" s="144"/>
      <c r="EO46" s="144"/>
      <c r="EP46" s="144"/>
      <c r="EQ46" s="144"/>
      <c r="ER46" s="144"/>
      <c r="ES46" s="144"/>
      <c r="ET46" s="144"/>
      <c r="EU46" s="144"/>
      <c r="EV46" s="144"/>
      <c r="EW46" s="144"/>
      <c r="EX46" s="144"/>
      <c r="EY46" s="144"/>
      <c r="EZ46" s="144"/>
      <c r="FA46" s="144"/>
      <c r="FB46" s="144"/>
      <c r="FC46" s="144"/>
      <c r="FD46" s="144"/>
      <c r="FE46" s="144"/>
      <c r="FF46" s="144"/>
      <c r="FG46" s="144"/>
      <c r="FH46" s="144"/>
      <c r="FI46" s="144"/>
      <c r="FJ46" s="144"/>
      <c r="FK46" s="144"/>
      <c r="FL46" s="144"/>
      <c r="FM46" s="144"/>
      <c r="FN46" s="144"/>
      <c r="FO46" s="144"/>
      <c r="FP46" s="144"/>
      <c r="FQ46" s="144"/>
      <c r="FR46" s="144"/>
      <c r="FS46" s="144"/>
      <c r="FT46" s="144"/>
      <c r="FU46" s="144"/>
      <c r="FV46" s="144"/>
      <c r="FW46" s="144"/>
      <c r="FX46" s="144"/>
      <c r="FY46" s="144"/>
      <c r="FZ46" s="144"/>
      <c r="GA46" s="144"/>
      <c r="GB46" s="144"/>
      <c r="GC46" s="144"/>
      <c r="GD46" s="144"/>
      <c r="GE46" s="144"/>
      <c r="GF46" s="144"/>
      <c r="GG46" s="144"/>
      <c r="GH46" s="144"/>
      <c r="GI46" s="144"/>
      <c r="GJ46" s="144"/>
      <c r="GK46" s="144"/>
      <c r="GL46" s="144"/>
      <c r="GM46" s="144"/>
      <c r="GN46" s="144"/>
      <c r="GO46" s="144"/>
      <c r="GP46" s="144"/>
      <c r="GQ46" s="144"/>
      <c r="GR46" s="144"/>
    </row>
    <row r="47" spans="1:200" s="92" customFormat="1" ht="24" hidden="1" customHeight="1" outlineLevel="1">
      <c r="A47" s="125" t="str">
        <f t="shared" si="0"/>
        <v>4.3</v>
      </c>
      <c r="B47" s="158" t="s">
        <v>66</v>
      </c>
      <c r="C47" s="160" t="s">
        <v>146</v>
      </c>
      <c r="D47" s="161" t="s">
        <v>68</v>
      </c>
      <c r="E47" s="161" t="s">
        <v>69</v>
      </c>
      <c r="F47" s="161" t="s">
        <v>70</v>
      </c>
      <c r="G47" s="168"/>
      <c r="H47" s="153"/>
      <c r="I47" s="154">
        <f>H47-G47</f>
        <v>0</v>
      </c>
      <c r="J47" s="355">
        <v>0</v>
      </c>
      <c r="K47" s="356"/>
      <c r="L47" s="357"/>
      <c r="M47" s="179"/>
      <c r="N47" s="404"/>
      <c r="O47" s="144"/>
      <c r="P47" s="144"/>
      <c r="Q47" s="144"/>
      <c r="R47" s="144"/>
      <c r="S47" s="144"/>
      <c r="T47" s="144"/>
      <c r="U47" s="144"/>
      <c r="V47" s="144"/>
      <c r="W47" s="144"/>
      <c r="X47" s="144"/>
      <c r="Y47" s="144"/>
      <c r="Z47" s="144"/>
      <c r="AA47" s="144"/>
      <c r="AB47" s="144"/>
      <c r="AC47" s="144"/>
      <c r="AD47" s="144"/>
      <c r="AE47" s="144"/>
      <c r="AF47" s="144"/>
      <c r="AG47" s="144"/>
      <c r="AH47" s="144"/>
      <c r="AI47" s="144"/>
      <c r="AJ47" s="144"/>
      <c r="AK47" s="144"/>
      <c r="AL47" s="144"/>
      <c r="AM47" s="144"/>
      <c r="AN47" s="144"/>
      <c r="AO47" s="144"/>
      <c r="AP47" s="144"/>
      <c r="AQ47" s="144"/>
      <c r="AR47" s="144"/>
      <c r="AS47" s="144"/>
      <c r="AT47" s="144"/>
      <c r="AU47" s="144"/>
      <c r="AV47" s="144"/>
      <c r="AW47" s="144"/>
      <c r="AX47" s="144"/>
      <c r="AY47" s="144"/>
      <c r="AZ47" s="144"/>
      <c r="BA47" s="144"/>
      <c r="BB47" s="144"/>
      <c r="BC47" s="144"/>
      <c r="BD47" s="144"/>
      <c r="BE47" s="144"/>
      <c r="BF47" s="144"/>
      <c r="BG47" s="144"/>
      <c r="BH47" s="144"/>
      <c r="BI47" s="144"/>
      <c r="BJ47" s="144"/>
      <c r="BK47" s="144"/>
      <c r="BL47" s="144"/>
      <c r="BM47" s="144"/>
      <c r="BN47" s="144"/>
      <c r="BO47" s="144"/>
      <c r="BP47" s="144"/>
      <c r="BQ47" s="144"/>
      <c r="BR47" s="144"/>
      <c r="BS47" s="144"/>
      <c r="BT47" s="144"/>
      <c r="BU47" s="144"/>
      <c r="BV47" s="144"/>
      <c r="BW47" s="144"/>
      <c r="BX47" s="144"/>
      <c r="BY47" s="144"/>
      <c r="BZ47" s="144"/>
      <c r="CA47" s="144"/>
      <c r="CB47" s="144"/>
      <c r="CC47" s="144"/>
      <c r="CD47" s="144"/>
      <c r="CE47" s="144"/>
      <c r="CF47" s="144"/>
      <c r="CG47" s="144"/>
      <c r="CH47" s="144"/>
      <c r="CI47" s="144"/>
      <c r="CJ47" s="144"/>
      <c r="CK47" s="144"/>
      <c r="CL47" s="144"/>
      <c r="CM47" s="144"/>
      <c r="CN47" s="144"/>
      <c r="CO47" s="144"/>
      <c r="CP47" s="144"/>
      <c r="CQ47" s="144"/>
      <c r="CR47" s="144"/>
      <c r="CS47" s="144"/>
      <c r="CT47" s="144"/>
      <c r="CU47" s="144"/>
      <c r="CV47" s="144"/>
      <c r="CW47" s="144"/>
      <c r="CX47" s="144"/>
      <c r="CY47" s="144"/>
      <c r="CZ47" s="144"/>
      <c r="DA47" s="144"/>
      <c r="DB47" s="144"/>
      <c r="DC47" s="144"/>
      <c r="DD47" s="144"/>
      <c r="DE47" s="144"/>
      <c r="DF47" s="144"/>
      <c r="DG47" s="144"/>
      <c r="DH47" s="144"/>
      <c r="DI47" s="144"/>
      <c r="DJ47" s="144"/>
      <c r="DK47" s="144"/>
      <c r="DL47" s="144"/>
      <c r="DM47" s="144"/>
      <c r="DN47" s="144"/>
      <c r="DO47" s="144"/>
      <c r="DP47" s="144"/>
      <c r="DQ47" s="144"/>
      <c r="DR47" s="144"/>
      <c r="DS47" s="144"/>
      <c r="DT47" s="144"/>
      <c r="DU47" s="144"/>
      <c r="DV47" s="144"/>
      <c r="DW47" s="144"/>
      <c r="DX47" s="144"/>
      <c r="DY47" s="144"/>
      <c r="DZ47" s="144"/>
      <c r="EA47" s="144"/>
      <c r="EB47" s="144"/>
      <c r="EC47" s="144"/>
      <c r="ED47" s="144"/>
      <c r="EE47" s="144"/>
      <c r="EF47" s="144"/>
      <c r="EG47" s="144"/>
      <c r="EH47" s="144"/>
      <c r="EI47" s="144"/>
      <c r="EJ47" s="144"/>
      <c r="EK47" s="144"/>
      <c r="EL47" s="144"/>
      <c r="EM47" s="144"/>
      <c r="EN47" s="144"/>
      <c r="EO47" s="144"/>
      <c r="EP47" s="144"/>
      <c r="EQ47" s="144"/>
      <c r="ER47" s="144"/>
      <c r="ES47" s="144"/>
      <c r="ET47" s="144"/>
      <c r="EU47" s="144"/>
      <c r="EV47" s="144"/>
      <c r="EW47" s="144"/>
      <c r="EX47" s="144"/>
      <c r="EY47" s="144"/>
      <c r="EZ47" s="144"/>
      <c r="FA47" s="144"/>
      <c r="FB47" s="144"/>
      <c r="FC47" s="144"/>
      <c r="FD47" s="144"/>
      <c r="FE47" s="144"/>
      <c r="FF47" s="144"/>
      <c r="FG47" s="144"/>
      <c r="FH47" s="144"/>
      <c r="FI47" s="144"/>
      <c r="FJ47" s="144"/>
      <c r="FK47" s="144"/>
      <c r="FL47" s="144"/>
      <c r="FM47" s="144"/>
      <c r="FN47" s="144"/>
      <c r="FO47" s="144"/>
      <c r="FP47" s="144"/>
      <c r="FQ47" s="144"/>
      <c r="FR47" s="144"/>
      <c r="FS47" s="144"/>
      <c r="FT47" s="144"/>
      <c r="FU47" s="144"/>
      <c r="FV47" s="144"/>
      <c r="FW47" s="144"/>
      <c r="FX47" s="144"/>
      <c r="FY47" s="144"/>
      <c r="FZ47" s="144"/>
      <c r="GA47" s="144"/>
      <c r="GB47" s="144"/>
      <c r="GC47" s="144"/>
      <c r="GD47" s="144"/>
      <c r="GE47" s="144"/>
      <c r="GF47" s="144"/>
      <c r="GG47" s="144"/>
      <c r="GH47" s="144"/>
      <c r="GI47" s="144"/>
      <c r="GJ47" s="144"/>
      <c r="GK47" s="144"/>
      <c r="GL47" s="144"/>
      <c r="GM47" s="144"/>
      <c r="GN47" s="144"/>
      <c r="GO47" s="144"/>
      <c r="GP47" s="144"/>
      <c r="GQ47" s="144"/>
      <c r="GR47" s="144"/>
    </row>
    <row r="48" spans="1:200" s="115" customFormat="1" ht="24" customHeight="1" collapsed="1" thickTop="1" thickBot="1">
      <c r="A48" s="127">
        <v>5</v>
      </c>
      <c r="B48" s="167"/>
      <c r="C48" s="222" t="s">
        <v>340</v>
      </c>
      <c r="D48" s="167"/>
      <c r="E48" s="167"/>
      <c r="F48" s="167"/>
      <c r="G48" s="218" t="s">
        <v>130</v>
      </c>
      <c r="H48" s="396">
        <f>AVERAGE(I49:I50)</f>
        <v>0</v>
      </c>
      <c r="I48" s="397"/>
      <c r="J48" s="359">
        <f>AVERAGE(J49:L50)</f>
        <v>0</v>
      </c>
      <c r="K48" s="360"/>
      <c r="L48" s="361"/>
      <c r="M48" s="181"/>
      <c r="N48" s="404"/>
      <c r="O48" s="144"/>
      <c r="P48" s="144"/>
      <c r="Q48" s="144"/>
      <c r="R48" s="144"/>
      <c r="S48" s="144"/>
      <c r="T48" s="144"/>
      <c r="U48" s="144"/>
      <c r="V48" s="144"/>
      <c r="W48" s="144"/>
      <c r="X48" s="144"/>
      <c r="Y48" s="144"/>
      <c r="Z48" s="144"/>
      <c r="AA48" s="144"/>
      <c r="AB48" s="144"/>
      <c r="AC48" s="144"/>
      <c r="AD48" s="144"/>
      <c r="AE48" s="144"/>
      <c r="AF48" s="144"/>
      <c r="AG48" s="144"/>
      <c r="AH48" s="144"/>
      <c r="AI48" s="144"/>
      <c r="AJ48" s="144"/>
      <c r="AK48" s="144"/>
      <c r="AL48" s="144"/>
      <c r="AM48" s="144"/>
      <c r="AN48" s="144"/>
      <c r="AO48" s="144"/>
      <c r="AP48" s="144"/>
      <c r="AQ48" s="144"/>
      <c r="AR48" s="144"/>
      <c r="AS48" s="144"/>
      <c r="AT48" s="144"/>
      <c r="AU48" s="144"/>
      <c r="AV48" s="144"/>
      <c r="AW48" s="144"/>
      <c r="AX48" s="144"/>
      <c r="AY48" s="144"/>
      <c r="AZ48" s="144"/>
      <c r="BA48" s="144"/>
      <c r="BB48" s="144"/>
      <c r="BC48" s="144"/>
      <c r="BD48" s="144"/>
      <c r="BE48" s="144"/>
      <c r="BF48" s="144"/>
      <c r="BG48" s="144"/>
      <c r="BH48" s="144"/>
      <c r="BI48" s="144"/>
      <c r="BJ48" s="144"/>
      <c r="BK48" s="144"/>
      <c r="BL48" s="144"/>
      <c r="BM48" s="144"/>
      <c r="BN48" s="144"/>
      <c r="BO48" s="144"/>
      <c r="BP48" s="144"/>
      <c r="BQ48" s="144"/>
      <c r="BR48" s="144"/>
      <c r="BS48" s="144"/>
      <c r="BT48" s="144"/>
      <c r="BU48" s="144"/>
      <c r="BV48" s="144"/>
      <c r="BW48" s="144"/>
      <c r="BX48" s="144"/>
      <c r="BY48" s="144"/>
      <c r="BZ48" s="144"/>
      <c r="CA48" s="144"/>
      <c r="CB48" s="144"/>
      <c r="CC48" s="144"/>
      <c r="CD48" s="144"/>
      <c r="CE48" s="144"/>
      <c r="CF48" s="144"/>
      <c r="CG48" s="144"/>
      <c r="CH48" s="144"/>
      <c r="CI48" s="144"/>
      <c r="CJ48" s="144"/>
      <c r="CK48" s="144"/>
      <c r="CL48" s="144"/>
      <c r="CM48" s="144"/>
      <c r="CN48" s="144"/>
      <c r="CO48" s="144"/>
      <c r="CP48" s="144"/>
      <c r="CQ48" s="144"/>
      <c r="CR48" s="144"/>
      <c r="CS48" s="144"/>
      <c r="CT48" s="144"/>
      <c r="CU48" s="144"/>
      <c r="CV48" s="144"/>
      <c r="CW48" s="144"/>
      <c r="CX48" s="144"/>
      <c r="CY48" s="144"/>
      <c r="CZ48" s="144"/>
      <c r="DA48" s="144"/>
      <c r="DB48" s="144"/>
      <c r="DC48" s="144"/>
      <c r="DD48" s="144"/>
      <c r="DE48" s="144"/>
      <c r="DF48" s="144"/>
      <c r="DG48" s="144"/>
      <c r="DH48" s="144"/>
      <c r="DI48" s="144"/>
      <c r="DJ48" s="144"/>
      <c r="DK48" s="144"/>
      <c r="DL48" s="144"/>
      <c r="DM48" s="144"/>
      <c r="DN48" s="144"/>
      <c r="DO48" s="144"/>
      <c r="DP48" s="144"/>
      <c r="DQ48" s="144"/>
      <c r="DR48" s="144"/>
      <c r="DS48" s="144"/>
      <c r="DT48" s="144"/>
      <c r="DU48" s="144"/>
      <c r="DV48" s="144"/>
      <c r="DW48" s="144"/>
      <c r="DX48" s="144"/>
      <c r="DY48" s="144"/>
      <c r="DZ48" s="144"/>
      <c r="EA48" s="144"/>
      <c r="EB48" s="144"/>
      <c r="EC48" s="144"/>
      <c r="ED48" s="144"/>
      <c r="EE48" s="144"/>
      <c r="EF48" s="144"/>
      <c r="EG48" s="144"/>
      <c r="EH48" s="144"/>
      <c r="EI48" s="144"/>
      <c r="EJ48" s="144"/>
      <c r="EK48" s="144"/>
      <c r="EL48" s="144"/>
      <c r="EM48" s="144"/>
      <c r="EN48" s="144"/>
      <c r="EO48" s="144"/>
      <c r="EP48" s="144"/>
      <c r="EQ48" s="144"/>
      <c r="ER48" s="144"/>
      <c r="ES48" s="144"/>
      <c r="ET48" s="144"/>
      <c r="EU48" s="144"/>
      <c r="EV48" s="144"/>
      <c r="EW48" s="144"/>
      <c r="EX48" s="144"/>
      <c r="EY48" s="144"/>
      <c r="EZ48" s="144"/>
      <c r="FA48" s="144"/>
      <c r="FB48" s="144"/>
      <c r="FC48" s="144"/>
      <c r="FD48" s="144"/>
      <c r="FE48" s="144"/>
      <c r="FF48" s="144"/>
      <c r="FG48" s="144"/>
      <c r="FH48" s="144"/>
      <c r="FI48" s="144"/>
      <c r="FJ48" s="144"/>
      <c r="FK48" s="144"/>
      <c r="FL48" s="144"/>
      <c r="FM48" s="144"/>
      <c r="FN48" s="144"/>
      <c r="FO48" s="144"/>
      <c r="FP48" s="144"/>
      <c r="FQ48" s="144"/>
      <c r="FR48" s="144"/>
      <c r="FS48" s="144"/>
      <c r="FT48" s="144"/>
      <c r="FU48" s="144"/>
      <c r="FV48" s="144"/>
      <c r="FW48" s="144"/>
      <c r="FX48" s="144"/>
      <c r="FY48" s="144"/>
      <c r="FZ48" s="144"/>
      <c r="GA48" s="144"/>
      <c r="GB48" s="144"/>
      <c r="GC48" s="144"/>
      <c r="GD48" s="144"/>
      <c r="GE48" s="144"/>
      <c r="GF48" s="144"/>
      <c r="GG48" s="144"/>
      <c r="GH48" s="144"/>
      <c r="GI48" s="144"/>
      <c r="GJ48" s="144"/>
      <c r="GK48" s="144"/>
      <c r="GL48" s="144"/>
      <c r="GM48" s="144"/>
      <c r="GN48" s="144"/>
      <c r="GO48" s="144"/>
      <c r="GP48" s="144"/>
      <c r="GQ48" s="144"/>
      <c r="GR48" s="144"/>
    </row>
    <row r="49" spans="1:200" s="115" customFormat="1" ht="24" hidden="1" customHeight="1" outlineLevel="1">
      <c r="A49" s="125" t="s">
        <v>148</v>
      </c>
      <c r="B49" s="158" t="s">
        <v>66</v>
      </c>
      <c r="C49" s="160" t="s">
        <v>149</v>
      </c>
      <c r="D49" s="161" t="s">
        <v>134</v>
      </c>
      <c r="E49" s="158" t="s">
        <v>135</v>
      </c>
      <c r="F49" s="158" t="s">
        <v>93</v>
      </c>
      <c r="G49" s="168"/>
      <c r="H49" s="168"/>
      <c r="I49" s="220">
        <f>H49-G49</f>
        <v>0</v>
      </c>
      <c r="J49" s="355">
        <v>0</v>
      </c>
      <c r="K49" s="356"/>
      <c r="L49" s="357"/>
      <c r="M49" s="179"/>
      <c r="N49" s="404"/>
      <c r="O49" s="144"/>
      <c r="P49" s="144"/>
      <c r="Q49" s="144"/>
      <c r="R49" s="144"/>
      <c r="S49" s="144"/>
      <c r="T49" s="144"/>
      <c r="U49" s="144"/>
      <c r="V49" s="144"/>
      <c r="W49" s="144"/>
      <c r="X49" s="144"/>
      <c r="Y49" s="144"/>
      <c r="Z49" s="144"/>
      <c r="AA49" s="144"/>
      <c r="AB49" s="144"/>
      <c r="AC49" s="144"/>
      <c r="AD49" s="144"/>
      <c r="AE49" s="144"/>
      <c r="AF49" s="144"/>
      <c r="AG49" s="144"/>
      <c r="AH49" s="144"/>
      <c r="AI49" s="144"/>
      <c r="AJ49" s="144"/>
      <c r="AK49" s="144"/>
      <c r="AL49" s="144"/>
      <c r="AM49" s="144"/>
      <c r="AN49" s="144"/>
      <c r="AO49" s="144"/>
      <c r="AP49" s="144"/>
      <c r="AQ49" s="144"/>
      <c r="AR49" s="144"/>
      <c r="AS49" s="144"/>
      <c r="AT49" s="144"/>
      <c r="AU49" s="144"/>
      <c r="AV49" s="144"/>
      <c r="AW49" s="144"/>
      <c r="AX49" s="144"/>
      <c r="AY49" s="144"/>
      <c r="AZ49" s="144"/>
      <c r="BA49" s="144"/>
      <c r="BB49" s="144"/>
      <c r="BC49" s="144"/>
      <c r="BD49" s="144"/>
      <c r="BE49" s="144"/>
      <c r="BF49" s="144"/>
      <c r="BG49" s="144"/>
      <c r="BH49" s="144"/>
      <c r="BI49" s="144"/>
      <c r="BJ49" s="144"/>
      <c r="BK49" s="144"/>
      <c r="BL49" s="144"/>
      <c r="BM49" s="144"/>
      <c r="BN49" s="144"/>
      <c r="BO49" s="144"/>
      <c r="BP49" s="144"/>
      <c r="BQ49" s="144"/>
      <c r="BR49" s="144"/>
      <c r="BS49" s="144"/>
      <c r="BT49" s="144"/>
      <c r="BU49" s="144"/>
      <c r="BV49" s="144"/>
      <c r="BW49" s="144"/>
      <c r="BX49" s="144"/>
      <c r="BY49" s="144"/>
      <c r="BZ49" s="144"/>
      <c r="CA49" s="144"/>
      <c r="CB49" s="144"/>
      <c r="CC49" s="144"/>
      <c r="CD49" s="144"/>
      <c r="CE49" s="144"/>
      <c r="CF49" s="144"/>
      <c r="CG49" s="144"/>
      <c r="CH49" s="144"/>
      <c r="CI49" s="144"/>
      <c r="CJ49" s="144"/>
      <c r="CK49" s="144"/>
      <c r="CL49" s="144"/>
      <c r="CM49" s="144"/>
      <c r="CN49" s="144"/>
      <c r="CO49" s="144"/>
      <c r="CP49" s="144"/>
      <c r="CQ49" s="144"/>
      <c r="CR49" s="144"/>
      <c r="CS49" s="144"/>
      <c r="CT49" s="144"/>
      <c r="CU49" s="144"/>
      <c r="CV49" s="144"/>
      <c r="CW49" s="144"/>
      <c r="CX49" s="144"/>
      <c r="CY49" s="144"/>
      <c r="CZ49" s="144"/>
      <c r="DA49" s="144"/>
      <c r="DB49" s="144"/>
      <c r="DC49" s="144"/>
      <c r="DD49" s="144"/>
      <c r="DE49" s="144"/>
      <c r="DF49" s="144"/>
      <c r="DG49" s="144"/>
      <c r="DH49" s="144"/>
      <c r="DI49" s="144"/>
      <c r="DJ49" s="144"/>
      <c r="DK49" s="144"/>
      <c r="DL49" s="144"/>
      <c r="DM49" s="144"/>
      <c r="DN49" s="144"/>
      <c r="DO49" s="144"/>
      <c r="DP49" s="144"/>
      <c r="DQ49" s="144"/>
      <c r="DR49" s="144"/>
      <c r="DS49" s="144"/>
      <c r="DT49" s="144"/>
      <c r="DU49" s="144"/>
      <c r="DV49" s="144"/>
      <c r="DW49" s="144"/>
      <c r="DX49" s="144"/>
      <c r="DY49" s="144"/>
      <c r="DZ49" s="144"/>
      <c r="EA49" s="144"/>
      <c r="EB49" s="144"/>
      <c r="EC49" s="144"/>
      <c r="ED49" s="144"/>
      <c r="EE49" s="144"/>
      <c r="EF49" s="144"/>
      <c r="EG49" s="144"/>
      <c r="EH49" s="144"/>
      <c r="EI49" s="144"/>
      <c r="EJ49" s="144"/>
      <c r="EK49" s="144"/>
      <c r="EL49" s="144"/>
      <c r="EM49" s="144"/>
      <c r="EN49" s="144"/>
      <c r="EO49" s="144"/>
      <c r="EP49" s="144"/>
      <c r="EQ49" s="144"/>
      <c r="ER49" s="144"/>
      <c r="ES49" s="144"/>
      <c r="ET49" s="144"/>
      <c r="EU49" s="144"/>
      <c r="EV49" s="144"/>
      <c r="EW49" s="144"/>
      <c r="EX49" s="144"/>
      <c r="EY49" s="144"/>
      <c r="EZ49" s="144"/>
      <c r="FA49" s="144"/>
      <c r="FB49" s="144"/>
      <c r="FC49" s="144"/>
      <c r="FD49" s="144"/>
      <c r="FE49" s="144"/>
      <c r="FF49" s="144"/>
      <c r="FG49" s="144"/>
      <c r="FH49" s="144"/>
      <c r="FI49" s="144"/>
      <c r="FJ49" s="144"/>
      <c r="FK49" s="144"/>
      <c r="FL49" s="144"/>
      <c r="FM49" s="144"/>
      <c r="FN49" s="144"/>
      <c r="FO49" s="144"/>
      <c r="FP49" s="144"/>
      <c r="FQ49" s="144"/>
      <c r="FR49" s="144"/>
      <c r="FS49" s="144"/>
      <c r="FT49" s="144"/>
      <c r="FU49" s="144"/>
      <c r="FV49" s="144"/>
      <c r="FW49" s="144"/>
      <c r="FX49" s="144"/>
      <c r="FY49" s="144"/>
      <c r="FZ49" s="144"/>
      <c r="GA49" s="144"/>
      <c r="GB49" s="144"/>
      <c r="GC49" s="144"/>
      <c r="GD49" s="144"/>
      <c r="GE49" s="144"/>
      <c r="GF49" s="144"/>
      <c r="GG49" s="144"/>
      <c r="GH49" s="144"/>
      <c r="GI49" s="144"/>
      <c r="GJ49" s="144"/>
      <c r="GK49" s="144"/>
      <c r="GL49" s="144"/>
      <c r="GM49" s="144"/>
      <c r="GN49" s="144"/>
      <c r="GO49" s="144"/>
      <c r="GP49" s="144"/>
      <c r="GQ49" s="144"/>
      <c r="GR49" s="144"/>
    </row>
    <row r="50" spans="1:200" s="115" customFormat="1" ht="24" hidden="1" customHeight="1" outlineLevel="1">
      <c r="A50" s="125">
        <v>3.2</v>
      </c>
      <c r="B50" s="158" t="s">
        <v>66</v>
      </c>
      <c r="C50" s="160" t="s">
        <v>145</v>
      </c>
      <c r="D50" s="161" t="s">
        <v>134</v>
      </c>
      <c r="E50" s="158" t="s">
        <v>135</v>
      </c>
      <c r="F50" s="158" t="s">
        <v>93</v>
      </c>
      <c r="G50" s="168"/>
      <c r="H50" s="168"/>
      <c r="I50" s="220">
        <f>H50-G50</f>
        <v>0</v>
      </c>
      <c r="J50" s="355">
        <v>0</v>
      </c>
      <c r="K50" s="356"/>
      <c r="L50" s="357"/>
      <c r="M50" s="179"/>
      <c r="N50" s="404"/>
      <c r="O50" s="144"/>
      <c r="P50" s="144"/>
      <c r="Q50" s="144"/>
      <c r="R50" s="144"/>
      <c r="S50" s="144"/>
      <c r="T50" s="144"/>
      <c r="U50" s="144"/>
      <c r="V50" s="144"/>
      <c r="W50" s="144"/>
      <c r="X50" s="144"/>
      <c r="Y50" s="144"/>
      <c r="Z50" s="144"/>
      <c r="AA50" s="144"/>
      <c r="AB50" s="144"/>
      <c r="AC50" s="144"/>
      <c r="AD50" s="144"/>
      <c r="AE50" s="144"/>
      <c r="AF50" s="144"/>
      <c r="AG50" s="144"/>
      <c r="AH50" s="144"/>
      <c r="AI50" s="144"/>
      <c r="AJ50" s="144"/>
      <c r="AK50" s="144"/>
      <c r="AL50" s="144"/>
      <c r="AM50" s="144"/>
      <c r="AN50" s="144"/>
      <c r="AO50" s="144"/>
      <c r="AP50" s="144"/>
      <c r="AQ50" s="144"/>
      <c r="AR50" s="144"/>
      <c r="AS50" s="144"/>
      <c r="AT50" s="144"/>
      <c r="AU50" s="144"/>
      <c r="AV50" s="144"/>
      <c r="AW50" s="144"/>
      <c r="AX50" s="144"/>
      <c r="AY50" s="144"/>
      <c r="AZ50" s="144"/>
      <c r="BA50" s="144"/>
      <c r="BB50" s="144"/>
      <c r="BC50" s="144"/>
      <c r="BD50" s="144"/>
      <c r="BE50" s="144"/>
      <c r="BF50" s="144"/>
      <c r="BG50" s="144"/>
      <c r="BH50" s="144"/>
      <c r="BI50" s="144"/>
      <c r="BJ50" s="144"/>
      <c r="BK50" s="144"/>
      <c r="BL50" s="144"/>
      <c r="BM50" s="144"/>
      <c r="BN50" s="144"/>
      <c r="BO50" s="144"/>
      <c r="BP50" s="144"/>
      <c r="BQ50" s="144"/>
      <c r="BR50" s="144"/>
      <c r="BS50" s="144"/>
      <c r="BT50" s="144"/>
      <c r="BU50" s="144"/>
      <c r="BV50" s="144"/>
      <c r="BW50" s="144"/>
      <c r="BX50" s="144"/>
      <c r="BY50" s="144"/>
      <c r="BZ50" s="144"/>
      <c r="CA50" s="144"/>
      <c r="CB50" s="144"/>
      <c r="CC50" s="144"/>
      <c r="CD50" s="144"/>
      <c r="CE50" s="144"/>
      <c r="CF50" s="144"/>
      <c r="CG50" s="144"/>
      <c r="CH50" s="144"/>
      <c r="CI50" s="144"/>
      <c r="CJ50" s="144"/>
      <c r="CK50" s="144"/>
      <c r="CL50" s="144"/>
      <c r="CM50" s="144"/>
      <c r="CN50" s="144"/>
      <c r="CO50" s="144"/>
      <c r="CP50" s="144"/>
      <c r="CQ50" s="144"/>
      <c r="CR50" s="144"/>
      <c r="CS50" s="144"/>
      <c r="CT50" s="144"/>
      <c r="CU50" s="144"/>
      <c r="CV50" s="144"/>
      <c r="CW50" s="144"/>
      <c r="CX50" s="144"/>
      <c r="CY50" s="144"/>
      <c r="CZ50" s="144"/>
      <c r="DA50" s="144"/>
      <c r="DB50" s="144"/>
      <c r="DC50" s="144"/>
      <c r="DD50" s="144"/>
      <c r="DE50" s="144"/>
      <c r="DF50" s="144"/>
      <c r="DG50" s="144"/>
      <c r="DH50" s="144"/>
      <c r="DI50" s="144"/>
      <c r="DJ50" s="144"/>
      <c r="DK50" s="144"/>
      <c r="DL50" s="144"/>
      <c r="DM50" s="144"/>
      <c r="DN50" s="144"/>
      <c r="DO50" s="144"/>
      <c r="DP50" s="144"/>
      <c r="DQ50" s="144"/>
      <c r="DR50" s="144"/>
      <c r="DS50" s="144"/>
      <c r="DT50" s="144"/>
      <c r="DU50" s="144"/>
      <c r="DV50" s="144"/>
      <c r="DW50" s="144"/>
      <c r="DX50" s="144"/>
      <c r="DY50" s="144"/>
      <c r="DZ50" s="144"/>
      <c r="EA50" s="144"/>
      <c r="EB50" s="144"/>
      <c r="EC50" s="144"/>
      <c r="ED50" s="144"/>
      <c r="EE50" s="144"/>
      <c r="EF50" s="144"/>
      <c r="EG50" s="144"/>
      <c r="EH50" s="144"/>
      <c r="EI50" s="144"/>
      <c r="EJ50" s="144"/>
      <c r="EK50" s="144"/>
      <c r="EL50" s="144"/>
      <c r="EM50" s="144"/>
      <c r="EN50" s="144"/>
      <c r="EO50" s="144"/>
      <c r="EP50" s="144"/>
      <c r="EQ50" s="144"/>
      <c r="ER50" s="144"/>
      <c r="ES50" s="144"/>
      <c r="ET50" s="144"/>
      <c r="EU50" s="144"/>
      <c r="EV50" s="144"/>
      <c r="EW50" s="144"/>
      <c r="EX50" s="144"/>
      <c r="EY50" s="144"/>
      <c r="EZ50" s="144"/>
      <c r="FA50" s="144"/>
      <c r="FB50" s="144"/>
      <c r="FC50" s="144"/>
      <c r="FD50" s="144"/>
      <c r="FE50" s="144"/>
      <c r="FF50" s="144"/>
      <c r="FG50" s="144"/>
      <c r="FH50" s="144"/>
      <c r="FI50" s="144"/>
      <c r="FJ50" s="144"/>
      <c r="FK50" s="144"/>
      <c r="FL50" s="144"/>
      <c r="FM50" s="144"/>
      <c r="FN50" s="144"/>
      <c r="FO50" s="144"/>
      <c r="FP50" s="144"/>
      <c r="FQ50" s="144"/>
      <c r="FR50" s="144"/>
      <c r="FS50" s="144"/>
      <c r="FT50" s="144"/>
      <c r="FU50" s="144"/>
      <c r="FV50" s="144"/>
      <c r="FW50" s="144"/>
      <c r="FX50" s="144"/>
      <c r="FY50" s="144"/>
      <c r="FZ50" s="144"/>
      <c r="GA50" s="144"/>
      <c r="GB50" s="144"/>
      <c r="GC50" s="144"/>
      <c r="GD50" s="144"/>
      <c r="GE50" s="144"/>
      <c r="GF50" s="144"/>
      <c r="GG50" s="144"/>
      <c r="GH50" s="144"/>
      <c r="GI50" s="144"/>
      <c r="GJ50" s="144"/>
      <c r="GK50" s="144"/>
      <c r="GL50" s="144"/>
      <c r="GM50" s="144"/>
      <c r="GN50" s="144"/>
      <c r="GO50" s="144"/>
      <c r="GP50" s="144"/>
      <c r="GQ50" s="144"/>
      <c r="GR50" s="144"/>
    </row>
    <row r="51" spans="1:200" s="89" customFormat="1" ht="24" customHeight="1" collapsed="1" thickTop="1" thickBot="1">
      <c r="A51" s="127">
        <v>6</v>
      </c>
      <c r="B51" s="167"/>
      <c r="C51" s="207" t="s">
        <v>150</v>
      </c>
      <c r="D51" s="167"/>
      <c r="E51" s="167"/>
      <c r="F51" s="167"/>
      <c r="G51" s="218" t="s">
        <v>130</v>
      </c>
      <c r="H51" s="396">
        <f>AVERAGE(I52:I54)</f>
        <v>0</v>
      </c>
      <c r="I51" s="397"/>
      <c r="J51" s="359">
        <f>AVERAGE(J52:L54)</f>
        <v>0</v>
      </c>
      <c r="K51" s="360"/>
      <c r="L51" s="361"/>
      <c r="M51" s="181"/>
      <c r="N51" s="404"/>
      <c r="O51" s="144"/>
      <c r="P51" s="144"/>
      <c r="Q51" s="144"/>
      <c r="R51" s="144"/>
      <c r="S51" s="144"/>
      <c r="T51" s="144"/>
      <c r="U51" s="144"/>
      <c r="V51" s="144"/>
      <c r="W51" s="144"/>
      <c r="X51" s="144"/>
      <c r="Y51" s="144"/>
      <c r="Z51" s="144"/>
      <c r="AA51" s="144"/>
      <c r="AB51" s="144"/>
      <c r="AC51" s="144"/>
      <c r="AD51" s="144"/>
      <c r="AE51" s="144"/>
      <c r="AF51" s="144"/>
      <c r="AG51" s="144"/>
      <c r="AH51" s="144"/>
      <c r="AI51" s="144"/>
      <c r="AJ51" s="144"/>
      <c r="AK51" s="144"/>
      <c r="AL51" s="144"/>
      <c r="AM51" s="144"/>
      <c r="AN51" s="144"/>
      <c r="AO51" s="144"/>
      <c r="AP51" s="144"/>
      <c r="AQ51" s="144"/>
      <c r="AR51" s="144"/>
      <c r="AS51" s="144"/>
      <c r="AT51" s="144"/>
      <c r="AU51" s="144"/>
      <c r="AV51" s="144"/>
      <c r="AW51" s="144"/>
      <c r="AX51" s="144"/>
      <c r="AY51" s="144"/>
      <c r="AZ51" s="144"/>
      <c r="BA51" s="144"/>
      <c r="BB51" s="144"/>
      <c r="BC51" s="144"/>
      <c r="BD51" s="144"/>
      <c r="BE51" s="144"/>
      <c r="BF51" s="144"/>
      <c r="BG51" s="144"/>
      <c r="BH51" s="144"/>
      <c r="BI51" s="144"/>
      <c r="BJ51" s="144"/>
      <c r="BK51" s="144"/>
      <c r="BL51" s="144"/>
      <c r="BM51" s="144"/>
      <c r="BN51" s="144"/>
      <c r="BO51" s="144"/>
      <c r="BP51" s="144"/>
      <c r="BQ51" s="144"/>
      <c r="BR51" s="144"/>
      <c r="BS51" s="144"/>
      <c r="BT51" s="144"/>
      <c r="BU51" s="144"/>
      <c r="BV51" s="144"/>
      <c r="BW51" s="144"/>
      <c r="BX51" s="144"/>
      <c r="BY51" s="144"/>
      <c r="BZ51" s="144"/>
      <c r="CA51" s="144"/>
      <c r="CB51" s="144"/>
      <c r="CC51" s="144"/>
      <c r="CD51" s="144"/>
      <c r="CE51" s="144"/>
      <c r="CF51" s="144"/>
      <c r="CG51" s="144"/>
      <c r="CH51" s="144"/>
      <c r="CI51" s="144"/>
      <c r="CJ51" s="144"/>
      <c r="CK51" s="144"/>
      <c r="CL51" s="144"/>
      <c r="CM51" s="144"/>
      <c r="CN51" s="144"/>
      <c r="CO51" s="144"/>
      <c r="CP51" s="144"/>
      <c r="CQ51" s="144"/>
      <c r="CR51" s="144"/>
      <c r="CS51" s="144"/>
      <c r="CT51" s="144"/>
      <c r="CU51" s="144"/>
      <c r="CV51" s="144"/>
      <c r="CW51" s="144"/>
      <c r="CX51" s="144"/>
      <c r="CY51" s="144"/>
      <c r="CZ51" s="144"/>
      <c r="DA51" s="144"/>
      <c r="DB51" s="144"/>
      <c r="DC51" s="144"/>
      <c r="DD51" s="144"/>
      <c r="DE51" s="144"/>
      <c r="DF51" s="144"/>
      <c r="DG51" s="144"/>
      <c r="DH51" s="144"/>
      <c r="DI51" s="144"/>
      <c r="DJ51" s="144"/>
      <c r="DK51" s="144"/>
      <c r="DL51" s="144"/>
      <c r="DM51" s="144"/>
      <c r="DN51" s="144"/>
      <c r="DO51" s="144"/>
      <c r="DP51" s="144"/>
      <c r="DQ51" s="144"/>
      <c r="DR51" s="144"/>
      <c r="DS51" s="144"/>
      <c r="DT51" s="144"/>
      <c r="DU51" s="144"/>
      <c r="DV51" s="144"/>
      <c r="DW51" s="144"/>
      <c r="DX51" s="144"/>
      <c r="DY51" s="144"/>
      <c r="DZ51" s="144"/>
      <c r="EA51" s="144"/>
      <c r="EB51" s="144"/>
      <c r="EC51" s="144"/>
      <c r="ED51" s="144"/>
      <c r="EE51" s="144"/>
      <c r="EF51" s="144"/>
      <c r="EG51" s="144"/>
      <c r="EH51" s="144"/>
      <c r="EI51" s="144"/>
      <c r="EJ51" s="144"/>
      <c r="EK51" s="144"/>
      <c r="EL51" s="144"/>
      <c r="EM51" s="144"/>
      <c r="EN51" s="144"/>
      <c r="EO51" s="144"/>
      <c r="EP51" s="144"/>
      <c r="EQ51" s="144"/>
      <c r="ER51" s="144"/>
      <c r="ES51" s="144"/>
      <c r="ET51" s="144"/>
      <c r="EU51" s="144"/>
      <c r="EV51" s="144"/>
      <c r="EW51" s="144"/>
      <c r="EX51" s="144"/>
      <c r="EY51" s="144"/>
      <c r="EZ51" s="144"/>
      <c r="FA51" s="144"/>
      <c r="FB51" s="144"/>
      <c r="FC51" s="144"/>
      <c r="FD51" s="144"/>
      <c r="FE51" s="144"/>
      <c r="FF51" s="144"/>
      <c r="FG51" s="144"/>
      <c r="FH51" s="144"/>
      <c r="FI51" s="144"/>
      <c r="FJ51" s="144"/>
      <c r="FK51" s="144"/>
      <c r="FL51" s="144"/>
      <c r="FM51" s="144"/>
      <c r="FN51" s="144"/>
      <c r="FO51" s="144"/>
      <c r="FP51" s="144"/>
      <c r="FQ51" s="144"/>
      <c r="FR51" s="144"/>
      <c r="FS51" s="144"/>
      <c r="FT51" s="144"/>
      <c r="FU51" s="144"/>
      <c r="FV51" s="144"/>
      <c r="FW51" s="144"/>
      <c r="FX51" s="144"/>
      <c r="FY51" s="144"/>
      <c r="FZ51" s="144"/>
      <c r="GA51" s="144"/>
      <c r="GB51" s="144"/>
      <c r="GC51" s="144"/>
      <c r="GD51" s="144"/>
      <c r="GE51" s="144"/>
      <c r="GF51" s="144"/>
      <c r="GG51" s="144"/>
      <c r="GH51" s="144"/>
      <c r="GI51" s="144"/>
      <c r="GJ51" s="144"/>
      <c r="GK51" s="144"/>
      <c r="GL51" s="144"/>
      <c r="GM51" s="144"/>
      <c r="GN51" s="144"/>
      <c r="GO51" s="144"/>
      <c r="GP51" s="144"/>
      <c r="GQ51" s="144"/>
      <c r="GR51" s="144"/>
    </row>
    <row r="52" spans="1:200" s="89" customFormat="1" ht="24" hidden="1" customHeight="1" outlineLevel="1">
      <c r="A52" s="125" t="str">
        <f t="shared" si="0"/>
        <v>6.1</v>
      </c>
      <c r="B52" s="158" t="s">
        <v>66</v>
      </c>
      <c r="C52" s="160" t="s">
        <v>146</v>
      </c>
      <c r="D52" s="161" t="s">
        <v>68</v>
      </c>
      <c r="E52" s="161" t="s">
        <v>69</v>
      </c>
      <c r="F52" s="161" t="s">
        <v>70</v>
      </c>
      <c r="G52" s="168"/>
      <c r="H52" s="168"/>
      <c r="I52" s="220">
        <f>H52-G52</f>
        <v>0</v>
      </c>
      <c r="J52" s="355">
        <v>0</v>
      </c>
      <c r="K52" s="356"/>
      <c r="L52" s="357"/>
      <c r="M52" s="179"/>
      <c r="N52" s="404"/>
      <c r="O52" s="144"/>
      <c r="P52" s="144"/>
      <c r="Q52" s="144"/>
      <c r="R52" s="144"/>
      <c r="S52" s="144"/>
      <c r="T52" s="144"/>
      <c r="U52" s="144"/>
      <c r="V52" s="144"/>
      <c r="W52" s="144"/>
      <c r="X52" s="144"/>
      <c r="Y52" s="144"/>
      <c r="Z52" s="144"/>
      <c r="AA52" s="144"/>
      <c r="AB52" s="144"/>
      <c r="AC52" s="144"/>
      <c r="AD52" s="144"/>
      <c r="AE52" s="144"/>
      <c r="AF52" s="144"/>
      <c r="AG52" s="144"/>
      <c r="AH52" s="144"/>
      <c r="AI52" s="144"/>
      <c r="AJ52" s="144"/>
      <c r="AK52" s="144"/>
      <c r="AL52" s="144"/>
      <c r="AM52" s="144"/>
      <c r="AN52" s="144"/>
      <c r="AO52" s="144"/>
      <c r="AP52" s="144"/>
      <c r="AQ52" s="144"/>
      <c r="AR52" s="144"/>
      <c r="AS52" s="144"/>
      <c r="AT52" s="144"/>
      <c r="AU52" s="144"/>
      <c r="AV52" s="144"/>
      <c r="AW52" s="144"/>
      <c r="AX52" s="144"/>
      <c r="AY52" s="144"/>
      <c r="AZ52" s="144"/>
      <c r="BA52" s="144"/>
      <c r="BB52" s="144"/>
      <c r="BC52" s="144"/>
      <c r="BD52" s="144"/>
      <c r="BE52" s="144"/>
      <c r="BF52" s="144"/>
      <c r="BG52" s="144"/>
      <c r="BH52" s="144"/>
      <c r="BI52" s="144"/>
      <c r="BJ52" s="144"/>
      <c r="BK52" s="144"/>
      <c r="BL52" s="144"/>
      <c r="BM52" s="144"/>
      <c r="BN52" s="144"/>
      <c r="BO52" s="144"/>
      <c r="BP52" s="144"/>
      <c r="BQ52" s="144"/>
      <c r="BR52" s="144"/>
      <c r="BS52" s="144"/>
      <c r="BT52" s="144"/>
      <c r="BU52" s="144"/>
      <c r="BV52" s="144"/>
      <c r="BW52" s="144"/>
      <c r="BX52" s="144"/>
      <c r="BY52" s="144"/>
      <c r="BZ52" s="144"/>
      <c r="CA52" s="144"/>
      <c r="CB52" s="144"/>
      <c r="CC52" s="144"/>
      <c r="CD52" s="144"/>
      <c r="CE52" s="144"/>
      <c r="CF52" s="144"/>
      <c r="CG52" s="144"/>
      <c r="CH52" s="144"/>
      <c r="CI52" s="144"/>
      <c r="CJ52" s="144"/>
      <c r="CK52" s="144"/>
      <c r="CL52" s="144"/>
      <c r="CM52" s="144"/>
      <c r="CN52" s="144"/>
      <c r="CO52" s="144"/>
      <c r="CP52" s="144"/>
      <c r="CQ52" s="144"/>
      <c r="CR52" s="144"/>
      <c r="CS52" s="144"/>
      <c r="CT52" s="144"/>
      <c r="CU52" s="144"/>
      <c r="CV52" s="144"/>
      <c r="CW52" s="144"/>
      <c r="CX52" s="144"/>
      <c r="CY52" s="144"/>
      <c r="CZ52" s="144"/>
      <c r="DA52" s="144"/>
      <c r="DB52" s="144"/>
      <c r="DC52" s="144"/>
      <c r="DD52" s="144"/>
      <c r="DE52" s="144"/>
      <c r="DF52" s="144"/>
      <c r="DG52" s="144"/>
      <c r="DH52" s="144"/>
      <c r="DI52" s="144"/>
      <c r="DJ52" s="144"/>
      <c r="DK52" s="144"/>
      <c r="DL52" s="144"/>
      <c r="DM52" s="144"/>
      <c r="DN52" s="144"/>
      <c r="DO52" s="144"/>
      <c r="DP52" s="144"/>
      <c r="DQ52" s="144"/>
      <c r="DR52" s="144"/>
      <c r="DS52" s="144"/>
      <c r="DT52" s="144"/>
      <c r="DU52" s="144"/>
      <c r="DV52" s="144"/>
      <c r="DW52" s="144"/>
      <c r="DX52" s="144"/>
      <c r="DY52" s="144"/>
      <c r="DZ52" s="144"/>
      <c r="EA52" s="144"/>
      <c r="EB52" s="144"/>
      <c r="EC52" s="144"/>
      <c r="ED52" s="144"/>
      <c r="EE52" s="144"/>
      <c r="EF52" s="144"/>
      <c r="EG52" s="144"/>
      <c r="EH52" s="144"/>
      <c r="EI52" s="144"/>
      <c r="EJ52" s="144"/>
      <c r="EK52" s="144"/>
      <c r="EL52" s="144"/>
      <c r="EM52" s="144"/>
      <c r="EN52" s="144"/>
      <c r="EO52" s="144"/>
      <c r="EP52" s="144"/>
      <c r="EQ52" s="144"/>
      <c r="ER52" s="144"/>
      <c r="ES52" s="144"/>
      <c r="ET52" s="144"/>
      <c r="EU52" s="144"/>
      <c r="EV52" s="144"/>
      <c r="EW52" s="144"/>
      <c r="EX52" s="144"/>
      <c r="EY52" s="144"/>
      <c r="EZ52" s="144"/>
      <c r="FA52" s="144"/>
      <c r="FB52" s="144"/>
      <c r="FC52" s="144"/>
      <c r="FD52" s="144"/>
      <c r="FE52" s="144"/>
      <c r="FF52" s="144"/>
      <c r="FG52" s="144"/>
      <c r="FH52" s="144"/>
      <c r="FI52" s="144"/>
      <c r="FJ52" s="144"/>
      <c r="FK52" s="144"/>
      <c r="FL52" s="144"/>
      <c r="FM52" s="144"/>
      <c r="FN52" s="144"/>
      <c r="FO52" s="144"/>
      <c r="FP52" s="144"/>
      <c r="FQ52" s="144"/>
      <c r="FR52" s="144"/>
      <c r="FS52" s="144"/>
      <c r="FT52" s="144"/>
      <c r="FU52" s="144"/>
      <c r="FV52" s="144"/>
      <c r="FW52" s="144"/>
      <c r="FX52" s="144"/>
      <c r="FY52" s="144"/>
      <c r="FZ52" s="144"/>
      <c r="GA52" s="144"/>
      <c r="GB52" s="144"/>
      <c r="GC52" s="144"/>
      <c r="GD52" s="144"/>
      <c r="GE52" s="144"/>
      <c r="GF52" s="144"/>
      <c r="GG52" s="144"/>
      <c r="GH52" s="144"/>
      <c r="GI52" s="144"/>
      <c r="GJ52" s="144"/>
      <c r="GK52" s="144"/>
      <c r="GL52" s="144"/>
      <c r="GM52" s="144"/>
      <c r="GN52" s="144"/>
      <c r="GO52" s="144"/>
      <c r="GP52" s="144"/>
      <c r="GQ52" s="144"/>
      <c r="GR52" s="144"/>
    </row>
    <row r="53" spans="1:200" s="89" customFormat="1" ht="24" hidden="1" customHeight="1" outlineLevel="1">
      <c r="A53" s="125" t="str">
        <f t="shared" si="0"/>
        <v>6.2</v>
      </c>
      <c r="B53" s="158" t="s">
        <v>66</v>
      </c>
      <c r="C53" s="160" t="s">
        <v>145</v>
      </c>
      <c r="D53" s="161" t="s">
        <v>68</v>
      </c>
      <c r="E53" s="161" t="s">
        <v>69</v>
      </c>
      <c r="F53" s="161" t="s">
        <v>70</v>
      </c>
      <c r="G53" s="168"/>
      <c r="H53" s="168"/>
      <c r="I53" s="220">
        <f>H53-G53</f>
        <v>0</v>
      </c>
      <c r="J53" s="355">
        <v>0</v>
      </c>
      <c r="K53" s="356"/>
      <c r="L53" s="357"/>
      <c r="M53" s="179"/>
      <c r="N53" s="404"/>
      <c r="O53" s="144"/>
      <c r="P53" s="144"/>
      <c r="Q53" s="144"/>
      <c r="R53" s="144"/>
      <c r="S53" s="144"/>
      <c r="T53" s="144"/>
      <c r="U53" s="144"/>
      <c r="V53" s="144"/>
      <c r="W53" s="144"/>
      <c r="X53" s="144"/>
      <c r="Y53" s="144"/>
      <c r="Z53" s="144"/>
      <c r="AA53" s="144"/>
      <c r="AB53" s="144"/>
      <c r="AC53" s="144"/>
      <c r="AD53" s="144"/>
      <c r="AE53" s="144"/>
      <c r="AF53" s="144"/>
      <c r="AG53" s="144"/>
      <c r="AH53" s="144"/>
      <c r="AI53" s="144"/>
      <c r="AJ53" s="144"/>
      <c r="AK53" s="144"/>
      <c r="AL53" s="144"/>
      <c r="AM53" s="144"/>
      <c r="AN53" s="144"/>
      <c r="AO53" s="144"/>
      <c r="AP53" s="144"/>
      <c r="AQ53" s="144"/>
      <c r="AR53" s="144"/>
      <c r="AS53" s="144"/>
      <c r="AT53" s="144"/>
      <c r="AU53" s="144"/>
      <c r="AV53" s="144"/>
      <c r="AW53" s="144"/>
      <c r="AX53" s="144"/>
      <c r="AY53" s="144"/>
      <c r="AZ53" s="144"/>
      <c r="BA53" s="144"/>
      <c r="BB53" s="144"/>
      <c r="BC53" s="144"/>
      <c r="BD53" s="144"/>
      <c r="BE53" s="144"/>
      <c r="BF53" s="144"/>
      <c r="BG53" s="144"/>
      <c r="BH53" s="144"/>
      <c r="BI53" s="144"/>
      <c r="BJ53" s="144"/>
      <c r="BK53" s="144"/>
      <c r="BL53" s="144"/>
      <c r="BM53" s="144"/>
      <c r="BN53" s="144"/>
      <c r="BO53" s="144"/>
      <c r="BP53" s="144"/>
      <c r="BQ53" s="144"/>
      <c r="BR53" s="144"/>
      <c r="BS53" s="144"/>
      <c r="BT53" s="144"/>
      <c r="BU53" s="144"/>
      <c r="BV53" s="144"/>
      <c r="BW53" s="144"/>
      <c r="BX53" s="144"/>
      <c r="BY53" s="144"/>
      <c r="BZ53" s="144"/>
      <c r="CA53" s="144"/>
      <c r="CB53" s="144"/>
      <c r="CC53" s="144"/>
      <c r="CD53" s="144"/>
      <c r="CE53" s="144"/>
      <c r="CF53" s="144"/>
      <c r="CG53" s="144"/>
      <c r="CH53" s="144"/>
      <c r="CI53" s="144"/>
      <c r="CJ53" s="144"/>
      <c r="CK53" s="144"/>
      <c r="CL53" s="144"/>
      <c r="CM53" s="144"/>
      <c r="CN53" s="144"/>
      <c r="CO53" s="144"/>
      <c r="CP53" s="144"/>
      <c r="CQ53" s="144"/>
      <c r="CR53" s="144"/>
      <c r="CS53" s="144"/>
      <c r="CT53" s="144"/>
      <c r="CU53" s="144"/>
      <c r="CV53" s="144"/>
      <c r="CW53" s="144"/>
      <c r="CX53" s="144"/>
      <c r="CY53" s="144"/>
      <c r="CZ53" s="144"/>
      <c r="DA53" s="144"/>
      <c r="DB53" s="144"/>
      <c r="DC53" s="144"/>
      <c r="DD53" s="144"/>
      <c r="DE53" s="144"/>
      <c r="DF53" s="144"/>
      <c r="DG53" s="144"/>
      <c r="DH53" s="144"/>
      <c r="DI53" s="144"/>
      <c r="DJ53" s="144"/>
      <c r="DK53" s="144"/>
      <c r="DL53" s="144"/>
      <c r="DM53" s="144"/>
      <c r="DN53" s="144"/>
      <c r="DO53" s="144"/>
      <c r="DP53" s="144"/>
      <c r="DQ53" s="144"/>
      <c r="DR53" s="144"/>
      <c r="DS53" s="144"/>
      <c r="DT53" s="144"/>
      <c r="DU53" s="144"/>
      <c r="DV53" s="144"/>
      <c r="DW53" s="144"/>
      <c r="DX53" s="144"/>
      <c r="DY53" s="144"/>
      <c r="DZ53" s="144"/>
      <c r="EA53" s="144"/>
      <c r="EB53" s="144"/>
      <c r="EC53" s="144"/>
      <c r="ED53" s="144"/>
      <c r="EE53" s="144"/>
      <c r="EF53" s="144"/>
      <c r="EG53" s="144"/>
      <c r="EH53" s="144"/>
      <c r="EI53" s="144"/>
      <c r="EJ53" s="144"/>
      <c r="EK53" s="144"/>
      <c r="EL53" s="144"/>
      <c r="EM53" s="144"/>
      <c r="EN53" s="144"/>
      <c r="EO53" s="144"/>
      <c r="EP53" s="144"/>
      <c r="EQ53" s="144"/>
      <c r="ER53" s="144"/>
      <c r="ES53" s="144"/>
      <c r="ET53" s="144"/>
      <c r="EU53" s="144"/>
      <c r="EV53" s="144"/>
      <c r="EW53" s="144"/>
      <c r="EX53" s="144"/>
      <c r="EY53" s="144"/>
      <c r="EZ53" s="144"/>
      <c r="FA53" s="144"/>
      <c r="FB53" s="144"/>
      <c r="FC53" s="144"/>
      <c r="FD53" s="144"/>
      <c r="FE53" s="144"/>
      <c r="FF53" s="144"/>
      <c r="FG53" s="144"/>
      <c r="FH53" s="144"/>
      <c r="FI53" s="144"/>
      <c r="FJ53" s="144"/>
      <c r="FK53" s="144"/>
      <c r="FL53" s="144"/>
      <c r="FM53" s="144"/>
      <c r="FN53" s="144"/>
      <c r="FO53" s="144"/>
      <c r="FP53" s="144"/>
      <c r="FQ53" s="144"/>
      <c r="FR53" s="144"/>
      <c r="FS53" s="144"/>
      <c r="FT53" s="144"/>
      <c r="FU53" s="144"/>
      <c r="FV53" s="144"/>
      <c r="FW53" s="144"/>
      <c r="FX53" s="144"/>
      <c r="FY53" s="144"/>
      <c r="FZ53" s="144"/>
      <c r="GA53" s="144"/>
      <c r="GB53" s="144"/>
      <c r="GC53" s="144"/>
      <c r="GD53" s="144"/>
      <c r="GE53" s="144"/>
      <c r="GF53" s="144"/>
      <c r="GG53" s="144"/>
      <c r="GH53" s="144"/>
      <c r="GI53" s="144"/>
      <c r="GJ53" s="144"/>
      <c r="GK53" s="144"/>
      <c r="GL53" s="144"/>
      <c r="GM53" s="144"/>
      <c r="GN53" s="144"/>
      <c r="GO53" s="144"/>
      <c r="GP53" s="144"/>
      <c r="GQ53" s="144"/>
      <c r="GR53" s="144"/>
    </row>
    <row r="54" spans="1:200" s="115" customFormat="1" ht="24" hidden="1" customHeight="1" outlineLevel="1">
      <c r="A54" s="125" t="str">
        <f t="shared" si="0"/>
        <v>6.3</v>
      </c>
      <c r="B54" s="158" t="s">
        <v>66</v>
      </c>
      <c r="C54" s="160" t="s">
        <v>151</v>
      </c>
      <c r="D54" s="161" t="s">
        <v>68</v>
      </c>
      <c r="E54" s="161" t="s">
        <v>69</v>
      </c>
      <c r="F54" s="161" t="s">
        <v>70</v>
      </c>
      <c r="G54" s="168"/>
      <c r="H54" s="168"/>
      <c r="I54" s="220">
        <f>H54-G54</f>
        <v>0</v>
      </c>
      <c r="J54" s="355">
        <v>0</v>
      </c>
      <c r="K54" s="356"/>
      <c r="L54" s="357"/>
      <c r="M54" s="179"/>
      <c r="N54" s="404"/>
      <c r="O54" s="144"/>
      <c r="P54" s="144"/>
      <c r="Q54" s="144"/>
      <c r="R54" s="144"/>
      <c r="S54" s="144"/>
      <c r="T54" s="144"/>
      <c r="U54" s="144"/>
      <c r="V54" s="144"/>
      <c r="W54" s="144"/>
      <c r="X54" s="144"/>
      <c r="Y54" s="144"/>
      <c r="Z54" s="144"/>
      <c r="AA54" s="144"/>
      <c r="AB54" s="144"/>
      <c r="AC54" s="144"/>
      <c r="AD54" s="144"/>
      <c r="AE54" s="144"/>
      <c r="AF54" s="144"/>
      <c r="AG54" s="144"/>
      <c r="AH54" s="144"/>
      <c r="AI54" s="144"/>
      <c r="AJ54" s="144"/>
      <c r="AK54" s="144"/>
      <c r="AL54" s="144"/>
      <c r="AM54" s="144"/>
      <c r="AN54" s="144"/>
      <c r="AO54" s="144"/>
      <c r="AP54" s="144"/>
      <c r="AQ54" s="144"/>
      <c r="AR54" s="144"/>
      <c r="AS54" s="144"/>
      <c r="AT54" s="144"/>
      <c r="AU54" s="144"/>
      <c r="AV54" s="144"/>
      <c r="AW54" s="144"/>
      <c r="AX54" s="144"/>
      <c r="AY54" s="144"/>
      <c r="AZ54" s="144"/>
      <c r="BA54" s="144"/>
      <c r="BB54" s="144"/>
      <c r="BC54" s="144"/>
      <c r="BD54" s="144"/>
      <c r="BE54" s="144"/>
      <c r="BF54" s="144"/>
      <c r="BG54" s="144"/>
      <c r="BH54" s="144"/>
      <c r="BI54" s="144"/>
      <c r="BJ54" s="144"/>
      <c r="BK54" s="144"/>
      <c r="BL54" s="144"/>
      <c r="BM54" s="144"/>
      <c r="BN54" s="144"/>
      <c r="BO54" s="144"/>
      <c r="BP54" s="144"/>
      <c r="BQ54" s="144"/>
      <c r="BR54" s="144"/>
      <c r="BS54" s="144"/>
      <c r="BT54" s="144"/>
      <c r="BU54" s="144"/>
      <c r="BV54" s="144"/>
      <c r="BW54" s="144"/>
      <c r="BX54" s="144"/>
      <c r="BY54" s="144"/>
      <c r="BZ54" s="144"/>
      <c r="CA54" s="144"/>
      <c r="CB54" s="144"/>
      <c r="CC54" s="144"/>
      <c r="CD54" s="144"/>
      <c r="CE54" s="144"/>
      <c r="CF54" s="144"/>
      <c r="CG54" s="144"/>
      <c r="CH54" s="144"/>
      <c r="CI54" s="144"/>
      <c r="CJ54" s="144"/>
      <c r="CK54" s="144"/>
      <c r="CL54" s="144"/>
      <c r="CM54" s="144"/>
      <c r="CN54" s="144"/>
      <c r="CO54" s="144"/>
      <c r="CP54" s="144"/>
      <c r="CQ54" s="144"/>
      <c r="CR54" s="144"/>
      <c r="CS54" s="144"/>
      <c r="CT54" s="144"/>
      <c r="CU54" s="144"/>
      <c r="CV54" s="144"/>
      <c r="CW54" s="144"/>
      <c r="CX54" s="144"/>
      <c r="CY54" s="144"/>
      <c r="CZ54" s="144"/>
      <c r="DA54" s="144"/>
      <c r="DB54" s="144"/>
      <c r="DC54" s="144"/>
      <c r="DD54" s="144"/>
      <c r="DE54" s="144"/>
      <c r="DF54" s="144"/>
      <c r="DG54" s="144"/>
      <c r="DH54" s="144"/>
      <c r="DI54" s="144"/>
      <c r="DJ54" s="144"/>
      <c r="DK54" s="144"/>
      <c r="DL54" s="144"/>
      <c r="DM54" s="144"/>
      <c r="DN54" s="144"/>
      <c r="DO54" s="144"/>
      <c r="DP54" s="144"/>
      <c r="DQ54" s="144"/>
      <c r="DR54" s="144"/>
      <c r="DS54" s="144"/>
      <c r="DT54" s="144"/>
      <c r="DU54" s="144"/>
      <c r="DV54" s="144"/>
      <c r="DW54" s="144"/>
      <c r="DX54" s="144"/>
      <c r="DY54" s="144"/>
      <c r="DZ54" s="144"/>
      <c r="EA54" s="144"/>
      <c r="EB54" s="144"/>
      <c r="EC54" s="144"/>
      <c r="ED54" s="144"/>
      <c r="EE54" s="144"/>
      <c r="EF54" s="144"/>
      <c r="EG54" s="144"/>
      <c r="EH54" s="144"/>
      <c r="EI54" s="144"/>
      <c r="EJ54" s="144"/>
      <c r="EK54" s="144"/>
      <c r="EL54" s="144"/>
      <c r="EM54" s="144"/>
      <c r="EN54" s="144"/>
      <c r="EO54" s="144"/>
      <c r="EP54" s="144"/>
      <c r="EQ54" s="144"/>
      <c r="ER54" s="144"/>
      <c r="ES54" s="144"/>
      <c r="ET54" s="144"/>
      <c r="EU54" s="144"/>
      <c r="EV54" s="144"/>
      <c r="EW54" s="144"/>
      <c r="EX54" s="144"/>
      <c r="EY54" s="144"/>
      <c r="EZ54" s="144"/>
      <c r="FA54" s="144"/>
      <c r="FB54" s="144"/>
      <c r="FC54" s="144"/>
      <c r="FD54" s="144"/>
      <c r="FE54" s="144"/>
      <c r="FF54" s="144"/>
      <c r="FG54" s="144"/>
      <c r="FH54" s="144"/>
      <c r="FI54" s="144"/>
      <c r="FJ54" s="144"/>
      <c r="FK54" s="144"/>
      <c r="FL54" s="144"/>
      <c r="FM54" s="144"/>
      <c r="FN54" s="144"/>
      <c r="FO54" s="144"/>
      <c r="FP54" s="144"/>
      <c r="FQ54" s="144"/>
      <c r="FR54" s="144"/>
      <c r="FS54" s="144"/>
      <c r="FT54" s="144"/>
      <c r="FU54" s="144"/>
      <c r="FV54" s="144"/>
      <c r="FW54" s="144"/>
      <c r="FX54" s="144"/>
      <c r="FY54" s="144"/>
      <c r="FZ54" s="144"/>
      <c r="GA54" s="144"/>
      <c r="GB54" s="144"/>
      <c r="GC54" s="144"/>
      <c r="GD54" s="144"/>
      <c r="GE54" s="144"/>
      <c r="GF54" s="144"/>
      <c r="GG54" s="144"/>
      <c r="GH54" s="144"/>
      <c r="GI54" s="144"/>
      <c r="GJ54" s="144"/>
      <c r="GK54" s="144"/>
      <c r="GL54" s="144"/>
      <c r="GM54" s="144"/>
      <c r="GN54" s="144"/>
      <c r="GO54" s="144"/>
      <c r="GP54" s="144"/>
      <c r="GQ54" s="144"/>
      <c r="GR54" s="144"/>
    </row>
    <row r="55" spans="1:200" s="89" customFormat="1" ht="24" customHeight="1" collapsed="1" thickTop="1" thickBot="1">
      <c r="A55" s="127">
        <v>7</v>
      </c>
      <c r="B55" s="167"/>
      <c r="C55" s="207" t="s">
        <v>152</v>
      </c>
      <c r="D55" s="167"/>
      <c r="E55" s="167"/>
      <c r="F55" s="167"/>
      <c r="G55" s="218" t="s">
        <v>130</v>
      </c>
      <c r="H55" s="396">
        <f>AVERAGE(I56:I58)</f>
        <v>0</v>
      </c>
      <c r="I55" s="397"/>
      <c r="J55" s="359">
        <f>AVERAGE(J56:L58)</f>
        <v>0</v>
      </c>
      <c r="K55" s="360"/>
      <c r="L55" s="361"/>
      <c r="M55" s="181"/>
      <c r="N55" s="404"/>
      <c r="O55" s="144"/>
      <c r="P55" s="144"/>
      <c r="Q55" s="144"/>
      <c r="R55" s="144"/>
      <c r="S55" s="144"/>
      <c r="T55" s="144"/>
      <c r="U55" s="144"/>
      <c r="V55" s="144"/>
      <c r="W55" s="144"/>
      <c r="X55" s="144"/>
      <c r="Y55" s="144"/>
      <c r="Z55" s="144"/>
      <c r="AA55" s="144"/>
      <c r="AB55" s="144"/>
      <c r="AC55" s="144"/>
      <c r="AD55" s="144"/>
      <c r="AE55" s="144"/>
      <c r="AF55" s="144"/>
      <c r="AG55" s="144"/>
      <c r="AH55" s="144"/>
      <c r="AI55" s="144"/>
      <c r="AJ55" s="144"/>
      <c r="AK55" s="144"/>
      <c r="AL55" s="144"/>
      <c r="AM55" s="144"/>
      <c r="AN55" s="144"/>
      <c r="AO55" s="144"/>
      <c r="AP55" s="144"/>
      <c r="AQ55" s="144"/>
      <c r="AR55" s="144"/>
      <c r="AS55" s="144"/>
      <c r="AT55" s="144"/>
      <c r="AU55" s="144"/>
      <c r="AV55" s="144"/>
      <c r="AW55" s="144"/>
      <c r="AX55" s="144"/>
      <c r="AY55" s="144"/>
      <c r="AZ55" s="144"/>
      <c r="BA55" s="144"/>
      <c r="BB55" s="144"/>
      <c r="BC55" s="144"/>
      <c r="BD55" s="144"/>
      <c r="BE55" s="144"/>
      <c r="BF55" s="144"/>
      <c r="BG55" s="144"/>
      <c r="BH55" s="144"/>
      <c r="BI55" s="144"/>
      <c r="BJ55" s="144"/>
      <c r="BK55" s="144"/>
      <c r="BL55" s="144"/>
      <c r="BM55" s="144"/>
      <c r="BN55" s="144"/>
      <c r="BO55" s="144"/>
      <c r="BP55" s="144"/>
      <c r="BQ55" s="144"/>
      <c r="BR55" s="144"/>
      <c r="BS55" s="144"/>
      <c r="BT55" s="144"/>
      <c r="BU55" s="144"/>
      <c r="BV55" s="144"/>
      <c r="BW55" s="144"/>
      <c r="BX55" s="144"/>
      <c r="BY55" s="144"/>
      <c r="BZ55" s="144"/>
      <c r="CA55" s="144"/>
      <c r="CB55" s="144"/>
      <c r="CC55" s="144"/>
      <c r="CD55" s="144"/>
      <c r="CE55" s="144"/>
      <c r="CF55" s="144"/>
      <c r="CG55" s="144"/>
      <c r="CH55" s="144"/>
      <c r="CI55" s="144"/>
      <c r="CJ55" s="144"/>
      <c r="CK55" s="144"/>
      <c r="CL55" s="144"/>
      <c r="CM55" s="144"/>
      <c r="CN55" s="144"/>
      <c r="CO55" s="144"/>
      <c r="CP55" s="144"/>
      <c r="CQ55" s="144"/>
      <c r="CR55" s="144"/>
      <c r="CS55" s="144"/>
      <c r="CT55" s="144"/>
      <c r="CU55" s="144"/>
      <c r="CV55" s="144"/>
      <c r="CW55" s="144"/>
      <c r="CX55" s="144"/>
      <c r="CY55" s="144"/>
      <c r="CZ55" s="144"/>
      <c r="DA55" s="144"/>
      <c r="DB55" s="144"/>
      <c r="DC55" s="144"/>
      <c r="DD55" s="144"/>
      <c r="DE55" s="144"/>
      <c r="DF55" s="144"/>
      <c r="DG55" s="144"/>
      <c r="DH55" s="144"/>
      <c r="DI55" s="144"/>
      <c r="DJ55" s="144"/>
      <c r="DK55" s="144"/>
      <c r="DL55" s="144"/>
      <c r="DM55" s="144"/>
      <c r="DN55" s="144"/>
      <c r="DO55" s="144"/>
      <c r="DP55" s="144"/>
      <c r="DQ55" s="144"/>
      <c r="DR55" s="144"/>
      <c r="DS55" s="144"/>
      <c r="DT55" s="144"/>
      <c r="DU55" s="144"/>
      <c r="DV55" s="144"/>
      <c r="DW55" s="144"/>
      <c r="DX55" s="144"/>
      <c r="DY55" s="144"/>
      <c r="DZ55" s="144"/>
      <c r="EA55" s="144"/>
      <c r="EB55" s="144"/>
      <c r="EC55" s="144"/>
      <c r="ED55" s="144"/>
      <c r="EE55" s="144"/>
      <c r="EF55" s="144"/>
      <c r="EG55" s="144"/>
      <c r="EH55" s="144"/>
      <c r="EI55" s="144"/>
      <c r="EJ55" s="144"/>
      <c r="EK55" s="144"/>
      <c r="EL55" s="144"/>
      <c r="EM55" s="144"/>
      <c r="EN55" s="144"/>
      <c r="EO55" s="144"/>
      <c r="EP55" s="144"/>
      <c r="EQ55" s="144"/>
      <c r="ER55" s="144"/>
      <c r="ES55" s="144"/>
      <c r="ET55" s="144"/>
      <c r="EU55" s="144"/>
      <c r="EV55" s="144"/>
      <c r="EW55" s="144"/>
      <c r="EX55" s="144"/>
      <c r="EY55" s="144"/>
      <c r="EZ55" s="144"/>
      <c r="FA55" s="144"/>
      <c r="FB55" s="144"/>
      <c r="FC55" s="144"/>
      <c r="FD55" s="144"/>
      <c r="FE55" s="144"/>
      <c r="FF55" s="144"/>
      <c r="FG55" s="144"/>
      <c r="FH55" s="144"/>
      <c r="FI55" s="144"/>
      <c r="FJ55" s="144"/>
      <c r="FK55" s="144"/>
      <c r="FL55" s="144"/>
      <c r="FM55" s="144"/>
      <c r="FN55" s="144"/>
      <c r="FO55" s="144"/>
      <c r="FP55" s="144"/>
      <c r="FQ55" s="144"/>
      <c r="FR55" s="144"/>
      <c r="FS55" s="144"/>
      <c r="FT55" s="144"/>
      <c r="FU55" s="144"/>
      <c r="FV55" s="144"/>
      <c r="FW55" s="144"/>
      <c r="FX55" s="144"/>
      <c r="FY55" s="144"/>
      <c r="FZ55" s="144"/>
      <c r="GA55" s="144"/>
      <c r="GB55" s="144"/>
      <c r="GC55" s="144"/>
      <c r="GD55" s="144"/>
      <c r="GE55" s="144"/>
      <c r="GF55" s="144"/>
      <c r="GG55" s="144"/>
      <c r="GH55" s="144"/>
      <c r="GI55" s="144"/>
      <c r="GJ55" s="144"/>
      <c r="GK55" s="144"/>
      <c r="GL55" s="144"/>
      <c r="GM55" s="144"/>
      <c r="GN55" s="144"/>
      <c r="GO55" s="144"/>
      <c r="GP55" s="144"/>
      <c r="GQ55" s="144"/>
      <c r="GR55" s="144"/>
    </row>
    <row r="56" spans="1:200" s="89" customFormat="1" ht="24" hidden="1" customHeight="1" outlineLevel="1">
      <c r="A56" s="125" t="str">
        <f t="shared" si="0"/>
        <v>7.1</v>
      </c>
      <c r="B56" s="158" t="s">
        <v>54</v>
      </c>
      <c r="C56" s="160" t="s">
        <v>145</v>
      </c>
      <c r="D56" s="161" t="s">
        <v>91</v>
      </c>
      <c r="E56" s="161" t="s">
        <v>92</v>
      </c>
      <c r="F56" s="161" t="s">
        <v>93</v>
      </c>
      <c r="G56" s="168"/>
      <c r="H56" s="168"/>
      <c r="I56" s="220">
        <f>H56-G56</f>
        <v>0</v>
      </c>
      <c r="J56" s="355">
        <v>0</v>
      </c>
      <c r="K56" s="356"/>
      <c r="L56" s="357"/>
      <c r="M56" s="179"/>
      <c r="N56" s="404"/>
      <c r="O56" s="144"/>
      <c r="P56" s="144"/>
      <c r="Q56" s="144"/>
      <c r="R56" s="144"/>
      <c r="S56" s="144"/>
      <c r="T56" s="144"/>
      <c r="U56" s="144"/>
      <c r="V56" s="144"/>
      <c r="W56" s="144"/>
      <c r="X56" s="144"/>
      <c r="Y56" s="144"/>
      <c r="Z56" s="144"/>
      <c r="AA56" s="144"/>
      <c r="AB56" s="144"/>
      <c r="AC56" s="144"/>
      <c r="AD56" s="144"/>
      <c r="AE56" s="144"/>
      <c r="AF56" s="144"/>
      <c r="AG56" s="144"/>
      <c r="AH56" s="144"/>
      <c r="AI56" s="144"/>
      <c r="AJ56" s="144"/>
      <c r="AK56" s="144"/>
      <c r="AL56" s="144"/>
      <c r="AM56" s="144"/>
      <c r="AN56" s="144"/>
      <c r="AO56" s="144"/>
      <c r="AP56" s="144"/>
      <c r="AQ56" s="144"/>
      <c r="AR56" s="144"/>
      <c r="AS56" s="144"/>
      <c r="AT56" s="144"/>
      <c r="AU56" s="144"/>
      <c r="AV56" s="144"/>
      <c r="AW56" s="144"/>
      <c r="AX56" s="144"/>
      <c r="AY56" s="144"/>
      <c r="AZ56" s="144"/>
      <c r="BA56" s="144"/>
      <c r="BB56" s="144"/>
      <c r="BC56" s="144"/>
      <c r="BD56" s="144"/>
      <c r="BE56" s="144"/>
      <c r="BF56" s="144"/>
      <c r="BG56" s="144"/>
      <c r="BH56" s="144"/>
      <c r="BI56" s="144"/>
      <c r="BJ56" s="144"/>
      <c r="BK56" s="144"/>
      <c r="BL56" s="144"/>
      <c r="BM56" s="144"/>
      <c r="BN56" s="144"/>
      <c r="BO56" s="144"/>
      <c r="BP56" s="144"/>
      <c r="BQ56" s="144"/>
      <c r="BR56" s="144"/>
      <c r="BS56" s="144"/>
      <c r="BT56" s="144"/>
      <c r="BU56" s="144"/>
      <c r="BV56" s="144"/>
      <c r="BW56" s="144"/>
      <c r="BX56" s="144"/>
      <c r="BY56" s="144"/>
      <c r="BZ56" s="144"/>
      <c r="CA56" s="144"/>
      <c r="CB56" s="144"/>
      <c r="CC56" s="144"/>
      <c r="CD56" s="144"/>
      <c r="CE56" s="144"/>
      <c r="CF56" s="144"/>
      <c r="CG56" s="144"/>
      <c r="CH56" s="144"/>
      <c r="CI56" s="144"/>
      <c r="CJ56" s="144"/>
      <c r="CK56" s="144"/>
      <c r="CL56" s="144"/>
      <c r="CM56" s="144"/>
      <c r="CN56" s="144"/>
      <c r="CO56" s="144"/>
      <c r="CP56" s="144"/>
      <c r="CQ56" s="144"/>
      <c r="CR56" s="144"/>
      <c r="CS56" s="144"/>
      <c r="CT56" s="144"/>
      <c r="CU56" s="144"/>
      <c r="CV56" s="144"/>
      <c r="CW56" s="144"/>
      <c r="CX56" s="144"/>
      <c r="CY56" s="144"/>
      <c r="CZ56" s="144"/>
      <c r="DA56" s="144"/>
      <c r="DB56" s="144"/>
      <c r="DC56" s="144"/>
      <c r="DD56" s="144"/>
      <c r="DE56" s="144"/>
      <c r="DF56" s="144"/>
      <c r="DG56" s="144"/>
      <c r="DH56" s="144"/>
      <c r="DI56" s="144"/>
      <c r="DJ56" s="144"/>
      <c r="DK56" s="144"/>
      <c r="DL56" s="144"/>
      <c r="DM56" s="144"/>
      <c r="DN56" s="144"/>
      <c r="DO56" s="144"/>
      <c r="DP56" s="144"/>
      <c r="DQ56" s="144"/>
      <c r="DR56" s="144"/>
      <c r="DS56" s="144"/>
      <c r="DT56" s="144"/>
      <c r="DU56" s="144"/>
      <c r="DV56" s="144"/>
      <c r="DW56" s="144"/>
      <c r="DX56" s="144"/>
      <c r="DY56" s="144"/>
      <c r="DZ56" s="144"/>
      <c r="EA56" s="144"/>
      <c r="EB56" s="144"/>
      <c r="EC56" s="144"/>
      <c r="ED56" s="144"/>
      <c r="EE56" s="144"/>
      <c r="EF56" s="144"/>
      <c r="EG56" s="144"/>
      <c r="EH56" s="144"/>
      <c r="EI56" s="144"/>
      <c r="EJ56" s="144"/>
      <c r="EK56" s="144"/>
      <c r="EL56" s="144"/>
      <c r="EM56" s="144"/>
      <c r="EN56" s="144"/>
      <c r="EO56" s="144"/>
      <c r="EP56" s="144"/>
      <c r="EQ56" s="144"/>
      <c r="ER56" s="144"/>
      <c r="ES56" s="144"/>
      <c r="ET56" s="144"/>
      <c r="EU56" s="144"/>
      <c r="EV56" s="144"/>
      <c r="EW56" s="144"/>
      <c r="EX56" s="144"/>
      <c r="EY56" s="144"/>
      <c r="EZ56" s="144"/>
      <c r="FA56" s="144"/>
      <c r="FB56" s="144"/>
      <c r="FC56" s="144"/>
      <c r="FD56" s="144"/>
      <c r="FE56" s="144"/>
      <c r="FF56" s="144"/>
      <c r="FG56" s="144"/>
      <c r="FH56" s="144"/>
      <c r="FI56" s="144"/>
      <c r="FJ56" s="144"/>
      <c r="FK56" s="144"/>
      <c r="FL56" s="144"/>
      <c r="FM56" s="144"/>
      <c r="FN56" s="144"/>
      <c r="FO56" s="144"/>
      <c r="FP56" s="144"/>
      <c r="FQ56" s="144"/>
      <c r="FR56" s="144"/>
      <c r="FS56" s="144"/>
      <c r="FT56" s="144"/>
      <c r="FU56" s="144"/>
      <c r="FV56" s="144"/>
      <c r="FW56" s="144"/>
      <c r="FX56" s="144"/>
      <c r="FY56" s="144"/>
      <c r="FZ56" s="144"/>
      <c r="GA56" s="144"/>
      <c r="GB56" s="144"/>
      <c r="GC56" s="144"/>
      <c r="GD56" s="144"/>
      <c r="GE56" s="144"/>
      <c r="GF56" s="144"/>
      <c r="GG56" s="144"/>
      <c r="GH56" s="144"/>
      <c r="GI56" s="144"/>
      <c r="GJ56" s="144"/>
      <c r="GK56" s="144"/>
      <c r="GL56" s="144"/>
      <c r="GM56" s="144"/>
      <c r="GN56" s="144"/>
      <c r="GO56" s="144"/>
      <c r="GP56" s="144"/>
      <c r="GQ56" s="144"/>
      <c r="GR56" s="144"/>
    </row>
    <row r="57" spans="1:200" s="144" customFormat="1" ht="24" hidden="1" customHeight="1" outlineLevel="1">
      <c r="A57" s="125">
        <v>7.2</v>
      </c>
      <c r="B57" s="158" t="s">
        <v>66</v>
      </c>
      <c r="C57" s="160" t="s">
        <v>153</v>
      </c>
      <c r="D57" s="161" t="s">
        <v>154</v>
      </c>
      <c r="E57" s="161" t="s">
        <v>127</v>
      </c>
      <c r="F57" s="161" t="s">
        <v>155</v>
      </c>
      <c r="G57" s="168"/>
      <c r="H57" s="168"/>
      <c r="I57" s="220">
        <f>H57-G57</f>
        <v>0</v>
      </c>
      <c r="J57" s="355">
        <v>0</v>
      </c>
      <c r="K57" s="356"/>
      <c r="L57" s="357"/>
      <c r="M57" s="179"/>
      <c r="N57" s="404"/>
    </row>
    <row r="58" spans="1:200" s="94" customFormat="1" ht="24" hidden="1" customHeight="1" outlineLevel="1">
      <c r="A58" s="125" t="str">
        <f t="shared" si="0"/>
        <v>7.3</v>
      </c>
      <c r="B58" s="158" t="s">
        <v>66</v>
      </c>
      <c r="C58" s="160" t="s">
        <v>156</v>
      </c>
      <c r="D58" s="161" t="s">
        <v>91</v>
      </c>
      <c r="E58" s="161" t="s">
        <v>92</v>
      </c>
      <c r="F58" s="161" t="s">
        <v>93</v>
      </c>
      <c r="G58" s="168"/>
      <c r="H58" s="168"/>
      <c r="I58" s="220">
        <f>H58-G58</f>
        <v>0</v>
      </c>
      <c r="J58" s="355">
        <v>0</v>
      </c>
      <c r="K58" s="356"/>
      <c r="L58" s="357"/>
      <c r="M58" s="179"/>
      <c r="N58" s="404"/>
      <c r="O58" s="144"/>
      <c r="P58" s="144"/>
      <c r="Q58" s="144"/>
      <c r="R58" s="144"/>
      <c r="S58" s="144"/>
      <c r="T58" s="144"/>
      <c r="U58" s="144"/>
      <c r="V58" s="144"/>
      <c r="W58" s="144"/>
      <c r="X58" s="144"/>
      <c r="Y58" s="144"/>
      <c r="Z58" s="144"/>
      <c r="AA58" s="144"/>
      <c r="AB58" s="144"/>
      <c r="AC58" s="144"/>
      <c r="AD58" s="144"/>
      <c r="AE58" s="144"/>
      <c r="AF58" s="144"/>
      <c r="AG58" s="144"/>
      <c r="AH58" s="144"/>
      <c r="AI58" s="144"/>
      <c r="AJ58" s="144"/>
      <c r="AK58" s="144"/>
      <c r="AL58" s="144"/>
      <c r="AM58" s="144"/>
      <c r="AN58" s="144"/>
      <c r="AO58" s="144"/>
      <c r="AP58" s="144"/>
      <c r="AQ58" s="144"/>
      <c r="AR58" s="144"/>
      <c r="AS58" s="144"/>
      <c r="AT58" s="144"/>
      <c r="AU58" s="144"/>
      <c r="AV58" s="144"/>
      <c r="AW58" s="144"/>
      <c r="AX58" s="144"/>
      <c r="AY58" s="144"/>
      <c r="AZ58" s="144"/>
      <c r="BA58" s="144"/>
      <c r="BB58" s="144"/>
      <c r="BC58" s="144"/>
      <c r="BD58" s="144"/>
      <c r="BE58" s="144"/>
      <c r="BF58" s="144"/>
      <c r="BG58" s="144"/>
      <c r="BH58" s="144"/>
      <c r="BI58" s="144"/>
      <c r="BJ58" s="144"/>
      <c r="BK58" s="144"/>
      <c r="BL58" s="144"/>
      <c r="BM58" s="144"/>
      <c r="BN58" s="144"/>
      <c r="BO58" s="144"/>
      <c r="BP58" s="144"/>
      <c r="BQ58" s="144"/>
      <c r="BR58" s="144"/>
      <c r="BS58" s="144"/>
      <c r="BT58" s="144"/>
      <c r="BU58" s="144"/>
      <c r="BV58" s="144"/>
      <c r="BW58" s="144"/>
      <c r="BX58" s="144"/>
      <c r="BY58" s="144"/>
      <c r="BZ58" s="144"/>
      <c r="CA58" s="144"/>
      <c r="CB58" s="144"/>
      <c r="CC58" s="144"/>
      <c r="CD58" s="144"/>
      <c r="CE58" s="144"/>
      <c r="CF58" s="144"/>
      <c r="CG58" s="144"/>
      <c r="CH58" s="144"/>
      <c r="CI58" s="144"/>
      <c r="CJ58" s="144"/>
      <c r="CK58" s="144"/>
      <c r="CL58" s="144"/>
      <c r="CM58" s="144"/>
      <c r="CN58" s="144"/>
      <c r="CO58" s="144"/>
      <c r="CP58" s="144"/>
      <c r="CQ58" s="144"/>
      <c r="CR58" s="144"/>
      <c r="CS58" s="144"/>
      <c r="CT58" s="144"/>
      <c r="CU58" s="144"/>
      <c r="CV58" s="144"/>
      <c r="CW58" s="144"/>
      <c r="CX58" s="144"/>
      <c r="CY58" s="144"/>
      <c r="CZ58" s="144"/>
      <c r="DA58" s="144"/>
      <c r="DB58" s="144"/>
      <c r="DC58" s="144"/>
      <c r="DD58" s="144"/>
      <c r="DE58" s="144"/>
      <c r="DF58" s="144"/>
      <c r="DG58" s="144"/>
      <c r="DH58" s="144"/>
      <c r="DI58" s="144"/>
      <c r="DJ58" s="144"/>
      <c r="DK58" s="144"/>
      <c r="DL58" s="144"/>
      <c r="DM58" s="144"/>
      <c r="DN58" s="144"/>
      <c r="DO58" s="144"/>
      <c r="DP58" s="144"/>
      <c r="DQ58" s="144"/>
      <c r="DR58" s="144"/>
      <c r="DS58" s="144"/>
      <c r="DT58" s="144"/>
      <c r="DU58" s="144"/>
      <c r="DV58" s="144"/>
      <c r="DW58" s="144"/>
      <c r="DX58" s="144"/>
      <c r="DY58" s="144"/>
      <c r="DZ58" s="144"/>
      <c r="EA58" s="144"/>
      <c r="EB58" s="144"/>
      <c r="EC58" s="144"/>
      <c r="ED58" s="144"/>
      <c r="EE58" s="144"/>
      <c r="EF58" s="144"/>
      <c r="EG58" s="144"/>
      <c r="EH58" s="144"/>
      <c r="EI58" s="144"/>
      <c r="EJ58" s="144"/>
      <c r="EK58" s="144"/>
      <c r="EL58" s="144"/>
      <c r="EM58" s="144"/>
      <c r="EN58" s="144"/>
      <c r="EO58" s="144"/>
      <c r="EP58" s="144"/>
      <c r="EQ58" s="144"/>
      <c r="ER58" s="144"/>
      <c r="ES58" s="144"/>
      <c r="ET58" s="144"/>
      <c r="EU58" s="144"/>
      <c r="EV58" s="144"/>
      <c r="EW58" s="144"/>
      <c r="EX58" s="144"/>
      <c r="EY58" s="144"/>
      <c r="EZ58" s="144"/>
      <c r="FA58" s="144"/>
      <c r="FB58" s="144"/>
      <c r="FC58" s="144"/>
      <c r="FD58" s="144"/>
      <c r="FE58" s="144"/>
      <c r="FF58" s="144"/>
      <c r="FG58" s="144"/>
      <c r="FH58" s="144"/>
      <c r="FI58" s="144"/>
      <c r="FJ58" s="144"/>
      <c r="FK58" s="144"/>
      <c r="FL58" s="144"/>
      <c r="FM58" s="144"/>
      <c r="FN58" s="144"/>
      <c r="FO58" s="144"/>
      <c r="FP58" s="144"/>
      <c r="FQ58" s="144"/>
      <c r="FR58" s="144"/>
      <c r="FS58" s="144"/>
      <c r="FT58" s="144"/>
      <c r="FU58" s="144"/>
      <c r="FV58" s="144"/>
      <c r="FW58" s="144"/>
      <c r="FX58" s="144"/>
      <c r="FY58" s="144"/>
      <c r="FZ58" s="144"/>
      <c r="GA58" s="144"/>
      <c r="GB58" s="144"/>
      <c r="GC58" s="144"/>
      <c r="GD58" s="144"/>
      <c r="GE58" s="144"/>
      <c r="GF58" s="144"/>
      <c r="GG58" s="144"/>
      <c r="GH58" s="144"/>
      <c r="GI58" s="144"/>
      <c r="GJ58" s="144"/>
      <c r="GK58" s="144"/>
      <c r="GL58" s="144"/>
      <c r="GM58" s="144"/>
      <c r="GN58" s="144"/>
      <c r="GO58" s="144"/>
      <c r="GP58" s="144"/>
      <c r="GQ58" s="144"/>
      <c r="GR58" s="144"/>
    </row>
    <row r="59" spans="1:200" s="115" customFormat="1" ht="24" customHeight="1" collapsed="1" thickTop="1" thickBot="1">
      <c r="A59" s="127">
        <v>8</v>
      </c>
      <c r="B59" s="223"/>
      <c r="C59" s="207" t="s">
        <v>157</v>
      </c>
      <c r="D59" s="167"/>
      <c r="E59" s="167"/>
      <c r="F59" s="223"/>
      <c r="G59" s="218" t="s">
        <v>130</v>
      </c>
      <c r="H59" s="396">
        <f>AVERAGE(I60:I62)</f>
        <v>0</v>
      </c>
      <c r="I59" s="397"/>
      <c r="J59" s="359">
        <f>AVERAGE(J60:L62)</f>
        <v>0</v>
      </c>
      <c r="K59" s="360"/>
      <c r="L59" s="361"/>
      <c r="M59" s="181"/>
      <c r="N59" s="404"/>
      <c r="O59" s="144"/>
      <c r="P59" s="144"/>
      <c r="Q59" s="144"/>
      <c r="R59" s="144"/>
      <c r="S59" s="144"/>
      <c r="T59" s="144"/>
      <c r="U59" s="144"/>
      <c r="V59" s="144"/>
      <c r="W59" s="144"/>
      <c r="X59" s="144"/>
      <c r="Y59" s="144"/>
      <c r="Z59" s="144"/>
      <c r="AA59" s="144"/>
      <c r="AB59" s="144"/>
      <c r="AC59" s="144"/>
      <c r="AD59" s="144"/>
      <c r="AE59" s="144"/>
      <c r="AF59" s="144"/>
      <c r="AG59" s="144"/>
      <c r="AH59" s="144"/>
      <c r="AI59" s="144"/>
      <c r="AJ59" s="144"/>
      <c r="AK59" s="144"/>
      <c r="AL59" s="144"/>
      <c r="AM59" s="144"/>
      <c r="AN59" s="144"/>
      <c r="AO59" s="144"/>
      <c r="AP59" s="144"/>
      <c r="AQ59" s="144"/>
      <c r="AR59" s="144"/>
      <c r="AS59" s="144"/>
      <c r="AT59" s="144"/>
      <c r="AU59" s="144"/>
      <c r="AV59" s="144"/>
      <c r="AW59" s="144"/>
      <c r="AX59" s="144"/>
      <c r="AY59" s="144"/>
      <c r="AZ59" s="144"/>
      <c r="BA59" s="144"/>
      <c r="BB59" s="144"/>
      <c r="BC59" s="144"/>
      <c r="BD59" s="144"/>
      <c r="BE59" s="144"/>
      <c r="BF59" s="144"/>
      <c r="BG59" s="144"/>
      <c r="BH59" s="144"/>
      <c r="BI59" s="144"/>
      <c r="BJ59" s="144"/>
      <c r="BK59" s="144"/>
      <c r="BL59" s="144"/>
      <c r="BM59" s="144"/>
      <c r="BN59" s="144"/>
      <c r="BO59" s="144"/>
      <c r="BP59" s="144"/>
      <c r="BQ59" s="144"/>
      <c r="BR59" s="144"/>
      <c r="BS59" s="144"/>
      <c r="BT59" s="144"/>
      <c r="BU59" s="144"/>
      <c r="BV59" s="144"/>
      <c r="BW59" s="144"/>
      <c r="BX59" s="144"/>
      <c r="BY59" s="144"/>
      <c r="BZ59" s="144"/>
      <c r="CA59" s="144"/>
      <c r="CB59" s="144"/>
      <c r="CC59" s="144"/>
      <c r="CD59" s="144"/>
      <c r="CE59" s="144"/>
      <c r="CF59" s="144"/>
      <c r="CG59" s="144"/>
      <c r="CH59" s="144"/>
      <c r="CI59" s="144"/>
      <c r="CJ59" s="144"/>
      <c r="CK59" s="144"/>
      <c r="CL59" s="144"/>
      <c r="CM59" s="144"/>
      <c r="CN59" s="144"/>
      <c r="CO59" s="144"/>
      <c r="CP59" s="144"/>
      <c r="CQ59" s="144"/>
      <c r="CR59" s="144"/>
      <c r="CS59" s="144"/>
      <c r="CT59" s="144"/>
      <c r="CU59" s="144"/>
      <c r="CV59" s="144"/>
      <c r="CW59" s="144"/>
      <c r="CX59" s="144"/>
      <c r="CY59" s="144"/>
      <c r="CZ59" s="144"/>
      <c r="DA59" s="144"/>
      <c r="DB59" s="144"/>
      <c r="DC59" s="144"/>
      <c r="DD59" s="144"/>
      <c r="DE59" s="144"/>
      <c r="DF59" s="144"/>
      <c r="DG59" s="144"/>
      <c r="DH59" s="144"/>
      <c r="DI59" s="144"/>
      <c r="DJ59" s="144"/>
      <c r="DK59" s="144"/>
      <c r="DL59" s="144"/>
      <c r="DM59" s="144"/>
      <c r="DN59" s="144"/>
      <c r="DO59" s="144"/>
      <c r="DP59" s="144"/>
      <c r="DQ59" s="144"/>
      <c r="DR59" s="144"/>
      <c r="DS59" s="144"/>
      <c r="DT59" s="144"/>
      <c r="DU59" s="144"/>
      <c r="DV59" s="144"/>
      <c r="DW59" s="144"/>
      <c r="DX59" s="144"/>
      <c r="DY59" s="144"/>
      <c r="DZ59" s="144"/>
      <c r="EA59" s="144"/>
      <c r="EB59" s="144"/>
      <c r="EC59" s="144"/>
      <c r="ED59" s="144"/>
      <c r="EE59" s="144"/>
      <c r="EF59" s="144"/>
      <c r="EG59" s="144"/>
      <c r="EH59" s="144"/>
      <c r="EI59" s="144"/>
      <c r="EJ59" s="144"/>
      <c r="EK59" s="144"/>
      <c r="EL59" s="144"/>
      <c r="EM59" s="144"/>
      <c r="EN59" s="144"/>
      <c r="EO59" s="144"/>
      <c r="EP59" s="144"/>
      <c r="EQ59" s="144"/>
      <c r="ER59" s="144"/>
      <c r="ES59" s="144"/>
      <c r="ET59" s="144"/>
      <c r="EU59" s="144"/>
      <c r="EV59" s="144"/>
      <c r="EW59" s="144"/>
      <c r="EX59" s="144"/>
      <c r="EY59" s="144"/>
      <c r="EZ59" s="144"/>
      <c r="FA59" s="144"/>
      <c r="FB59" s="144"/>
      <c r="FC59" s="144"/>
      <c r="FD59" s="144"/>
      <c r="FE59" s="144"/>
      <c r="FF59" s="144"/>
      <c r="FG59" s="144"/>
      <c r="FH59" s="144"/>
      <c r="FI59" s="144"/>
      <c r="FJ59" s="144"/>
      <c r="FK59" s="144"/>
      <c r="FL59" s="144"/>
      <c r="FM59" s="144"/>
      <c r="FN59" s="144"/>
      <c r="FO59" s="144"/>
      <c r="FP59" s="144"/>
      <c r="FQ59" s="144"/>
      <c r="FR59" s="144"/>
      <c r="FS59" s="144"/>
      <c r="FT59" s="144"/>
      <c r="FU59" s="144"/>
      <c r="FV59" s="144"/>
      <c r="FW59" s="144"/>
      <c r="FX59" s="144"/>
      <c r="FY59" s="144"/>
      <c r="FZ59" s="144"/>
      <c r="GA59" s="144"/>
      <c r="GB59" s="144"/>
      <c r="GC59" s="144"/>
      <c r="GD59" s="144"/>
      <c r="GE59" s="144"/>
      <c r="GF59" s="144"/>
      <c r="GG59" s="144"/>
      <c r="GH59" s="144"/>
      <c r="GI59" s="144"/>
      <c r="GJ59" s="144"/>
      <c r="GK59" s="144"/>
      <c r="GL59" s="144"/>
      <c r="GM59" s="144"/>
      <c r="GN59" s="144"/>
      <c r="GO59" s="144"/>
      <c r="GP59" s="144"/>
      <c r="GQ59" s="144"/>
      <c r="GR59" s="144"/>
    </row>
    <row r="60" spans="1:200" s="115" customFormat="1" ht="24" hidden="1" customHeight="1" outlineLevel="1">
      <c r="A60" s="125">
        <v>6.1</v>
      </c>
      <c r="B60" s="158" t="s">
        <v>66</v>
      </c>
      <c r="C60" s="160" t="s">
        <v>158</v>
      </c>
      <c r="D60" s="161" t="s">
        <v>159</v>
      </c>
      <c r="E60" s="161" t="s">
        <v>160</v>
      </c>
      <c r="F60" s="161" t="s">
        <v>161</v>
      </c>
      <c r="G60" s="168"/>
      <c r="H60" s="168"/>
      <c r="I60" s="220">
        <f>H60-G60</f>
        <v>0</v>
      </c>
      <c r="J60" s="355">
        <v>0</v>
      </c>
      <c r="K60" s="356"/>
      <c r="L60" s="357"/>
      <c r="M60" s="179"/>
      <c r="N60" s="404"/>
      <c r="O60" s="144"/>
      <c r="P60" s="144"/>
      <c r="Q60" s="144"/>
      <c r="R60" s="144"/>
      <c r="S60" s="144"/>
      <c r="T60" s="144"/>
      <c r="U60" s="144"/>
      <c r="V60" s="144"/>
      <c r="W60" s="144"/>
      <c r="X60" s="144"/>
      <c r="Y60" s="144"/>
      <c r="Z60" s="144"/>
      <c r="AA60" s="144"/>
      <c r="AB60" s="144"/>
      <c r="AC60" s="144"/>
      <c r="AD60" s="144"/>
      <c r="AE60" s="144"/>
      <c r="AF60" s="144"/>
      <c r="AG60" s="144"/>
      <c r="AH60" s="144"/>
      <c r="AI60" s="144"/>
      <c r="AJ60" s="144"/>
      <c r="AK60" s="144"/>
      <c r="AL60" s="144"/>
      <c r="AM60" s="144"/>
      <c r="AN60" s="144"/>
      <c r="AO60" s="144"/>
      <c r="AP60" s="144"/>
      <c r="AQ60" s="144"/>
      <c r="AR60" s="144"/>
      <c r="AS60" s="144"/>
      <c r="AT60" s="144"/>
      <c r="AU60" s="144"/>
      <c r="AV60" s="144"/>
      <c r="AW60" s="144"/>
      <c r="AX60" s="144"/>
      <c r="AY60" s="144"/>
      <c r="AZ60" s="144"/>
      <c r="BA60" s="144"/>
      <c r="BB60" s="144"/>
      <c r="BC60" s="144"/>
      <c r="BD60" s="144"/>
      <c r="BE60" s="144"/>
      <c r="BF60" s="144"/>
      <c r="BG60" s="144"/>
      <c r="BH60" s="144"/>
      <c r="BI60" s="144"/>
      <c r="BJ60" s="144"/>
      <c r="BK60" s="144"/>
      <c r="BL60" s="144"/>
      <c r="BM60" s="144"/>
      <c r="BN60" s="144"/>
      <c r="BO60" s="144"/>
      <c r="BP60" s="144"/>
      <c r="BQ60" s="144"/>
      <c r="BR60" s="144"/>
      <c r="BS60" s="144"/>
      <c r="BT60" s="144"/>
      <c r="BU60" s="144"/>
      <c r="BV60" s="144"/>
      <c r="BW60" s="144"/>
      <c r="BX60" s="144"/>
      <c r="BY60" s="144"/>
      <c r="BZ60" s="144"/>
      <c r="CA60" s="144"/>
      <c r="CB60" s="144"/>
      <c r="CC60" s="144"/>
      <c r="CD60" s="144"/>
      <c r="CE60" s="144"/>
      <c r="CF60" s="144"/>
      <c r="CG60" s="144"/>
      <c r="CH60" s="144"/>
      <c r="CI60" s="144"/>
      <c r="CJ60" s="144"/>
      <c r="CK60" s="144"/>
      <c r="CL60" s="144"/>
      <c r="CM60" s="144"/>
      <c r="CN60" s="144"/>
      <c r="CO60" s="144"/>
      <c r="CP60" s="144"/>
      <c r="CQ60" s="144"/>
      <c r="CR60" s="144"/>
      <c r="CS60" s="144"/>
      <c r="CT60" s="144"/>
      <c r="CU60" s="144"/>
      <c r="CV60" s="144"/>
      <c r="CW60" s="144"/>
      <c r="CX60" s="144"/>
      <c r="CY60" s="144"/>
      <c r="CZ60" s="144"/>
      <c r="DA60" s="144"/>
      <c r="DB60" s="144"/>
      <c r="DC60" s="144"/>
      <c r="DD60" s="144"/>
      <c r="DE60" s="144"/>
      <c r="DF60" s="144"/>
      <c r="DG60" s="144"/>
      <c r="DH60" s="144"/>
      <c r="DI60" s="144"/>
      <c r="DJ60" s="144"/>
      <c r="DK60" s="144"/>
      <c r="DL60" s="144"/>
      <c r="DM60" s="144"/>
      <c r="DN60" s="144"/>
      <c r="DO60" s="144"/>
      <c r="DP60" s="144"/>
      <c r="DQ60" s="144"/>
      <c r="DR60" s="144"/>
      <c r="DS60" s="144"/>
      <c r="DT60" s="144"/>
      <c r="DU60" s="144"/>
      <c r="DV60" s="144"/>
      <c r="DW60" s="144"/>
      <c r="DX60" s="144"/>
      <c r="DY60" s="144"/>
      <c r="DZ60" s="144"/>
      <c r="EA60" s="144"/>
      <c r="EB60" s="144"/>
      <c r="EC60" s="144"/>
      <c r="ED60" s="144"/>
      <c r="EE60" s="144"/>
      <c r="EF60" s="144"/>
      <c r="EG60" s="144"/>
      <c r="EH60" s="144"/>
      <c r="EI60" s="144"/>
      <c r="EJ60" s="144"/>
      <c r="EK60" s="144"/>
      <c r="EL60" s="144"/>
      <c r="EM60" s="144"/>
      <c r="EN60" s="144"/>
      <c r="EO60" s="144"/>
      <c r="EP60" s="144"/>
      <c r="EQ60" s="144"/>
      <c r="ER60" s="144"/>
      <c r="ES60" s="144"/>
      <c r="ET60" s="144"/>
      <c r="EU60" s="144"/>
      <c r="EV60" s="144"/>
      <c r="EW60" s="144"/>
      <c r="EX60" s="144"/>
      <c r="EY60" s="144"/>
      <c r="EZ60" s="144"/>
      <c r="FA60" s="144"/>
      <c r="FB60" s="144"/>
      <c r="FC60" s="144"/>
      <c r="FD60" s="144"/>
      <c r="FE60" s="144"/>
      <c r="FF60" s="144"/>
      <c r="FG60" s="144"/>
      <c r="FH60" s="144"/>
      <c r="FI60" s="144"/>
      <c r="FJ60" s="144"/>
      <c r="FK60" s="144"/>
      <c r="FL60" s="144"/>
      <c r="FM60" s="144"/>
      <c r="FN60" s="144"/>
      <c r="FO60" s="144"/>
      <c r="FP60" s="144"/>
      <c r="FQ60" s="144"/>
      <c r="FR60" s="144"/>
      <c r="FS60" s="144"/>
      <c r="FT60" s="144"/>
      <c r="FU60" s="144"/>
      <c r="FV60" s="144"/>
      <c r="FW60" s="144"/>
      <c r="FX60" s="144"/>
      <c r="FY60" s="144"/>
      <c r="FZ60" s="144"/>
      <c r="GA60" s="144"/>
      <c r="GB60" s="144"/>
      <c r="GC60" s="144"/>
      <c r="GD60" s="144"/>
      <c r="GE60" s="144"/>
      <c r="GF60" s="144"/>
      <c r="GG60" s="144"/>
      <c r="GH60" s="144"/>
      <c r="GI60" s="144"/>
      <c r="GJ60" s="144"/>
      <c r="GK60" s="144"/>
      <c r="GL60" s="144"/>
      <c r="GM60" s="144"/>
      <c r="GN60" s="144"/>
      <c r="GO60" s="144"/>
      <c r="GP60" s="144"/>
      <c r="GQ60" s="144"/>
      <c r="GR60" s="144"/>
    </row>
    <row r="61" spans="1:200" s="115" customFormat="1" ht="36" hidden="1" customHeight="1" outlineLevel="1">
      <c r="A61" s="125">
        <v>6.2</v>
      </c>
      <c r="B61" s="158" t="s">
        <v>66</v>
      </c>
      <c r="C61" s="160" t="s">
        <v>162</v>
      </c>
      <c r="D61" s="161" t="s">
        <v>163</v>
      </c>
      <c r="E61" s="161" t="s">
        <v>164</v>
      </c>
      <c r="F61" s="161"/>
      <c r="G61" s="168"/>
      <c r="H61" s="168"/>
      <c r="I61" s="220">
        <f>H61-G61</f>
        <v>0</v>
      </c>
      <c r="J61" s="355">
        <v>0</v>
      </c>
      <c r="K61" s="356"/>
      <c r="L61" s="357"/>
      <c r="M61" s="179"/>
      <c r="N61" s="404"/>
      <c r="O61" s="144"/>
      <c r="P61" s="144"/>
      <c r="Q61" s="144"/>
      <c r="R61" s="144"/>
      <c r="S61" s="144"/>
      <c r="T61" s="144"/>
      <c r="U61" s="144"/>
      <c r="V61" s="144"/>
      <c r="W61" s="144"/>
      <c r="X61" s="144"/>
      <c r="Y61" s="144"/>
      <c r="Z61" s="144"/>
      <c r="AA61" s="144"/>
      <c r="AB61" s="144"/>
      <c r="AC61" s="144"/>
      <c r="AD61" s="144"/>
      <c r="AE61" s="144"/>
      <c r="AF61" s="144"/>
      <c r="AG61" s="144"/>
      <c r="AH61" s="144"/>
      <c r="AI61" s="144"/>
      <c r="AJ61" s="144"/>
      <c r="AK61" s="144"/>
      <c r="AL61" s="144"/>
      <c r="AM61" s="144"/>
      <c r="AN61" s="144"/>
      <c r="AO61" s="144"/>
      <c r="AP61" s="144"/>
      <c r="AQ61" s="144"/>
      <c r="AR61" s="144"/>
      <c r="AS61" s="144"/>
      <c r="AT61" s="144"/>
      <c r="AU61" s="144"/>
      <c r="AV61" s="144"/>
      <c r="AW61" s="144"/>
      <c r="AX61" s="144"/>
      <c r="AY61" s="144"/>
      <c r="AZ61" s="144"/>
      <c r="BA61" s="144"/>
      <c r="BB61" s="144"/>
      <c r="BC61" s="144"/>
      <c r="BD61" s="144"/>
      <c r="BE61" s="144"/>
      <c r="BF61" s="144"/>
      <c r="BG61" s="144"/>
      <c r="BH61" s="144"/>
      <c r="BI61" s="144"/>
      <c r="BJ61" s="144"/>
      <c r="BK61" s="144"/>
      <c r="BL61" s="144"/>
      <c r="BM61" s="144"/>
      <c r="BN61" s="144"/>
      <c r="BO61" s="144"/>
      <c r="BP61" s="144"/>
      <c r="BQ61" s="144"/>
      <c r="BR61" s="144"/>
      <c r="BS61" s="144"/>
      <c r="BT61" s="144"/>
      <c r="BU61" s="144"/>
      <c r="BV61" s="144"/>
      <c r="BW61" s="144"/>
      <c r="BX61" s="144"/>
      <c r="BY61" s="144"/>
      <c r="BZ61" s="144"/>
      <c r="CA61" s="144"/>
      <c r="CB61" s="144"/>
      <c r="CC61" s="144"/>
      <c r="CD61" s="144"/>
      <c r="CE61" s="144"/>
      <c r="CF61" s="144"/>
      <c r="CG61" s="144"/>
      <c r="CH61" s="144"/>
      <c r="CI61" s="144"/>
      <c r="CJ61" s="144"/>
      <c r="CK61" s="144"/>
      <c r="CL61" s="144"/>
      <c r="CM61" s="144"/>
      <c r="CN61" s="144"/>
      <c r="CO61" s="144"/>
      <c r="CP61" s="144"/>
      <c r="CQ61" s="144"/>
      <c r="CR61" s="144"/>
      <c r="CS61" s="144"/>
      <c r="CT61" s="144"/>
      <c r="CU61" s="144"/>
      <c r="CV61" s="144"/>
      <c r="CW61" s="144"/>
      <c r="CX61" s="144"/>
      <c r="CY61" s="144"/>
      <c r="CZ61" s="144"/>
      <c r="DA61" s="144"/>
      <c r="DB61" s="144"/>
      <c r="DC61" s="144"/>
      <c r="DD61" s="144"/>
      <c r="DE61" s="144"/>
      <c r="DF61" s="144"/>
      <c r="DG61" s="144"/>
      <c r="DH61" s="144"/>
      <c r="DI61" s="144"/>
      <c r="DJ61" s="144"/>
      <c r="DK61" s="144"/>
      <c r="DL61" s="144"/>
      <c r="DM61" s="144"/>
      <c r="DN61" s="144"/>
      <c r="DO61" s="144"/>
      <c r="DP61" s="144"/>
      <c r="DQ61" s="144"/>
      <c r="DR61" s="144"/>
      <c r="DS61" s="144"/>
      <c r="DT61" s="144"/>
      <c r="DU61" s="144"/>
      <c r="DV61" s="144"/>
      <c r="DW61" s="144"/>
      <c r="DX61" s="144"/>
      <c r="DY61" s="144"/>
      <c r="DZ61" s="144"/>
      <c r="EA61" s="144"/>
      <c r="EB61" s="144"/>
      <c r="EC61" s="144"/>
      <c r="ED61" s="144"/>
      <c r="EE61" s="144"/>
      <c r="EF61" s="144"/>
      <c r="EG61" s="144"/>
      <c r="EH61" s="144"/>
      <c r="EI61" s="144"/>
      <c r="EJ61" s="144"/>
      <c r="EK61" s="144"/>
      <c r="EL61" s="144"/>
      <c r="EM61" s="144"/>
      <c r="EN61" s="144"/>
      <c r="EO61" s="144"/>
      <c r="EP61" s="144"/>
      <c r="EQ61" s="144"/>
      <c r="ER61" s="144"/>
      <c r="ES61" s="144"/>
      <c r="ET61" s="144"/>
      <c r="EU61" s="144"/>
      <c r="EV61" s="144"/>
      <c r="EW61" s="144"/>
      <c r="EX61" s="144"/>
      <c r="EY61" s="144"/>
      <c r="EZ61" s="144"/>
      <c r="FA61" s="144"/>
      <c r="FB61" s="144"/>
      <c r="FC61" s="144"/>
      <c r="FD61" s="144"/>
      <c r="FE61" s="144"/>
      <c r="FF61" s="144"/>
      <c r="FG61" s="144"/>
      <c r="FH61" s="144"/>
      <c r="FI61" s="144"/>
      <c r="FJ61" s="144"/>
      <c r="FK61" s="144"/>
      <c r="FL61" s="144"/>
      <c r="FM61" s="144"/>
      <c r="FN61" s="144"/>
      <c r="FO61" s="144"/>
      <c r="FP61" s="144"/>
      <c r="FQ61" s="144"/>
      <c r="FR61" s="144"/>
      <c r="FS61" s="144"/>
      <c r="FT61" s="144"/>
      <c r="FU61" s="144"/>
      <c r="FV61" s="144"/>
      <c r="FW61" s="144"/>
      <c r="FX61" s="144"/>
      <c r="FY61" s="144"/>
      <c r="FZ61" s="144"/>
      <c r="GA61" s="144"/>
      <c r="GB61" s="144"/>
      <c r="GC61" s="144"/>
      <c r="GD61" s="144"/>
      <c r="GE61" s="144"/>
      <c r="GF61" s="144"/>
      <c r="GG61" s="144"/>
      <c r="GH61" s="144"/>
      <c r="GI61" s="144"/>
      <c r="GJ61" s="144"/>
      <c r="GK61" s="144"/>
      <c r="GL61" s="144"/>
      <c r="GM61" s="144"/>
      <c r="GN61" s="144"/>
      <c r="GO61" s="144"/>
      <c r="GP61" s="144"/>
      <c r="GQ61" s="144"/>
      <c r="GR61" s="144"/>
    </row>
    <row r="62" spans="1:200" s="133" customFormat="1" ht="24" hidden="1" customHeight="1" outlineLevel="1">
      <c r="A62" s="125">
        <v>6.3</v>
      </c>
      <c r="B62" s="158" t="s">
        <v>66</v>
      </c>
      <c r="C62" s="160" t="s">
        <v>165</v>
      </c>
      <c r="D62" s="161" t="s">
        <v>159</v>
      </c>
      <c r="E62" s="161" t="s">
        <v>160</v>
      </c>
      <c r="F62" s="161" t="s">
        <v>161</v>
      </c>
      <c r="G62" s="168"/>
      <c r="H62" s="168"/>
      <c r="I62" s="220">
        <f>H62-G62</f>
        <v>0</v>
      </c>
      <c r="J62" s="355">
        <v>0</v>
      </c>
      <c r="K62" s="356"/>
      <c r="L62" s="357"/>
      <c r="M62" s="179"/>
      <c r="N62" s="404"/>
      <c r="O62" s="144"/>
      <c r="P62" s="144"/>
      <c r="Q62" s="144"/>
      <c r="R62" s="144"/>
      <c r="S62" s="144"/>
      <c r="T62" s="144"/>
      <c r="U62" s="144"/>
      <c r="V62" s="144"/>
      <c r="W62" s="144"/>
      <c r="X62" s="144"/>
      <c r="Y62" s="144"/>
      <c r="Z62" s="144"/>
      <c r="AA62" s="144"/>
      <c r="AB62" s="144"/>
      <c r="AC62" s="144"/>
      <c r="AD62" s="144"/>
      <c r="AE62" s="144"/>
      <c r="AF62" s="144"/>
      <c r="AG62" s="144"/>
      <c r="AH62" s="144"/>
      <c r="AI62" s="144"/>
      <c r="AJ62" s="144"/>
      <c r="AK62" s="144"/>
      <c r="AL62" s="144"/>
      <c r="AM62" s="144"/>
      <c r="AN62" s="144"/>
      <c r="AO62" s="144"/>
      <c r="AP62" s="144"/>
      <c r="AQ62" s="144"/>
      <c r="AR62" s="144"/>
      <c r="AS62" s="144"/>
      <c r="AT62" s="144"/>
      <c r="AU62" s="144"/>
      <c r="AV62" s="144"/>
      <c r="AW62" s="144"/>
      <c r="AX62" s="144"/>
      <c r="AY62" s="144"/>
      <c r="AZ62" s="144"/>
      <c r="BA62" s="144"/>
      <c r="BB62" s="144"/>
      <c r="BC62" s="144"/>
      <c r="BD62" s="144"/>
      <c r="BE62" s="144"/>
      <c r="BF62" s="144"/>
      <c r="BG62" s="144"/>
      <c r="BH62" s="144"/>
      <c r="BI62" s="144"/>
      <c r="BJ62" s="144"/>
      <c r="BK62" s="144"/>
      <c r="BL62" s="144"/>
      <c r="BM62" s="144"/>
      <c r="BN62" s="144"/>
      <c r="BO62" s="144"/>
      <c r="BP62" s="144"/>
      <c r="BQ62" s="144"/>
      <c r="BR62" s="144"/>
      <c r="BS62" s="144"/>
      <c r="BT62" s="144"/>
      <c r="BU62" s="144"/>
      <c r="BV62" s="144"/>
      <c r="BW62" s="144"/>
      <c r="BX62" s="144"/>
      <c r="BY62" s="144"/>
      <c r="BZ62" s="144"/>
      <c r="CA62" s="144"/>
      <c r="CB62" s="144"/>
      <c r="CC62" s="144"/>
      <c r="CD62" s="144"/>
      <c r="CE62" s="144"/>
      <c r="CF62" s="144"/>
      <c r="CG62" s="144"/>
      <c r="CH62" s="144"/>
      <c r="CI62" s="144"/>
      <c r="CJ62" s="144"/>
      <c r="CK62" s="144"/>
      <c r="CL62" s="144"/>
      <c r="CM62" s="144"/>
      <c r="CN62" s="144"/>
      <c r="CO62" s="144"/>
      <c r="CP62" s="144"/>
      <c r="CQ62" s="144"/>
      <c r="CR62" s="144"/>
      <c r="CS62" s="144"/>
      <c r="CT62" s="144"/>
      <c r="CU62" s="144"/>
      <c r="CV62" s="144"/>
      <c r="CW62" s="144"/>
      <c r="CX62" s="144"/>
      <c r="CY62" s="144"/>
      <c r="CZ62" s="144"/>
      <c r="DA62" s="144"/>
      <c r="DB62" s="144"/>
      <c r="DC62" s="144"/>
      <c r="DD62" s="144"/>
      <c r="DE62" s="144"/>
      <c r="DF62" s="144"/>
      <c r="DG62" s="144"/>
      <c r="DH62" s="144"/>
      <c r="DI62" s="144"/>
      <c r="DJ62" s="144"/>
      <c r="DK62" s="144"/>
      <c r="DL62" s="144"/>
      <c r="DM62" s="144"/>
      <c r="DN62" s="144"/>
      <c r="DO62" s="144"/>
      <c r="DP62" s="144"/>
      <c r="DQ62" s="144"/>
      <c r="DR62" s="144"/>
      <c r="DS62" s="144"/>
      <c r="DT62" s="144"/>
      <c r="DU62" s="144"/>
      <c r="DV62" s="144"/>
      <c r="DW62" s="144"/>
      <c r="DX62" s="144"/>
      <c r="DY62" s="144"/>
      <c r="DZ62" s="144"/>
      <c r="EA62" s="144"/>
      <c r="EB62" s="144"/>
      <c r="EC62" s="144"/>
      <c r="ED62" s="144"/>
      <c r="EE62" s="144"/>
      <c r="EF62" s="144"/>
      <c r="EG62" s="144"/>
      <c r="EH62" s="144"/>
      <c r="EI62" s="144"/>
      <c r="EJ62" s="144"/>
      <c r="EK62" s="144"/>
      <c r="EL62" s="144"/>
      <c r="EM62" s="144"/>
      <c r="EN62" s="144"/>
      <c r="EO62" s="144"/>
      <c r="EP62" s="144"/>
      <c r="EQ62" s="144"/>
      <c r="ER62" s="144"/>
      <c r="ES62" s="144"/>
      <c r="ET62" s="144"/>
      <c r="EU62" s="144"/>
      <c r="EV62" s="144"/>
      <c r="EW62" s="144"/>
      <c r="EX62" s="144"/>
      <c r="EY62" s="144"/>
      <c r="EZ62" s="144"/>
      <c r="FA62" s="144"/>
      <c r="FB62" s="144"/>
      <c r="FC62" s="144"/>
      <c r="FD62" s="144"/>
      <c r="FE62" s="144"/>
      <c r="FF62" s="144"/>
      <c r="FG62" s="144"/>
      <c r="FH62" s="144"/>
      <c r="FI62" s="144"/>
      <c r="FJ62" s="144"/>
      <c r="FK62" s="144"/>
      <c r="FL62" s="144"/>
      <c r="FM62" s="144"/>
      <c r="FN62" s="144"/>
      <c r="FO62" s="144"/>
      <c r="FP62" s="144"/>
      <c r="FQ62" s="144"/>
      <c r="FR62" s="144"/>
      <c r="FS62" s="144"/>
      <c r="FT62" s="144"/>
      <c r="FU62" s="144"/>
      <c r="FV62" s="144"/>
      <c r="FW62" s="144"/>
      <c r="FX62" s="144"/>
      <c r="FY62" s="144"/>
      <c r="FZ62" s="144"/>
      <c r="GA62" s="144"/>
      <c r="GB62" s="144"/>
      <c r="GC62" s="144"/>
      <c r="GD62" s="144"/>
      <c r="GE62" s="144"/>
      <c r="GF62" s="144"/>
      <c r="GG62" s="144"/>
      <c r="GH62" s="144"/>
      <c r="GI62" s="144"/>
      <c r="GJ62" s="144"/>
      <c r="GK62" s="144"/>
      <c r="GL62" s="144"/>
      <c r="GM62" s="144"/>
      <c r="GN62" s="144"/>
      <c r="GO62" s="144"/>
      <c r="GP62" s="144"/>
      <c r="GQ62" s="144"/>
      <c r="GR62" s="144"/>
    </row>
    <row r="63" spans="1:200" s="89" customFormat="1" ht="24" customHeight="1" collapsed="1" thickTop="1" thickBot="1">
      <c r="A63" s="127">
        <v>9</v>
      </c>
      <c r="B63" s="167"/>
      <c r="C63" s="207" t="s">
        <v>166</v>
      </c>
      <c r="D63" s="167"/>
      <c r="E63" s="167"/>
      <c r="F63" s="167"/>
      <c r="G63" s="218" t="s">
        <v>130</v>
      </c>
      <c r="H63" s="396">
        <f>AVERAGE(I64,I66)</f>
        <v>0</v>
      </c>
      <c r="I63" s="397"/>
      <c r="J63" s="359">
        <f>AVERAGE(J64,J66)</f>
        <v>0</v>
      </c>
      <c r="K63" s="360"/>
      <c r="L63" s="361"/>
      <c r="M63" s="181"/>
      <c r="N63" s="404"/>
      <c r="O63" s="144"/>
      <c r="P63" s="144"/>
      <c r="Q63" s="144"/>
      <c r="R63" s="144"/>
      <c r="S63" s="144"/>
      <c r="T63" s="144"/>
      <c r="U63" s="144"/>
      <c r="V63" s="144"/>
      <c r="W63" s="144"/>
      <c r="X63" s="144"/>
      <c r="Y63" s="144"/>
      <c r="Z63" s="144"/>
      <c r="AA63" s="144"/>
      <c r="AB63" s="144"/>
      <c r="AC63" s="144"/>
      <c r="AD63" s="144"/>
      <c r="AE63" s="144"/>
      <c r="AF63" s="144"/>
      <c r="AG63" s="144"/>
      <c r="AH63" s="144"/>
      <c r="AI63" s="144"/>
      <c r="AJ63" s="144"/>
      <c r="AK63" s="144"/>
      <c r="AL63" s="144"/>
      <c r="AM63" s="144"/>
      <c r="AN63" s="144"/>
      <c r="AO63" s="144"/>
      <c r="AP63" s="144"/>
      <c r="AQ63" s="144"/>
      <c r="AR63" s="144"/>
      <c r="AS63" s="144"/>
      <c r="AT63" s="144"/>
      <c r="AU63" s="144"/>
      <c r="AV63" s="144"/>
      <c r="AW63" s="144"/>
      <c r="AX63" s="144"/>
      <c r="AY63" s="144"/>
      <c r="AZ63" s="144"/>
      <c r="BA63" s="144"/>
      <c r="BB63" s="144"/>
      <c r="BC63" s="144"/>
      <c r="BD63" s="144"/>
      <c r="BE63" s="144"/>
      <c r="BF63" s="144"/>
      <c r="BG63" s="144"/>
      <c r="BH63" s="144"/>
      <c r="BI63" s="144"/>
      <c r="BJ63" s="144"/>
      <c r="BK63" s="144"/>
      <c r="BL63" s="144"/>
      <c r="BM63" s="144"/>
      <c r="BN63" s="144"/>
      <c r="BO63" s="144"/>
      <c r="BP63" s="144"/>
      <c r="BQ63" s="144"/>
      <c r="BR63" s="144"/>
      <c r="BS63" s="144"/>
      <c r="BT63" s="144"/>
      <c r="BU63" s="144"/>
      <c r="BV63" s="144"/>
      <c r="BW63" s="144"/>
      <c r="BX63" s="144"/>
      <c r="BY63" s="144"/>
      <c r="BZ63" s="144"/>
      <c r="CA63" s="144"/>
      <c r="CB63" s="144"/>
      <c r="CC63" s="144"/>
      <c r="CD63" s="144"/>
      <c r="CE63" s="144"/>
      <c r="CF63" s="144"/>
      <c r="CG63" s="144"/>
      <c r="CH63" s="144"/>
      <c r="CI63" s="144"/>
      <c r="CJ63" s="144"/>
      <c r="CK63" s="144"/>
      <c r="CL63" s="144"/>
      <c r="CM63" s="144"/>
      <c r="CN63" s="144"/>
      <c r="CO63" s="144"/>
      <c r="CP63" s="144"/>
      <c r="CQ63" s="144"/>
      <c r="CR63" s="144"/>
      <c r="CS63" s="144"/>
      <c r="CT63" s="144"/>
      <c r="CU63" s="144"/>
      <c r="CV63" s="144"/>
      <c r="CW63" s="144"/>
      <c r="CX63" s="144"/>
      <c r="CY63" s="144"/>
      <c r="CZ63" s="144"/>
      <c r="DA63" s="144"/>
      <c r="DB63" s="144"/>
      <c r="DC63" s="144"/>
      <c r="DD63" s="144"/>
      <c r="DE63" s="144"/>
      <c r="DF63" s="144"/>
      <c r="DG63" s="144"/>
      <c r="DH63" s="144"/>
      <c r="DI63" s="144"/>
      <c r="DJ63" s="144"/>
      <c r="DK63" s="144"/>
      <c r="DL63" s="144"/>
      <c r="DM63" s="144"/>
      <c r="DN63" s="144"/>
      <c r="DO63" s="144"/>
      <c r="DP63" s="144"/>
      <c r="DQ63" s="144"/>
      <c r="DR63" s="144"/>
      <c r="DS63" s="144"/>
      <c r="DT63" s="144"/>
      <c r="DU63" s="144"/>
      <c r="DV63" s="144"/>
      <c r="DW63" s="144"/>
      <c r="DX63" s="144"/>
      <c r="DY63" s="144"/>
      <c r="DZ63" s="144"/>
      <c r="EA63" s="144"/>
      <c r="EB63" s="144"/>
      <c r="EC63" s="144"/>
      <c r="ED63" s="144"/>
      <c r="EE63" s="144"/>
      <c r="EF63" s="144"/>
      <c r="EG63" s="144"/>
      <c r="EH63" s="144"/>
      <c r="EI63" s="144"/>
      <c r="EJ63" s="144"/>
      <c r="EK63" s="144"/>
      <c r="EL63" s="144"/>
      <c r="EM63" s="144"/>
      <c r="EN63" s="144"/>
      <c r="EO63" s="144"/>
      <c r="EP63" s="144"/>
      <c r="EQ63" s="144"/>
      <c r="ER63" s="144"/>
      <c r="ES63" s="144"/>
      <c r="ET63" s="144"/>
      <c r="EU63" s="144"/>
      <c r="EV63" s="144"/>
      <c r="EW63" s="144"/>
      <c r="EX63" s="144"/>
      <c r="EY63" s="144"/>
      <c r="EZ63" s="144"/>
      <c r="FA63" s="144"/>
      <c r="FB63" s="144"/>
      <c r="FC63" s="144"/>
      <c r="FD63" s="144"/>
      <c r="FE63" s="144"/>
      <c r="FF63" s="144"/>
      <c r="FG63" s="144"/>
      <c r="FH63" s="144"/>
      <c r="FI63" s="144"/>
      <c r="FJ63" s="144"/>
      <c r="FK63" s="144"/>
      <c r="FL63" s="144"/>
      <c r="FM63" s="144"/>
      <c r="FN63" s="144"/>
      <c r="FO63" s="144"/>
      <c r="FP63" s="144"/>
      <c r="FQ63" s="144"/>
      <c r="FR63" s="144"/>
      <c r="FS63" s="144"/>
      <c r="FT63" s="144"/>
      <c r="FU63" s="144"/>
      <c r="FV63" s="144"/>
      <c r="FW63" s="144"/>
      <c r="FX63" s="144"/>
      <c r="FY63" s="144"/>
      <c r="FZ63" s="144"/>
      <c r="GA63" s="144"/>
      <c r="GB63" s="144"/>
      <c r="GC63" s="144"/>
      <c r="GD63" s="144"/>
      <c r="GE63" s="144"/>
      <c r="GF63" s="144"/>
      <c r="GG63" s="144"/>
      <c r="GH63" s="144"/>
      <c r="GI63" s="144"/>
      <c r="GJ63" s="144"/>
      <c r="GK63" s="144"/>
      <c r="GL63" s="144"/>
      <c r="GM63" s="144"/>
      <c r="GN63" s="144"/>
      <c r="GO63" s="144"/>
      <c r="GP63" s="144"/>
      <c r="GQ63" s="144"/>
      <c r="GR63" s="144"/>
    </row>
    <row r="64" spans="1:200" s="89" customFormat="1" ht="24" hidden="1" customHeight="1" outlineLevel="1">
      <c r="A64" s="125" t="str">
        <f t="shared" si="0"/>
        <v>9.1</v>
      </c>
      <c r="B64" s="158" t="s">
        <v>54</v>
      </c>
      <c r="C64" s="160" t="s">
        <v>167</v>
      </c>
      <c r="D64" s="161" t="s">
        <v>68</v>
      </c>
      <c r="E64" s="161" t="s">
        <v>69</v>
      </c>
      <c r="F64" s="161" t="s">
        <v>70</v>
      </c>
      <c r="G64" s="168"/>
      <c r="H64" s="168"/>
      <c r="I64" s="220">
        <f>H64-G64</f>
        <v>0</v>
      </c>
      <c r="J64" s="355">
        <v>0</v>
      </c>
      <c r="K64" s="356"/>
      <c r="L64" s="357"/>
      <c r="M64" s="179"/>
      <c r="N64" s="404"/>
      <c r="O64" s="144"/>
      <c r="P64" s="144"/>
      <c r="Q64" s="144"/>
      <c r="R64" s="144"/>
      <c r="S64" s="144"/>
      <c r="T64" s="144"/>
      <c r="U64" s="144"/>
      <c r="V64" s="144"/>
      <c r="W64" s="144"/>
      <c r="X64" s="144"/>
      <c r="Y64" s="144"/>
      <c r="Z64" s="144"/>
      <c r="AA64" s="144"/>
      <c r="AB64" s="144"/>
      <c r="AC64" s="144"/>
      <c r="AD64" s="144"/>
      <c r="AE64" s="144"/>
      <c r="AF64" s="144"/>
      <c r="AG64" s="144"/>
      <c r="AH64" s="144"/>
      <c r="AI64" s="144"/>
      <c r="AJ64" s="144"/>
      <c r="AK64" s="144"/>
      <c r="AL64" s="144"/>
      <c r="AM64" s="144"/>
      <c r="AN64" s="144"/>
      <c r="AO64" s="144"/>
      <c r="AP64" s="144"/>
      <c r="AQ64" s="144"/>
      <c r="AR64" s="144"/>
      <c r="AS64" s="144"/>
      <c r="AT64" s="144"/>
      <c r="AU64" s="144"/>
      <c r="AV64" s="144"/>
      <c r="AW64" s="144"/>
      <c r="AX64" s="144"/>
      <c r="AY64" s="144"/>
      <c r="AZ64" s="144"/>
      <c r="BA64" s="144"/>
      <c r="BB64" s="144"/>
      <c r="BC64" s="144"/>
      <c r="BD64" s="144"/>
      <c r="BE64" s="144"/>
      <c r="BF64" s="144"/>
      <c r="BG64" s="144"/>
      <c r="BH64" s="144"/>
      <c r="BI64" s="144"/>
      <c r="BJ64" s="144"/>
      <c r="BK64" s="144"/>
      <c r="BL64" s="144"/>
      <c r="BM64" s="144"/>
      <c r="BN64" s="144"/>
      <c r="BO64" s="144"/>
      <c r="BP64" s="144"/>
      <c r="BQ64" s="144"/>
      <c r="BR64" s="144"/>
      <c r="BS64" s="144"/>
      <c r="BT64" s="144"/>
      <c r="BU64" s="144"/>
      <c r="BV64" s="144"/>
      <c r="BW64" s="144"/>
      <c r="BX64" s="144"/>
      <c r="BY64" s="144"/>
      <c r="BZ64" s="144"/>
      <c r="CA64" s="144"/>
      <c r="CB64" s="144"/>
      <c r="CC64" s="144"/>
      <c r="CD64" s="144"/>
      <c r="CE64" s="144"/>
      <c r="CF64" s="144"/>
      <c r="CG64" s="144"/>
      <c r="CH64" s="144"/>
      <c r="CI64" s="144"/>
      <c r="CJ64" s="144"/>
      <c r="CK64" s="144"/>
      <c r="CL64" s="144"/>
      <c r="CM64" s="144"/>
      <c r="CN64" s="144"/>
      <c r="CO64" s="144"/>
      <c r="CP64" s="144"/>
      <c r="CQ64" s="144"/>
      <c r="CR64" s="144"/>
      <c r="CS64" s="144"/>
      <c r="CT64" s="144"/>
      <c r="CU64" s="144"/>
      <c r="CV64" s="144"/>
      <c r="CW64" s="144"/>
      <c r="CX64" s="144"/>
      <c r="CY64" s="144"/>
      <c r="CZ64" s="144"/>
      <c r="DA64" s="144"/>
      <c r="DB64" s="144"/>
      <c r="DC64" s="144"/>
      <c r="DD64" s="144"/>
      <c r="DE64" s="144"/>
      <c r="DF64" s="144"/>
      <c r="DG64" s="144"/>
      <c r="DH64" s="144"/>
      <c r="DI64" s="144"/>
      <c r="DJ64" s="144"/>
      <c r="DK64" s="144"/>
      <c r="DL64" s="144"/>
      <c r="DM64" s="144"/>
      <c r="DN64" s="144"/>
      <c r="DO64" s="144"/>
      <c r="DP64" s="144"/>
      <c r="DQ64" s="144"/>
      <c r="DR64" s="144"/>
      <c r="DS64" s="144"/>
      <c r="DT64" s="144"/>
      <c r="DU64" s="144"/>
      <c r="DV64" s="144"/>
      <c r="DW64" s="144"/>
      <c r="DX64" s="144"/>
      <c r="DY64" s="144"/>
      <c r="DZ64" s="144"/>
      <c r="EA64" s="144"/>
      <c r="EB64" s="144"/>
      <c r="EC64" s="144"/>
      <c r="ED64" s="144"/>
      <c r="EE64" s="144"/>
      <c r="EF64" s="144"/>
      <c r="EG64" s="144"/>
      <c r="EH64" s="144"/>
      <c r="EI64" s="144"/>
      <c r="EJ64" s="144"/>
      <c r="EK64" s="144"/>
      <c r="EL64" s="144"/>
      <c r="EM64" s="144"/>
      <c r="EN64" s="144"/>
      <c r="EO64" s="144"/>
      <c r="EP64" s="144"/>
      <c r="EQ64" s="144"/>
      <c r="ER64" s="144"/>
      <c r="ES64" s="144"/>
      <c r="ET64" s="144"/>
      <c r="EU64" s="144"/>
      <c r="EV64" s="144"/>
      <c r="EW64" s="144"/>
      <c r="EX64" s="144"/>
      <c r="EY64" s="144"/>
      <c r="EZ64" s="144"/>
      <c r="FA64" s="144"/>
      <c r="FB64" s="144"/>
      <c r="FC64" s="144"/>
      <c r="FD64" s="144"/>
      <c r="FE64" s="144"/>
      <c r="FF64" s="144"/>
      <c r="FG64" s="144"/>
      <c r="FH64" s="144"/>
      <c r="FI64" s="144"/>
      <c r="FJ64" s="144"/>
      <c r="FK64" s="144"/>
      <c r="FL64" s="144"/>
      <c r="FM64" s="144"/>
      <c r="FN64" s="144"/>
      <c r="FO64" s="144"/>
      <c r="FP64" s="144"/>
      <c r="FQ64" s="144"/>
      <c r="FR64" s="144"/>
      <c r="FS64" s="144"/>
      <c r="FT64" s="144"/>
      <c r="FU64" s="144"/>
      <c r="FV64" s="144"/>
      <c r="FW64" s="144"/>
      <c r="FX64" s="144"/>
      <c r="FY64" s="144"/>
      <c r="FZ64" s="144"/>
      <c r="GA64" s="144"/>
      <c r="GB64" s="144"/>
      <c r="GC64" s="144"/>
      <c r="GD64" s="144"/>
      <c r="GE64" s="144"/>
      <c r="GF64" s="144"/>
      <c r="GG64" s="144"/>
      <c r="GH64" s="144"/>
      <c r="GI64" s="144"/>
      <c r="GJ64" s="144"/>
      <c r="GK64" s="144"/>
      <c r="GL64" s="144"/>
      <c r="GM64" s="144"/>
      <c r="GN64" s="144"/>
      <c r="GO64" s="144"/>
      <c r="GP64" s="144"/>
      <c r="GQ64" s="144"/>
      <c r="GR64" s="144"/>
    </row>
    <row r="65" spans="1:200" s="94" customFormat="1" ht="24" hidden="1" customHeight="1" outlineLevel="1">
      <c r="A65" s="125" t="str">
        <f t="shared" si="0"/>
        <v>9.2</v>
      </c>
      <c r="B65" s="158" t="s">
        <v>168</v>
      </c>
      <c r="C65" s="160" t="s">
        <v>169</v>
      </c>
      <c r="D65" s="161" t="s">
        <v>68</v>
      </c>
      <c r="E65" s="161" t="s">
        <v>69</v>
      </c>
      <c r="F65" s="161" t="s">
        <v>70</v>
      </c>
      <c r="G65" s="168"/>
      <c r="H65" s="168"/>
      <c r="I65" s="220"/>
      <c r="J65" s="355">
        <v>0</v>
      </c>
      <c r="K65" s="356"/>
      <c r="L65" s="357"/>
      <c r="M65" s="179"/>
      <c r="N65" s="404"/>
      <c r="O65" s="144"/>
      <c r="P65" s="144"/>
      <c r="Q65" s="144"/>
      <c r="R65" s="144"/>
      <c r="S65" s="144"/>
      <c r="T65" s="144"/>
      <c r="U65" s="144"/>
      <c r="V65" s="144"/>
      <c r="W65" s="144"/>
      <c r="X65" s="144"/>
      <c r="Y65" s="144"/>
      <c r="Z65" s="144"/>
      <c r="AA65" s="144"/>
      <c r="AB65" s="144"/>
      <c r="AC65" s="144"/>
      <c r="AD65" s="144"/>
      <c r="AE65" s="144"/>
      <c r="AF65" s="144"/>
      <c r="AG65" s="144"/>
      <c r="AH65" s="144"/>
      <c r="AI65" s="144"/>
      <c r="AJ65" s="144"/>
      <c r="AK65" s="144"/>
      <c r="AL65" s="144"/>
      <c r="AM65" s="144"/>
      <c r="AN65" s="144"/>
      <c r="AO65" s="144"/>
      <c r="AP65" s="144"/>
      <c r="AQ65" s="144"/>
      <c r="AR65" s="144"/>
      <c r="AS65" s="144"/>
      <c r="AT65" s="144"/>
      <c r="AU65" s="144"/>
      <c r="AV65" s="144"/>
      <c r="AW65" s="144"/>
      <c r="AX65" s="144"/>
      <c r="AY65" s="144"/>
      <c r="AZ65" s="144"/>
      <c r="BA65" s="144"/>
      <c r="BB65" s="144"/>
      <c r="BC65" s="144"/>
      <c r="BD65" s="144"/>
      <c r="BE65" s="144"/>
      <c r="BF65" s="144"/>
      <c r="BG65" s="144"/>
      <c r="BH65" s="144"/>
      <c r="BI65" s="144"/>
      <c r="BJ65" s="144"/>
      <c r="BK65" s="144"/>
      <c r="BL65" s="144"/>
      <c r="BM65" s="144"/>
      <c r="BN65" s="144"/>
      <c r="BO65" s="144"/>
      <c r="BP65" s="144"/>
      <c r="BQ65" s="144"/>
      <c r="BR65" s="144"/>
      <c r="BS65" s="144"/>
      <c r="BT65" s="144"/>
      <c r="BU65" s="144"/>
      <c r="BV65" s="144"/>
      <c r="BW65" s="144"/>
      <c r="BX65" s="144"/>
      <c r="BY65" s="144"/>
      <c r="BZ65" s="144"/>
      <c r="CA65" s="144"/>
      <c r="CB65" s="144"/>
      <c r="CC65" s="144"/>
      <c r="CD65" s="144"/>
      <c r="CE65" s="144"/>
      <c r="CF65" s="144"/>
      <c r="CG65" s="144"/>
      <c r="CH65" s="144"/>
      <c r="CI65" s="144"/>
      <c r="CJ65" s="144"/>
      <c r="CK65" s="144"/>
      <c r="CL65" s="144"/>
      <c r="CM65" s="144"/>
      <c r="CN65" s="144"/>
      <c r="CO65" s="144"/>
      <c r="CP65" s="144"/>
      <c r="CQ65" s="144"/>
      <c r="CR65" s="144"/>
      <c r="CS65" s="144"/>
      <c r="CT65" s="144"/>
      <c r="CU65" s="144"/>
      <c r="CV65" s="144"/>
      <c r="CW65" s="144"/>
      <c r="CX65" s="144"/>
      <c r="CY65" s="144"/>
      <c r="CZ65" s="144"/>
      <c r="DA65" s="144"/>
      <c r="DB65" s="144"/>
      <c r="DC65" s="144"/>
      <c r="DD65" s="144"/>
      <c r="DE65" s="144"/>
      <c r="DF65" s="144"/>
      <c r="DG65" s="144"/>
      <c r="DH65" s="144"/>
      <c r="DI65" s="144"/>
      <c r="DJ65" s="144"/>
      <c r="DK65" s="144"/>
      <c r="DL65" s="144"/>
      <c r="DM65" s="144"/>
      <c r="DN65" s="144"/>
      <c r="DO65" s="144"/>
      <c r="DP65" s="144"/>
      <c r="DQ65" s="144"/>
      <c r="DR65" s="144"/>
      <c r="DS65" s="144"/>
      <c r="DT65" s="144"/>
      <c r="DU65" s="144"/>
      <c r="DV65" s="144"/>
      <c r="DW65" s="144"/>
      <c r="DX65" s="144"/>
      <c r="DY65" s="144"/>
      <c r="DZ65" s="144"/>
      <c r="EA65" s="144"/>
      <c r="EB65" s="144"/>
      <c r="EC65" s="144"/>
      <c r="ED65" s="144"/>
      <c r="EE65" s="144"/>
      <c r="EF65" s="144"/>
      <c r="EG65" s="144"/>
      <c r="EH65" s="144"/>
      <c r="EI65" s="144"/>
      <c r="EJ65" s="144"/>
      <c r="EK65" s="144"/>
      <c r="EL65" s="144"/>
      <c r="EM65" s="144"/>
      <c r="EN65" s="144"/>
      <c r="EO65" s="144"/>
      <c r="EP65" s="144"/>
      <c r="EQ65" s="144"/>
      <c r="ER65" s="144"/>
      <c r="ES65" s="144"/>
      <c r="ET65" s="144"/>
      <c r="EU65" s="144"/>
      <c r="EV65" s="144"/>
      <c r="EW65" s="144"/>
      <c r="EX65" s="144"/>
      <c r="EY65" s="144"/>
      <c r="EZ65" s="144"/>
      <c r="FA65" s="144"/>
      <c r="FB65" s="144"/>
      <c r="FC65" s="144"/>
      <c r="FD65" s="144"/>
      <c r="FE65" s="144"/>
      <c r="FF65" s="144"/>
      <c r="FG65" s="144"/>
      <c r="FH65" s="144"/>
      <c r="FI65" s="144"/>
      <c r="FJ65" s="144"/>
      <c r="FK65" s="144"/>
      <c r="FL65" s="144"/>
      <c r="FM65" s="144"/>
      <c r="FN65" s="144"/>
      <c r="FO65" s="144"/>
      <c r="FP65" s="144"/>
      <c r="FQ65" s="144"/>
      <c r="FR65" s="144"/>
      <c r="FS65" s="144"/>
      <c r="FT65" s="144"/>
      <c r="FU65" s="144"/>
      <c r="FV65" s="144"/>
      <c r="FW65" s="144"/>
      <c r="FX65" s="144"/>
      <c r="FY65" s="144"/>
      <c r="FZ65" s="144"/>
      <c r="GA65" s="144"/>
      <c r="GB65" s="144"/>
      <c r="GC65" s="144"/>
      <c r="GD65" s="144"/>
      <c r="GE65" s="144"/>
      <c r="GF65" s="144"/>
      <c r="GG65" s="144"/>
      <c r="GH65" s="144"/>
      <c r="GI65" s="144"/>
      <c r="GJ65" s="144"/>
      <c r="GK65" s="144"/>
      <c r="GL65" s="144"/>
      <c r="GM65" s="144"/>
      <c r="GN65" s="144"/>
      <c r="GO65" s="144"/>
      <c r="GP65" s="144"/>
      <c r="GQ65" s="144"/>
      <c r="GR65" s="144"/>
    </row>
    <row r="66" spans="1:200" s="89" customFormat="1" ht="24" hidden="1" customHeight="1" outlineLevel="1">
      <c r="A66" s="125" t="str">
        <f t="shared" si="0"/>
        <v>9.3</v>
      </c>
      <c r="B66" s="158" t="s">
        <v>66</v>
      </c>
      <c r="C66" s="160" t="s">
        <v>170</v>
      </c>
      <c r="D66" s="161" t="s">
        <v>68</v>
      </c>
      <c r="E66" s="161" t="s">
        <v>69</v>
      </c>
      <c r="F66" s="161" t="s">
        <v>70</v>
      </c>
      <c r="G66" s="168"/>
      <c r="H66" s="168"/>
      <c r="I66" s="220">
        <f>H66-G66</f>
        <v>0</v>
      </c>
      <c r="J66" s="355">
        <v>0</v>
      </c>
      <c r="K66" s="356"/>
      <c r="L66" s="357"/>
      <c r="M66" s="179"/>
      <c r="N66" s="404"/>
      <c r="O66" s="144"/>
      <c r="P66" s="144"/>
      <c r="Q66" s="144"/>
      <c r="R66" s="144"/>
      <c r="S66" s="144"/>
      <c r="T66" s="144"/>
      <c r="U66" s="144"/>
      <c r="V66" s="144"/>
      <c r="W66" s="144"/>
      <c r="X66" s="144"/>
      <c r="Y66" s="144"/>
      <c r="Z66" s="144"/>
      <c r="AA66" s="144"/>
      <c r="AB66" s="144"/>
      <c r="AC66" s="144"/>
      <c r="AD66" s="144"/>
      <c r="AE66" s="144"/>
      <c r="AF66" s="144"/>
      <c r="AG66" s="144"/>
      <c r="AH66" s="144"/>
      <c r="AI66" s="144"/>
      <c r="AJ66" s="144"/>
      <c r="AK66" s="144"/>
      <c r="AL66" s="144"/>
      <c r="AM66" s="144"/>
      <c r="AN66" s="144"/>
      <c r="AO66" s="144"/>
      <c r="AP66" s="144"/>
      <c r="AQ66" s="144"/>
      <c r="AR66" s="144"/>
      <c r="AS66" s="144"/>
      <c r="AT66" s="144"/>
      <c r="AU66" s="144"/>
      <c r="AV66" s="144"/>
      <c r="AW66" s="144"/>
      <c r="AX66" s="144"/>
      <c r="AY66" s="144"/>
      <c r="AZ66" s="144"/>
      <c r="BA66" s="144"/>
      <c r="BB66" s="144"/>
      <c r="BC66" s="144"/>
      <c r="BD66" s="144"/>
      <c r="BE66" s="144"/>
      <c r="BF66" s="144"/>
      <c r="BG66" s="144"/>
      <c r="BH66" s="144"/>
      <c r="BI66" s="144"/>
      <c r="BJ66" s="144"/>
      <c r="BK66" s="144"/>
      <c r="BL66" s="144"/>
      <c r="BM66" s="144"/>
      <c r="BN66" s="144"/>
      <c r="BO66" s="144"/>
      <c r="BP66" s="144"/>
      <c r="BQ66" s="144"/>
      <c r="BR66" s="144"/>
      <c r="BS66" s="144"/>
      <c r="BT66" s="144"/>
      <c r="BU66" s="144"/>
      <c r="BV66" s="144"/>
      <c r="BW66" s="144"/>
      <c r="BX66" s="144"/>
      <c r="BY66" s="144"/>
      <c r="BZ66" s="144"/>
      <c r="CA66" s="144"/>
      <c r="CB66" s="144"/>
      <c r="CC66" s="144"/>
      <c r="CD66" s="144"/>
      <c r="CE66" s="144"/>
      <c r="CF66" s="144"/>
      <c r="CG66" s="144"/>
      <c r="CH66" s="144"/>
      <c r="CI66" s="144"/>
      <c r="CJ66" s="144"/>
      <c r="CK66" s="144"/>
      <c r="CL66" s="144"/>
      <c r="CM66" s="144"/>
      <c r="CN66" s="144"/>
      <c r="CO66" s="144"/>
      <c r="CP66" s="144"/>
      <c r="CQ66" s="144"/>
      <c r="CR66" s="144"/>
      <c r="CS66" s="144"/>
      <c r="CT66" s="144"/>
      <c r="CU66" s="144"/>
      <c r="CV66" s="144"/>
      <c r="CW66" s="144"/>
      <c r="CX66" s="144"/>
      <c r="CY66" s="144"/>
      <c r="CZ66" s="144"/>
      <c r="DA66" s="144"/>
      <c r="DB66" s="144"/>
      <c r="DC66" s="144"/>
      <c r="DD66" s="144"/>
      <c r="DE66" s="144"/>
      <c r="DF66" s="144"/>
      <c r="DG66" s="144"/>
      <c r="DH66" s="144"/>
      <c r="DI66" s="144"/>
      <c r="DJ66" s="144"/>
      <c r="DK66" s="144"/>
      <c r="DL66" s="144"/>
      <c r="DM66" s="144"/>
      <c r="DN66" s="144"/>
      <c r="DO66" s="144"/>
      <c r="DP66" s="144"/>
      <c r="DQ66" s="144"/>
      <c r="DR66" s="144"/>
      <c r="DS66" s="144"/>
      <c r="DT66" s="144"/>
      <c r="DU66" s="144"/>
      <c r="DV66" s="144"/>
      <c r="DW66" s="144"/>
      <c r="DX66" s="144"/>
      <c r="DY66" s="144"/>
      <c r="DZ66" s="144"/>
      <c r="EA66" s="144"/>
      <c r="EB66" s="144"/>
      <c r="EC66" s="144"/>
      <c r="ED66" s="144"/>
      <c r="EE66" s="144"/>
      <c r="EF66" s="144"/>
      <c r="EG66" s="144"/>
      <c r="EH66" s="144"/>
      <c r="EI66" s="144"/>
      <c r="EJ66" s="144"/>
      <c r="EK66" s="144"/>
      <c r="EL66" s="144"/>
      <c r="EM66" s="144"/>
      <c r="EN66" s="144"/>
      <c r="EO66" s="144"/>
      <c r="EP66" s="144"/>
      <c r="EQ66" s="144"/>
      <c r="ER66" s="144"/>
      <c r="ES66" s="144"/>
      <c r="ET66" s="144"/>
      <c r="EU66" s="144"/>
      <c r="EV66" s="144"/>
      <c r="EW66" s="144"/>
      <c r="EX66" s="144"/>
      <c r="EY66" s="144"/>
      <c r="EZ66" s="144"/>
      <c r="FA66" s="144"/>
      <c r="FB66" s="144"/>
      <c r="FC66" s="144"/>
      <c r="FD66" s="144"/>
      <c r="FE66" s="144"/>
      <c r="FF66" s="144"/>
      <c r="FG66" s="144"/>
      <c r="FH66" s="144"/>
      <c r="FI66" s="144"/>
      <c r="FJ66" s="144"/>
      <c r="FK66" s="144"/>
      <c r="FL66" s="144"/>
      <c r="FM66" s="144"/>
      <c r="FN66" s="144"/>
      <c r="FO66" s="144"/>
      <c r="FP66" s="144"/>
      <c r="FQ66" s="144"/>
      <c r="FR66" s="144"/>
      <c r="FS66" s="144"/>
      <c r="FT66" s="144"/>
      <c r="FU66" s="144"/>
      <c r="FV66" s="144"/>
      <c r="FW66" s="144"/>
      <c r="FX66" s="144"/>
      <c r="FY66" s="144"/>
      <c r="FZ66" s="144"/>
      <c r="GA66" s="144"/>
      <c r="GB66" s="144"/>
      <c r="GC66" s="144"/>
      <c r="GD66" s="144"/>
      <c r="GE66" s="144"/>
      <c r="GF66" s="144"/>
      <c r="GG66" s="144"/>
      <c r="GH66" s="144"/>
      <c r="GI66" s="144"/>
      <c r="GJ66" s="144"/>
      <c r="GK66" s="144"/>
      <c r="GL66" s="144"/>
      <c r="GM66" s="144"/>
      <c r="GN66" s="144"/>
      <c r="GO66" s="144"/>
      <c r="GP66" s="144"/>
      <c r="GQ66" s="144"/>
      <c r="GR66" s="144"/>
    </row>
    <row r="67" spans="1:200" s="89" customFormat="1" ht="24" customHeight="1" collapsed="1" thickTop="1" thickBot="1">
      <c r="A67" s="155" t="str">
        <f>IF(ISERROR(VALUE(SUBSTITUTE(prevWBS,".",""))),"1",IF(ISERROR(FIND("`",SUBSTITUTE(prevWBS,".","`",1))),TEXT(VALUE(prevWBS)+1,"#"),TEXT(VALUE(LEFT(prevWBS,FIND("`",SUBSTITUTE(prevWBS,".","`",1))-1))+1,"#")))</f>
        <v>10</v>
      </c>
      <c r="B67" s="157"/>
      <c r="C67" s="159" t="s">
        <v>171</v>
      </c>
      <c r="D67" s="157"/>
      <c r="E67" s="157"/>
      <c r="F67" s="157"/>
      <c r="G67" s="218" t="s">
        <v>130</v>
      </c>
      <c r="H67" s="396">
        <f>AVERAGE(I68:I69)</f>
        <v>0</v>
      </c>
      <c r="I67" s="397"/>
      <c r="J67" s="370">
        <f>AVERAGE(J68:L69)</f>
        <v>0</v>
      </c>
      <c r="K67" s="371"/>
      <c r="L67" s="372"/>
      <c r="M67" s="182"/>
      <c r="N67" s="404"/>
      <c r="O67" s="144"/>
      <c r="P67" s="144"/>
      <c r="Q67" s="144"/>
      <c r="R67" s="144"/>
      <c r="S67" s="144"/>
      <c r="T67" s="144"/>
      <c r="U67" s="144"/>
      <c r="V67" s="144"/>
      <c r="W67" s="144"/>
      <c r="X67" s="144"/>
      <c r="Y67" s="144"/>
      <c r="Z67" s="144"/>
      <c r="AA67" s="144"/>
      <c r="AB67" s="144"/>
      <c r="AC67" s="144"/>
      <c r="AD67" s="144"/>
      <c r="AE67" s="144"/>
      <c r="AF67" s="144"/>
      <c r="AG67" s="144"/>
      <c r="AH67" s="144"/>
      <c r="AI67" s="144"/>
      <c r="AJ67" s="144"/>
      <c r="AK67" s="144"/>
      <c r="AL67" s="144"/>
      <c r="AM67" s="144"/>
      <c r="AN67" s="144"/>
      <c r="AO67" s="144"/>
      <c r="AP67" s="144"/>
      <c r="AQ67" s="144"/>
      <c r="AR67" s="144"/>
      <c r="AS67" s="144"/>
      <c r="AT67" s="144"/>
      <c r="AU67" s="144"/>
      <c r="AV67" s="144"/>
      <c r="AW67" s="144"/>
      <c r="AX67" s="144"/>
      <c r="AY67" s="144"/>
      <c r="AZ67" s="144"/>
      <c r="BA67" s="144"/>
      <c r="BB67" s="144"/>
      <c r="BC67" s="144"/>
      <c r="BD67" s="144"/>
      <c r="BE67" s="144"/>
      <c r="BF67" s="144"/>
      <c r="BG67" s="144"/>
      <c r="BH67" s="144"/>
      <c r="BI67" s="144"/>
      <c r="BJ67" s="144"/>
      <c r="BK67" s="144"/>
      <c r="BL67" s="144"/>
      <c r="BM67" s="144"/>
      <c r="BN67" s="144"/>
      <c r="BO67" s="144"/>
      <c r="BP67" s="144"/>
      <c r="BQ67" s="144"/>
      <c r="BR67" s="144"/>
      <c r="BS67" s="144"/>
      <c r="BT67" s="144"/>
      <c r="BU67" s="144"/>
      <c r="BV67" s="144"/>
      <c r="BW67" s="144"/>
      <c r="BX67" s="144"/>
      <c r="BY67" s="144"/>
      <c r="BZ67" s="144"/>
      <c r="CA67" s="144"/>
      <c r="CB67" s="144"/>
      <c r="CC67" s="144"/>
      <c r="CD67" s="144"/>
      <c r="CE67" s="144"/>
      <c r="CF67" s="144"/>
      <c r="CG67" s="144"/>
      <c r="CH67" s="144"/>
      <c r="CI67" s="144"/>
      <c r="CJ67" s="144"/>
      <c r="CK67" s="144"/>
      <c r="CL67" s="144"/>
      <c r="CM67" s="144"/>
      <c r="CN67" s="144"/>
      <c r="CO67" s="144"/>
      <c r="CP67" s="144"/>
      <c r="CQ67" s="144"/>
      <c r="CR67" s="144"/>
      <c r="CS67" s="144"/>
      <c r="CT67" s="144"/>
      <c r="CU67" s="144"/>
      <c r="CV67" s="144"/>
      <c r="CW67" s="144"/>
      <c r="CX67" s="144"/>
      <c r="CY67" s="144"/>
      <c r="CZ67" s="144"/>
      <c r="DA67" s="144"/>
      <c r="DB67" s="144"/>
      <c r="DC67" s="144"/>
      <c r="DD67" s="144"/>
      <c r="DE67" s="144"/>
      <c r="DF67" s="144"/>
      <c r="DG67" s="144"/>
      <c r="DH67" s="144"/>
      <c r="DI67" s="144"/>
      <c r="DJ67" s="144"/>
      <c r="DK67" s="144"/>
      <c r="DL67" s="144"/>
      <c r="DM67" s="144"/>
      <c r="DN67" s="144"/>
      <c r="DO67" s="144"/>
      <c r="DP67" s="144"/>
      <c r="DQ67" s="144"/>
      <c r="DR67" s="144"/>
      <c r="DS67" s="144"/>
      <c r="DT67" s="144"/>
      <c r="DU67" s="144"/>
      <c r="DV67" s="144"/>
      <c r="DW67" s="144"/>
      <c r="DX67" s="144"/>
      <c r="DY67" s="144"/>
      <c r="DZ67" s="144"/>
      <c r="EA67" s="144"/>
      <c r="EB67" s="144"/>
      <c r="EC67" s="144"/>
      <c r="ED67" s="144"/>
      <c r="EE67" s="144"/>
      <c r="EF67" s="144"/>
      <c r="EG67" s="144"/>
      <c r="EH67" s="144"/>
      <c r="EI67" s="144"/>
      <c r="EJ67" s="144"/>
      <c r="EK67" s="144"/>
      <c r="EL67" s="144"/>
      <c r="EM67" s="144"/>
      <c r="EN67" s="144"/>
      <c r="EO67" s="144"/>
      <c r="EP67" s="144"/>
      <c r="EQ67" s="144"/>
      <c r="ER67" s="144"/>
      <c r="ES67" s="144"/>
      <c r="ET67" s="144"/>
      <c r="EU67" s="144"/>
      <c r="EV67" s="144"/>
      <c r="EW67" s="144"/>
      <c r="EX67" s="144"/>
      <c r="EY67" s="144"/>
      <c r="EZ67" s="144"/>
      <c r="FA67" s="144"/>
      <c r="FB67" s="144"/>
      <c r="FC67" s="144"/>
      <c r="FD67" s="144"/>
      <c r="FE67" s="144"/>
      <c r="FF67" s="144"/>
      <c r="FG67" s="144"/>
      <c r="FH67" s="144"/>
      <c r="FI67" s="144"/>
      <c r="FJ67" s="144"/>
      <c r="FK67" s="144"/>
      <c r="FL67" s="144"/>
      <c r="FM67" s="144"/>
      <c r="FN67" s="144"/>
      <c r="FO67" s="144"/>
      <c r="FP67" s="144"/>
      <c r="FQ67" s="144"/>
      <c r="FR67" s="144"/>
      <c r="FS67" s="144"/>
      <c r="FT67" s="144"/>
      <c r="FU67" s="144"/>
      <c r="FV67" s="144"/>
      <c r="FW67" s="144"/>
      <c r="FX67" s="144"/>
      <c r="FY67" s="144"/>
      <c r="FZ67" s="144"/>
      <c r="GA67" s="144"/>
      <c r="GB67" s="144"/>
      <c r="GC67" s="144"/>
      <c r="GD67" s="144"/>
      <c r="GE67" s="144"/>
      <c r="GF67" s="144"/>
      <c r="GG67" s="144"/>
      <c r="GH67" s="144"/>
      <c r="GI67" s="144"/>
      <c r="GJ67" s="144"/>
      <c r="GK67" s="144"/>
      <c r="GL67" s="144"/>
      <c r="GM67" s="144"/>
      <c r="GN67" s="144"/>
      <c r="GO67" s="144"/>
      <c r="GP67" s="144"/>
      <c r="GQ67" s="144"/>
      <c r="GR67" s="144"/>
    </row>
    <row r="68" spans="1:200" s="89" customFormat="1" ht="24" hidden="1" customHeight="1" outlineLevel="1" thickTop="1" thickBot="1">
      <c r="A68" s="158" t="str">
        <f t="shared" si="0"/>
        <v>10.1</v>
      </c>
      <c r="B68" s="158" t="s">
        <v>66</v>
      </c>
      <c r="C68" s="160" t="s">
        <v>158</v>
      </c>
      <c r="D68" s="161" t="s">
        <v>159</v>
      </c>
      <c r="E68" s="161" t="s">
        <v>160</v>
      </c>
      <c r="F68" s="161" t="s">
        <v>161</v>
      </c>
      <c r="G68" s="168"/>
      <c r="H68" s="168"/>
      <c r="I68" s="220">
        <f>H68-G68</f>
        <v>0</v>
      </c>
      <c r="J68" s="355">
        <v>0</v>
      </c>
      <c r="K68" s="356"/>
      <c r="L68" s="357"/>
      <c r="M68" s="245"/>
      <c r="N68" s="404"/>
      <c r="O68" s="144"/>
      <c r="P68" s="144"/>
      <c r="Q68" s="144"/>
      <c r="R68" s="144"/>
      <c r="S68" s="144"/>
      <c r="T68" s="144"/>
      <c r="U68" s="144"/>
      <c r="V68" s="144"/>
      <c r="W68" s="144"/>
      <c r="X68" s="144"/>
      <c r="Y68" s="144"/>
      <c r="Z68" s="144"/>
      <c r="AA68" s="144"/>
      <c r="AB68" s="144"/>
      <c r="AC68" s="144"/>
      <c r="AD68" s="144"/>
      <c r="AE68" s="144"/>
      <c r="AF68" s="144"/>
      <c r="AG68" s="144"/>
      <c r="AH68" s="144"/>
      <c r="AI68" s="144"/>
      <c r="AJ68" s="144"/>
      <c r="AK68" s="144"/>
      <c r="AL68" s="144"/>
      <c r="AM68" s="144"/>
      <c r="AN68" s="144"/>
      <c r="AO68" s="144"/>
      <c r="AP68" s="144"/>
      <c r="AQ68" s="144"/>
      <c r="AR68" s="144"/>
      <c r="AS68" s="144"/>
      <c r="AT68" s="144"/>
      <c r="AU68" s="144"/>
      <c r="AV68" s="144"/>
      <c r="AW68" s="144"/>
      <c r="AX68" s="144"/>
      <c r="AY68" s="144"/>
      <c r="AZ68" s="144"/>
      <c r="BA68" s="144"/>
      <c r="BB68" s="144"/>
      <c r="BC68" s="144"/>
      <c r="BD68" s="144"/>
      <c r="BE68" s="144"/>
      <c r="BF68" s="144"/>
      <c r="BG68" s="144"/>
      <c r="BH68" s="144"/>
      <c r="BI68" s="144"/>
      <c r="BJ68" s="144"/>
      <c r="BK68" s="144"/>
      <c r="BL68" s="144"/>
      <c r="BM68" s="144"/>
      <c r="BN68" s="144"/>
      <c r="BO68" s="144"/>
      <c r="BP68" s="144"/>
      <c r="BQ68" s="144"/>
      <c r="BR68" s="144"/>
      <c r="BS68" s="144"/>
      <c r="BT68" s="144"/>
      <c r="BU68" s="144"/>
      <c r="BV68" s="144"/>
      <c r="BW68" s="144"/>
      <c r="BX68" s="144"/>
      <c r="BY68" s="144"/>
      <c r="BZ68" s="144"/>
      <c r="CA68" s="144"/>
      <c r="CB68" s="144"/>
      <c r="CC68" s="144"/>
      <c r="CD68" s="144"/>
      <c r="CE68" s="144"/>
      <c r="CF68" s="144"/>
      <c r="CG68" s="144"/>
      <c r="CH68" s="144"/>
      <c r="CI68" s="144"/>
      <c r="CJ68" s="144"/>
      <c r="CK68" s="144"/>
      <c r="CL68" s="144"/>
      <c r="CM68" s="144"/>
      <c r="CN68" s="144"/>
      <c r="CO68" s="144"/>
      <c r="CP68" s="144"/>
      <c r="CQ68" s="144"/>
      <c r="CR68" s="144"/>
      <c r="CS68" s="144"/>
      <c r="CT68" s="144"/>
      <c r="CU68" s="144"/>
      <c r="CV68" s="144"/>
      <c r="CW68" s="144"/>
      <c r="CX68" s="144"/>
      <c r="CY68" s="144"/>
      <c r="CZ68" s="144"/>
      <c r="DA68" s="144"/>
      <c r="DB68" s="144"/>
      <c r="DC68" s="144"/>
      <c r="DD68" s="144"/>
      <c r="DE68" s="144"/>
      <c r="DF68" s="144"/>
      <c r="DG68" s="144"/>
      <c r="DH68" s="144"/>
      <c r="DI68" s="144"/>
      <c r="DJ68" s="144"/>
      <c r="DK68" s="144"/>
      <c r="DL68" s="144"/>
      <c r="DM68" s="144"/>
      <c r="DN68" s="144"/>
      <c r="DO68" s="144"/>
      <c r="DP68" s="144"/>
      <c r="DQ68" s="144"/>
      <c r="DR68" s="144"/>
      <c r="DS68" s="144"/>
      <c r="DT68" s="144"/>
      <c r="DU68" s="144"/>
      <c r="DV68" s="144"/>
      <c r="DW68" s="144"/>
      <c r="DX68" s="144"/>
      <c r="DY68" s="144"/>
      <c r="DZ68" s="144"/>
      <c r="EA68" s="144"/>
      <c r="EB68" s="144"/>
      <c r="EC68" s="144"/>
      <c r="ED68" s="144"/>
      <c r="EE68" s="144"/>
      <c r="EF68" s="144"/>
      <c r="EG68" s="144"/>
      <c r="EH68" s="144"/>
      <c r="EI68" s="144"/>
      <c r="EJ68" s="144"/>
      <c r="EK68" s="144"/>
      <c r="EL68" s="144"/>
      <c r="EM68" s="144"/>
      <c r="EN68" s="144"/>
      <c r="EO68" s="144"/>
      <c r="EP68" s="144"/>
      <c r="EQ68" s="144"/>
      <c r="ER68" s="144"/>
      <c r="ES68" s="144"/>
      <c r="ET68" s="144"/>
      <c r="EU68" s="144"/>
      <c r="EV68" s="144"/>
      <c r="EW68" s="144"/>
      <c r="EX68" s="144"/>
      <c r="EY68" s="144"/>
      <c r="EZ68" s="144"/>
      <c r="FA68" s="144"/>
      <c r="FB68" s="144"/>
      <c r="FC68" s="144"/>
      <c r="FD68" s="144"/>
      <c r="FE68" s="144"/>
      <c r="FF68" s="144"/>
      <c r="FG68" s="144"/>
      <c r="FH68" s="144"/>
      <c r="FI68" s="144"/>
      <c r="FJ68" s="144"/>
      <c r="FK68" s="144"/>
      <c r="FL68" s="144"/>
      <c r="FM68" s="144"/>
      <c r="FN68" s="144"/>
      <c r="FO68" s="144"/>
      <c r="FP68" s="144"/>
      <c r="FQ68" s="144"/>
      <c r="FR68" s="144"/>
      <c r="FS68" s="144"/>
      <c r="FT68" s="144"/>
      <c r="FU68" s="144"/>
      <c r="FV68" s="144"/>
      <c r="FW68" s="144"/>
      <c r="FX68" s="144"/>
      <c r="FY68" s="144"/>
      <c r="FZ68" s="144"/>
      <c r="GA68" s="144"/>
      <c r="GB68" s="144"/>
      <c r="GC68" s="144"/>
      <c r="GD68" s="144"/>
      <c r="GE68" s="144"/>
      <c r="GF68" s="144"/>
      <c r="GG68" s="144"/>
      <c r="GH68" s="144"/>
      <c r="GI68" s="144"/>
      <c r="GJ68" s="144"/>
      <c r="GK68" s="144"/>
      <c r="GL68" s="144"/>
      <c r="GM68" s="144"/>
      <c r="GN68" s="144"/>
      <c r="GO68" s="144"/>
      <c r="GP68" s="144"/>
      <c r="GQ68" s="144"/>
      <c r="GR68" s="144"/>
    </row>
    <row r="69" spans="1:200" s="133" customFormat="1" ht="24" hidden="1" customHeight="1" outlineLevel="1" thickTop="1" thickBot="1">
      <c r="A69" s="158" t="str">
        <f t="shared" si="0"/>
        <v>10.2</v>
      </c>
      <c r="B69" s="158" t="s">
        <v>66</v>
      </c>
      <c r="C69" s="160" t="s">
        <v>165</v>
      </c>
      <c r="D69" s="161" t="s">
        <v>159</v>
      </c>
      <c r="E69" s="161" t="s">
        <v>160</v>
      </c>
      <c r="F69" s="161" t="s">
        <v>161</v>
      </c>
      <c r="G69" s="168"/>
      <c r="H69" s="168"/>
      <c r="I69" s="220">
        <f>H69-G69</f>
        <v>0</v>
      </c>
      <c r="J69" s="355">
        <v>0</v>
      </c>
      <c r="K69" s="356"/>
      <c r="L69" s="357"/>
      <c r="M69" s="245"/>
      <c r="N69" s="404"/>
      <c r="O69" s="144"/>
      <c r="P69" s="144"/>
      <c r="Q69" s="144"/>
      <c r="R69" s="144"/>
      <c r="S69" s="144"/>
      <c r="T69" s="144"/>
      <c r="U69" s="144"/>
      <c r="V69" s="144"/>
      <c r="W69" s="144"/>
      <c r="X69" s="144"/>
      <c r="Y69" s="144"/>
      <c r="Z69" s="144"/>
      <c r="AA69" s="144"/>
      <c r="AB69" s="144"/>
      <c r="AC69" s="144"/>
      <c r="AD69" s="144"/>
      <c r="AE69" s="144"/>
      <c r="AF69" s="144"/>
      <c r="AG69" s="144"/>
      <c r="AH69" s="144"/>
      <c r="AI69" s="144"/>
      <c r="AJ69" s="144"/>
      <c r="AK69" s="144"/>
      <c r="AL69" s="144"/>
      <c r="AM69" s="144"/>
      <c r="AN69" s="144"/>
      <c r="AO69" s="144"/>
      <c r="AP69" s="144"/>
      <c r="AQ69" s="144"/>
      <c r="AR69" s="144"/>
      <c r="AS69" s="144"/>
      <c r="AT69" s="144"/>
      <c r="AU69" s="144"/>
      <c r="AV69" s="144"/>
      <c r="AW69" s="144"/>
      <c r="AX69" s="144"/>
      <c r="AY69" s="144"/>
      <c r="AZ69" s="144"/>
      <c r="BA69" s="144"/>
      <c r="BB69" s="144"/>
      <c r="BC69" s="144"/>
      <c r="BD69" s="144"/>
      <c r="BE69" s="144"/>
      <c r="BF69" s="144"/>
      <c r="BG69" s="144"/>
      <c r="BH69" s="144"/>
      <c r="BI69" s="144"/>
      <c r="BJ69" s="144"/>
      <c r="BK69" s="144"/>
      <c r="BL69" s="144"/>
      <c r="BM69" s="144"/>
      <c r="BN69" s="144"/>
      <c r="BO69" s="144"/>
      <c r="BP69" s="144"/>
      <c r="BQ69" s="144"/>
      <c r="BR69" s="144"/>
      <c r="BS69" s="144"/>
      <c r="BT69" s="144"/>
      <c r="BU69" s="144"/>
      <c r="BV69" s="144"/>
      <c r="BW69" s="144"/>
      <c r="BX69" s="144"/>
      <c r="BY69" s="144"/>
      <c r="BZ69" s="144"/>
      <c r="CA69" s="144"/>
      <c r="CB69" s="144"/>
      <c r="CC69" s="144"/>
      <c r="CD69" s="144"/>
      <c r="CE69" s="144"/>
      <c r="CF69" s="144"/>
      <c r="CG69" s="144"/>
      <c r="CH69" s="144"/>
      <c r="CI69" s="144"/>
      <c r="CJ69" s="144"/>
      <c r="CK69" s="144"/>
      <c r="CL69" s="144"/>
      <c r="CM69" s="144"/>
      <c r="CN69" s="144"/>
      <c r="CO69" s="144"/>
      <c r="CP69" s="144"/>
      <c r="CQ69" s="144"/>
      <c r="CR69" s="144"/>
      <c r="CS69" s="144"/>
      <c r="CT69" s="144"/>
      <c r="CU69" s="144"/>
      <c r="CV69" s="144"/>
      <c r="CW69" s="144"/>
      <c r="CX69" s="144"/>
      <c r="CY69" s="144"/>
      <c r="CZ69" s="144"/>
      <c r="DA69" s="144"/>
      <c r="DB69" s="144"/>
      <c r="DC69" s="144"/>
      <c r="DD69" s="144"/>
      <c r="DE69" s="144"/>
      <c r="DF69" s="144"/>
      <c r="DG69" s="144"/>
      <c r="DH69" s="144"/>
      <c r="DI69" s="144"/>
      <c r="DJ69" s="144"/>
      <c r="DK69" s="144"/>
      <c r="DL69" s="144"/>
      <c r="DM69" s="144"/>
      <c r="DN69" s="144"/>
      <c r="DO69" s="144"/>
      <c r="DP69" s="144"/>
      <c r="DQ69" s="144"/>
      <c r="DR69" s="144"/>
      <c r="DS69" s="144"/>
      <c r="DT69" s="144"/>
      <c r="DU69" s="144"/>
      <c r="DV69" s="144"/>
      <c r="DW69" s="144"/>
      <c r="DX69" s="144"/>
      <c r="DY69" s="144"/>
      <c r="DZ69" s="144"/>
      <c r="EA69" s="144"/>
      <c r="EB69" s="144"/>
      <c r="EC69" s="144"/>
      <c r="ED69" s="144"/>
      <c r="EE69" s="144"/>
      <c r="EF69" s="144"/>
      <c r="EG69" s="144"/>
      <c r="EH69" s="144"/>
      <c r="EI69" s="144"/>
      <c r="EJ69" s="144"/>
      <c r="EK69" s="144"/>
      <c r="EL69" s="144"/>
      <c r="EM69" s="144"/>
      <c r="EN69" s="144"/>
      <c r="EO69" s="144"/>
      <c r="EP69" s="144"/>
      <c r="EQ69" s="144"/>
      <c r="ER69" s="144"/>
      <c r="ES69" s="144"/>
      <c r="ET69" s="144"/>
      <c r="EU69" s="144"/>
      <c r="EV69" s="144"/>
      <c r="EW69" s="144"/>
      <c r="EX69" s="144"/>
      <c r="EY69" s="144"/>
      <c r="EZ69" s="144"/>
      <c r="FA69" s="144"/>
      <c r="FB69" s="144"/>
      <c r="FC69" s="144"/>
      <c r="FD69" s="144"/>
      <c r="FE69" s="144"/>
      <c r="FF69" s="144"/>
      <c r="FG69" s="144"/>
      <c r="FH69" s="144"/>
      <c r="FI69" s="144"/>
      <c r="FJ69" s="144"/>
      <c r="FK69" s="144"/>
      <c r="FL69" s="144"/>
      <c r="FM69" s="144"/>
      <c r="FN69" s="144"/>
      <c r="FO69" s="144"/>
      <c r="FP69" s="144"/>
      <c r="FQ69" s="144"/>
      <c r="FR69" s="144"/>
      <c r="FS69" s="144"/>
      <c r="FT69" s="144"/>
      <c r="FU69" s="144"/>
      <c r="FV69" s="144"/>
      <c r="FW69" s="144"/>
      <c r="FX69" s="144"/>
      <c r="FY69" s="144"/>
      <c r="FZ69" s="144"/>
      <c r="GA69" s="144"/>
      <c r="GB69" s="144"/>
      <c r="GC69" s="144"/>
      <c r="GD69" s="144"/>
      <c r="GE69" s="144"/>
      <c r="GF69" s="144"/>
      <c r="GG69" s="144"/>
      <c r="GH69" s="144"/>
      <c r="GI69" s="144"/>
      <c r="GJ69" s="144"/>
      <c r="GK69" s="144"/>
      <c r="GL69" s="144"/>
      <c r="GM69" s="144"/>
      <c r="GN69" s="144"/>
      <c r="GO69" s="144"/>
      <c r="GP69" s="144"/>
      <c r="GQ69" s="144"/>
      <c r="GR69" s="144"/>
    </row>
    <row r="70" spans="1:200" s="144" customFormat="1" ht="24" customHeight="1" collapsed="1" thickTop="1" thickBot="1">
      <c r="A70" s="167" t="str">
        <f>IF(ISERROR(VALUE(SUBSTITUTE(prevWBS,".",""))),"1",IF(ISERROR(FIND("`",SUBSTITUTE(prevWBS,".","`",1))),TEXT(VALUE(prevWBS)+1,"#"),TEXT(VALUE(LEFT(prevWBS,FIND("`",SUBSTITUTE(prevWBS,".","`",1))-1))+1,"#")))</f>
        <v>11</v>
      </c>
      <c r="B70" s="167"/>
      <c r="C70" s="140" t="s">
        <v>102</v>
      </c>
      <c r="D70" s="167"/>
      <c r="E70" s="167"/>
      <c r="F70" s="129"/>
      <c r="G70" s="218" t="s">
        <v>130</v>
      </c>
      <c r="H70" s="396">
        <f>AVERAGE(I71:I72)</f>
        <v>0</v>
      </c>
      <c r="I70" s="397"/>
      <c r="J70" s="370">
        <f>AVERAGE(J71:L71)</f>
        <v>0</v>
      </c>
      <c r="K70" s="371"/>
      <c r="L70" s="372"/>
      <c r="M70" s="182"/>
      <c r="N70" s="404"/>
      <c r="R70" s="145"/>
      <c r="S70" s="145"/>
    </row>
    <row r="71" spans="1:200" s="144" customFormat="1" ht="24" hidden="1" customHeight="1" outlineLevel="1" thickTop="1" thickBot="1">
      <c r="A71" s="156" t="str">
        <f t="shared" si="0"/>
        <v>11.1</v>
      </c>
      <c r="B71" s="156" t="s">
        <v>66</v>
      </c>
      <c r="C71" s="120" t="s">
        <v>172</v>
      </c>
      <c r="D71" s="162" t="s">
        <v>68</v>
      </c>
      <c r="E71" s="162" t="s">
        <v>69</v>
      </c>
      <c r="F71" s="121" t="s">
        <v>70</v>
      </c>
      <c r="G71" s="153"/>
      <c r="H71" s="153"/>
      <c r="I71" s="220">
        <f>H71-G71</f>
        <v>0</v>
      </c>
      <c r="J71" s="355">
        <v>0</v>
      </c>
      <c r="K71" s="356"/>
      <c r="L71" s="357"/>
      <c r="M71" s="246"/>
      <c r="N71" s="151"/>
      <c r="R71" s="249"/>
      <c r="S71" s="249"/>
    </row>
    <row r="72" spans="1:200" s="94" customFormat="1" ht="24" customHeight="1" collapsed="1" thickTop="1" thickBot="1">
      <c r="A72" s="123" t="str">
        <f>IF(ISERROR(VALUE(SUBSTITUTE(prevWBS,".",""))),"1",IF(ISERROR(FIND("`",SUBSTITUTE(prevWBS,".","`",1))),TEXT(VALUE(prevWBS)+1,"#"),TEXT(VALUE(LEFT(prevWBS,FIND("`",SUBSTITUTE(prevWBS,".","`",1))-1))+1,"#")))</f>
        <v>12</v>
      </c>
      <c r="B72" s="123"/>
      <c r="C72" s="207" t="s">
        <v>173</v>
      </c>
      <c r="D72" s="123"/>
      <c r="E72" s="163"/>
      <c r="F72" s="221"/>
      <c r="G72" s="164" t="s">
        <v>130</v>
      </c>
      <c r="H72" s="405">
        <f>AVERAGE(I73:I75)</f>
        <v>0</v>
      </c>
      <c r="I72" s="405"/>
      <c r="J72" s="352">
        <f>AVERAGE(J73:L75)</f>
        <v>0</v>
      </c>
      <c r="K72" s="353"/>
      <c r="L72" s="354"/>
      <c r="M72" s="124"/>
      <c r="N72" s="404" t="s">
        <v>36</v>
      </c>
      <c r="O72" s="144"/>
      <c r="P72" s="144"/>
      <c r="Q72" s="144"/>
      <c r="R72" s="249"/>
      <c r="S72" s="249"/>
      <c r="T72" s="144"/>
      <c r="U72" s="144"/>
      <c r="V72" s="144"/>
      <c r="W72" s="144"/>
      <c r="X72" s="144"/>
      <c r="Y72" s="144"/>
      <c r="Z72" s="144"/>
      <c r="AA72" s="144"/>
      <c r="AB72" s="144"/>
      <c r="AC72" s="144"/>
      <c r="AD72" s="144"/>
      <c r="AE72" s="144"/>
      <c r="AF72" s="144"/>
      <c r="AG72" s="144"/>
      <c r="AH72" s="144"/>
      <c r="AI72" s="144"/>
      <c r="AJ72" s="144"/>
      <c r="AK72" s="144"/>
      <c r="AL72" s="144"/>
      <c r="AM72" s="144"/>
      <c r="AN72" s="144"/>
      <c r="AO72" s="144"/>
      <c r="AP72" s="144"/>
      <c r="AQ72" s="144"/>
      <c r="AR72" s="144"/>
      <c r="AS72" s="144"/>
      <c r="AT72" s="144"/>
      <c r="AU72" s="144"/>
      <c r="AV72" s="144"/>
      <c r="AW72" s="144"/>
      <c r="AX72" s="144"/>
      <c r="AY72" s="144"/>
      <c r="AZ72" s="144"/>
      <c r="BA72" s="144"/>
      <c r="BB72" s="144"/>
      <c r="BC72" s="144"/>
      <c r="BD72" s="144"/>
      <c r="BE72" s="144"/>
      <c r="BF72" s="144"/>
      <c r="BG72" s="144"/>
      <c r="BH72" s="144"/>
      <c r="BI72" s="144"/>
      <c r="BJ72" s="144"/>
      <c r="BK72" s="144"/>
      <c r="BL72" s="144"/>
      <c r="BM72" s="144"/>
      <c r="BN72" s="144"/>
      <c r="BO72" s="144"/>
      <c r="BP72" s="144"/>
      <c r="BQ72" s="144"/>
      <c r="BR72" s="144"/>
      <c r="BS72" s="144"/>
      <c r="BT72" s="144"/>
      <c r="BU72" s="144"/>
      <c r="BV72" s="144"/>
      <c r="BW72" s="144"/>
      <c r="BX72" s="144"/>
      <c r="BY72" s="144"/>
      <c r="BZ72" s="144"/>
      <c r="CA72" s="144"/>
      <c r="CB72" s="144"/>
      <c r="CC72" s="144"/>
      <c r="CD72" s="144"/>
      <c r="CE72" s="144"/>
      <c r="CF72" s="144"/>
      <c r="CG72" s="144"/>
      <c r="CH72" s="144"/>
      <c r="CI72" s="144"/>
      <c r="CJ72" s="144"/>
      <c r="CK72" s="144"/>
      <c r="CL72" s="144"/>
      <c r="CM72" s="144"/>
      <c r="CN72" s="144"/>
      <c r="CO72" s="144"/>
      <c r="CP72" s="144"/>
      <c r="CQ72" s="144"/>
      <c r="CR72" s="144"/>
      <c r="CS72" s="144"/>
      <c r="CT72" s="144"/>
      <c r="CU72" s="144"/>
      <c r="CV72" s="144"/>
      <c r="CW72" s="144"/>
      <c r="CX72" s="144"/>
      <c r="CY72" s="144"/>
      <c r="CZ72" s="144"/>
      <c r="DA72" s="144"/>
      <c r="DB72" s="144"/>
      <c r="DC72" s="144"/>
      <c r="DD72" s="144"/>
      <c r="DE72" s="144"/>
      <c r="DF72" s="144"/>
      <c r="DG72" s="144"/>
      <c r="DH72" s="144"/>
      <c r="DI72" s="144"/>
      <c r="DJ72" s="144"/>
      <c r="DK72" s="144"/>
      <c r="DL72" s="144"/>
      <c r="DM72" s="144"/>
      <c r="DN72" s="144"/>
      <c r="DO72" s="144"/>
      <c r="DP72" s="144"/>
      <c r="DQ72" s="144"/>
      <c r="DR72" s="144"/>
      <c r="DS72" s="144"/>
      <c r="DT72" s="144"/>
      <c r="DU72" s="144"/>
      <c r="DV72" s="144"/>
      <c r="DW72" s="144"/>
      <c r="DX72" s="144"/>
      <c r="DY72" s="144"/>
      <c r="DZ72" s="144"/>
      <c r="EA72" s="144"/>
      <c r="EB72" s="144"/>
      <c r="EC72" s="144"/>
      <c r="ED72" s="144"/>
      <c r="EE72" s="144"/>
      <c r="EF72" s="144"/>
      <c r="EG72" s="144"/>
      <c r="EH72" s="144"/>
      <c r="EI72" s="144"/>
      <c r="EJ72" s="144"/>
      <c r="EK72" s="144"/>
      <c r="EL72" s="144"/>
      <c r="EM72" s="144"/>
      <c r="EN72" s="144"/>
      <c r="EO72" s="144"/>
      <c r="EP72" s="144"/>
      <c r="EQ72" s="144"/>
      <c r="ER72" s="144"/>
      <c r="ES72" s="144"/>
      <c r="ET72" s="144"/>
      <c r="EU72" s="144"/>
      <c r="EV72" s="144"/>
      <c r="EW72" s="144"/>
      <c r="EX72" s="144"/>
      <c r="EY72" s="144"/>
      <c r="EZ72" s="144"/>
      <c r="FA72" s="144"/>
      <c r="FB72" s="144"/>
      <c r="FC72" s="144"/>
      <c r="FD72" s="144"/>
      <c r="FE72" s="144"/>
      <c r="FF72" s="144"/>
      <c r="FG72" s="144"/>
      <c r="FH72" s="144"/>
      <c r="FI72" s="144"/>
      <c r="FJ72" s="144"/>
      <c r="FK72" s="144"/>
      <c r="FL72" s="144"/>
      <c r="FM72" s="144"/>
      <c r="FN72" s="144"/>
      <c r="FO72" s="144"/>
      <c r="FP72" s="144"/>
      <c r="FQ72" s="144"/>
      <c r="FR72" s="144"/>
      <c r="FS72" s="144"/>
      <c r="FT72" s="144"/>
      <c r="FU72" s="144"/>
      <c r="FV72" s="144"/>
      <c r="FW72" s="144"/>
      <c r="FX72" s="144"/>
      <c r="FY72" s="144"/>
      <c r="FZ72" s="144"/>
      <c r="GA72" s="144"/>
      <c r="GB72" s="144"/>
      <c r="GC72" s="144"/>
      <c r="GD72" s="144"/>
      <c r="GE72" s="144"/>
      <c r="GF72" s="144"/>
      <c r="GG72" s="144"/>
      <c r="GH72" s="144"/>
      <c r="GI72" s="144"/>
      <c r="GJ72" s="144"/>
      <c r="GK72" s="144"/>
      <c r="GL72" s="144"/>
      <c r="GM72" s="144"/>
      <c r="GN72" s="144"/>
      <c r="GO72" s="144"/>
      <c r="GP72" s="144"/>
      <c r="GQ72" s="144"/>
      <c r="GR72" s="144"/>
    </row>
    <row r="73" spans="1:200" s="100" customFormat="1" ht="24" hidden="1" customHeight="1" outlineLevel="1" thickTop="1" thickBot="1">
      <c r="A73" s="158" t="str">
        <f t="shared" si="0"/>
        <v>12.1</v>
      </c>
      <c r="B73" s="158" t="s">
        <v>54</v>
      </c>
      <c r="C73" s="160" t="s">
        <v>144</v>
      </c>
      <c r="D73" s="161" t="s">
        <v>68</v>
      </c>
      <c r="E73" s="161" t="s">
        <v>69</v>
      </c>
      <c r="F73" s="161" t="s">
        <v>70</v>
      </c>
      <c r="G73" s="168"/>
      <c r="H73" s="168"/>
      <c r="I73" s="220">
        <f>H73-G73</f>
        <v>0</v>
      </c>
      <c r="J73" s="355">
        <v>0</v>
      </c>
      <c r="K73" s="356"/>
      <c r="L73" s="357"/>
      <c r="M73" s="179"/>
      <c r="N73" s="404"/>
      <c r="O73" s="144"/>
      <c r="P73" s="144"/>
      <c r="Q73" s="144"/>
      <c r="R73" s="249"/>
      <c r="S73" s="249"/>
      <c r="T73" s="144"/>
      <c r="U73" s="144"/>
      <c r="V73" s="144"/>
      <c r="W73" s="144"/>
      <c r="X73" s="144"/>
      <c r="Y73" s="144"/>
      <c r="Z73" s="144"/>
      <c r="AA73" s="144"/>
      <c r="AB73" s="144"/>
      <c r="AC73" s="144"/>
      <c r="AD73" s="144"/>
      <c r="AE73" s="144"/>
      <c r="AF73" s="144"/>
      <c r="AG73" s="144"/>
      <c r="AH73" s="144"/>
      <c r="AI73" s="144"/>
      <c r="AJ73" s="144"/>
      <c r="AK73" s="144"/>
      <c r="AL73" s="144"/>
      <c r="AM73" s="144"/>
      <c r="AN73" s="144"/>
      <c r="AO73" s="144"/>
      <c r="AP73" s="144"/>
      <c r="AQ73" s="144"/>
      <c r="AR73" s="144"/>
      <c r="AS73" s="144"/>
      <c r="AT73" s="144"/>
      <c r="AU73" s="144"/>
      <c r="AV73" s="144"/>
      <c r="AW73" s="144"/>
      <c r="AX73" s="144"/>
      <c r="AY73" s="144"/>
      <c r="AZ73" s="144"/>
      <c r="BA73" s="144"/>
      <c r="BB73" s="144"/>
      <c r="BC73" s="144"/>
      <c r="BD73" s="144"/>
      <c r="BE73" s="144"/>
      <c r="BF73" s="144"/>
      <c r="BG73" s="144"/>
      <c r="BH73" s="144"/>
      <c r="BI73" s="144"/>
      <c r="BJ73" s="144"/>
      <c r="BK73" s="144"/>
      <c r="BL73" s="144"/>
      <c r="BM73" s="144"/>
      <c r="BN73" s="144"/>
      <c r="BO73" s="144"/>
      <c r="BP73" s="144"/>
      <c r="BQ73" s="144"/>
      <c r="BR73" s="144"/>
      <c r="BS73" s="144"/>
      <c r="BT73" s="144"/>
      <c r="BU73" s="144"/>
      <c r="BV73" s="144"/>
      <c r="BW73" s="144"/>
      <c r="BX73" s="144"/>
      <c r="BY73" s="144"/>
      <c r="BZ73" s="144"/>
      <c r="CA73" s="144"/>
      <c r="CB73" s="144"/>
      <c r="CC73" s="144"/>
      <c r="CD73" s="144"/>
      <c r="CE73" s="144"/>
      <c r="CF73" s="144"/>
      <c r="CG73" s="144"/>
      <c r="CH73" s="144"/>
      <c r="CI73" s="144"/>
      <c r="CJ73" s="144"/>
      <c r="CK73" s="144"/>
      <c r="CL73" s="144"/>
      <c r="CM73" s="144"/>
      <c r="CN73" s="144"/>
      <c r="CO73" s="144"/>
      <c r="CP73" s="144"/>
      <c r="CQ73" s="144"/>
      <c r="CR73" s="144"/>
      <c r="CS73" s="144"/>
      <c r="CT73" s="144"/>
      <c r="CU73" s="144"/>
      <c r="CV73" s="144"/>
      <c r="CW73" s="144"/>
      <c r="CX73" s="144"/>
      <c r="CY73" s="144"/>
      <c r="CZ73" s="144"/>
      <c r="DA73" s="144"/>
      <c r="DB73" s="144"/>
      <c r="DC73" s="144"/>
      <c r="DD73" s="144"/>
      <c r="DE73" s="144"/>
      <c r="DF73" s="144"/>
      <c r="DG73" s="144"/>
      <c r="DH73" s="144"/>
      <c r="DI73" s="144"/>
      <c r="DJ73" s="144"/>
      <c r="DK73" s="144"/>
      <c r="DL73" s="144"/>
      <c r="DM73" s="144"/>
      <c r="DN73" s="144"/>
      <c r="DO73" s="144"/>
      <c r="DP73" s="144"/>
      <c r="DQ73" s="144"/>
      <c r="DR73" s="144"/>
      <c r="DS73" s="144"/>
      <c r="DT73" s="144"/>
      <c r="DU73" s="144"/>
      <c r="DV73" s="144"/>
      <c r="DW73" s="144"/>
      <c r="DX73" s="144"/>
      <c r="DY73" s="144"/>
      <c r="DZ73" s="144"/>
      <c r="EA73" s="144"/>
      <c r="EB73" s="144"/>
      <c r="EC73" s="144"/>
      <c r="ED73" s="144"/>
      <c r="EE73" s="144"/>
      <c r="EF73" s="144"/>
      <c r="EG73" s="144"/>
      <c r="EH73" s="144"/>
      <c r="EI73" s="144"/>
      <c r="EJ73" s="144"/>
      <c r="EK73" s="144"/>
      <c r="EL73" s="144"/>
      <c r="EM73" s="144"/>
      <c r="EN73" s="144"/>
      <c r="EO73" s="144"/>
      <c r="EP73" s="144"/>
      <c r="EQ73" s="144"/>
      <c r="ER73" s="144"/>
      <c r="ES73" s="144"/>
      <c r="ET73" s="144"/>
      <c r="EU73" s="144"/>
      <c r="EV73" s="144"/>
      <c r="EW73" s="144"/>
      <c r="EX73" s="144"/>
      <c r="EY73" s="144"/>
      <c r="EZ73" s="144"/>
      <c r="FA73" s="144"/>
      <c r="FB73" s="144"/>
      <c r="FC73" s="144"/>
      <c r="FD73" s="144"/>
      <c r="FE73" s="144"/>
      <c r="FF73" s="144"/>
      <c r="FG73" s="144"/>
      <c r="FH73" s="144"/>
      <c r="FI73" s="144"/>
      <c r="FJ73" s="144"/>
      <c r="FK73" s="144"/>
      <c r="FL73" s="144"/>
      <c r="FM73" s="144"/>
      <c r="FN73" s="144"/>
      <c r="FO73" s="144"/>
      <c r="FP73" s="144"/>
      <c r="FQ73" s="144"/>
      <c r="FR73" s="144"/>
      <c r="FS73" s="144"/>
      <c r="FT73" s="144"/>
      <c r="FU73" s="144"/>
      <c r="FV73" s="144"/>
      <c r="FW73" s="144"/>
      <c r="FX73" s="144"/>
      <c r="FY73" s="144"/>
      <c r="FZ73" s="144"/>
      <c r="GA73" s="144"/>
      <c r="GB73" s="144"/>
      <c r="GC73" s="144"/>
      <c r="GD73" s="144"/>
      <c r="GE73" s="144"/>
      <c r="GF73" s="144"/>
      <c r="GG73" s="144"/>
      <c r="GH73" s="144"/>
      <c r="GI73" s="144"/>
      <c r="GJ73" s="144"/>
      <c r="GK73" s="144"/>
      <c r="GL73" s="144"/>
      <c r="GM73" s="144"/>
      <c r="GN73" s="144"/>
      <c r="GO73" s="144"/>
      <c r="GP73" s="144"/>
      <c r="GQ73" s="144"/>
      <c r="GR73" s="144"/>
    </row>
    <row r="74" spans="1:200" s="94" customFormat="1" ht="24" hidden="1" customHeight="1" outlineLevel="1" thickTop="1" thickBot="1">
      <c r="A74" s="158" t="str">
        <f t="shared" si="0"/>
        <v>12.2</v>
      </c>
      <c r="B74" s="158" t="s">
        <v>54</v>
      </c>
      <c r="C74" s="160" t="s">
        <v>145</v>
      </c>
      <c r="D74" s="161" t="s">
        <v>68</v>
      </c>
      <c r="E74" s="161" t="s">
        <v>69</v>
      </c>
      <c r="F74" s="161" t="s">
        <v>70</v>
      </c>
      <c r="G74" s="168"/>
      <c r="H74" s="168"/>
      <c r="I74" s="220">
        <f>H74-G74</f>
        <v>0</v>
      </c>
      <c r="J74" s="355">
        <v>0</v>
      </c>
      <c r="K74" s="356"/>
      <c r="L74" s="357"/>
      <c r="M74" s="179"/>
      <c r="N74" s="404"/>
      <c r="O74" s="144"/>
      <c r="P74" s="144"/>
      <c r="Q74" s="144"/>
      <c r="R74" s="249"/>
      <c r="S74" s="249"/>
      <c r="T74" s="144"/>
      <c r="U74" s="144"/>
      <c r="V74" s="144"/>
      <c r="W74" s="144"/>
      <c r="X74" s="144"/>
      <c r="Y74" s="144"/>
      <c r="Z74" s="144"/>
      <c r="AA74" s="144"/>
      <c r="AB74" s="144"/>
      <c r="AC74" s="144"/>
      <c r="AD74" s="144"/>
      <c r="AE74" s="144"/>
      <c r="AF74" s="144"/>
      <c r="AG74" s="144"/>
      <c r="AH74" s="144"/>
      <c r="AI74" s="144"/>
      <c r="AJ74" s="144"/>
      <c r="AK74" s="144"/>
      <c r="AL74" s="144"/>
      <c r="AM74" s="144"/>
      <c r="AN74" s="144"/>
      <c r="AO74" s="144"/>
      <c r="AP74" s="144"/>
      <c r="AQ74" s="144"/>
      <c r="AR74" s="144"/>
      <c r="AS74" s="144"/>
      <c r="AT74" s="144"/>
      <c r="AU74" s="144"/>
      <c r="AV74" s="144"/>
      <c r="AW74" s="144"/>
      <c r="AX74" s="144"/>
      <c r="AY74" s="144"/>
      <c r="AZ74" s="144"/>
      <c r="BA74" s="144"/>
      <c r="BB74" s="144"/>
      <c r="BC74" s="144"/>
      <c r="BD74" s="144"/>
      <c r="BE74" s="144"/>
      <c r="BF74" s="144"/>
      <c r="BG74" s="144"/>
      <c r="BH74" s="144"/>
      <c r="BI74" s="144"/>
      <c r="BJ74" s="144"/>
      <c r="BK74" s="144"/>
      <c r="BL74" s="144"/>
      <c r="BM74" s="144"/>
      <c r="BN74" s="144"/>
      <c r="BO74" s="144"/>
      <c r="BP74" s="144"/>
      <c r="BQ74" s="144"/>
      <c r="BR74" s="144"/>
      <c r="BS74" s="144"/>
      <c r="BT74" s="144"/>
      <c r="BU74" s="144"/>
      <c r="BV74" s="144"/>
      <c r="BW74" s="144"/>
      <c r="BX74" s="144"/>
      <c r="BY74" s="144"/>
      <c r="BZ74" s="144"/>
      <c r="CA74" s="144"/>
      <c r="CB74" s="144"/>
      <c r="CC74" s="144"/>
      <c r="CD74" s="144"/>
      <c r="CE74" s="144"/>
      <c r="CF74" s="144"/>
      <c r="CG74" s="144"/>
      <c r="CH74" s="144"/>
      <c r="CI74" s="144"/>
      <c r="CJ74" s="144"/>
      <c r="CK74" s="144"/>
      <c r="CL74" s="144"/>
      <c r="CM74" s="144"/>
      <c r="CN74" s="144"/>
      <c r="CO74" s="144"/>
      <c r="CP74" s="144"/>
      <c r="CQ74" s="144"/>
      <c r="CR74" s="144"/>
      <c r="CS74" s="144"/>
      <c r="CT74" s="144"/>
      <c r="CU74" s="144"/>
      <c r="CV74" s="144"/>
      <c r="CW74" s="144"/>
      <c r="CX74" s="144"/>
      <c r="CY74" s="144"/>
      <c r="CZ74" s="144"/>
      <c r="DA74" s="144"/>
      <c r="DB74" s="144"/>
      <c r="DC74" s="144"/>
      <c r="DD74" s="144"/>
      <c r="DE74" s="144"/>
      <c r="DF74" s="144"/>
      <c r="DG74" s="144"/>
      <c r="DH74" s="144"/>
      <c r="DI74" s="144"/>
      <c r="DJ74" s="144"/>
      <c r="DK74" s="144"/>
      <c r="DL74" s="144"/>
      <c r="DM74" s="144"/>
      <c r="DN74" s="144"/>
      <c r="DO74" s="144"/>
      <c r="DP74" s="144"/>
      <c r="DQ74" s="144"/>
      <c r="DR74" s="144"/>
      <c r="DS74" s="144"/>
      <c r="DT74" s="144"/>
      <c r="DU74" s="144"/>
      <c r="DV74" s="144"/>
      <c r="DW74" s="144"/>
      <c r="DX74" s="144"/>
      <c r="DY74" s="144"/>
      <c r="DZ74" s="144"/>
      <c r="EA74" s="144"/>
      <c r="EB74" s="144"/>
      <c r="EC74" s="144"/>
      <c r="ED74" s="144"/>
      <c r="EE74" s="144"/>
      <c r="EF74" s="144"/>
      <c r="EG74" s="144"/>
      <c r="EH74" s="144"/>
      <c r="EI74" s="144"/>
      <c r="EJ74" s="144"/>
      <c r="EK74" s="144"/>
      <c r="EL74" s="144"/>
      <c r="EM74" s="144"/>
      <c r="EN74" s="144"/>
      <c r="EO74" s="144"/>
      <c r="EP74" s="144"/>
      <c r="EQ74" s="144"/>
      <c r="ER74" s="144"/>
      <c r="ES74" s="144"/>
      <c r="ET74" s="144"/>
      <c r="EU74" s="144"/>
      <c r="EV74" s="144"/>
      <c r="EW74" s="144"/>
      <c r="EX74" s="144"/>
      <c r="EY74" s="144"/>
      <c r="EZ74" s="144"/>
      <c r="FA74" s="144"/>
      <c r="FB74" s="144"/>
      <c r="FC74" s="144"/>
      <c r="FD74" s="144"/>
      <c r="FE74" s="144"/>
      <c r="FF74" s="144"/>
      <c r="FG74" s="144"/>
      <c r="FH74" s="144"/>
      <c r="FI74" s="144"/>
      <c r="FJ74" s="144"/>
      <c r="FK74" s="144"/>
      <c r="FL74" s="144"/>
      <c r="FM74" s="144"/>
      <c r="FN74" s="144"/>
      <c r="FO74" s="144"/>
      <c r="FP74" s="144"/>
      <c r="FQ74" s="144"/>
      <c r="FR74" s="144"/>
      <c r="FS74" s="144"/>
      <c r="FT74" s="144"/>
      <c r="FU74" s="144"/>
      <c r="FV74" s="144"/>
      <c r="FW74" s="144"/>
      <c r="FX74" s="144"/>
      <c r="FY74" s="144"/>
      <c r="FZ74" s="144"/>
      <c r="GA74" s="144"/>
      <c r="GB74" s="144"/>
      <c r="GC74" s="144"/>
      <c r="GD74" s="144"/>
      <c r="GE74" s="144"/>
      <c r="GF74" s="144"/>
      <c r="GG74" s="144"/>
      <c r="GH74" s="144"/>
      <c r="GI74" s="144"/>
      <c r="GJ74" s="144"/>
      <c r="GK74" s="144"/>
      <c r="GL74" s="144"/>
      <c r="GM74" s="144"/>
      <c r="GN74" s="144"/>
      <c r="GO74" s="144"/>
      <c r="GP74" s="144"/>
      <c r="GQ74" s="144"/>
      <c r="GR74" s="144"/>
    </row>
    <row r="75" spans="1:200" s="94" customFormat="1" ht="24" hidden="1" customHeight="1" outlineLevel="1" thickTop="1" thickBot="1">
      <c r="A75" s="158" t="str">
        <f t="shared" si="0"/>
        <v>12.3</v>
      </c>
      <c r="B75" s="158" t="s">
        <v>54</v>
      </c>
      <c r="C75" s="160" t="s">
        <v>146</v>
      </c>
      <c r="D75" s="161" t="s">
        <v>68</v>
      </c>
      <c r="E75" s="161" t="s">
        <v>69</v>
      </c>
      <c r="F75" s="161" t="s">
        <v>70</v>
      </c>
      <c r="G75" s="168"/>
      <c r="H75" s="168"/>
      <c r="I75" s="220">
        <f>H75-G75</f>
        <v>0</v>
      </c>
      <c r="J75" s="386">
        <v>0</v>
      </c>
      <c r="K75" s="410"/>
      <c r="L75" s="388"/>
      <c r="M75" s="179"/>
      <c r="N75" s="404"/>
      <c r="O75" s="144"/>
      <c r="P75" s="144"/>
      <c r="Q75" s="144"/>
      <c r="R75" s="249"/>
      <c r="S75" s="249"/>
      <c r="T75" s="144"/>
      <c r="U75" s="144"/>
      <c r="V75" s="144"/>
      <c r="W75" s="144"/>
      <c r="X75" s="144"/>
      <c r="Y75" s="144"/>
      <c r="Z75" s="144"/>
      <c r="AA75" s="144"/>
      <c r="AB75" s="144"/>
      <c r="AC75" s="144"/>
      <c r="AD75" s="144"/>
      <c r="AE75" s="144"/>
      <c r="AF75" s="144"/>
      <c r="AG75" s="144"/>
      <c r="AH75" s="144"/>
      <c r="AI75" s="144"/>
      <c r="AJ75" s="144"/>
      <c r="AK75" s="144"/>
      <c r="AL75" s="144"/>
      <c r="AM75" s="144"/>
      <c r="AN75" s="144"/>
      <c r="AO75" s="144"/>
      <c r="AP75" s="144"/>
      <c r="AQ75" s="144"/>
      <c r="AR75" s="144"/>
      <c r="AS75" s="144"/>
      <c r="AT75" s="144"/>
      <c r="AU75" s="144"/>
      <c r="AV75" s="144"/>
      <c r="AW75" s="144"/>
      <c r="AX75" s="144"/>
      <c r="AY75" s="144"/>
      <c r="AZ75" s="144"/>
      <c r="BA75" s="144"/>
      <c r="BB75" s="144"/>
      <c r="BC75" s="144"/>
      <c r="BD75" s="144"/>
      <c r="BE75" s="144"/>
      <c r="BF75" s="144"/>
      <c r="BG75" s="144"/>
      <c r="BH75" s="144"/>
      <c r="BI75" s="144"/>
      <c r="BJ75" s="144"/>
      <c r="BK75" s="144"/>
      <c r="BL75" s="144"/>
      <c r="BM75" s="144"/>
      <c r="BN75" s="144"/>
      <c r="BO75" s="144"/>
      <c r="BP75" s="144"/>
      <c r="BQ75" s="144"/>
      <c r="BR75" s="144"/>
      <c r="BS75" s="144"/>
      <c r="BT75" s="144"/>
      <c r="BU75" s="144"/>
      <c r="BV75" s="144"/>
      <c r="BW75" s="144"/>
      <c r="BX75" s="144"/>
      <c r="BY75" s="144"/>
      <c r="BZ75" s="144"/>
      <c r="CA75" s="144"/>
      <c r="CB75" s="144"/>
      <c r="CC75" s="144"/>
      <c r="CD75" s="144"/>
      <c r="CE75" s="144"/>
      <c r="CF75" s="144"/>
      <c r="CG75" s="144"/>
      <c r="CH75" s="144"/>
      <c r="CI75" s="144"/>
      <c r="CJ75" s="144"/>
      <c r="CK75" s="144"/>
      <c r="CL75" s="144"/>
      <c r="CM75" s="144"/>
      <c r="CN75" s="144"/>
      <c r="CO75" s="144"/>
      <c r="CP75" s="144"/>
      <c r="CQ75" s="144"/>
      <c r="CR75" s="144"/>
      <c r="CS75" s="144"/>
      <c r="CT75" s="144"/>
      <c r="CU75" s="144"/>
      <c r="CV75" s="144"/>
      <c r="CW75" s="144"/>
      <c r="CX75" s="144"/>
      <c r="CY75" s="144"/>
      <c r="CZ75" s="144"/>
      <c r="DA75" s="144"/>
      <c r="DB75" s="144"/>
      <c r="DC75" s="144"/>
      <c r="DD75" s="144"/>
      <c r="DE75" s="144"/>
      <c r="DF75" s="144"/>
      <c r="DG75" s="144"/>
      <c r="DH75" s="144"/>
      <c r="DI75" s="144"/>
      <c r="DJ75" s="144"/>
      <c r="DK75" s="144"/>
      <c r="DL75" s="144"/>
      <c r="DM75" s="144"/>
      <c r="DN75" s="144"/>
      <c r="DO75" s="144"/>
      <c r="DP75" s="144"/>
      <c r="DQ75" s="144"/>
      <c r="DR75" s="144"/>
      <c r="DS75" s="144"/>
      <c r="DT75" s="144"/>
      <c r="DU75" s="144"/>
      <c r="DV75" s="144"/>
      <c r="DW75" s="144"/>
      <c r="DX75" s="144"/>
      <c r="DY75" s="144"/>
      <c r="DZ75" s="144"/>
      <c r="EA75" s="144"/>
      <c r="EB75" s="144"/>
      <c r="EC75" s="144"/>
      <c r="ED75" s="144"/>
      <c r="EE75" s="144"/>
      <c r="EF75" s="144"/>
      <c r="EG75" s="144"/>
      <c r="EH75" s="144"/>
      <c r="EI75" s="144"/>
      <c r="EJ75" s="144"/>
      <c r="EK75" s="144"/>
      <c r="EL75" s="144"/>
      <c r="EM75" s="144"/>
      <c r="EN75" s="144"/>
      <c r="EO75" s="144"/>
      <c r="EP75" s="144"/>
      <c r="EQ75" s="144"/>
      <c r="ER75" s="144"/>
      <c r="ES75" s="144"/>
      <c r="ET75" s="144"/>
      <c r="EU75" s="144"/>
      <c r="EV75" s="144"/>
      <c r="EW75" s="144"/>
      <c r="EX75" s="144"/>
      <c r="EY75" s="144"/>
      <c r="EZ75" s="144"/>
      <c r="FA75" s="144"/>
      <c r="FB75" s="144"/>
      <c r="FC75" s="144"/>
      <c r="FD75" s="144"/>
      <c r="FE75" s="144"/>
      <c r="FF75" s="144"/>
      <c r="FG75" s="144"/>
      <c r="FH75" s="144"/>
      <c r="FI75" s="144"/>
      <c r="FJ75" s="144"/>
      <c r="FK75" s="144"/>
      <c r="FL75" s="144"/>
      <c r="FM75" s="144"/>
      <c r="FN75" s="144"/>
      <c r="FO75" s="144"/>
      <c r="FP75" s="144"/>
      <c r="FQ75" s="144"/>
      <c r="FR75" s="144"/>
      <c r="FS75" s="144"/>
      <c r="FT75" s="144"/>
      <c r="FU75" s="144"/>
      <c r="FV75" s="144"/>
      <c r="FW75" s="144"/>
      <c r="FX75" s="144"/>
      <c r="FY75" s="144"/>
      <c r="FZ75" s="144"/>
      <c r="GA75" s="144"/>
      <c r="GB75" s="144"/>
      <c r="GC75" s="144"/>
      <c r="GD75" s="144"/>
      <c r="GE75" s="144"/>
      <c r="GF75" s="144"/>
      <c r="GG75" s="144"/>
      <c r="GH75" s="144"/>
      <c r="GI75" s="144"/>
      <c r="GJ75" s="144"/>
      <c r="GK75" s="144"/>
      <c r="GL75" s="144"/>
      <c r="GM75" s="144"/>
      <c r="GN75" s="144"/>
      <c r="GO75" s="144"/>
      <c r="GP75" s="144"/>
      <c r="GQ75" s="144"/>
      <c r="GR75" s="144"/>
    </row>
    <row r="76" spans="1:200" s="144" customFormat="1" ht="24" customHeight="1" collapsed="1" thickTop="1" thickBot="1">
      <c r="A76" s="167" t="str">
        <f>IF(ISERROR(VALUE(SUBSTITUTE(prevWBS,".",""))),"1",IF(ISERROR(FIND("`",SUBSTITUTE(prevWBS,".","`",1))),TEXT(VALUE(prevWBS)+1,"#"),TEXT(VALUE(LEFT(prevWBS,FIND("`",SUBSTITUTE(prevWBS,".","`",1))-1))+1,"#")))</f>
        <v>13</v>
      </c>
      <c r="B76" s="167"/>
      <c r="C76" s="222" t="s">
        <v>174</v>
      </c>
      <c r="D76" s="167"/>
      <c r="E76" s="167"/>
      <c r="F76" s="167"/>
      <c r="G76" s="218" t="s">
        <v>130</v>
      </c>
      <c r="H76" s="351">
        <f>AVERAGE(I77:I78)</f>
        <v>0</v>
      </c>
      <c r="I76" s="351"/>
      <c r="J76" s="407">
        <f>AVERAGE(J77)</f>
        <v>0</v>
      </c>
      <c r="K76" s="408"/>
      <c r="L76" s="409"/>
      <c r="M76" s="181"/>
      <c r="N76" s="404"/>
      <c r="R76" s="249"/>
      <c r="S76" s="249"/>
    </row>
    <row r="77" spans="1:200" s="144" customFormat="1" ht="24" hidden="1" customHeight="1" outlineLevel="1" thickTop="1" thickBot="1">
      <c r="A77" s="158"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13.1</v>
      </c>
      <c r="B77" s="158" t="s">
        <v>54</v>
      </c>
      <c r="C77" s="160" t="s">
        <v>149</v>
      </c>
      <c r="D77" s="161" t="s">
        <v>134</v>
      </c>
      <c r="E77" s="158" t="s">
        <v>135</v>
      </c>
      <c r="F77" s="158" t="s">
        <v>93</v>
      </c>
      <c r="G77" s="168"/>
      <c r="H77" s="168"/>
      <c r="I77" s="220">
        <f>H77-G77</f>
        <v>0</v>
      </c>
      <c r="J77" s="367">
        <v>0</v>
      </c>
      <c r="K77" s="368"/>
      <c r="L77" s="369"/>
      <c r="M77" s="271"/>
      <c r="N77" s="404"/>
      <c r="R77" s="249"/>
      <c r="S77" s="249"/>
    </row>
    <row r="78" spans="1:200" s="144" customFormat="1" ht="24" hidden="1" customHeight="1" outlineLevel="1" thickTop="1" thickBot="1">
      <c r="A78" s="158"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13.2</v>
      </c>
      <c r="B78" s="158" t="s">
        <v>54</v>
      </c>
      <c r="C78" s="160" t="s">
        <v>145</v>
      </c>
      <c r="D78" s="161" t="s">
        <v>134</v>
      </c>
      <c r="E78" s="158" t="s">
        <v>135</v>
      </c>
      <c r="F78" s="158" t="s">
        <v>93</v>
      </c>
      <c r="G78" s="168"/>
      <c r="H78" s="168"/>
      <c r="I78" s="220">
        <f>H78-G78</f>
        <v>0</v>
      </c>
      <c r="J78" s="367">
        <v>0</v>
      </c>
      <c r="K78" s="368"/>
      <c r="L78" s="369"/>
      <c r="M78" s="271"/>
      <c r="N78" s="404"/>
      <c r="R78" s="249"/>
      <c r="S78" s="249"/>
    </row>
    <row r="79" spans="1:200" s="94" customFormat="1" ht="24" customHeight="1" collapsed="1" thickTop="1" thickBot="1">
      <c r="A79" s="127" t="str">
        <f>IF(ISERROR(VALUE(SUBSTITUTE(prevWBS,".",""))),"1",IF(ISERROR(FIND("`",SUBSTITUTE(prevWBS,".","`",1))),TEXT(VALUE(prevWBS)+1,"#"),TEXT(VALUE(LEFT(prevWBS,FIND("`",SUBSTITUTE(prevWBS,".","`",1))-1))+1,"#")))</f>
        <v>14</v>
      </c>
      <c r="B79" s="167"/>
      <c r="C79" s="207" t="s">
        <v>175</v>
      </c>
      <c r="D79" s="167"/>
      <c r="E79" s="167"/>
      <c r="F79" s="167"/>
      <c r="G79" s="218" t="s">
        <v>130</v>
      </c>
      <c r="H79" s="396">
        <f>AVERAGE(I80:I82)</f>
        <v>0</v>
      </c>
      <c r="I79" s="397"/>
      <c r="J79" s="359">
        <f>AVERAGE(J80:L82)</f>
        <v>0</v>
      </c>
      <c r="K79" s="360"/>
      <c r="L79" s="361"/>
      <c r="M79" s="181"/>
      <c r="N79" s="404"/>
      <c r="O79" s="144"/>
      <c r="P79" s="144"/>
      <c r="Q79" s="144"/>
      <c r="R79" s="249"/>
      <c r="S79" s="249"/>
      <c r="T79" s="144"/>
      <c r="U79" s="144"/>
      <c r="V79" s="144"/>
      <c r="W79" s="144"/>
      <c r="X79" s="144"/>
      <c r="Y79" s="144"/>
      <c r="Z79" s="144"/>
      <c r="AA79" s="144"/>
      <c r="AB79" s="144"/>
      <c r="AC79" s="144"/>
      <c r="AD79" s="144"/>
      <c r="AE79" s="144"/>
      <c r="AF79" s="144"/>
      <c r="AG79" s="144"/>
      <c r="AH79" s="144"/>
      <c r="AI79" s="144"/>
      <c r="AJ79" s="144"/>
      <c r="AK79" s="144"/>
      <c r="AL79" s="144"/>
      <c r="AM79" s="144"/>
      <c r="AN79" s="144"/>
      <c r="AO79" s="144"/>
      <c r="AP79" s="144"/>
      <c r="AQ79" s="144"/>
      <c r="AR79" s="144"/>
      <c r="AS79" s="144"/>
      <c r="AT79" s="144"/>
      <c r="AU79" s="144"/>
      <c r="AV79" s="144"/>
      <c r="AW79" s="144"/>
      <c r="AX79" s="144"/>
      <c r="AY79" s="144"/>
      <c r="AZ79" s="144"/>
      <c r="BA79" s="144"/>
      <c r="BB79" s="144"/>
      <c r="BC79" s="144"/>
      <c r="BD79" s="144"/>
      <c r="BE79" s="144"/>
      <c r="BF79" s="144"/>
      <c r="BG79" s="144"/>
      <c r="BH79" s="144"/>
      <c r="BI79" s="144"/>
      <c r="BJ79" s="144"/>
      <c r="BK79" s="144"/>
      <c r="BL79" s="144"/>
      <c r="BM79" s="144"/>
      <c r="BN79" s="144"/>
      <c r="BO79" s="144"/>
      <c r="BP79" s="144"/>
      <c r="BQ79" s="144"/>
      <c r="BR79" s="144"/>
      <c r="BS79" s="144"/>
      <c r="BT79" s="144"/>
      <c r="BU79" s="144"/>
      <c r="BV79" s="144"/>
      <c r="BW79" s="144"/>
      <c r="BX79" s="144"/>
      <c r="BY79" s="144"/>
      <c r="BZ79" s="144"/>
      <c r="CA79" s="144"/>
      <c r="CB79" s="144"/>
      <c r="CC79" s="144"/>
      <c r="CD79" s="144"/>
      <c r="CE79" s="144"/>
      <c r="CF79" s="144"/>
      <c r="CG79" s="144"/>
      <c r="CH79" s="144"/>
      <c r="CI79" s="144"/>
      <c r="CJ79" s="144"/>
      <c r="CK79" s="144"/>
      <c r="CL79" s="144"/>
      <c r="CM79" s="144"/>
      <c r="CN79" s="144"/>
      <c r="CO79" s="144"/>
      <c r="CP79" s="144"/>
      <c r="CQ79" s="144"/>
      <c r="CR79" s="144"/>
      <c r="CS79" s="144"/>
      <c r="CT79" s="144"/>
      <c r="CU79" s="144"/>
      <c r="CV79" s="144"/>
      <c r="CW79" s="144"/>
      <c r="CX79" s="144"/>
      <c r="CY79" s="144"/>
      <c r="CZ79" s="144"/>
      <c r="DA79" s="144"/>
      <c r="DB79" s="144"/>
      <c r="DC79" s="144"/>
      <c r="DD79" s="144"/>
      <c r="DE79" s="144"/>
      <c r="DF79" s="144"/>
      <c r="DG79" s="144"/>
      <c r="DH79" s="144"/>
      <c r="DI79" s="144"/>
      <c r="DJ79" s="144"/>
      <c r="DK79" s="144"/>
      <c r="DL79" s="144"/>
      <c r="DM79" s="144"/>
      <c r="DN79" s="144"/>
      <c r="DO79" s="144"/>
      <c r="DP79" s="144"/>
      <c r="DQ79" s="144"/>
      <c r="DR79" s="144"/>
      <c r="DS79" s="144"/>
      <c r="DT79" s="144"/>
      <c r="DU79" s="144"/>
      <c r="DV79" s="144"/>
      <c r="DW79" s="144"/>
      <c r="DX79" s="144"/>
      <c r="DY79" s="144"/>
      <c r="DZ79" s="144"/>
      <c r="EA79" s="144"/>
      <c r="EB79" s="144"/>
      <c r="EC79" s="144"/>
      <c r="ED79" s="144"/>
      <c r="EE79" s="144"/>
      <c r="EF79" s="144"/>
      <c r="EG79" s="144"/>
      <c r="EH79" s="144"/>
      <c r="EI79" s="144"/>
      <c r="EJ79" s="144"/>
      <c r="EK79" s="144"/>
      <c r="EL79" s="144"/>
      <c r="EM79" s="144"/>
      <c r="EN79" s="144"/>
      <c r="EO79" s="144"/>
      <c r="EP79" s="144"/>
      <c r="EQ79" s="144"/>
      <c r="ER79" s="144"/>
      <c r="ES79" s="144"/>
      <c r="ET79" s="144"/>
      <c r="EU79" s="144"/>
      <c r="EV79" s="144"/>
      <c r="EW79" s="144"/>
      <c r="EX79" s="144"/>
      <c r="EY79" s="144"/>
      <c r="EZ79" s="144"/>
      <c r="FA79" s="144"/>
      <c r="FB79" s="144"/>
      <c r="FC79" s="144"/>
      <c r="FD79" s="144"/>
      <c r="FE79" s="144"/>
      <c r="FF79" s="144"/>
      <c r="FG79" s="144"/>
      <c r="FH79" s="144"/>
      <c r="FI79" s="144"/>
      <c r="FJ79" s="144"/>
      <c r="FK79" s="144"/>
      <c r="FL79" s="144"/>
      <c r="FM79" s="144"/>
      <c r="FN79" s="144"/>
      <c r="FO79" s="144"/>
      <c r="FP79" s="144"/>
      <c r="FQ79" s="144"/>
      <c r="FR79" s="144"/>
      <c r="FS79" s="144"/>
      <c r="FT79" s="144"/>
      <c r="FU79" s="144"/>
      <c r="FV79" s="144"/>
      <c r="FW79" s="144"/>
      <c r="FX79" s="144"/>
      <c r="FY79" s="144"/>
      <c r="FZ79" s="144"/>
      <c r="GA79" s="144"/>
      <c r="GB79" s="144"/>
      <c r="GC79" s="144"/>
      <c r="GD79" s="144"/>
      <c r="GE79" s="144"/>
      <c r="GF79" s="144"/>
      <c r="GG79" s="144"/>
      <c r="GH79" s="144"/>
      <c r="GI79" s="144"/>
      <c r="GJ79" s="144"/>
      <c r="GK79" s="144"/>
      <c r="GL79" s="144"/>
      <c r="GM79" s="144"/>
      <c r="GN79" s="144"/>
      <c r="GO79" s="144"/>
      <c r="GP79" s="144"/>
      <c r="GQ79" s="144"/>
      <c r="GR79" s="144"/>
    </row>
    <row r="80" spans="1:200" s="94" customFormat="1" ht="24" hidden="1" customHeight="1" outlineLevel="1" thickTop="1" thickBot="1">
      <c r="A80" s="125" t="str">
        <f t="shared" si="0"/>
        <v>14.1</v>
      </c>
      <c r="B80" s="158" t="s">
        <v>54</v>
      </c>
      <c r="C80" s="160" t="s">
        <v>145</v>
      </c>
      <c r="D80" s="161" t="s">
        <v>68</v>
      </c>
      <c r="E80" s="161" t="s">
        <v>69</v>
      </c>
      <c r="F80" s="161" t="s">
        <v>70</v>
      </c>
      <c r="G80" s="168"/>
      <c r="H80" s="168"/>
      <c r="I80" s="220">
        <f>H80-G80</f>
        <v>0</v>
      </c>
      <c r="J80" s="355">
        <v>0</v>
      </c>
      <c r="K80" s="356"/>
      <c r="L80" s="357"/>
      <c r="M80" s="179"/>
      <c r="N80" s="404"/>
      <c r="O80" s="144"/>
      <c r="P80" s="144"/>
      <c r="Q80" s="144"/>
      <c r="R80" s="249"/>
      <c r="S80" s="249"/>
      <c r="T80" s="144"/>
      <c r="U80" s="144"/>
      <c r="V80" s="144"/>
      <c r="W80" s="144"/>
      <c r="X80" s="144"/>
      <c r="Y80" s="144"/>
      <c r="Z80" s="144"/>
      <c r="AA80" s="144"/>
      <c r="AB80" s="144"/>
      <c r="AC80" s="144"/>
      <c r="AD80" s="144"/>
      <c r="AE80" s="144"/>
      <c r="AF80" s="144"/>
      <c r="AG80" s="144"/>
      <c r="AH80" s="144"/>
      <c r="AI80" s="144"/>
      <c r="AJ80" s="144"/>
      <c r="AK80" s="144"/>
      <c r="AL80" s="144"/>
      <c r="AM80" s="144"/>
      <c r="AN80" s="144"/>
      <c r="AO80" s="144"/>
      <c r="AP80" s="144"/>
      <c r="AQ80" s="144"/>
      <c r="AR80" s="144"/>
      <c r="AS80" s="144"/>
      <c r="AT80" s="144"/>
      <c r="AU80" s="144"/>
      <c r="AV80" s="144"/>
      <c r="AW80" s="144"/>
      <c r="AX80" s="144"/>
      <c r="AY80" s="144"/>
      <c r="AZ80" s="144"/>
      <c r="BA80" s="144"/>
      <c r="BB80" s="144"/>
      <c r="BC80" s="144"/>
      <c r="BD80" s="144"/>
      <c r="BE80" s="144"/>
      <c r="BF80" s="144"/>
      <c r="BG80" s="144"/>
      <c r="BH80" s="144"/>
      <c r="BI80" s="144"/>
      <c r="BJ80" s="144"/>
      <c r="BK80" s="144"/>
      <c r="BL80" s="144"/>
      <c r="BM80" s="144"/>
      <c r="BN80" s="144"/>
      <c r="BO80" s="144"/>
      <c r="BP80" s="144"/>
      <c r="BQ80" s="144"/>
      <c r="BR80" s="144"/>
      <c r="BS80" s="144"/>
      <c r="BT80" s="144"/>
      <c r="BU80" s="144"/>
      <c r="BV80" s="144"/>
      <c r="BW80" s="144"/>
      <c r="BX80" s="144"/>
      <c r="BY80" s="144"/>
      <c r="BZ80" s="144"/>
      <c r="CA80" s="144"/>
      <c r="CB80" s="144"/>
      <c r="CC80" s="144"/>
      <c r="CD80" s="144"/>
      <c r="CE80" s="144"/>
      <c r="CF80" s="144"/>
      <c r="CG80" s="144"/>
      <c r="CH80" s="144"/>
      <c r="CI80" s="144"/>
      <c r="CJ80" s="144"/>
      <c r="CK80" s="144"/>
      <c r="CL80" s="144"/>
      <c r="CM80" s="144"/>
      <c r="CN80" s="144"/>
      <c r="CO80" s="144"/>
      <c r="CP80" s="144"/>
      <c r="CQ80" s="144"/>
      <c r="CR80" s="144"/>
      <c r="CS80" s="144"/>
      <c r="CT80" s="144"/>
      <c r="CU80" s="144"/>
      <c r="CV80" s="144"/>
      <c r="CW80" s="144"/>
      <c r="CX80" s="144"/>
      <c r="CY80" s="144"/>
      <c r="CZ80" s="144"/>
      <c r="DA80" s="144"/>
      <c r="DB80" s="144"/>
      <c r="DC80" s="144"/>
      <c r="DD80" s="144"/>
      <c r="DE80" s="144"/>
      <c r="DF80" s="144"/>
      <c r="DG80" s="144"/>
      <c r="DH80" s="144"/>
      <c r="DI80" s="144"/>
      <c r="DJ80" s="144"/>
      <c r="DK80" s="144"/>
      <c r="DL80" s="144"/>
      <c r="DM80" s="144"/>
      <c r="DN80" s="144"/>
      <c r="DO80" s="144"/>
      <c r="DP80" s="144"/>
      <c r="DQ80" s="144"/>
      <c r="DR80" s="144"/>
      <c r="DS80" s="144"/>
      <c r="DT80" s="144"/>
      <c r="DU80" s="144"/>
      <c r="DV80" s="144"/>
      <c r="DW80" s="144"/>
      <c r="DX80" s="144"/>
      <c r="DY80" s="144"/>
      <c r="DZ80" s="144"/>
      <c r="EA80" s="144"/>
      <c r="EB80" s="144"/>
      <c r="EC80" s="144"/>
      <c r="ED80" s="144"/>
      <c r="EE80" s="144"/>
      <c r="EF80" s="144"/>
      <c r="EG80" s="144"/>
      <c r="EH80" s="144"/>
      <c r="EI80" s="144"/>
      <c r="EJ80" s="144"/>
      <c r="EK80" s="144"/>
      <c r="EL80" s="144"/>
      <c r="EM80" s="144"/>
      <c r="EN80" s="144"/>
      <c r="EO80" s="144"/>
      <c r="EP80" s="144"/>
      <c r="EQ80" s="144"/>
      <c r="ER80" s="144"/>
      <c r="ES80" s="144"/>
      <c r="ET80" s="144"/>
      <c r="EU80" s="144"/>
      <c r="EV80" s="144"/>
      <c r="EW80" s="144"/>
      <c r="EX80" s="144"/>
      <c r="EY80" s="144"/>
      <c r="EZ80" s="144"/>
      <c r="FA80" s="144"/>
      <c r="FB80" s="144"/>
      <c r="FC80" s="144"/>
      <c r="FD80" s="144"/>
      <c r="FE80" s="144"/>
      <c r="FF80" s="144"/>
      <c r="FG80" s="144"/>
      <c r="FH80" s="144"/>
      <c r="FI80" s="144"/>
      <c r="FJ80" s="144"/>
      <c r="FK80" s="144"/>
      <c r="FL80" s="144"/>
      <c r="FM80" s="144"/>
      <c r="FN80" s="144"/>
      <c r="FO80" s="144"/>
      <c r="FP80" s="144"/>
      <c r="FQ80" s="144"/>
      <c r="FR80" s="144"/>
      <c r="FS80" s="144"/>
      <c r="FT80" s="144"/>
      <c r="FU80" s="144"/>
      <c r="FV80" s="144"/>
      <c r="FW80" s="144"/>
      <c r="FX80" s="144"/>
      <c r="FY80" s="144"/>
      <c r="FZ80" s="144"/>
      <c r="GA80" s="144"/>
      <c r="GB80" s="144"/>
      <c r="GC80" s="144"/>
      <c r="GD80" s="144"/>
      <c r="GE80" s="144"/>
      <c r="GF80" s="144"/>
      <c r="GG80" s="144"/>
      <c r="GH80" s="144"/>
      <c r="GI80" s="144"/>
      <c r="GJ80" s="144"/>
      <c r="GK80" s="144"/>
      <c r="GL80" s="144"/>
      <c r="GM80" s="144"/>
      <c r="GN80" s="144"/>
      <c r="GO80" s="144"/>
      <c r="GP80" s="144"/>
      <c r="GQ80" s="144"/>
      <c r="GR80" s="144"/>
    </row>
    <row r="81" spans="1:200" s="94" customFormat="1" ht="24" hidden="1" customHeight="1" outlineLevel="1" thickTop="1" thickBot="1">
      <c r="A81" s="125" t="str">
        <f t="shared" si="0"/>
        <v>14.2</v>
      </c>
      <c r="B81" s="158" t="s">
        <v>54</v>
      </c>
      <c r="C81" s="160" t="s">
        <v>151</v>
      </c>
      <c r="D81" s="161" t="s">
        <v>68</v>
      </c>
      <c r="E81" s="161" t="s">
        <v>69</v>
      </c>
      <c r="F81" s="161" t="s">
        <v>70</v>
      </c>
      <c r="G81" s="168"/>
      <c r="H81" s="168"/>
      <c r="I81" s="220">
        <f>H81-G81</f>
        <v>0</v>
      </c>
      <c r="J81" s="355">
        <v>0</v>
      </c>
      <c r="K81" s="356"/>
      <c r="L81" s="357"/>
      <c r="M81" s="179"/>
      <c r="N81" s="404"/>
      <c r="O81" s="144"/>
      <c r="P81" s="144"/>
      <c r="Q81" s="144"/>
      <c r="R81" s="249"/>
      <c r="S81" s="249"/>
      <c r="T81" s="144"/>
      <c r="U81" s="144"/>
      <c r="V81" s="144"/>
      <c r="W81" s="144"/>
      <c r="X81" s="144"/>
      <c r="Y81" s="144"/>
      <c r="Z81" s="144"/>
      <c r="AA81" s="144"/>
      <c r="AB81" s="144"/>
      <c r="AC81" s="144"/>
      <c r="AD81" s="144"/>
      <c r="AE81" s="144"/>
      <c r="AF81" s="144"/>
      <c r="AG81" s="144"/>
      <c r="AH81" s="144"/>
      <c r="AI81" s="144"/>
      <c r="AJ81" s="144"/>
      <c r="AK81" s="144"/>
      <c r="AL81" s="144"/>
      <c r="AM81" s="144"/>
      <c r="AN81" s="144"/>
      <c r="AO81" s="144"/>
      <c r="AP81" s="144"/>
      <c r="AQ81" s="144"/>
      <c r="AR81" s="144"/>
      <c r="AS81" s="144"/>
      <c r="AT81" s="144"/>
      <c r="AU81" s="144"/>
      <c r="AV81" s="144"/>
      <c r="AW81" s="144"/>
      <c r="AX81" s="144"/>
      <c r="AY81" s="144"/>
      <c r="AZ81" s="144"/>
      <c r="BA81" s="144"/>
      <c r="BB81" s="144"/>
      <c r="BC81" s="144"/>
      <c r="BD81" s="144"/>
      <c r="BE81" s="144"/>
      <c r="BF81" s="144"/>
      <c r="BG81" s="144"/>
      <c r="BH81" s="144"/>
      <c r="BI81" s="144"/>
      <c r="BJ81" s="144"/>
      <c r="BK81" s="144"/>
      <c r="BL81" s="144"/>
      <c r="BM81" s="144"/>
      <c r="BN81" s="144"/>
      <c r="BO81" s="144"/>
      <c r="BP81" s="144"/>
      <c r="BQ81" s="144"/>
      <c r="BR81" s="144"/>
      <c r="BS81" s="144"/>
      <c r="BT81" s="144"/>
      <c r="BU81" s="144"/>
      <c r="BV81" s="144"/>
      <c r="BW81" s="144"/>
      <c r="BX81" s="144"/>
      <c r="BY81" s="144"/>
      <c r="BZ81" s="144"/>
      <c r="CA81" s="144"/>
      <c r="CB81" s="144"/>
      <c r="CC81" s="144"/>
      <c r="CD81" s="144"/>
      <c r="CE81" s="144"/>
      <c r="CF81" s="144"/>
      <c r="CG81" s="144"/>
      <c r="CH81" s="144"/>
      <c r="CI81" s="144"/>
      <c r="CJ81" s="144"/>
      <c r="CK81" s="144"/>
      <c r="CL81" s="144"/>
      <c r="CM81" s="144"/>
      <c r="CN81" s="144"/>
      <c r="CO81" s="144"/>
      <c r="CP81" s="144"/>
      <c r="CQ81" s="144"/>
      <c r="CR81" s="144"/>
      <c r="CS81" s="144"/>
      <c r="CT81" s="144"/>
      <c r="CU81" s="144"/>
      <c r="CV81" s="144"/>
      <c r="CW81" s="144"/>
      <c r="CX81" s="144"/>
      <c r="CY81" s="144"/>
      <c r="CZ81" s="144"/>
      <c r="DA81" s="144"/>
      <c r="DB81" s="144"/>
      <c r="DC81" s="144"/>
      <c r="DD81" s="144"/>
      <c r="DE81" s="144"/>
      <c r="DF81" s="144"/>
      <c r="DG81" s="144"/>
      <c r="DH81" s="144"/>
      <c r="DI81" s="144"/>
      <c r="DJ81" s="144"/>
      <c r="DK81" s="144"/>
      <c r="DL81" s="144"/>
      <c r="DM81" s="144"/>
      <c r="DN81" s="144"/>
      <c r="DO81" s="144"/>
      <c r="DP81" s="144"/>
      <c r="DQ81" s="144"/>
      <c r="DR81" s="144"/>
      <c r="DS81" s="144"/>
      <c r="DT81" s="144"/>
      <c r="DU81" s="144"/>
      <c r="DV81" s="144"/>
      <c r="DW81" s="144"/>
      <c r="DX81" s="144"/>
      <c r="DY81" s="144"/>
      <c r="DZ81" s="144"/>
      <c r="EA81" s="144"/>
      <c r="EB81" s="144"/>
      <c r="EC81" s="144"/>
      <c r="ED81" s="144"/>
      <c r="EE81" s="144"/>
      <c r="EF81" s="144"/>
      <c r="EG81" s="144"/>
      <c r="EH81" s="144"/>
      <c r="EI81" s="144"/>
      <c r="EJ81" s="144"/>
      <c r="EK81" s="144"/>
      <c r="EL81" s="144"/>
      <c r="EM81" s="144"/>
      <c r="EN81" s="144"/>
      <c r="EO81" s="144"/>
      <c r="EP81" s="144"/>
      <c r="EQ81" s="144"/>
      <c r="ER81" s="144"/>
      <c r="ES81" s="144"/>
      <c r="ET81" s="144"/>
      <c r="EU81" s="144"/>
      <c r="EV81" s="144"/>
      <c r="EW81" s="144"/>
      <c r="EX81" s="144"/>
      <c r="EY81" s="144"/>
      <c r="EZ81" s="144"/>
      <c r="FA81" s="144"/>
      <c r="FB81" s="144"/>
      <c r="FC81" s="144"/>
      <c r="FD81" s="144"/>
      <c r="FE81" s="144"/>
      <c r="FF81" s="144"/>
      <c r="FG81" s="144"/>
      <c r="FH81" s="144"/>
      <c r="FI81" s="144"/>
      <c r="FJ81" s="144"/>
      <c r="FK81" s="144"/>
      <c r="FL81" s="144"/>
      <c r="FM81" s="144"/>
      <c r="FN81" s="144"/>
      <c r="FO81" s="144"/>
      <c r="FP81" s="144"/>
      <c r="FQ81" s="144"/>
      <c r="FR81" s="144"/>
      <c r="FS81" s="144"/>
      <c r="FT81" s="144"/>
      <c r="FU81" s="144"/>
      <c r="FV81" s="144"/>
      <c r="FW81" s="144"/>
      <c r="FX81" s="144"/>
      <c r="FY81" s="144"/>
      <c r="FZ81" s="144"/>
      <c r="GA81" s="144"/>
      <c r="GB81" s="144"/>
      <c r="GC81" s="144"/>
      <c r="GD81" s="144"/>
      <c r="GE81" s="144"/>
      <c r="GF81" s="144"/>
      <c r="GG81" s="144"/>
      <c r="GH81" s="144"/>
      <c r="GI81" s="144"/>
      <c r="GJ81" s="144"/>
      <c r="GK81" s="144"/>
      <c r="GL81" s="144"/>
      <c r="GM81" s="144"/>
      <c r="GN81" s="144"/>
      <c r="GO81" s="144"/>
      <c r="GP81" s="144"/>
      <c r="GQ81" s="144"/>
      <c r="GR81" s="144"/>
    </row>
    <row r="82" spans="1:200" s="94" customFormat="1" ht="24" hidden="1" customHeight="1" outlineLevel="1" thickTop="1" thickBot="1">
      <c r="A82" s="125" t="str">
        <f t="shared" si="0"/>
        <v>14.3</v>
      </c>
      <c r="B82" s="158" t="s">
        <v>66</v>
      </c>
      <c r="C82" s="160" t="s">
        <v>146</v>
      </c>
      <c r="D82" s="161" t="s">
        <v>68</v>
      </c>
      <c r="E82" s="161" t="s">
        <v>69</v>
      </c>
      <c r="F82" s="161" t="s">
        <v>70</v>
      </c>
      <c r="G82" s="168"/>
      <c r="H82" s="165"/>
      <c r="I82" s="166"/>
      <c r="J82" s="355">
        <v>0</v>
      </c>
      <c r="K82" s="356"/>
      <c r="L82" s="357"/>
      <c r="M82" s="179"/>
      <c r="N82" s="404"/>
      <c r="O82" s="144"/>
      <c r="P82" s="144"/>
      <c r="Q82" s="144"/>
      <c r="R82" s="249"/>
      <c r="S82" s="249"/>
      <c r="T82" s="144"/>
      <c r="U82" s="144"/>
      <c r="V82" s="144"/>
      <c r="W82" s="144"/>
      <c r="X82" s="144"/>
      <c r="Y82" s="144"/>
      <c r="Z82" s="144"/>
      <c r="AA82" s="144"/>
      <c r="AB82" s="144"/>
      <c r="AC82" s="144"/>
      <c r="AD82" s="144"/>
      <c r="AE82" s="144"/>
      <c r="AF82" s="144"/>
      <c r="AG82" s="144"/>
      <c r="AH82" s="144"/>
      <c r="AI82" s="144"/>
      <c r="AJ82" s="144"/>
      <c r="AK82" s="144"/>
      <c r="AL82" s="144"/>
      <c r="AM82" s="144"/>
      <c r="AN82" s="144"/>
      <c r="AO82" s="144"/>
      <c r="AP82" s="144"/>
      <c r="AQ82" s="144"/>
      <c r="AR82" s="144"/>
      <c r="AS82" s="144"/>
      <c r="AT82" s="144"/>
      <c r="AU82" s="144"/>
      <c r="AV82" s="144"/>
      <c r="AW82" s="144"/>
      <c r="AX82" s="144"/>
      <c r="AY82" s="144"/>
      <c r="AZ82" s="144"/>
      <c r="BA82" s="144"/>
      <c r="BB82" s="144"/>
      <c r="BC82" s="144"/>
      <c r="BD82" s="144"/>
      <c r="BE82" s="144"/>
      <c r="BF82" s="144"/>
      <c r="BG82" s="144"/>
      <c r="BH82" s="144"/>
      <c r="BI82" s="144"/>
      <c r="BJ82" s="144"/>
      <c r="BK82" s="144"/>
      <c r="BL82" s="144"/>
      <c r="BM82" s="144"/>
      <c r="BN82" s="144"/>
      <c r="BO82" s="144"/>
      <c r="BP82" s="144"/>
      <c r="BQ82" s="144"/>
      <c r="BR82" s="144"/>
      <c r="BS82" s="144"/>
      <c r="BT82" s="144"/>
      <c r="BU82" s="144"/>
      <c r="BV82" s="144"/>
      <c r="BW82" s="144"/>
      <c r="BX82" s="144"/>
      <c r="BY82" s="144"/>
      <c r="BZ82" s="144"/>
      <c r="CA82" s="144"/>
      <c r="CB82" s="144"/>
      <c r="CC82" s="144"/>
      <c r="CD82" s="144"/>
      <c r="CE82" s="144"/>
      <c r="CF82" s="144"/>
      <c r="CG82" s="144"/>
      <c r="CH82" s="144"/>
      <c r="CI82" s="144"/>
      <c r="CJ82" s="144"/>
      <c r="CK82" s="144"/>
      <c r="CL82" s="144"/>
      <c r="CM82" s="144"/>
      <c r="CN82" s="144"/>
      <c r="CO82" s="144"/>
      <c r="CP82" s="144"/>
      <c r="CQ82" s="144"/>
      <c r="CR82" s="144"/>
      <c r="CS82" s="144"/>
      <c r="CT82" s="144"/>
      <c r="CU82" s="144"/>
      <c r="CV82" s="144"/>
      <c r="CW82" s="144"/>
      <c r="CX82" s="144"/>
      <c r="CY82" s="144"/>
      <c r="CZ82" s="144"/>
      <c r="DA82" s="144"/>
      <c r="DB82" s="144"/>
      <c r="DC82" s="144"/>
      <c r="DD82" s="144"/>
      <c r="DE82" s="144"/>
      <c r="DF82" s="144"/>
      <c r="DG82" s="144"/>
      <c r="DH82" s="144"/>
      <c r="DI82" s="144"/>
      <c r="DJ82" s="144"/>
      <c r="DK82" s="144"/>
      <c r="DL82" s="144"/>
      <c r="DM82" s="144"/>
      <c r="DN82" s="144"/>
      <c r="DO82" s="144"/>
      <c r="DP82" s="144"/>
      <c r="DQ82" s="144"/>
      <c r="DR82" s="144"/>
      <c r="DS82" s="144"/>
      <c r="DT82" s="144"/>
      <c r="DU82" s="144"/>
      <c r="DV82" s="144"/>
      <c r="DW82" s="144"/>
      <c r="DX82" s="144"/>
      <c r="DY82" s="144"/>
      <c r="DZ82" s="144"/>
      <c r="EA82" s="144"/>
      <c r="EB82" s="144"/>
      <c r="EC82" s="144"/>
      <c r="ED82" s="144"/>
      <c r="EE82" s="144"/>
      <c r="EF82" s="144"/>
      <c r="EG82" s="144"/>
      <c r="EH82" s="144"/>
      <c r="EI82" s="144"/>
      <c r="EJ82" s="144"/>
      <c r="EK82" s="144"/>
      <c r="EL82" s="144"/>
      <c r="EM82" s="144"/>
      <c r="EN82" s="144"/>
      <c r="EO82" s="144"/>
      <c r="EP82" s="144"/>
      <c r="EQ82" s="144"/>
      <c r="ER82" s="144"/>
      <c r="ES82" s="144"/>
      <c r="ET82" s="144"/>
      <c r="EU82" s="144"/>
      <c r="EV82" s="144"/>
      <c r="EW82" s="144"/>
      <c r="EX82" s="144"/>
      <c r="EY82" s="144"/>
      <c r="EZ82" s="144"/>
      <c r="FA82" s="144"/>
      <c r="FB82" s="144"/>
      <c r="FC82" s="144"/>
      <c r="FD82" s="144"/>
      <c r="FE82" s="144"/>
      <c r="FF82" s="144"/>
      <c r="FG82" s="144"/>
      <c r="FH82" s="144"/>
      <c r="FI82" s="144"/>
      <c r="FJ82" s="144"/>
      <c r="FK82" s="144"/>
      <c r="FL82" s="144"/>
      <c r="FM82" s="144"/>
      <c r="FN82" s="144"/>
      <c r="FO82" s="144"/>
      <c r="FP82" s="144"/>
      <c r="FQ82" s="144"/>
      <c r="FR82" s="144"/>
      <c r="FS82" s="144"/>
      <c r="FT82" s="144"/>
      <c r="FU82" s="144"/>
      <c r="FV82" s="144"/>
      <c r="FW82" s="144"/>
      <c r="FX82" s="144"/>
      <c r="FY82" s="144"/>
      <c r="FZ82" s="144"/>
      <c r="GA82" s="144"/>
      <c r="GB82" s="144"/>
      <c r="GC82" s="144"/>
      <c r="GD82" s="144"/>
      <c r="GE82" s="144"/>
      <c r="GF82" s="144"/>
      <c r="GG82" s="144"/>
      <c r="GH82" s="144"/>
      <c r="GI82" s="144"/>
      <c r="GJ82" s="144"/>
      <c r="GK82" s="144"/>
      <c r="GL82" s="144"/>
      <c r="GM82" s="144"/>
      <c r="GN82" s="144"/>
      <c r="GO82" s="144"/>
      <c r="GP82" s="144"/>
      <c r="GQ82" s="144"/>
      <c r="GR82" s="144"/>
    </row>
    <row r="83" spans="1:200" s="94" customFormat="1" ht="24" customHeight="1" collapsed="1" thickTop="1" thickBot="1">
      <c r="A83" s="127" t="str">
        <f>IF(ISERROR(VALUE(SUBSTITUTE(prevWBS,".",""))),"1",IF(ISERROR(FIND("`",SUBSTITUTE(prevWBS,".","`",1))),TEXT(VALUE(prevWBS)+1,"#"),TEXT(VALUE(LEFT(prevWBS,FIND("`",SUBSTITUTE(prevWBS,".","`",1))-1))+1,"#")))</f>
        <v>15</v>
      </c>
      <c r="B83" s="167"/>
      <c r="C83" s="207" t="s">
        <v>176</v>
      </c>
      <c r="D83" s="167"/>
      <c r="E83" s="167"/>
      <c r="F83" s="167"/>
      <c r="G83" s="218" t="s">
        <v>130</v>
      </c>
      <c r="H83" s="396">
        <f>AVERAGE(I84:I86)</f>
        <v>0</v>
      </c>
      <c r="I83" s="397"/>
      <c r="J83" s="359">
        <f>AVERAGE(J84:L86)</f>
        <v>0</v>
      </c>
      <c r="K83" s="360"/>
      <c r="L83" s="361"/>
      <c r="M83" s="181"/>
      <c r="N83" s="404"/>
      <c r="O83" s="144"/>
      <c r="P83" s="144"/>
      <c r="Q83" s="144"/>
      <c r="R83" s="249"/>
      <c r="S83" s="249"/>
      <c r="T83" s="144"/>
      <c r="U83" s="144"/>
      <c r="V83" s="144"/>
      <c r="W83" s="144"/>
      <c r="X83" s="144"/>
      <c r="Y83" s="144"/>
      <c r="Z83" s="144"/>
      <c r="AA83" s="144"/>
      <c r="AB83" s="144"/>
      <c r="AC83" s="144"/>
      <c r="AD83" s="144"/>
      <c r="AE83" s="144"/>
      <c r="AF83" s="144"/>
      <c r="AG83" s="144"/>
      <c r="AH83" s="144"/>
      <c r="AI83" s="144"/>
      <c r="AJ83" s="144"/>
      <c r="AK83" s="144"/>
      <c r="AL83" s="144"/>
      <c r="AM83" s="144"/>
      <c r="AN83" s="144"/>
      <c r="AO83" s="144"/>
      <c r="AP83" s="144"/>
      <c r="AQ83" s="144"/>
      <c r="AR83" s="144"/>
      <c r="AS83" s="144"/>
      <c r="AT83" s="144"/>
      <c r="AU83" s="144"/>
      <c r="AV83" s="144"/>
      <c r="AW83" s="144"/>
      <c r="AX83" s="144"/>
      <c r="AY83" s="144"/>
      <c r="AZ83" s="144"/>
      <c r="BA83" s="144"/>
      <c r="BB83" s="144"/>
      <c r="BC83" s="144"/>
      <c r="BD83" s="144"/>
      <c r="BE83" s="144"/>
      <c r="BF83" s="144"/>
      <c r="BG83" s="144"/>
      <c r="BH83" s="144"/>
      <c r="BI83" s="144"/>
      <c r="BJ83" s="144"/>
      <c r="BK83" s="144"/>
      <c r="BL83" s="144"/>
      <c r="BM83" s="144"/>
      <c r="BN83" s="144"/>
      <c r="BO83" s="144"/>
      <c r="BP83" s="144"/>
      <c r="BQ83" s="144"/>
      <c r="BR83" s="144"/>
      <c r="BS83" s="144"/>
      <c r="BT83" s="144"/>
      <c r="BU83" s="144"/>
      <c r="BV83" s="144"/>
      <c r="BW83" s="144"/>
      <c r="BX83" s="144"/>
      <c r="BY83" s="144"/>
      <c r="BZ83" s="144"/>
      <c r="CA83" s="144"/>
      <c r="CB83" s="144"/>
      <c r="CC83" s="144"/>
      <c r="CD83" s="144"/>
      <c r="CE83" s="144"/>
      <c r="CF83" s="144"/>
      <c r="CG83" s="144"/>
      <c r="CH83" s="144"/>
      <c r="CI83" s="144"/>
      <c r="CJ83" s="144"/>
      <c r="CK83" s="144"/>
      <c r="CL83" s="144"/>
      <c r="CM83" s="144"/>
      <c r="CN83" s="144"/>
      <c r="CO83" s="144"/>
      <c r="CP83" s="144"/>
      <c r="CQ83" s="144"/>
      <c r="CR83" s="144"/>
      <c r="CS83" s="144"/>
      <c r="CT83" s="144"/>
      <c r="CU83" s="144"/>
      <c r="CV83" s="144"/>
      <c r="CW83" s="144"/>
      <c r="CX83" s="144"/>
      <c r="CY83" s="144"/>
      <c r="CZ83" s="144"/>
      <c r="DA83" s="144"/>
      <c r="DB83" s="144"/>
      <c r="DC83" s="144"/>
      <c r="DD83" s="144"/>
      <c r="DE83" s="144"/>
      <c r="DF83" s="144"/>
      <c r="DG83" s="144"/>
      <c r="DH83" s="144"/>
      <c r="DI83" s="144"/>
      <c r="DJ83" s="144"/>
      <c r="DK83" s="144"/>
      <c r="DL83" s="144"/>
      <c r="DM83" s="144"/>
      <c r="DN83" s="144"/>
      <c r="DO83" s="144"/>
      <c r="DP83" s="144"/>
      <c r="DQ83" s="144"/>
      <c r="DR83" s="144"/>
      <c r="DS83" s="144"/>
      <c r="DT83" s="144"/>
      <c r="DU83" s="144"/>
      <c r="DV83" s="144"/>
      <c r="DW83" s="144"/>
      <c r="DX83" s="144"/>
      <c r="DY83" s="144"/>
      <c r="DZ83" s="144"/>
      <c r="EA83" s="144"/>
      <c r="EB83" s="144"/>
      <c r="EC83" s="144"/>
      <c r="ED83" s="144"/>
      <c r="EE83" s="144"/>
      <c r="EF83" s="144"/>
      <c r="EG83" s="144"/>
      <c r="EH83" s="144"/>
      <c r="EI83" s="144"/>
      <c r="EJ83" s="144"/>
      <c r="EK83" s="144"/>
      <c r="EL83" s="144"/>
      <c r="EM83" s="144"/>
      <c r="EN83" s="144"/>
      <c r="EO83" s="144"/>
      <c r="EP83" s="144"/>
      <c r="EQ83" s="144"/>
      <c r="ER83" s="144"/>
      <c r="ES83" s="144"/>
      <c r="ET83" s="144"/>
      <c r="EU83" s="144"/>
      <c r="EV83" s="144"/>
      <c r="EW83" s="144"/>
      <c r="EX83" s="144"/>
      <c r="EY83" s="144"/>
      <c r="EZ83" s="144"/>
      <c r="FA83" s="144"/>
      <c r="FB83" s="144"/>
      <c r="FC83" s="144"/>
      <c r="FD83" s="144"/>
      <c r="FE83" s="144"/>
      <c r="FF83" s="144"/>
      <c r="FG83" s="144"/>
      <c r="FH83" s="144"/>
      <c r="FI83" s="144"/>
      <c r="FJ83" s="144"/>
      <c r="FK83" s="144"/>
      <c r="FL83" s="144"/>
      <c r="FM83" s="144"/>
      <c r="FN83" s="144"/>
      <c r="FO83" s="144"/>
      <c r="FP83" s="144"/>
      <c r="FQ83" s="144"/>
      <c r="FR83" s="144"/>
      <c r="FS83" s="144"/>
      <c r="FT83" s="144"/>
      <c r="FU83" s="144"/>
      <c r="FV83" s="144"/>
      <c r="FW83" s="144"/>
      <c r="FX83" s="144"/>
      <c r="FY83" s="144"/>
      <c r="FZ83" s="144"/>
      <c r="GA83" s="144"/>
      <c r="GB83" s="144"/>
      <c r="GC83" s="144"/>
      <c r="GD83" s="144"/>
      <c r="GE83" s="144"/>
      <c r="GF83" s="144"/>
      <c r="GG83" s="144"/>
      <c r="GH83" s="144"/>
      <c r="GI83" s="144"/>
      <c r="GJ83" s="144"/>
      <c r="GK83" s="144"/>
      <c r="GL83" s="144"/>
      <c r="GM83" s="144"/>
      <c r="GN83" s="144"/>
      <c r="GO83" s="144"/>
      <c r="GP83" s="144"/>
      <c r="GQ83" s="144"/>
      <c r="GR83" s="144"/>
    </row>
    <row r="84" spans="1:200" s="94" customFormat="1" ht="24" hidden="1" customHeight="1" outlineLevel="1" thickTop="1" thickBot="1">
      <c r="A84" s="125" t="str">
        <f t="shared" si="0"/>
        <v>15.1</v>
      </c>
      <c r="B84" s="158" t="s">
        <v>54</v>
      </c>
      <c r="C84" s="160" t="s">
        <v>145</v>
      </c>
      <c r="D84" s="161" t="s">
        <v>91</v>
      </c>
      <c r="E84" s="161" t="s">
        <v>92</v>
      </c>
      <c r="F84" s="161" t="s">
        <v>93</v>
      </c>
      <c r="G84" s="168"/>
      <c r="H84" s="168"/>
      <c r="I84" s="220">
        <f>H84-G84</f>
        <v>0</v>
      </c>
      <c r="J84" s="355">
        <v>0</v>
      </c>
      <c r="K84" s="356"/>
      <c r="L84" s="357"/>
      <c r="M84" s="179"/>
      <c r="N84" s="404"/>
      <c r="O84" s="144"/>
      <c r="P84" s="144"/>
      <c r="Q84" s="144"/>
      <c r="R84" s="249"/>
      <c r="S84" s="249"/>
      <c r="T84" s="144"/>
      <c r="U84" s="144"/>
      <c r="V84" s="144"/>
      <c r="W84" s="144"/>
      <c r="X84" s="144"/>
      <c r="Y84" s="144"/>
      <c r="Z84" s="144"/>
      <c r="AA84" s="144"/>
      <c r="AB84" s="144"/>
      <c r="AC84" s="144"/>
      <c r="AD84" s="144"/>
      <c r="AE84" s="144"/>
      <c r="AF84" s="144"/>
      <c r="AG84" s="144"/>
      <c r="AH84" s="144"/>
      <c r="AI84" s="144"/>
      <c r="AJ84" s="144"/>
      <c r="AK84" s="144"/>
      <c r="AL84" s="144"/>
      <c r="AM84" s="144"/>
      <c r="AN84" s="144"/>
      <c r="AO84" s="144"/>
      <c r="AP84" s="144"/>
      <c r="AQ84" s="144"/>
      <c r="AR84" s="144"/>
      <c r="AS84" s="144"/>
      <c r="AT84" s="144"/>
      <c r="AU84" s="144"/>
      <c r="AV84" s="144"/>
      <c r="AW84" s="144"/>
      <c r="AX84" s="144"/>
      <c r="AY84" s="144"/>
      <c r="AZ84" s="144"/>
      <c r="BA84" s="144"/>
      <c r="BB84" s="144"/>
      <c r="BC84" s="144"/>
      <c r="BD84" s="144"/>
      <c r="BE84" s="144"/>
      <c r="BF84" s="144"/>
      <c r="BG84" s="144"/>
      <c r="BH84" s="144"/>
      <c r="BI84" s="144"/>
      <c r="BJ84" s="144"/>
      <c r="BK84" s="144"/>
      <c r="BL84" s="144"/>
      <c r="BM84" s="144"/>
      <c r="BN84" s="144"/>
      <c r="BO84" s="144"/>
      <c r="BP84" s="144"/>
      <c r="BQ84" s="144"/>
      <c r="BR84" s="144"/>
      <c r="BS84" s="144"/>
      <c r="BT84" s="144"/>
      <c r="BU84" s="144"/>
      <c r="BV84" s="144"/>
      <c r="BW84" s="144"/>
      <c r="BX84" s="144"/>
      <c r="BY84" s="144"/>
      <c r="BZ84" s="144"/>
      <c r="CA84" s="144"/>
      <c r="CB84" s="144"/>
      <c r="CC84" s="144"/>
      <c r="CD84" s="144"/>
      <c r="CE84" s="144"/>
      <c r="CF84" s="144"/>
      <c r="CG84" s="144"/>
      <c r="CH84" s="144"/>
      <c r="CI84" s="144"/>
      <c r="CJ84" s="144"/>
      <c r="CK84" s="144"/>
      <c r="CL84" s="144"/>
      <c r="CM84" s="144"/>
      <c r="CN84" s="144"/>
      <c r="CO84" s="144"/>
      <c r="CP84" s="144"/>
      <c r="CQ84" s="144"/>
      <c r="CR84" s="144"/>
      <c r="CS84" s="144"/>
      <c r="CT84" s="144"/>
      <c r="CU84" s="144"/>
      <c r="CV84" s="144"/>
      <c r="CW84" s="144"/>
      <c r="CX84" s="144"/>
      <c r="CY84" s="144"/>
      <c r="CZ84" s="144"/>
      <c r="DA84" s="144"/>
      <c r="DB84" s="144"/>
      <c r="DC84" s="144"/>
      <c r="DD84" s="144"/>
      <c r="DE84" s="144"/>
      <c r="DF84" s="144"/>
      <c r="DG84" s="144"/>
      <c r="DH84" s="144"/>
      <c r="DI84" s="144"/>
      <c r="DJ84" s="144"/>
      <c r="DK84" s="144"/>
      <c r="DL84" s="144"/>
      <c r="DM84" s="144"/>
      <c r="DN84" s="144"/>
      <c r="DO84" s="144"/>
      <c r="DP84" s="144"/>
      <c r="DQ84" s="144"/>
      <c r="DR84" s="144"/>
      <c r="DS84" s="144"/>
      <c r="DT84" s="144"/>
      <c r="DU84" s="144"/>
      <c r="DV84" s="144"/>
      <c r="DW84" s="144"/>
      <c r="DX84" s="144"/>
      <c r="DY84" s="144"/>
      <c r="DZ84" s="144"/>
      <c r="EA84" s="144"/>
      <c r="EB84" s="144"/>
      <c r="EC84" s="144"/>
      <c r="ED84" s="144"/>
      <c r="EE84" s="144"/>
      <c r="EF84" s="144"/>
      <c r="EG84" s="144"/>
      <c r="EH84" s="144"/>
      <c r="EI84" s="144"/>
      <c r="EJ84" s="144"/>
      <c r="EK84" s="144"/>
      <c r="EL84" s="144"/>
      <c r="EM84" s="144"/>
      <c r="EN84" s="144"/>
      <c r="EO84" s="144"/>
      <c r="EP84" s="144"/>
      <c r="EQ84" s="144"/>
      <c r="ER84" s="144"/>
      <c r="ES84" s="144"/>
      <c r="ET84" s="144"/>
      <c r="EU84" s="144"/>
      <c r="EV84" s="144"/>
      <c r="EW84" s="144"/>
      <c r="EX84" s="144"/>
      <c r="EY84" s="144"/>
      <c r="EZ84" s="144"/>
      <c r="FA84" s="144"/>
      <c r="FB84" s="144"/>
      <c r="FC84" s="144"/>
      <c r="FD84" s="144"/>
      <c r="FE84" s="144"/>
      <c r="FF84" s="144"/>
      <c r="FG84" s="144"/>
      <c r="FH84" s="144"/>
      <c r="FI84" s="144"/>
      <c r="FJ84" s="144"/>
      <c r="FK84" s="144"/>
      <c r="FL84" s="144"/>
      <c r="FM84" s="144"/>
      <c r="FN84" s="144"/>
      <c r="FO84" s="144"/>
      <c r="FP84" s="144"/>
      <c r="FQ84" s="144"/>
      <c r="FR84" s="144"/>
      <c r="FS84" s="144"/>
      <c r="FT84" s="144"/>
      <c r="FU84" s="144"/>
      <c r="FV84" s="144"/>
      <c r="FW84" s="144"/>
      <c r="FX84" s="144"/>
      <c r="FY84" s="144"/>
      <c r="FZ84" s="144"/>
      <c r="GA84" s="144"/>
      <c r="GB84" s="144"/>
      <c r="GC84" s="144"/>
      <c r="GD84" s="144"/>
      <c r="GE84" s="144"/>
      <c r="GF84" s="144"/>
      <c r="GG84" s="144"/>
      <c r="GH84" s="144"/>
      <c r="GI84" s="144"/>
      <c r="GJ84" s="144"/>
      <c r="GK84" s="144"/>
      <c r="GL84" s="144"/>
      <c r="GM84" s="144"/>
      <c r="GN84" s="144"/>
      <c r="GO84" s="144"/>
      <c r="GP84" s="144"/>
      <c r="GQ84" s="144"/>
      <c r="GR84" s="144"/>
    </row>
    <row r="85" spans="1:200" s="94" customFormat="1" ht="24" hidden="1" customHeight="1" outlineLevel="1" thickTop="1" thickBot="1">
      <c r="A85" s="125" t="str">
        <f t="shared" si="0"/>
        <v>15.2</v>
      </c>
      <c r="B85" s="158" t="s">
        <v>66</v>
      </c>
      <c r="C85" s="160" t="s">
        <v>153</v>
      </c>
      <c r="D85" s="161" t="s">
        <v>154</v>
      </c>
      <c r="E85" s="161" t="s">
        <v>127</v>
      </c>
      <c r="F85" s="161" t="s">
        <v>155</v>
      </c>
      <c r="G85" s="168"/>
      <c r="H85" s="168"/>
      <c r="I85" s="220">
        <f>H85-G85</f>
        <v>0</v>
      </c>
      <c r="J85" s="355">
        <v>0</v>
      </c>
      <c r="K85" s="356"/>
      <c r="L85" s="357"/>
      <c r="M85" s="179"/>
      <c r="N85" s="404"/>
      <c r="O85" s="144"/>
      <c r="P85" s="144"/>
      <c r="Q85" s="144"/>
      <c r="R85" s="249"/>
      <c r="S85" s="249"/>
      <c r="T85" s="144"/>
      <c r="U85" s="144"/>
      <c r="V85" s="144"/>
      <c r="W85" s="144"/>
      <c r="X85" s="144"/>
      <c r="Y85" s="144"/>
      <c r="Z85" s="144"/>
      <c r="AA85" s="144"/>
      <c r="AB85" s="144"/>
      <c r="AC85" s="144"/>
      <c r="AD85" s="144"/>
      <c r="AE85" s="144"/>
      <c r="AF85" s="144"/>
      <c r="AG85" s="144"/>
      <c r="AH85" s="144"/>
      <c r="AI85" s="144"/>
      <c r="AJ85" s="144"/>
      <c r="AK85" s="144"/>
      <c r="AL85" s="144"/>
      <c r="AM85" s="144"/>
      <c r="AN85" s="144"/>
      <c r="AO85" s="144"/>
      <c r="AP85" s="144"/>
      <c r="AQ85" s="144"/>
      <c r="AR85" s="144"/>
      <c r="AS85" s="144"/>
      <c r="AT85" s="144"/>
      <c r="AU85" s="144"/>
      <c r="AV85" s="144"/>
      <c r="AW85" s="144"/>
      <c r="AX85" s="144"/>
      <c r="AY85" s="144"/>
      <c r="AZ85" s="144"/>
      <c r="BA85" s="144"/>
      <c r="BB85" s="144"/>
      <c r="BC85" s="144"/>
      <c r="BD85" s="144"/>
      <c r="BE85" s="144"/>
      <c r="BF85" s="144"/>
      <c r="BG85" s="144"/>
      <c r="BH85" s="144"/>
      <c r="BI85" s="144"/>
      <c r="BJ85" s="144"/>
      <c r="BK85" s="144"/>
      <c r="BL85" s="144"/>
      <c r="BM85" s="144"/>
      <c r="BN85" s="144"/>
      <c r="BO85" s="144"/>
      <c r="BP85" s="144"/>
      <c r="BQ85" s="144"/>
      <c r="BR85" s="144"/>
      <c r="BS85" s="144"/>
      <c r="BT85" s="144"/>
      <c r="BU85" s="144"/>
      <c r="BV85" s="144"/>
      <c r="BW85" s="144"/>
      <c r="BX85" s="144"/>
      <c r="BY85" s="144"/>
      <c r="BZ85" s="144"/>
      <c r="CA85" s="144"/>
      <c r="CB85" s="144"/>
      <c r="CC85" s="144"/>
      <c r="CD85" s="144"/>
      <c r="CE85" s="144"/>
      <c r="CF85" s="144"/>
      <c r="CG85" s="144"/>
      <c r="CH85" s="144"/>
      <c r="CI85" s="144"/>
      <c r="CJ85" s="144"/>
      <c r="CK85" s="144"/>
      <c r="CL85" s="144"/>
      <c r="CM85" s="144"/>
      <c r="CN85" s="144"/>
      <c r="CO85" s="144"/>
      <c r="CP85" s="144"/>
      <c r="CQ85" s="144"/>
      <c r="CR85" s="144"/>
      <c r="CS85" s="144"/>
      <c r="CT85" s="144"/>
      <c r="CU85" s="144"/>
      <c r="CV85" s="144"/>
      <c r="CW85" s="144"/>
      <c r="CX85" s="144"/>
      <c r="CY85" s="144"/>
      <c r="CZ85" s="144"/>
      <c r="DA85" s="144"/>
      <c r="DB85" s="144"/>
      <c r="DC85" s="144"/>
      <c r="DD85" s="144"/>
      <c r="DE85" s="144"/>
      <c r="DF85" s="144"/>
      <c r="DG85" s="144"/>
      <c r="DH85" s="144"/>
      <c r="DI85" s="144"/>
      <c r="DJ85" s="144"/>
      <c r="DK85" s="144"/>
      <c r="DL85" s="144"/>
      <c r="DM85" s="144"/>
      <c r="DN85" s="144"/>
      <c r="DO85" s="144"/>
      <c r="DP85" s="144"/>
      <c r="DQ85" s="144"/>
      <c r="DR85" s="144"/>
      <c r="DS85" s="144"/>
      <c r="DT85" s="144"/>
      <c r="DU85" s="144"/>
      <c r="DV85" s="144"/>
      <c r="DW85" s="144"/>
      <c r="DX85" s="144"/>
      <c r="DY85" s="144"/>
      <c r="DZ85" s="144"/>
      <c r="EA85" s="144"/>
      <c r="EB85" s="144"/>
      <c r="EC85" s="144"/>
      <c r="ED85" s="144"/>
      <c r="EE85" s="144"/>
      <c r="EF85" s="144"/>
      <c r="EG85" s="144"/>
      <c r="EH85" s="144"/>
      <c r="EI85" s="144"/>
      <c r="EJ85" s="144"/>
      <c r="EK85" s="144"/>
      <c r="EL85" s="144"/>
      <c r="EM85" s="144"/>
      <c r="EN85" s="144"/>
      <c r="EO85" s="144"/>
      <c r="EP85" s="144"/>
      <c r="EQ85" s="144"/>
      <c r="ER85" s="144"/>
      <c r="ES85" s="144"/>
      <c r="ET85" s="144"/>
      <c r="EU85" s="144"/>
      <c r="EV85" s="144"/>
      <c r="EW85" s="144"/>
      <c r="EX85" s="144"/>
      <c r="EY85" s="144"/>
      <c r="EZ85" s="144"/>
      <c r="FA85" s="144"/>
      <c r="FB85" s="144"/>
      <c r="FC85" s="144"/>
      <c r="FD85" s="144"/>
      <c r="FE85" s="144"/>
      <c r="FF85" s="144"/>
      <c r="FG85" s="144"/>
      <c r="FH85" s="144"/>
      <c r="FI85" s="144"/>
      <c r="FJ85" s="144"/>
      <c r="FK85" s="144"/>
      <c r="FL85" s="144"/>
      <c r="FM85" s="144"/>
      <c r="FN85" s="144"/>
      <c r="FO85" s="144"/>
      <c r="FP85" s="144"/>
      <c r="FQ85" s="144"/>
      <c r="FR85" s="144"/>
      <c r="FS85" s="144"/>
      <c r="FT85" s="144"/>
      <c r="FU85" s="144"/>
      <c r="FV85" s="144"/>
      <c r="FW85" s="144"/>
      <c r="FX85" s="144"/>
      <c r="FY85" s="144"/>
      <c r="FZ85" s="144"/>
      <c r="GA85" s="144"/>
      <c r="GB85" s="144"/>
      <c r="GC85" s="144"/>
      <c r="GD85" s="144"/>
      <c r="GE85" s="144"/>
      <c r="GF85" s="144"/>
      <c r="GG85" s="144"/>
      <c r="GH85" s="144"/>
      <c r="GI85" s="144"/>
      <c r="GJ85" s="144"/>
      <c r="GK85" s="144"/>
      <c r="GL85" s="144"/>
      <c r="GM85" s="144"/>
      <c r="GN85" s="144"/>
      <c r="GO85" s="144"/>
      <c r="GP85" s="144"/>
      <c r="GQ85" s="144"/>
      <c r="GR85" s="144"/>
    </row>
    <row r="86" spans="1:200" s="94" customFormat="1" ht="24" hidden="1" customHeight="1" outlineLevel="1" thickTop="1" thickBot="1">
      <c r="A86" s="125" t="str">
        <f t="shared" si="0"/>
        <v>15.3</v>
      </c>
      <c r="B86" s="158" t="s">
        <v>66</v>
      </c>
      <c r="C86" s="160" t="s">
        <v>156</v>
      </c>
      <c r="D86" s="161" t="s">
        <v>91</v>
      </c>
      <c r="E86" s="161" t="s">
        <v>92</v>
      </c>
      <c r="F86" s="161" t="s">
        <v>93</v>
      </c>
      <c r="G86" s="168"/>
      <c r="H86" s="153"/>
      <c r="I86" s="154">
        <f>H86-G86</f>
        <v>0</v>
      </c>
      <c r="J86" s="355">
        <v>0</v>
      </c>
      <c r="K86" s="356"/>
      <c r="L86" s="357"/>
      <c r="M86" s="179"/>
      <c r="N86" s="404"/>
      <c r="O86" s="144"/>
      <c r="P86" s="144"/>
      <c r="Q86" s="144"/>
      <c r="R86" s="249"/>
      <c r="S86" s="249"/>
      <c r="T86" s="144"/>
      <c r="U86" s="144"/>
      <c r="V86" s="144"/>
      <c r="W86" s="144"/>
      <c r="X86" s="144"/>
      <c r="Y86" s="144"/>
      <c r="Z86" s="144"/>
      <c r="AA86" s="144"/>
      <c r="AB86" s="144"/>
      <c r="AC86" s="144"/>
      <c r="AD86" s="144"/>
      <c r="AE86" s="144"/>
      <c r="AF86" s="144"/>
      <c r="AG86" s="144"/>
      <c r="AH86" s="144"/>
      <c r="AI86" s="144"/>
      <c r="AJ86" s="144"/>
      <c r="AK86" s="144"/>
      <c r="AL86" s="144"/>
      <c r="AM86" s="144"/>
      <c r="AN86" s="144"/>
      <c r="AO86" s="144"/>
      <c r="AP86" s="144"/>
      <c r="AQ86" s="144"/>
      <c r="AR86" s="144"/>
      <c r="AS86" s="144"/>
      <c r="AT86" s="144"/>
      <c r="AU86" s="144"/>
      <c r="AV86" s="144"/>
      <c r="AW86" s="144"/>
      <c r="AX86" s="144"/>
      <c r="AY86" s="144"/>
      <c r="AZ86" s="144"/>
      <c r="BA86" s="144"/>
      <c r="BB86" s="144"/>
      <c r="BC86" s="144"/>
      <c r="BD86" s="144"/>
      <c r="BE86" s="144"/>
      <c r="BF86" s="144"/>
      <c r="BG86" s="144"/>
      <c r="BH86" s="144"/>
      <c r="BI86" s="144"/>
      <c r="BJ86" s="144"/>
      <c r="BK86" s="144"/>
      <c r="BL86" s="144"/>
      <c r="BM86" s="144"/>
      <c r="BN86" s="144"/>
      <c r="BO86" s="144"/>
      <c r="BP86" s="144"/>
      <c r="BQ86" s="144"/>
      <c r="BR86" s="144"/>
      <c r="BS86" s="144"/>
      <c r="BT86" s="144"/>
      <c r="BU86" s="144"/>
      <c r="BV86" s="144"/>
      <c r="BW86" s="144"/>
      <c r="BX86" s="144"/>
      <c r="BY86" s="144"/>
      <c r="BZ86" s="144"/>
      <c r="CA86" s="144"/>
      <c r="CB86" s="144"/>
      <c r="CC86" s="144"/>
      <c r="CD86" s="144"/>
      <c r="CE86" s="144"/>
      <c r="CF86" s="144"/>
      <c r="CG86" s="144"/>
      <c r="CH86" s="144"/>
      <c r="CI86" s="144"/>
      <c r="CJ86" s="144"/>
      <c r="CK86" s="144"/>
      <c r="CL86" s="144"/>
      <c r="CM86" s="144"/>
      <c r="CN86" s="144"/>
      <c r="CO86" s="144"/>
      <c r="CP86" s="144"/>
      <c r="CQ86" s="144"/>
      <c r="CR86" s="144"/>
      <c r="CS86" s="144"/>
      <c r="CT86" s="144"/>
      <c r="CU86" s="144"/>
      <c r="CV86" s="144"/>
      <c r="CW86" s="144"/>
      <c r="CX86" s="144"/>
      <c r="CY86" s="144"/>
      <c r="CZ86" s="144"/>
      <c r="DA86" s="144"/>
      <c r="DB86" s="144"/>
      <c r="DC86" s="144"/>
      <c r="DD86" s="144"/>
      <c r="DE86" s="144"/>
      <c r="DF86" s="144"/>
      <c r="DG86" s="144"/>
      <c r="DH86" s="144"/>
      <c r="DI86" s="144"/>
      <c r="DJ86" s="144"/>
      <c r="DK86" s="144"/>
      <c r="DL86" s="144"/>
      <c r="DM86" s="144"/>
      <c r="DN86" s="144"/>
      <c r="DO86" s="144"/>
      <c r="DP86" s="144"/>
      <c r="DQ86" s="144"/>
      <c r="DR86" s="144"/>
      <c r="DS86" s="144"/>
      <c r="DT86" s="144"/>
      <c r="DU86" s="144"/>
      <c r="DV86" s="144"/>
      <c r="DW86" s="144"/>
      <c r="DX86" s="144"/>
      <c r="DY86" s="144"/>
      <c r="DZ86" s="144"/>
      <c r="EA86" s="144"/>
      <c r="EB86" s="144"/>
      <c r="EC86" s="144"/>
      <c r="ED86" s="144"/>
      <c r="EE86" s="144"/>
      <c r="EF86" s="144"/>
      <c r="EG86" s="144"/>
      <c r="EH86" s="144"/>
      <c r="EI86" s="144"/>
      <c r="EJ86" s="144"/>
      <c r="EK86" s="144"/>
      <c r="EL86" s="144"/>
      <c r="EM86" s="144"/>
      <c r="EN86" s="144"/>
      <c r="EO86" s="144"/>
      <c r="EP86" s="144"/>
      <c r="EQ86" s="144"/>
      <c r="ER86" s="144"/>
      <c r="ES86" s="144"/>
      <c r="ET86" s="144"/>
      <c r="EU86" s="144"/>
      <c r="EV86" s="144"/>
      <c r="EW86" s="144"/>
      <c r="EX86" s="144"/>
      <c r="EY86" s="144"/>
      <c r="EZ86" s="144"/>
      <c r="FA86" s="144"/>
      <c r="FB86" s="144"/>
      <c r="FC86" s="144"/>
      <c r="FD86" s="144"/>
      <c r="FE86" s="144"/>
      <c r="FF86" s="144"/>
      <c r="FG86" s="144"/>
      <c r="FH86" s="144"/>
      <c r="FI86" s="144"/>
      <c r="FJ86" s="144"/>
      <c r="FK86" s="144"/>
      <c r="FL86" s="144"/>
      <c r="FM86" s="144"/>
      <c r="FN86" s="144"/>
      <c r="FO86" s="144"/>
      <c r="FP86" s="144"/>
      <c r="FQ86" s="144"/>
      <c r="FR86" s="144"/>
      <c r="FS86" s="144"/>
      <c r="FT86" s="144"/>
      <c r="FU86" s="144"/>
      <c r="FV86" s="144"/>
      <c r="FW86" s="144"/>
      <c r="FX86" s="144"/>
      <c r="FY86" s="144"/>
      <c r="FZ86" s="144"/>
      <c r="GA86" s="144"/>
      <c r="GB86" s="144"/>
      <c r="GC86" s="144"/>
      <c r="GD86" s="144"/>
      <c r="GE86" s="144"/>
      <c r="GF86" s="144"/>
      <c r="GG86" s="144"/>
      <c r="GH86" s="144"/>
      <c r="GI86" s="144"/>
      <c r="GJ86" s="144"/>
      <c r="GK86" s="144"/>
      <c r="GL86" s="144"/>
      <c r="GM86" s="144"/>
      <c r="GN86" s="144"/>
      <c r="GO86" s="144"/>
      <c r="GP86" s="144"/>
      <c r="GQ86" s="144"/>
      <c r="GR86" s="144"/>
    </row>
    <row r="87" spans="1:200" s="115" customFormat="1" ht="24" customHeight="1" collapsed="1" thickTop="1" thickBot="1">
      <c r="A87" s="127">
        <v>15</v>
      </c>
      <c r="B87" s="223"/>
      <c r="C87" s="207" t="s">
        <v>177</v>
      </c>
      <c r="D87" s="167"/>
      <c r="E87" s="167"/>
      <c r="F87" s="223"/>
      <c r="G87" s="218" t="s">
        <v>130</v>
      </c>
      <c r="H87" s="396">
        <f>AVERAGE(I88:I90)</f>
        <v>0</v>
      </c>
      <c r="I87" s="397"/>
      <c r="J87" s="359">
        <f>AVERAGE(J88:L90)</f>
        <v>0</v>
      </c>
      <c r="K87" s="360"/>
      <c r="L87" s="361"/>
      <c r="M87" s="181"/>
      <c r="N87" s="404"/>
      <c r="O87" s="144"/>
      <c r="P87" s="144"/>
      <c r="Q87" s="144"/>
      <c r="R87" s="249"/>
      <c r="S87" s="249"/>
      <c r="T87" s="144"/>
      <c r="U87" s="144"/>
      <c r="V87" s="144"/>
      <c r="W87" s="144"/>
      <c r="X87" s="144"/>
      <c r="Y87" s="144"/>
      <c r="Z87" s="144"/>
      <c r="AA87" s="144"/>
      <c r="AB87" s="144"/>
      <c r="AC87" s="144"/>
      <c r="AD87" s="144"/>
      <c r="AE87" s="144"/>
      <c r="AF87" s="144"/>
      <c r="AG87" s="144"/>
      <c r="AH87" s="144"/>
      <c r="AI87" s="144"/>
      <c r="AJ87" s="144"/>
      <c r="AK87" s="144"/>
      <c r="AL87" s="144"/>
      <c r="AM87" s="144"/>
      <c r="AN87" s="144"/>
      <c r="AO87" s="144"/>
      <c r="AP87" s="144"/>
      <c r="AQ87" s="144"/>
      <c r="AR87" s="144"/>
      <c r="AS87" s="144"/>
      <c r="AT87" s="144"/>
      <c r="AU87" s="144"/>
      <c r="AV87" s="144"/>
      <c r="AW87" s="144"/>
      <c r="AX87" s="144"/>
      <c r="AY87" s="144"/>
      <c r="AZ87" s="144"/>
      <c r="BA87" s="144"/>
      <c r="BB87" s="144"/>
      <c r="BC87" s="144"/>
      <c r="BD87" s="144"/>
      <c r="BE87" s="144"/>
      <c r="BF87" s="144"/>
      <c r="BG87" s="144"/>
      <c r="BH87" s="144"/>
      <c r="BI87" s="144"/>
      <c r="BJ87" s="144"/>
      <c r="BK87" s="144"/>
      <c r="BL87" s="144"/>
      <c r="BM87" s="144"/>
      <c r="BN87" s="144"/>
      <c r="BO87" s="144"/>
      <c r="BP87" s="144"/>
      <c r="BQ87" s="144"/>
      <c r="BR87" s="144"/>
      <c r="BS87" s="144"/>
      <c r="BT87" s="144"/>
      <c r="BU87" s="144"/>
      <c r="BV87" s="144"/>
      <c r="BW87" s="144"/>
      <c r="BX87" s="144"/>
      <c r="BY87" s="144"/>
      <c r="BZ87" s="144"/>
      <c r="CA87" s="144"/>
      <c r="CB87" s="144"/>
      <c r="CC87" s="144"/>
      <c r="CD87" s="144"/>
      <c r="CE87" s="144"/>
      <c r="CF87" s="144"/>
      <c r="CG87" s="144"/>
      <c r="CH87" s="144"/>
      <c r="CI87" s="144"/>
      <c r="CJ87" s="144"/>
      <c r="CK87" s="144"/>
      <c r="CL87" s="144"/>
      <c r="CM87" s="144"/>
      <c r="CN87" s="144"/>
      <c r="CO87" s="144"/>
      <c r="CP87" s="144"/>
      <c r="CQ87" s="144"/>
      <c r="CR87" s="144"/>
      <c r="CS87" s="144"/>
      <c r="CT87" s="144"/>
      <c r="CU87" s="144"/>
      <c r="CV87" s="144"/>
      <c r="CW87" s="144"/>
      <c r="CX87" s="144"/>
      <c r="CY87" s="144"/>
      <c r="CZ87" s="144"/>
      <c r="DA87" s="144"/>
      <c r="DB87" s="144"/>
      <c r="DC87" s="144"/>
      <c r="DD87" s="144"/>
      <c r="DE87" s="144"/>
      <c r="DF87" s="144"/>
      <c r="DG87" s="144"/>
      <c r="DH87" s="144"/>
      <c r="DI87" s="144"/>
      <c r="DJ87" s="144"/>
      <c r="DK87" s="144"/>
      <c r="DL87" s="144"/>
      <c r="DM87" s="144"/>
      <c r="DN87" s="144"/>
      <c r="DO87" s="144"/>
      <c r="DP87" s="144"/>
      <c r="DQ87" s="144"/>
      <c r="DR87" s="144"/>
      <c r="DS87" s="144"/>
      <c r="DT87" s="144"/>
      <c r="DU87" s="144"/>
      <c r="DV87" s="144"/>
      <c r="DW87" s="144"/>
      <c r="DX87" s="144"/>
      <c r="DY87" s="144"/>
      <c r="DZ87" s="144"/>
      <c r="EA87" s="144"/>
      <c r="EB87" s="144"/>
      <c r="EC87" s="144"/>
      <c r="ED87" s="144"/>
      <c r="EE87" s="144"/>
      <c r="EF87" s="144"/>
      <c r="EG87" s="144"/>
      <c r="EH87" s="144"/>
      <c r="EI87" s="144"/>
      <c r="EJ87" s="144"/>
      <c r="EK87" s="144"/>
      <c r="EL87" s="144"/>
      <c r="EM87" s="144"/>
      <c r="EN87" s="144"/>
      <c r="EO87" s="144"/>
      <c r="EP87" s="144"/>
      <c r="EQ87" s="144"/>
      <c r="ER87" s="144"/>
      <c r="ES87" s="144"/>
      <c r="ET87" s="144"/>
      <c r="EU87" s="144"/>
      <c r="EV87" s="144"/>
      <c r="EW87" s="144"/>
      <c r="EX87" s="144"/>
      <c r="EY87" s="144"/>
      <c r="EZ87" s="144"/>
      <c r="FA87" s="144"/>
      <c r="FB87" s="144"/>
      <c r="FC87" s="144"/>
      <c r="FD87" s="144"/>
      <c r="FE87" s="144"/>
      <c r="FF87" s="144"/>
      <c r="FG87" s="144"/>
      <c r="FH87" s="144"/>
      <c r="FI87" s="144"/>
      <c r="FJ87" s="144"/>
      <c r="FK87" s="144"/>
      <c r="FL87" s="144"/>
      <c r="FM87" s="144"/>
      <c r="FN87" s="144"/>
      <c r="FO87" s="144"/>
      <c r="FP87" s="144"/>
      <c r="FQ87" s="144"/>
      <c r="FR87" s="144"/>
      <c r="FS87" s="144"/>
      <c r="FT87" s="144"/>
      <c r="FU87" s="144"/>
      <c r="FV87" s="144"/>
      <c r="FW87" s="144"/>
      <c r="FX87" s="144"/>
      <c r="FY87" s="144"/>
      <c r="FZ87" s="144"/>
      <c r="GA87" s="144"/>
      <c r="GB87" s="144"/>
      <c r="GC87" s="144"/>
      <c r="GD87" s="144"/>
      <c r="GE87" s="144"/>
      <c r="GF87" s="144"/>
      <c r="GG87" s="144"/>
      <c r="GH87" s="144"/>
      <c r="GI87" s="144"/>
      <c r="GJ87" s="144"/>
      <c r="GK87" s="144"/>
      <c r="GL87" s="144"/>
      <c r="GM87" s="144"/>
      <c r="GN87" s="144"/>
      <c r="GO87" s="144"/>
      <c r="GP87" s="144"/>
      <c r="GQ87" s="144"/>
      <c r="GR87" s="144"/>
    </row>
    <row r="88" spans="1:200" s="115" customFormat="1" ht="24" hidden="1" customHeight="1" outlineLevel="1" thickTop="1" thickBot="1">
      <c r="A88" s="125" t="str">
        <f t="shared" si="0"/>
        <v>15.1</v>
      </c>
      <c r="B88" s="158" t="s">
        <v>66</v>
      </c>
      <c r="C88" s="160" t="s">
        <v>158</v>
      </c>
      <c r="D88" s="161" t="s">
        <v>159</v>
      </c>
      <c r="E88" s="161" t="s">
        <v>160</v>
      </c>
      <c r="F88" s="161" t="s">
        <v>161</v>
      </c>
      <c r="G88" s="168"/>
      <c r="H88" s="168"/>
      <c r="I88" s="220">
        <f>H88-G88</f>
        <v>0</v>
      </c>
      <c r="J88" s="355">
        <v>0</v>
      </c>
      <c r="K88" s="356"/>
      <c r="L88" s="357"/>
      <c r="M88" s="179"/>
      <c r="N88" s="404"/>
      <c r="O88" s="144"/>
      <c r="P88" s="144"/>
      <c r="Q88" s="144"/>
      <c r="R88" s="249"/>
      <c r="S88" s="249"/>
      <c r="T88" s="144"/>
      <c r="U88" s="144"/>
      <c r="V88" s="144"/>
      <c r="W88" s="144"/>
      <c r="X88" s="144"/>
      <c r="Y88" s="144"/>
      <c r="Z88" s="144"/>
      <c r="AA88" s="144"/>
      <c r="AB88" s="144"/>
      <c r="AC88" s="144"/>
      <c r="AD88" s="144"/>
      <c r="AE88" s="144"/>
      <c r="AF88" s="144"/>
      <c r="AG88" s="144"/>
      <c r="AH88" s="144"/>
      <c r="AI88" s="144"/>
      <c r="AJ88" s="144"/>
      <c r="AK88" s="144"/>
      <c r="AL88" s="144"/>
      <c r="AM88" s="144"/>
      <c r="AN88" s="144"/>
      <c r="AO88" s="144"/>
      <c r="AP88" s="144"/>
      <c r="AQ88" s="144"/>
      <c r="AR88" s="144"/>
      <c r="AS88" s="144"/>
      <c r="AT88" s="144"/>
      <c r="AU88" s="144"/>
      <c r="AV88" s="144"/>
      <c r="AW88" s="144"/>
      <c r="AX88" s="144"/>
      <c r="AY88" s="144"/>
      <c r="AZ88" s="144"/>
      <c r="BA88" s="144"/>
      <c r="BB88" s="144"/>
      <c r="BC88" s="144"/>
      <c r="BD88" s="144"/>
      <c r="BE88" s="144"/>
      <c r="BF88" s="144"/>
      <c r="BG88" s="144"/>
      <c r="BH88" s="144"/>
      <c r="BI88" s="144"/>
      <c r="BJ88" s="144"/>
      <c r="BK88" s="144"/>
      <c r="BL88" s="144"/>
      <c r="BM88" s="144"/>
      <c r="BN88" s="144"/>
      <c r="BO88" s="144"/>
      <c r="BP88" s="144"/>
      <c r="BQ88" s="144"/>
      <c r="BR88" s="144"/>
      <c r="BS88" s="144"/>
      <c r="BT88" s="144"/>
      <c r="BU88" s="144"/>
      <c r="BV88" s="144"/>
      <c r="BW88" s="144"/>
      <c r="BX88" s="144"/>
      <c r="BY88" s="144"/>
      <c r="BZ88" s="144"/>
      <c r="CA88" s="144"/>
      <c r="CB88" s="144"/>
      <c r="CC88" s="144"/>
      <c r="CD88" s="144"/>
      <c r="CE88" s="144"/>
      <c r="CF88" s="144"/>
      <c r="CG88" s="144"/>
      <c r="CH88" s="144"/>
      <c r="CI88" s="144"/>
      <c r="CJ88" s="144"/>
      <c r="CK88" s="144"/>
      <c r="CL88" s="144"/>
      <c r="CM88" s="144"/>
      <c r="CN88" s="144"/>
      <c r="CO88" s="144"/>
      <c r="CP88" s="144"/>
      <c r="CQ88" s="144"/>
      <c r="CR88" s="144"/>
      <c r="CS88" s="144"/>
      <c r="CT88" s="144"/>
      <c r="CU88" s="144"/>
      <c r="CV88" s="144"/>
      <c r="CW88" s="144"/>
      <c r="CX88" s="144"/>
      <c r="CY88" s="144"/>
      <c r="CZ88" s="144"/>
      <c r="DA88" s="144"/>
      <c r="DB88" s="144"/>
      <c r="DC88" s="144"/>
      <c r="DD88" s="144"/>
      <c r="DE88" s="144"/>
      <c r="DF88" s="144"/>
      <c r="DG88" s="144"/>
      <c r="DH88" s="144"/>
      <c r="DI88" s="144"/>
      <c r="DJ88" s="144"/>
      <c r="DK88" s="144"/>
      <c r="DL88" s="144"/>
      <c r="DM88" s="144"/>
      <c r="DN88" s="144"/>
      <c r="DO88" s="144"/>
      <c r="DP88" s="144"/>
      <c r="DQ88" s="144"/>
      <c r="DR88" s="144"/>
      <c r="DS88" s="144"/>
      <c r="DT88" s="144"/>
      <c r="DU88" s="144"/>
      <c r="DV88" s="144"/>
      <c r="DW88" s="144"/>
      <c r="DX88" s="144"/>
      <c r="DY88" s="144"/>
      <c r="DZ88" s="144"/>
      <c r="EA88" s="144"/>
      <c r="EB88" s="144"/>
      <c r="EC88" s="144"/>
      <c r="ED88" s="144"/>
      <c r="EE88" s="144"/>
      <c r="EF88" s="144"/>
      <c r="EG88" s="144"/>
      <c r="EH88" s="144"/>
      <c r="EI88" s="144"/>
      <c r="EJ88" s="144"/>
      <c r="EK88" s="144"/>
      <c r="EL88" s="144"/>
      <c r="EM88" s="144"/>
      <c r="EN88" s="144"/>
      <c r="EO88" s="144"/>
      <c r="EP88" s="144"/>
      <c r="EQ88" s="144"/>
      <c r="ER88" s="144"/>
      <c r="ES88" s="144"/>
      <c r="ET88" s="144"/>
      <c r="EU88" s="144"/>
      <c r="EV88" s="144"/>
      <c r="EW88" s="144"/>
      <c r="EX88" s="144"/>
      <c r="EY88" s="144"/>
      <c r="EZ88" s="144"/>
      <c r="FA88" s="144"/>
      <c r="FB88" s="144"/>
      <c r="FC88" s="144"/>
      <c r="FD88" s="144"/>
      <c r="FE88" s="144"/>
      <c r="FF88" s="144"/>
      <c r="FG88" s="144"/>
      <c r="FH88" s="144"/>
      <c r="FI88" s="144"/>
      <c r="FJ88" s="144"/>
      <c r="FK88" s="144"/>
      <c r="FL88" s="144"/>
      <c r="FM88" s="144"/>
      <c r="FN88" s="144"/>
      <c r="FO88" s="144"/>
      <c r="FP88" s="144"/>
      <c r="FQ88" s="144"/>
      <c r="FR88" s="144"/>
      <c r="FS88" s="144"/>
      <c r="FT88" s="144"/>
      <c r="FU88" s="144"/>
      <c r="FV88" s="144"/>
      <c r="FW88" s="144"/>
      <c r="FX88" s="144"/>
      <c r="FY88" s="144"/>
      <c r="FZ88" s="144"/>
      <c r="GA88" s="144"/>
      <c r="GB88" s="144"/>
      <c r="GC88" s="144"/>
      <c r="GD88" s="144"/>
      <c r="GE88" s="144"/>
      <c r="GF88" s="144"/>
      <c r="GG88" s="144"/>
      <c r="GH88" s="144"/>
      <c r="GI88" s="144"/>
      <c r="GJ88" s="144"/>
      <c r="GK88" s="144"/>
      <c r="GL88" s="144"/>
      <c r="GM88" s="144"/>
      <c r="GN88" s="144"/>
      <c r="GO88" s="144"/>
      <c r="GP88" s="144"/>
      <c r="GQ88" s="144"/>
      <c r="GR88" s="144"/>
    </row>
    <row r="89" spans="1:200" s="115" customFormat="1" ht="36" hidden="1" customHeight="1" outlineLevel="1" thickTop="1" thickBot="1">
      <c r="A89" s="125" t="str">
        <f t="shared" si="0"/>
        <v>15.2</v>
      </c>
      <c r="B89" s="158" t="s">
        <v>66</v>
      </c>
      <c r="C89" s="160" t="s">
        <v>178</v>
      </c>
      <c r="D89" s="161" t="s">
        <v>163</v>
      </c>
      <c r="E89" s="161" t="s">
        <v>164</v>
      </c>
      <c r="F89" s="161"/>
      <c r="G89" s="168"/>
      <c r="H89" s="168"/>
      <c r="I89" s="220">
        <f>H89-G89</f>
        <v>0</v>
      </c>
      <c r="J89" s="355">
        <v>0</v>
      </c>
      <c r="K89" s="356"/>
      <c r="L89" s="357"/>
      <c r="M89" s="179"/>
      <c r="N89" s="404"/>
      <c r="O89" s="144"/>
      <c r="P89" s="144"/>
      <c r="Q89" s="144"/>
      <c r="R89" s="249"/>
      <c r="S89" s="249"/>
      <c r="T89" s="144"/>
      <c r="U89" s="144"/>
      <c r="V89" s="144"/>
      <c r="W89" s="144"/>
      <c r="X89" s="144"/>
      <c r="Y89" s="144"/>
      <c r="Z89" s="144"/>
      <c r="AA89" s="144"/>
      <c r="AB89" s="144"/>
      <c r="AC89" s="144"/>
      <c r="AD89" s="144"/>
      <c r="AE89" s="144"/>
      <c r="AF89" s="144"/>
      <c r="AG89" s="144"/>
      <c r="AH89" s="144"/>
      <c r="AI89" s="144"/>
      <c r="AJ89" s="144"/>
      <c r="AK89" s="144"/>
      <c r="AL89" s="144"/>
      <c r="AM89" s="144"/>
      <c r="AN89" s="144"/>
      <c r="AO89" s="144"/>
      <c r="AP89" s="144"/>
      <c r="AQ89" s="144"/>
      <c r="AR89" s="144"/>
      <c r="AS89" s="144"/>
      <c r="AT89" s="144"/>
      <c r="AU89" s="144"/>
      <c r="AV89" s="144"/>
      <c r="AW89" s="144"/>
      <c r="AX89" s="144"/>
      <c r="AY89" s="144"/>
      <c r="AZ89" s="144"/>
      <c r="BA89" s="144"/>
      <c r="BB89" s="144"/>
      <c r="BC89" s="144"/>
      <c r="BD89" s="144"/>
      <c r="BE89" s="144"/>
      <c r="BF89" s="144"/>
      <c r="BG89" s="144"/>
      <c r="BH89" s="144"/>
      <c r="BI89" s="144"/>
      <c r="BJ89" s="144"/>
      <c r="BK89" s="144"/>
      <c r="BL89" s="144"/>
      <c r="BM89" s="144"/>
      <c r="BN89" s="144"/>
      <c r="BO89" s="144"/>
      <c r="BP89" s="144"/>
      <c r="BQ89" s="144"/>
      <c r="BR89" s="144"/>
      <c r="BS89" s="144"/>
      <c r="BT89" s="144"/>
      <c r="BU89" s="144"/>
      <c r="BV89" s="144"/>
      <c r="BW89" s="144"/>
      <c r="BX89" s="144"/>
      <c r="BY89" s="144"/>
      <c r="BZ89" s="144"/>
      <c r="CA89" s="144"/>
      <c r="CB89" s="144"/>
      <c r="CC89" s="144"/>
      <c r="CD89" s="144"/>
      <c r="CE89" s="144"/>
      <c r="CF89" s="144"/>
      <c r="CG89" s="144"/>
      <c r="CH89" s="144"/>
      <c r="CI89" s="144"/>
      <c r="CJ89" s="144"/>
      <c r="CK89" s="144"/>
      <c r="CL89" s="144"/>
      <c r="CM89" s="144"/>
      <c r="CN89" s="144"/>
      <c r="CO89" s="144"/>
      <c r="CP89" s="144"/>
      <c r="CQ89" s="144"/>
      <c r="CR89" s="144"/>
      <c r="CS89" s="144"/>
      <c r="CT89" s="144"/>
      <c r="CU89" s="144"/>
      <c r="CV89" s="144"/>
      <c r="CW89" s="144"/>
      <c r="CX89" s="144"/>
      <c r="CY89" s="144"/>
      <c r="CZ89" s="144"/>
      <c r="DA89" s="144"/>
      <c r="DB89" s="144"/>
      <c r="DC89" s="144"/>
      <c r="DD89" s="144"/>
      <c r="DE89" s="144"/>
      <c r="DF89" s="144"/>
      <c r="DG89" s="144"/>
      <c r="DH89" s="144"/>
      <c r="DI89" s="144"/>
      <c r="DJ89" s="144"/>
      <c r="DK89" s="144"/>
      <c r="DL89" s="144"/>
      <c r="DM89" s="144"/>
      <c r="DN89" s="144"/>
      <c r="DO89" s="144"/>
      <c r="DP89" s="144"/>
      <c r="DQ89" s="144"/>
      <c r="DR89" s="144"/>
      <c r="DS89" s="144"/>
      <c r="DT89" s="144"/>
      <c r="DU89" s="144"/>
      <c r="DV89" s="144"/>
      <c r="DW89" s="144"/>
      <c r="DX89" s="144"/>
      <c r="DY89" s="144"/>
      <c r="DZ89" s="144"/>
      <c r="EA89" s="144"/>
      <c r="EB89" s="144"/>
      <c r="EC89" s="144"/>
      <c r="ED89" s="144"/>
      <c r="EE89" s="144"/>
      <c r="EF89" s="144"/>
      <c r="EG89" s="144"/>
      <c r="EH89" s="144"/>
      <c r="EI89" s="144"/>
      <c r="EJ89" s="144"/>
      <c r="EK89" s="144"/>
      <c r="EL89" s="144"/>
      <c r="EM89" s="144"/>
      <c r="EN89" s="144"/>
      <c r="EO89" s="144"/>
      <c r="EP89" s="144"/>
      <c r="EQ89" s="144"/>
      <c r="ER89" s="144"/>
      <c r="ES89" s="144"/>
      <c r="ET89" s="144"/>
      <c r="EU89" s="144"/>
      <c r="EV89" s="144"/>
      <c r="EW89" s="144"/>
      <c r="EX89" s="144"/>
      <c r="EY89" s="144"/>
      <c r="EZ89" s="144"/>
      <c r="FA89" s="144"/>
      <c r="FB89" s="144"/>
      <c r="FC89" s="144"/>
      <c r="FD89" s="144"/>
      <c r="FE89" s="144"/>
      <c r="FF89" s="144"/>
      <c r="FG89" s="144"/>
      <c r="FH89" s="144"/>
      <c r="FI89" s="144"/>
      <c r="FJ89" s="144"/>
      <c r="FK89" s="144"/>
      <c r="FL89" s="144"/>
      <c r="FM89" s="144"/>
      <c r="FN89" s="144"/>
      <c r="FO89" s="144"/>
      <c r="FP89" s="144"/>
      <c r="FQ89" s="144"/>
      <c r="FR89" s="144"/>
      <c r="FS89" s="144"/>
      <c r="FT89" s="144"/>
      <c r="FU89" s="144"/>
      <c r="FV89" s="144"/>
      <c r="FW89" s="144"/>
      <c r="FX89" s="144"/>
      <c r="FY89" s="144"/>
      <c r="FZ89" s="144"/>
      <c r="GA89" s="144"/>
      <c r="GB89" s="144"/>
      <c r="GC89" s="144"/>
      <c r="GD89" s="144"/>
      <c r="GE89" s="144"/>
      <c r="GF89" s="144"/>
      <c r="GG89" s="144"/>
      <c r="GH89" s="144"/>
      <c r="GI89" s="144"/>
      <c r="GJ89" s="144"/>
      <c r="GK89" s="144"/>
      <c r="GL89" s="144"/>
      <c r="GM89" s="144"/>
      <c r="GN89" s="144"/>
      <c r="GO89" s="144"/>
      <c r="GP89" s="144"/>
      <c r="GQ89" s="144"/>
      <c r="GR89" s="144"/>
    </row>
    <row r="90" spans="1:200" s="115" customFormat="1" ht="24" hidden="1" customHeight="1" outlineLevel="1" thickTop="1" thickBot="1">
      <c r="A90" s="125" t="str">
        <f t="shared" si="0"/>
        <v>15.3</v>
      </c>
      <c r="B90" s="158" t="s">
        <v>66</v>
      </c>
      <c r="C90" s="160" t="s">
        <v>165</v>
      </c>
      <c r="D90" s="161" t="s">
        <v>159</v>
      </c>
      <c r="E90" s="161" t="s">
        <v>160</v>
      </c>
      <c r="F90" s="161" t="s">
        <v>161</v>
      </c>
      <c r="G90" s="168"/>
      <c r="H90" s="153"/>
      <c r="I90" s="154">
        <f>H90-G90</f>
        <v>0</v>
      </c>
      <c r="J90" s="355">
        <v>0</v>
      </c>
      <c r="K90" s="356"/>
      <c r="L90" s="357"/>
      <c r="M90" s="179"/>
      <c r="N90" s="404"/>
      <c r="O90" s="144"/>
      <c r="P90" s="144"/>
      <c r="Q90" s="144"/>
      <c r="R90" s="248"/>
      <c r="S90" s="248"/>
      <c r="T90" s="144"/>
      <c r="U90" s="144"/>
      <c r="V90" s="144"/>
      <c r="W90" s="144"/>
      <c r="X90" s="144"/>
      <c r="Y90" s="144"/>
      <c r="Z90" s="144"/>
      <c r="AA90" s="144"/>
      <c r="AB90" s="144"/>
      <c r="AC90" s="144"/>
      <c r="AD90" s="144"/>
      <c r="AE90" s="144"/>
      <c r="AF90" s="144"/>
      <c r="AG90" s="144"/>
      <c r="AH90" s="144"/>
      <c r="AI90" s="144"/>
      <c r="AJ90" s="144"/>
      <c r="AK90" s="144"/>
      <c r="AL90" s="144"/>
      <c r="AM90" s="144"/>
      <c r="AN90" s="144"/>
      <c r="AO90" s="144"/>
      <c r="AP90" s="144"/>
      <c r="AQ90" s="144"/>
      <c r="AR90" s="144"/>
      <c r="AS90" s="144"/>
      <c r="AT90" s="144"/>
      <c r="AU90" s="144"/>
      <c r="AV90" s="144"/>
      <c r="AW90" s="144"/>
      <c r="AX90" s="144"/>
      <c r="AY90" s="144"/>
      <c r="AZ90" s="144"/>
      <c r="BA90" s="144"/>
      <c r="BB90" s="144"/>
      <c r="BC90" s="144"/>
      <c r="BD90" s="144"/>
      <c r="BE90" s="144"/>
      <c r="BF90" s="144"/>
      <c r="BG90" s="144"/>
      <c r="BH90" s="144"/>
      <c r="BI90" s="144"/>
      <c r="BJ90" s="144"/>
      <c r="BK90" s="144"/>
      <c r="BL90" s="144"/>
      <c r="BM90" s="144"/>
      <c r="BN90" s="144"/>
      <c r="BO90" s="144"/>
      <c r="BP90" s="144"/>
      <c r="BQ90" s="144"/>
      <c r="BR90" s="144"/>
      <c r="BS90" s="144"/>
      <c r="BT90" s="144"/>
      <c r="BU90" s="144"/>
      <c r="BV90" s="144"/>
      <c r="BW90" s="144"/>
      <c r="BX90" s="144"/>
      <c r="BY90" s="144"/>
      <c r="BZ90" s="144"/>
      <c r="CA90" s="144"/>
      <c r="CB90" s="144"/>
      <c r="CC90" s="144"/>
      <c r="CD90" s="144"/>
      <c r="CE90" s="144"/>
      <c r="CF90" s="144"/>
      <c r="CG90" s="144"/>
      <c r="CH90" s="144"/>
      <c r="CI90" s="144"/>
      <c r="CJ90" s="144"/>
      <c r="CK90" s="144"/>
      <c r="CL90" s="144"/>
      <c r="CM90" s="144"/>
      <c r="CN90" s="144"/>
      <c r="CO90" s="144"/>
      <c r="CP90" s="144"/>
      <c r="CQ90" s="144"/>
      <c r="CR90" s="144"/>
      <c r="CS90" s="144"/>
      <c r="CT90" s="144"/>
      <c r="CU90" s="144"/>
      <c r="CV90" s="144"/>
      <c r="CW90" s="144"/>
      <c r="CX90" s="144"/>
      <c r="CY90" s="144"/>
      <c r="CZ90" s="144"/>
      <c r="DA90" s="144"/>
      <c r="DB90" s="144"/>
      <c r="DC90" s="144"/>
      <c r="DD90" s="144"/>
      <c r="DE90" s="144"/>
      <c r="DF90" s="144"/>
      <c r="DG90" s="144"/>
      <c r="DH90" s="144"/>
      <c r="DI90" s="144"/>
      <c r="DJ90" s="144"/>
      <c r="DK90" s="144"/>
      <c r="DL90" s="144"/>
      <c r="DM90" s="144"/>
      <c r="DN90" s="144"/>
      <c r="DO90" s="144"/>
      <c r="DP90" s="144"/>
      <c r="DQ90" s="144"/>
      <c r="DR90" s="144"/>
      <c r="DS90" s="144"/>
      <c r="DT90" s="144"/>
      <c r="DU90" s="144"/>
      <c r="DV90" s="144"/>
      <c r="DW90" s="144"/>
      <c r="DX90" s="144"/>
      <c r="DY90" s="144"/>
      <c r="DZ90" s="144"/>
      <c r="EA90" s="144"/>
      <c r="EB90" s="144"/>
      <c r="EC90" s="144"/>
      <c r="ED90" s="144"/>
      <c r="EE90" s="144"/>
      <c r="EF90" s="144"/>
      <c r="EG90" s="144"/>
      <c r="EH90" s="144"/>
      <c r="EI90" s="144"/>
      <c r="EJ90" s="144"/>
      <c r="EK90" s="144"/>
      <c r="EL90" s="144"/>
      <c r="EM90" s="144"/>
      <c r="EN90" s="144"/>
      <c r="EO90" s="144"/>
      <c r="EP90" s="144"/>
      <c r="EQ90" s="144"/>
      <c r="ER90" s="144"/>
      <c r="ES90" s="144"/>
      <c r="ET90" s="144"/>
      <c r="EU90" s="144"/>
      <c r="EV90" s="144"/>
      <c r="EW90" s="144"/>
      <c r="EX90" s="144"/>
      <c r="EY90" s="144"/>
      <c r="EZ90" s="144"/>
      <c r="FA90" s="144"/>
      <c r="FB90" s="144"/>
      <c r="FC90" s="144"/>
      <c r="FD90" s="144"/>
      <c r="FE90" s="144"/>
      <c r="FF90" s="144"/>
      <c r="FG90" s="144"/>
      <c r="FH90" s="144"/>
      <c r="FI90" s="144"/>
      <c r="FJ90" s="144"/>
      <c r="FK90" s="144"/>
      <c r="FL90" s="144"/>
      <c r="FM90" s="144"/>
      <c r="FN90" s="144"/>
      <c r="FO90" s="144"/>
      <c r="FP90" s="144"/>
      <c r="FQ90" s="144"/>
      <c r="FR90" s="144"/>
      <c r="FS90" s="144"/>
      <c r="FT90" s="144"/>
      <c r="FU90" s="144"/>
      <c r="FV90" s="144"/>
      <c r="FW90" s="144"/>
      <c r="FX90" s="144"/>
      <c r="FY90" s="144"/>
      <c r="FZ90" s="144"/>
      <c r="GA90" s="144"/>
      <c r="GB90" s="144"/>
      <c r="GC90" s="144"/>
      <c r="GD90" s="144"/>
      <c r="GE90" s="144"/>
      <c r="GF90" s="144"/>
      <c r="GG90" s="144"/>
      <c r="GH90" s="144"/>
      <c r="GI90" s="144"/>
      <c r="GJ90" s="144"/>
      <c r="GK90" s="144"/>
      <c r="GL90" s="144"/>
      <c r="GM90" s="144"/>
      <c r="GN90" s="144"/>
      <c r="GO90" s="144"/>
      <c r="GP90" s="144"/>
      <c r="GQ90" s="144"/>
      <c r="GR90" s="144"/>
    </row>
    <row r="91" spans="1:200" s="94" customFormat="1" ht="24" customHeight="1" collapsed="1" thickTop="1" thickBot="1">
      <c r="A91" s="127">
        <v>16</v>
      </c>
      <c r="B91" s="167"/>
      <c r="C91" s="207" t="s">
        <v>179</v>
      </c>
      <c r="D91" s="167"/>
      <c r="E91" s="167"/>
      <c r="F91" s="167"/>
      <c r="G91" s="218" t="s">
        <v>130</v>
      </c>
      <c r="H91" s="396">
        <f>AVERAGE(I92,I94)</f>
        <v>0</v>
      </c>
      <c r="I91" s="397"/>
      <c r="J91" s="359">
        <f>AVERAGE(J92,J94)</f>
        <v>0</v>
      </c>
      <c r="K91" s="360"/>
      <c r="L91" s="361"/>
      <c r="M91" s="181"/>
      <c r="N91" s="404"/>
      <c r="O91" s="144"/>
      <c r="P91" s="144"/>
      <c r="Q91" s="144"/>
      <c r="R91" s="144"/>
      <c r="S91" s="144"/>
      <c r="T91" s="144"/>
      <c r="U91" s="144"/>
      <c r="V91" s="144"/>
      <c r="W91" s="144"/>
      <c r="X91" s="144"/>
      <c r="Y91" s="144"/>
      <c r="Z91" s="144"/>
      <c r="AA91" s="144"/>
      <c r="AB91" s="144"/>
      <c r="AC91" s="144"/>
      <c r="AD91" s="144"/>
      <c r="AE91" s="144"/>
      <c r="AF91" s="144"/>
      <c r="AG91" s="144"/>
      <c r="AH91" s="144"/>
      <c r="AI91" s="144"/>
      <c r="AJ91" s="144"/>
      <c r="AK91" s="144"/>
      <c r="AL91" s="144"/>
      <c r="AM91" s="144"/>
      <c r="AN91" s="144"/>
      <c r="AO91" s="144"/>
      <c r="AP91" s="144"/>
      <c r="AQ91" s="144"/>
      <c r="AR91" s="144"/>
      <c r="AS91" s="144"/>
      <c r="AT91" s="144"/>
      <c r="AU91" s="144"/>
      <c r="AV91" s="144"/>
      <c r="AW91" s="144"/>
      <c r="AX91" s="144"/>
      <c r="AY91" s="144"/>
      <c r="AZ91" s="144"/>
      <c r="BA91" s="144"/>
      <c r="BB91" s="144"/>
      <c r="BC91" s="144"/>
      <c r="BD91" s="144"/>
      <c r="BE91" s="144"/>
      <c r="BF91" s="144"/>
      <c r="BG91" s="144"/>
      <c r="BH91" s="144"/>
      <c r="BI91" s="144"/>
      <c r="BJ91" s="144"/>
      <c r="BK91" s="144"/>
      <c r="BL91" s="144"/>
      <c r="BM91" s="144"/>
      <c r="BN91" s="144"/>
      <c r="BO91" s="144"/>
      <c r="BP91" s="144"/>
      <c r="BQ91" s="144"/>
      <c r="BR91" s="144"/>
      <c r="BS91" s="144"/>
      <c r="BT91" s="144"/>
      <c r="BU91" s="144"/>
      <c r="BV91" s="144"/>
      <c r="BW91" s="144"/>
      <c r="BX91" s="144"/>
      <c r="BY91" s="144"/>
      <c r="BZ91" s="144"/>
      <c r="CA91" s="144"/>
      <c r="CB91" s="144"/>
      <c r="CC91" s="144"/>
      <c r="CD91" s="144"/>
      <c r="CE91" s="144"/>
      <c r="CF91" s="144"/>
      <c r="CG91" s="144"/>
      <c r="CH91" s="144"/>
      <c r="CI91" s="144"/>
      <c r="CJ91" s="144"/>
      <c r="CK91" s="144"/>
      <c r="CL91" s="144"/>
      <c r="CM91" s="144"/>
      <c r="CN91" s="144"/>
      <c r="CO91" s="144"/>
      <c r="CP91" s="144"/>
      <c r="CQ91" s="144"/>
      <c r="CR91" s="144"/>
      <c r="CS91" s="144"/>
      <c r="CT91" s="144"/>
      <c r="CU91" s="144"/>
      <c r="CV91" s="144"/>
      <c r="CW91" s="144"/>
      <c r="CX91" s="144"/>
      <c r="CY91" s="144"/>
      <c r="CZ91" s="144"/>
      <c r="DA91" s="144"/>
      <c r="DB91" s="144"/>
      <c r="DC91" s="144"/>
      <c r="DD91" s="144"/>
      <c r="DE91" s="144"/>
      <c r="DF91" s="144"/>
      <c r="DG91" s="144"/>
      <c r="DH91" s="144"/>
      <c r="DI91" s="144"/>
      <c r="DJ91" s="144"/>
      <c r="DK91" s="144"/>
      <c r="DL91" s="144"/>
      <c r="DM91" s="144"/>
      <c r="DN91" s="144"/>
      <c r="DO91" s="144"/>
      <c r="DP91" s="144"/>
      <c r="DQ91" s="144"/>
      <c r="DR91" s="144"/>
      <c r="DS91" s="144"/>
      <c r="DT91" s="144"/>
      <c r="DU91" s="144"/>
      <c r="DV91" s="144"/>
      <c r="DW91" s="144"/>
      <c r="DX91" s="144"/>
      <c r="DY91" s="144"/>
      <c r="DZ91" s="144"/>
      <c r="EA91" s="144"/>
      <c r="EB91" s="144"/>
      <c r="EC91" s="144"/>
      <c r="ED91" s="144"/>
      <c r="EE91" s="144"/>
      <c r="EF91" s="144"/>
      <c r="EG91" s="144"/>
      <c r="EH91" s="144"/>
      <c r="EI91" s="144"/>
      <c r="EJ91" s="144"/>
      <c r="EK91" s="144"/>
      <c r="EL91" s="144"/>
      <c r="EM91" s="144"/>
      <c r="EN91" s="144"/>
      <c r="EO91" s="144"/>
      <c r="EP91" s="144"/>
      <c r="EQ91" s="144"/>
      <c r="ER91" s="144"/>
      <c r="ES91" s="144"/>
      <c r="ET91" s="144"/>
      <c r="EU91" s="144"/>
      <c r="EV91" s="144"/>
      <c r="EW91" s="144"/>
      <c r="EX91" s="144"/>
      <c r="EY91" s="144"/>
      <c r="EZ91" s="144"/>
      <c r="FA91" s="144"/>
      <c r="FB91" s="144"/>
      <c r="FC91" s="144"/>
      <c r="FD91" s="144"/>
      <c r="FE91" s="144"/>
      <c r="FF91" s="144"/>
      <c r="FG91" s="144"/>
      <c r="FH91" s="144"/>
      <c r="FI91" s="144"/>
      <c r="FJ91" s="144"/>
      <c r="FK91" s="144"/>
      <c r="FL91" s="144"/>
      <c r="FM91" s="144"/>
      <c r="FN91" s="144"/>
      <c r="FO91" s="144"/>
      <c r="FP91" s="144"/>
      <c r="FQ91" s="144"/>
      <c r="FR91" s="144"/>
      <c r="FS91" s="144"/>
      <c r="FT91" s="144"/>
      <c r="FU91" s="144"/>
      <c r="FV91" s="144"/>
      <c r="FW91" s="144"/>
      <c r="FX91" s="144"/>
      <c r="FY91" s="144"/>
      <c r="FZ91" s="144"/>
      <c r="GA91" s="144"/>
      <c r="GB91" s="144"/>
      <c r="GC91" s="144"/>
      <c r="GD91" s="144"/>
      <c r="GE91" s="144"/>
      <c r="GF91" s="144"/>
      <c r="GG91" s="144"/>
      <c r="GH91" s="144"/>
      <c r="GI91" s="144"/>
      <c r="GJ91" s="144"/>
      <c r="GK91" s="144"/>
      <c r="GL91" s="144"/>
      <c r="GM91" s="144"/>
      <c r="GN91" s="144"/>
      <c r="GO91" s="144"/>
      <c r="GP91" s="144"/>
      <c r="GQ91" s="144"/>
      <c r="GR91" s="144"/>
    </row>
    <row r="92" spans="1:200" s="94" customFormat="1" ht="24" hidden="1" customHeight="1" outlineLevel="1">
      <c r="A92" s="125" t="str">
        <f t="shared" si="0"/>
        <v>16.1</v>
      </c>
      <c r="B92" s="158" t="s">
        <v>54</v>
      </c>
      <c r="C92" s="160" t="s">
        <v>167</v>
      </c>
      <c r="D92" s="161" t="s">
        <v>68</v>
      </c>
      <c r="E92" s="161" t="s">
        <v>69</v>
      </c>
      <c r="F92" s="161" t="s">
        <v>70</v>
      </c>
      <c r="G92" s="168"/>
      <c r="H92" s="168"/>
      <c r="I92" s="220">
        <f>H92-G92</f>
        <v>0</v>
      </c>
      <c r="J92" s="355">
        <v>0</v>
      </c>
      <c r="K92" s="356"/>
      <c r="L92" s="357"/>
      <c r="M92" s="179"/>
      <c r="N92" s="404"/>
      <c r="O92" s="144"/>
      <c r="P92" s="144"/>
      <c r="Q92" s="144"/>
      <c r="R92" s="144"/>
      <c r="S92" s="144"/>
      <c r="T92" s="144"/>
      <c r="U92" s="144"/>
      <c r="V92" s="144"/>
      <c r="W92" s="144"/>
      <c r="X92" s="144"/>
      <c r="Y92" s="144"/>
      <c r="Z92" s="144"/>
      <c r="AA92" s="144"/>
      <c r="AB92" s="144"/>
      <c r="AC92" s="144"/>
      <c r="AD92" s="144"/>
      <c r="AE92" s="144"/>
      <c r="AF92" s="144"/>
      <c r="AG92" s="144"/>
      <c r="AH92" s="144"/>
      <c r="AI92" s="144"/>
      <c r="AJ92" s="144"/>
      <c r="AK92" s="144"/>
      <c r="AL92" s="144"/>
      <c r="AM92" s="144"/>
      <c r="AN92" s="144"/>
      <c r="AO92" s="144"/>
      <c r="AP92" s="144"/>
      <c r="AQ92" s="144"/>
      <c r="AR92" s="144"/>
      <c r="AS92" s="144"/>
      <c r="AT92" s="144"/>
      <c r="AU92" s="144"/>
      <c r="AV92" s="144"/>
      <c r="AW92" s="144"/>
      <c r="AX92" s="144"/>
      <c r="AY92" s="144"/>
      <c r="AZ92" s="144"/>
      <c r="BA92" s="144"/>
      <c r="BB92" s="144"/>
      <c r="BC92" s="144"/>
      <c r="BD92" s="144"/>
      <c r="BE92" s="144"/>
      <c r="BF92" s="144"/>
      <c r="BG92" s="144"/>
      <c r="BH92" s="144"/>
      <c r="BI92" s="144"/>
      <c r="BJ92" s="144"/>
      <c r="BK92" s="144"/>
      <c r="BL92" s="144"/>
      <c r="BM92" s="144"/>
      <c r="BN92" s="144"/>
      <c r="BO92" s="144"/>
      <c r="BP92" s="144"/>
      <c r="BQ92" s="144"/>
      <c r="BR92" s="144"/>
      <c r="BS92" s="144"/>
      <c r="BT92" s="144"/>
      <c r="BU92" s="144"/>
      <c r="BV92" s="144"/>
      <c r="BW92" s="144"/>
      <c r="BX92" s="144"/>
      <c r="BY92" s="144"/>
      <c r="BZ92" s="144"/>
      <c r="CA92" s="144"/>
      <c r="CB92" s="144"/>
      <c r="CC92" s="144"/>
      <c r="CD92" s="144"/>
      <c r="CE92" s="144"/>
      <c r="CF92" s="144"/>
      <c r="CG92" s="144"/>
      <c r="CH92" s="144"/>
      <c r="CI92" s="144"/>
      <c r="CJ92" s="144"/>
      <c r="CK92" s="144"/>
      <c r="CL92" s="144"/>
      <c r="CM92" s="144"/>
      <c r="CN92" s="144"/>
      <c r="CO92" s="144"/>
      <c r="CP92" s="144"/>
      <c r="CQ92" s="144"/>
      <c r="CR92" s="144"/>
      <c r="CS92" s="144"/>
      <c r="CT92" s="144"/>
      <c r="CU92" s="144"/>
      <c r="CV92" s="144"/>
      <c r="CW92" s="144"/>
      <c r="CX92" s="144"/>
      <c r="CY92" s="144"/>
      <c r="CZ92" s="144"/>
      <c r="DA92" s="144"/>
      <c r="DB92" s="144"/>
      <c r="DC92" s="144"/>
      <c r="DD92" s="144"/>
      <c r="DE92" s="144"/>
      <c r="DF92" s="144"/>
      <c r="DG92" s="144"/>
      <c r="DH92" s="144"/>
      <c r="DI92" s="144"/>
      <c r="DJ92" s="144"/>
      <c r="DK92" s="144"/>
      <c r="DL92" s="144"/>
      <c r="DM92" s="144"/>
      <c r="DN92" s="144"/>
      <c r="DO92" s="144"/>
      <c r="DP92" s="144"/>
      <c r="DQ92" s="144"/>
      <c r="DR92" s="144"/>
      <c r="DS92" s="144"/>
      <c r="DT92" s="144"/>
      <c r="DU92" s="144"/>
      <c r="DV92" s="144"/>
      <c r="DW92" s="144"/>
      <c r="DX92" s="144"/>
      <c r="DY92" s="144"/>
      <c r="DZ92" s="144"/>
      <c r="EA92" s="144"/>
      <c r="EB92" s="144"/>
      <c r="EC92" s="144"/>
      <c r="ED92" s="144"/>
      <c r="EE92" s="144"/>
      <c r="EF92" s="144"/>
      <c r="EG92" s="144"/>
      <c r="EH92" s="144"/>
      <c r="EI92" s="144"/>
      <c r="EJ92" s="144"/>
      <c r="EK92" s="144"/>
      <c r="EL92" s="144"/>
      <c r="EM92" s="144"/>
      <c r="EN92" s="144"/>
      <c r="EO92" s="144"/>
      <c r="EP92" s="144"/>
      <c r="EQ92" s="144"/>
      <c r="ER92" s="144"/>
      <c r="ES92" s="144"/>
      <c r="ET92" s="144"/>
      <c r="EU92" s="144"/>
      <c r="EV92" s="144"/>
      <c r="EW92" s="144"/>
      <c r="EX92" s="144"/>
      <c r="EY92" s="144"/>
      <c r="EZ92" s="144"/>
      <c r="FA92" s="144"/>
      <c r="FB92" s="144"/>
      <c r="FC92" s="144"/>
      <c r="FD92" s="144"/>
      <c r="FE92" s="144"/>
      <c r="FF92" s="144"/>
      <c r="FG92" s="144"/>
      <c r="FH92" s="144"/>
      <c r="FI92" s="144"/>
      <c r="FJ92" s="144"/>
      <c r="FK92" s="144"/>
      <c r="FL92" s="144"/>
      <c r="FM92" s="144"/>
      <c r="FN92" s="144"/>
      <c r="FO92" s="144"/>
      <c r="FP92" s="144"/>
      <c r="FQ92" s="144"/>
      <c r="FR92" s="144"/>
      <c r="FS92" s="144"/>
      <c r="FT92" s="144"/>
      <c r="FU92" s="144"/>
      <c r="FV92" s="144"/>
      <c r="FW92" s="144"/>
      <c r="FX92" s="144"/>
      <c r="FY92" s="144"/>
      <c r="FZ92" s="144"/>
      <c r="GA92" s="144"/>
      <c r="GB92" s="144"/>
      <c r="GC92" s="144"/>
      <c r="GD92" s="144"/>
      <c r="GE92" s="144"/>
      <c r="GF92" s="144"/>
      <c r="GG92" s="144"/>
      <c r="GH92" s="144"/>
      <c r="GI92" s="144"/>
      <c r="GJ92" s="144"/>
      <c r="GK92" s="144"/>
      <c r="GL92" s="144"/>
      <c r="GM92" s="144"/>
      <c r="GN92" s="144"/>
      <c r="GO92" s="144"/>
      <c r="GP92" s="144"/>
      <c r="GQ92" s="144"/>
      <c r="GR92" s="144"/>
    </row>
    <row r="93" spans="1:200" s="94" customFormat="1" ht="24" hidden="1" customHeight="1" outlineLevel="1">
      <c r="A93" s="125" t="str">
        <f t="shared" si="0"/>
        <v>16.2</v>
      </c>
      <c r="B93" s="158" t="s">
        <v>168</v>
      </c>
      <c r="C93" s="160" t="s">
        <v>169</v>
      </c>
      <c r="D93" s="161" t="s">
        <v>68</v>
      </c>
      <c r="E93" s="161" t="s">
        <v>69</v>
      </c>
      <c r="F93" s="161" t="s">
        <v>70</v>
      </c>
      <c r="G93" s="210"/>
      <c r="H93" s="210"/>
      <c r="I93" s="211"/>
      <c r="J93" s="355">
        <v>0</v>
      </c>
      <c r="K93" s="356"/>
      <c r="L93" s="357"/>
      <c r="M93" s="179"/>
      <c r="N93" s="404"/>
      <c r="O93" s="144"/>
      <c r="P93" s="144"/>
      <c r="Q93" s="144"/>
      <c r="R93" s="144"/>
      <c r="S93" s="144"/>
      <c r="T93" s="144"/>
      <c r="U93" s="144"/>
      <c r="V93" s="144"/>
      <c r="W93" s="144"/>
      <c r="X93" s="144"/>
      <c r="Y93" s="144"/>
      <c r="Z93" s="144"/>
      <c r="AA93" s="144"/>
      <c r="AB93" s="144"/>
      <c r="AC93" s="144"/>
      <c r="AD93" s="144"/>
      <c r="AE93" s="144"/>
      <c r="AF93" s="144"/>
      <c r="AG93" s="144"/>
      <c r="AH93" s="144"/>
      <c r="AI93" s="144"/>
      <c r="AJ93" s="144"/>
      <c r="AK93" s="144"/>
      <c r="AL93" s="144"/>
      <c r="AM93" s="144"/>
      <c r="AN93" s="144"/>
      <c r="AO93" s="144"/>
      <c r="AP93" s="144"/>
      <c r="AQ93" s="144"/>
      <c r="AR93" s="144"/>
      <c r="AS93" s="144"/>
      <c r="AT93" s="144"/>
      <c r="AU93" s="144"/>
      <c r="AV93" s="144"/>
      <c r="AW93" s="144"/>
      <c r="AX93" s="144"/>
      <c r="AY93" s="144"/>
      <c r="AZ93" s="144"/>
      <c r="BA93" s="144"/>
      <c r="BB93" s="144"/>
      <c r="BC93" s="144"/>
      <c r="BD93" s="144"/>
      <c r="BE93" s="144"/>
      <c r="BF93" s="144"/>
      <c r="BG93" s="144"/>
      <c r="BH93" s="144"/>
      <c r="BI93" s="144"/>
      <c r="BJ93" s="144"/>
      <c r="BK93" s="144"/>
      <c r="BL93" s="144"/>
      <c r="BM93" s="144"/>
      <c r="BN93" s="144"/>
      <c r="BO93" s="144"/>
      <c r="BP93" s="144"/>
      <c r="BQ93" s="144"/>
      <c r="BR93" s="144"/>
      <c r="BS93" s="144"/>
      <c r="BT93" s="144"/>
      <c r="BU93" s="144"/>
      <c r="BV93" s="144"/>
      <c r="BW93" s="144"/>
      <c r="BX93" s="144"/>
      <c r="BY93" s="144"/>
      <c r="BZ93" s="144"/>
      <c r="CA93" s="144"/>
      <c r="CB93" s="144"/>
      <c r="CC93" s="144"/>
      <c r="CD93" s="144"/>
      <c r="CE93" s="144"/>
      <c r="CF93" s="144"/>
      <c r="CG93" s="144"/>
      <c r="CH93" s="144"/>
      <c r="CI93" s="144"/>
      <c r="CJ93" s="144"/>
      <c r="CK93" s="144"/>
      <c r="CL93" s="144"/>
      <c r="CM93" s="144"/>
      <c r="CN93" s="144"/>
      <c r="CO93" s="144"/>
      <c r="CP93" s="144"/>
      <c r="CQ93" s="144"/>
      <c r="CR93" s="144"/>
      <c r="CS93" s="144"/>
      <c r="CT93" s="144"/>
      <c r="CU93" s="144"/>
      <c r="CV93" s="144"/>
      <c r="CW93" s="144"/>
      <c r="CX93" s="144"/>
      <c r="CY93" s="144"/>
      <c r="CZ93" s="144"/>
      <c r="DA93" s="144"/>
      <c r="DB93" s="144"/>
      <c r="DC93" s="144"/>
      <c r="DD93" s="144"/>
      <c r="DE93" s="144"/>
      <c r="DF93" s="144"/>
      <c r="DG93" s="144"/>
      <c r="DH93" s="144"/>
      <c r="DI93" s="144"/>
      <c r="DJ93" s="144"/>
      <c r="DK93" s="144"/>
      <c r="DL93" s="144"/>
      <c r="DM93" s="144"/>
      <c r="DN93" s="144"/>
      <c r="DO93" s="144"/>
      <c r="DP93" s="144"/>
      <c r="DQ93" s="144"/>
      <c r="DR93" s="144"/>
      <c r="DS93" s="144"/>
      <c r="DT93" s="144"/>
      <c r="DU93" s="144"/>
      <c r="DV93" s="144"/>
      <c r="DW93" s="144"/>
      <c r="DX93" s="144"/>
      <c r="DY93" s="144"/>
      <c r="DZ93" s="144"/>
      <c r="EA93" s="144"/>
      <c r="EB93" s="144"/>
      <c r="EC93" s="144"/>
      <c r="ED93" s="144"/>
      <c r="EE93" s="144"/>
      <c r="EF93" s="144"/>
      <c r="EG93" s="144"/>
      <c r="EH93" s="144"/>
      <c r="EI93" s="144"/>
      <c r="EJ93" s="144"/>
      <c r="EK93" s="144"/>
      <c r="EL93" s="144"/>
      <c r="EM93" s="144"/>
      <c r="EN93" s="144"/>
      <c r="EO93" s="144"/>
      <c r="EP93" s="144"/>
      <c r="EQ93" s="144"/>
      <c r="ER93" s="144"/>
      <c r="ES93" s="144"/>
      <c r="ET93" s="144"/>
      <c r="EU93" s="144"/>
      <c r="EV93" s="144"/>
      <c r="EW93" s="144"/>
      <c r="EX93" s="144"/>
      <c r="EY93" s="144"/>
      <c r="EZ93" s="144"/>
      <c r="FA93" s="144"/>
      <c r="FB93" s="144"/>
      <c r="FC93" s="144"/>
      <c r="FD93" s="144"/>
      <c r="FE93" s="144"/>
      <c r="FF93" s="144"/>
      <c r="FG93" s="144"/>
      <c r="FH93" s="144"/>
      <c r="FI93" s="144"/>
      <c r="FJ93" s="144"/>
      <c r="FK93" s="144"/>
      <c r="FL93" s="144"/>
      <c r="FM93" s="144"/>
      <c r="FN93" s="144"/>
      <c r="FO93" s="144"/>
      <c r="FP93" s="144"/>
      <c r="FQ93" s="144"/>
      <c r="FR93" s="144"/>
      <c r="FS93" s="144"/>
      <c r="FT93" s="144"/>
      <c r="FU93" s="144"/>
      <c r="FV93" s="144"/>
      <c r="FW93" s="144"/>
      <c r="FX93" s="144"/>
      <c r="FY93" s="144"/>
      <c r="FZ93" s="144"/>
      <c r="GA93" s="144"/>
      <c r="GB93" s="144"/>
      <c r="GC93" s="144"/>
      <c r="GD93" s="144"/>
      <c r="GE93" s="144"/>
      <c r="GF93" s="144"/>
      <c r="GG93" s="144"/>
      <c r="GH93" s="144"/>
      <c r="GI93" s="144"/>
      <c r="GJ93" s="144"/>
      <c r="GK93" s="144"/>
      <c r="GL93" s="144"/>
      <c r="GM93" s="144"/>
      <c r="GN93" s="144"/>
      <c r="GO93" s="144"/>
      <c r="GP93" s="144"/>
      <c r="GQ93" s="144"/>
      <c r="GR93" s="144"/>
    </row>
    <row r="94" spans="1:200" s="94" customFormat="1" ht="24" hidden="1" customHeight="1" outlineLevel="1">
      <c r="A94" s="158" t="str">
        <f t="shared" si="0"/>
        <v>16.3</v>
      </c>
      <c r="B94" s="158" t="s">
        <v>66</v>
      </c>
      <c r="C94" s="160" t="s">
        <v>170</v>
      </c>
      <c r="D94" s="161" t="s">
        <v>68</v>
      </c>
      <c r="E94" s="161" t="s">
        <v>69</v>
      </c>
      <c r="F94" s="161" t="s">
        <v>70</v>
      </c>
      <c r="G94" s="168"/>
      <c r="H94" s="168"/>
      <c r="I94" s="220">
        <f>H94-G94</f>
        <v>0</v>
      </c>
      <c r="J94" s="350">
        <v>0</v>
      </c>
      <c r="K94" s="350"/>
      <c r="L94" s="350"/>
      <c r="M94" s="178"/>
      <c r="N94" s="404"/>
      <c r="O94" s="144"/>
      <c r="P94" s="144"/>
      <c r="Q94" s="144"/>
      <c r="R94" s="144"/>
      <c r="S94" s="144"/>
      <c r="T94" s="144"/>
      <c r="U94" s="144"/>
      <c r="V94" s="144"/>
      <c r="W94" s="144"/>
      <c r="X94" s="144"/>
      <c r="Y94" s="144"/>
      <c r="Z94" s="144"/>
      <c r="AA94" s="144"/>
      <c r="AB94" s="144"/>
      <c r="AC94" s="144"/>
      <c r="AD94" s="144"/>
      <c r="AE94" s="144"/>
      <c r="AF94" s="144"/>
      <c r="AG94" s="144"/>
      <c r="AH94" s="144"/>
      <c r="AI94" s="144"/>
      <c r="AJ94" s="144"/>
      <c r="AK94" s="144"/>
      <c r="AL94" s="144"/>
      <c r="AM94" s="144"/>
      <c r="AN94" s="144"/>
      <c r="AO94" s="144"/>
      <c r="AP94" s="144"/>
      <c r="AQ94" s="144"/>
      <c r="AR94" s="144"/>
      <c r="AS94" s="144"/>
      <c r="AT94" s="144"/>
      <c r="AU94" s="144"/>
      <c r="AV94" s="144"/>
      <c r="AW94" s="144"/>
      <c r="AX94" s="144"/>
      <c r="AY94" s="144"/>
      <c r="AZ94" s="144"/>
      <c r="BA94" s="144"/>
      <c r="BB94" s="144"/>
      <c r="BC94" s="144"/>
      <c r="BD94" s="144"/>
      <c r="BE94" s="144"/>
      <c r="BF94" s="144"/>
      <c r="BG94" s="144"/>
      <c r="BH94" s="144"/>
      <c r="BI94" s="144"/>
      <c r="BJ94" s="144"/>
      <c r="BK94" s="144"/>
      <c r="BL94" s="144"/>
      <c r="BM94" s="144"/>
      <c r="BN94" s="144"/>
      <c r="BO94" s="144"/>
      <c r="BP94" s="144"/>
      <c r="BQ94" s="144"/>
      <c r="BR94" s="144"/>
      <c r="BS94" s="144"/>
      <c r="BT94" s="144"/>
      <c r="BU94" s="144"/>
      <c r="BV94" s="144"/>
      <c r="BW94" s="144"/>
      <c r="BX94" s="144"/>
      <c r="BY94" s="144"/>
      <c r="BZ94" s="144"/>
      <c r="CA94" s="144"/>
      <c r="CB94" s="144"/>
      <c r="CC94" s="144"/>
      <c r="CD94" s="144"/>
      <c r="CE94" s="144"/>
      <c r="CF94" s="144"/>
      <c r="CG94" s="144"/>
      <c r="CH94" s="144"/>
      <c r="CI94" s="144"/>
      <c r="CJ94" s="144"/>
      <c r="CK94" s="144"/>
      <c r="CL94" s="144"/>
      <c r="CM94" s="144"/>
      <c r="CN94" s="144"/>
      <c r="CO94" s="144"/>
      <c r="CP94" s="144"/>
      <c r="CQ94" s="144"/>
      <c r="CR94" s="144"/>
      <c r="CS94" s="144"/>
      <c r="CT94" s="144"/>
      <c r="CU94" s="144"/>
      <c r="CV94" s="144"/>
      <c r="CW94" s="144"/>
      <c r="CX94" s="144"/>
      <c r="CY94" s="144"/>
      <c r="CZ94" s="144"/>
      <c r="DA94" s="144"/>
      <c r="DB94" s="144"/>
      <c r="DC94" s="144"/>
      <c r="DD94" s="144"/>
      <c r="DE94" s="144"/>
      <c r="DF94" s="144"/>
      <c r="DG94" s="144"/>
      <c r="DH94" s="144"/>
      <c r="DI94" s="144"/>
      <c r="DJ94" s="144"/>
      <c r="DK94" s="144"/>
      <c r="DL94" s="144"/>
      <c r="DM94" s="144"/>
      <c r="DN94" s="144"/>
      <c r="DO94" s="144"/>
      <c r="DP94" s="144"/>
      <c r="DQ94" s="144"/>
      <c r="DR94" s="144"/>
      <c r="DS94" s="144"/>
      <c r="DT94" s="144"/>
      <c r="DU94" s="144"/>
      <c r="DV94" s="144"/>
      <c r="DW94" s="144"/>
      <c r="DX94" s="144"/>
      <c r="DY94" s="144"/>
      <c r="DZ94" s="144"/>
      <c r="EA94" s="144"/>
      <c r="EB94" s="144"/>
      <c r="EC94" s="144"/>
      <c r="ED94" s="144"/>
      <c r="EE94" s="144"/>
      <c r="EF94" s="144"/>
      <c r="EG94" s="144"/>
      <c r="EH94" s="144"/>
      <c r="EI94" s="144"/>
      <c r="EJ94" s="144"/>
      <c r="EK94" s="144"/>
      <c r="EL94" s="144"/>
      <c r="EM94" s="144"/>
      <c r="EN94" s="144"/>
      <c r="EO94" s="144"/>
      <c r="EP94" s="144"/>
      <c r="EQ94" s="144"/>
      <c r="ER94" s="144"/>
      <c r="ES94" s="144"/>
      <c r="ET94" s="144"/>
      <c r="EU94" s="144"/>
      <c r="EV94" s="144"/>
      <c r="EW94" s="144"/>
      <c r="EX94" s="144"/>
      <c r="EY94" s="144"/>
      <c r="EZ94" s="144"/>
      <c r="FA94" s="144"/>
      <c r="FB94" s="144"/>
      <c r="FC94" s="144"/>
      <c r="FD94" s="144"/>
      <c r="FE94" s="144"/>
      <c r="FF94" s="144"/>
      <c r="FG94" s="144"/>
      <c r="FH94" s="144"/>
      <c r="FI94" s="144"/>
      <c r="FJ94" s="144"/>
      <c r="FK94" s="144"/>
      <c r="FL94" s="144"/>
      <c r="FM94" s="144"/>
      <c r="FN94" s="144"/>
      <c r="FO94" s="144"/>
      <c r="FP94" s="144"/>
      <c r="FQ94" s="144"/>
      <c r="FR94" s="144"/>
      <c r="FS94" s="144"/>
      <c r="FT94" s="144"/>
      <c r="FU94" s="144"/>
      <c r="FV94" s="144"/>
      <c r="FW94" s="144"/>
      <c r="FX94" s="144"/>
      <c r="FY94" s="144"/>
      <c r="FZ94" s="144"/>
      <c r="GA94" s="144"/>
      <c r="GB94" s="144"/>
      <c r="GC94" s="144"/>
      <c r="GD94" s="144"/>
      <c r="GE94" s="144"/>
      <c r="GF94" s="144"/>
      <c r="GG94" s="144"/>
      <c r="GH94" s="144"/>
      <c r="GI94" s="144"/>
      <c r="GJ94" s="144"/>
      <c r="GK94" s="144"/>
      <c r="GL94" s="144"/>
      <c r="GM94" s="144"/>
      <c r="GN94" s="144"/>
      <c r="GO94" s="144"/>
      <c r="GP94" s="144"/>
      <c r="GQ94" s="144"/>
      <c r="GR94" s="144"/>
    </row>
    <row r="95" spans="1:200" s="94" customFormat="1" ht="24" customHeight="1" collapsed="1" thickTop="1" thickBot="1">
      <c r="A95" s="167" t="str">
        <f>IF(ISERROR(VALUE(SUBSTITUTE(prevWBS,".",""))),"1",IF(ISERROR(FIND("`",SUBSTITUTE(prevWBS,".","`",1))),TEXT(VALUE(prevWBS)+1,"#"),TEXT(VALUE(LEFT(prevWBS,FIND("`",SUBSTITUTE(prevWBS,".","`",1))-1))+1,"#")))</f>
        <v>17</v>
      </c>
      <c r="B95" s="167"/>
      <c r="C95" s="207" t="s">
        <v>180</v>
      </c>
      <c r="D95" s="167"/>
      <c r="E95" s="167"/>
      <c r="F95" s="167"/>
      <c r="G95" s="218" t="s">
        <v>130</v>
      </c>
      <c r="H95" s="351">
        <f>AVERAGE(I96:I97)</f>
        <v>0</v>
      </c>
      <c r="I95" s="351"/>
      <c r="J95" s="363">
        <f>AVERAGE(J96:L96)</f>
        <v>0</v>
      </c>
      <c r="K95" s="363"/>
      <c r="L95" s="363"/>
      <c r="M95" s="181"/>
      <c r="N95" s="404"/>
      <c r="O95" s="144"/>
      <c r="P95" s="144"/>
      <c r="Q95" s="144"/>
      <c r="R95" s="144"/>
      <c r="S95" s="144"/>
      <c r="T95" s="144"/>
      <c r="U95" s="144"/>
      <c r="V95" s="144"/>
      <c r="W95" s="144"/>
      <c r="X95" s="144"/>
      <c r="Y95" s="144"/>
      <c r="Z95" s="144"/>
      <c r="AA95" s="144"/>
      <c r="AB95" s="144"/>
      <c r="AC95" s="144"/>
      <c r="AD95" s="144"/>
      <c r="AE95" s="144"/>
      <c r="AF95" s="144"/>
      <c r="AG95" s="144"/>
      <c r="AH95" s="144"/>
      <c r="AI95" s="144"/>
      <c r="AJ95" s="144"/>
      <c r="AK95" s="144"/>
      <c r="AL95" s="144"/>
      <c r="AM95" s="144"/>
      <c r="AN95" s="144"/>
      <c r="AO95" s="144"/>
      <c r="AP95" s="144"/>
      <c r="AQ95" s="144"/>
      <c r="AR95" s="144"/>
      <c r="AS95" s="144"/>
      <c r="AT95" s="144"/>
      <c r="AU95" s="144"/>
      <c r="AV95" s="144"/>
      <c r="AW95" s="144"/>
      <c r="AX95" s="144"/>
      <c r="AY95" s="144"/>
      <c r="AZ95" s="144"/>
      <c r="BA95" s="144"/>
      <c r="BB95" s="144"/>
      <c r="BC95" s="144"/>
      <c r="BD95" s="144"/>
      <c r="BE95" s="144"/>
      <c r="BF95" s="144"/>
      <c r="BG95" s="144"/>
      <c r="BH95" s="144"/>
      <c r="BI95" s="144"/>
      <c r="BJ95" s="144"/>
      <c r="BK95" s="144"/>
      <c r="BL95" s="144"/>
      <c r="BM95" s="144"/>
      <c r="BN95" s="144"/>
      <c r="BO95" s="144"/>
      <c r="BP95" s="144"/>
      <c r="BQ95" s="144"/>
      <c r="BR95" s="144"/>
      <c r="BS95" s="144"/>
      <c r="BT95" s="144"/>
      <c r="BU95" s="144"/>
      <c r="BV95" s="144"/>
      <c r="BW95" s="144"/>
      <c r="BX95" s="144"/>
      <c r="BY95" s="144"/>
      <c r="BZ95" s="144"/>
      <c r="CA95" s="144"/>
      <c r="CB95" s="144"/>
      <c r="CC95" s="144"/>
      <c r="CD95" s="144"/>
      <c r="CE95" s="144"/>
      <c r="CF95" s="144"/>
      <c r="CG95" s="144"/>
      <c r="CH95" s="144"/>
      <c r="CI95" s="144"/>
      <c r="CJ95" s="144"/>
      <c r="CK95" s="144"/>
      <c r="CL95" s="144"/>
      <c r="CM95" s="144"/>
      <c r="CN95" s="144"/>
      <c r="CO95" s="144"/>
      <c r="CP95" s="144"/>
      <c r="CQ95" s="144"/>
      <c r="CR95" s="144"/>
      <c r="CS95" s="144"/>
      <c r="CT95" s="144"/>
      <c r="CU95" s="144"/>
      <c r="CV95" s="144"/>
      <c r="CW95" s="144"/>
      <c r="CX95" s="144"/>
      <c r="CY95" s="144"/>
      <c r="CZ95" s="144"/>
      <c r="DA95" s="144"/>
      <c r="DB95" s="144"/>
      <c r="DC95" s="144"/>
      <c r="DD95" s="144"/>
      <c r="DE95" s="144"/>
      <c r="DF95" s="144"/>
      <c r="DG95" s="144"/>
      <c r="DH95" s="144"/>
      <c r="DI95" s="144"/>
      <c r="DJ95" s="144"/>
      <c r="DK95" s="144"/>
      <c r="DL95" s="144"/>
      <c r="DM95" s="144"/>
      <c r="DN95" s="144"/>
      <c r="DO95" s="144"/>
      <c r="DP95" s="144"/>
      <c r="DQ95" s="144"/>
      <c r="DR95" s="144"/>
      <c r="DS95" s="144"/>
      <c r="DT95" s="144"/>
      <c r="DU95" s="144"/>
      <c r="DV95" s="144"/>
      <c r="DW95" s="144"/>
      <c r="DX95" s="144"/>
      <c r="DY95" s="144"/>
      <c r="DZ95" s="144"/>
      <c r="EA95" s="144"/>
      <c r="EB95" s="144"/>
      <c r="EC95" s="144"/>
      <c r="ED95" s="144"/>
      <c r="EE95" s="144"/>
      <c r="EF95" s="144"/>
      <c r="EG95" s="144"/>
      <c r="EH95" s="144"/>
      <c r="EI95" s="144"/>
      <c r="EJ95" s="144"/>
      <c r="EK95" s="144"/>
      <c r="EL95" s="144"/>
      <c r="EM95" s="144"/>
      <c r="EN95" s="144"/>
      <c r="EO95" s="144"/>
      <c r="EP95" s="144"/>
      <c r="EQ95" s="144"/>
      <c r="ER95" s="144"/>
      <c r="ES95" s="144"/>
      <c r="ET95" s="144"/>
      <c r="EU95" s="144"/>
      <c r="EV95" s="144"/>
      <c r="EW95" s="144"/>
      <c r="EX95" s="144"/>
      <c r="EY95" s="144"/>
      <c r="EZ95" s="144"/>
      <c r="FA95" s="144"/>
      <c r="FB95" s="144"/>
      <c r="FC95" s="144"/>
      <c r="FD95" s="144"/>
      <c r="FE95" s="144"/>
      <c r="FF95" s="144"/>
      <c r="FG95" s="144"/>
      <c r="FH95" s="144"/>
      <c r="FI95" s="144"/>
      <c r="FJ95" s="144"/>
      <c r="FK95" s="144"/>
      <c r="FL95" s="144"/>
      <c r="FM95" s="144"/>
      <c r="FN95" s="144"/>
      <c r="FO95" s="144"/>
      <c r="FP95" s="144"/>
      <c r="FQ95" s="144"/>
      <c r="FR95" s="144"/>
      <c r="FS95" s="144"/>
      <c r="FT95" s="144"/>
      <c r="FU95" s="144"/>
      <c r="FV95" s="144"/>
      <c r="FW95" s="144"/>
      <c r="FX95" s="144"/>
      <c r="FY95" s="144"/>
      <c r="FZ95" s="144"/>
      <c r="GA95" s="144"/>
      <c r="GB95" s="144"/>
      <c r="GC95" s="144"/>
      <c r="GD95" s="144"/>
      <c r="GE95" s="144"/>
      <c r="GF95" s="144"/>
      <c r="GG95" s="144"/>
      <c r="GH95" s="144"/>
      <c r="GI95" s="144"/>
      <c r="GJ95" s="144"/>
      <c r="GK95" s="144"/>
      <c r="GL95" s="144"/>
      <c r="GM95" s="144"/>
      <c r="GN95" s="144"/>
      <c r="GO95" s="144"/>
      <c r="GP95" s="144"/>
      <c r="GQ95" s="144"/>
      <c r="GR95" s="144"/>
    </row>
    <row r="96" spans="1:200" s="94" customFormat="1" ht="24" hidden="1" customHeight="1" outlineLevel="1">
      <c r="A96" s="158" t="str">
        <f t="shared" si="0"/>
        <v>17.1</v>
      </c>
      <c r="B96" s="158" t="s">
        <v>54</v>
      </c>
      <c r="C96" s="160" t="s">
        <v>158</v>
      </c>
      <c r="D96" s="161" t="s">
        <v>68</v>
      </c>
      <c r="E96" s="161" t="s">
        <v>181</v>
      </c>
      <c r="F96" s="160" t="s">
        <v>182</v>
      </c>
      <c r="G96" s="168"/>
      <c r="H96" s="168"/>
      <c r="I96" s="220">
        <f>H96-G96</f>
        <v>0</v>
      </c>
      <c r="J96" s="350">
        <v>0</v>
      </c>
      <c r="K96" s="350"/>
      <c r="L96" s="350"/>
      <c r="M96" s="178"/>
      <c r="N96" s="404"/>
      <c r="O96" s="144"/>
      <c r="P96" s="144"/>
      <c r="Q96" s="144"/>
      <c r="R96" s="144"/>
      <c r="S96" s="144"/>
      <c r="T96" s="144"/>
      <c r="U96" s="144"/>
      <c r="V96" s="144"/>
      <c r="W96" s="144"/>
      <c r="X96" s="144"/>
      <c r="Y96" s="144"/>
      <c r="Z96" s="144"/>
      <c r="AA96" s="144"/>
      <c r="AB96" s="144"/>
      <c r="AC96" s="144"/>
      <c r="AD96" s="144"/>
      <c r="AE96" s="144"/>
      <c r="AF96" s="144"/>
      <c r="AG96" s="144"/>
      <c r="AH96" s="144"/>
      <c r="AI96" s="144"/>
      <c r="AJ96" s="144"/>
      <c r="AK96" s="144"/>
      <c r="AL96" s="144"/>
      <c r="AM96" s="144"/>
      <c r="AN96" s="144"/>
      <c r="AO96" s="144"/>
      <c r="AP96" s="144"/>
      <c r="AQ96" s="144"/>
      <c r="AR96" s="144"/>
      <c r="AS96" s="144"/>
      <c r="AT96" s="144"/>
      <c r="AU96" s="144"/>
      <c r="AV96" s="144"/>
      <c r="AW96" s="144"/>
      <c r="AX96" s="144"/>
      <c r="AY96" s="144"/>
      <c r="AZ96" s="144"/>
      <c r="BA96" s="144"/>
      <c r="BB96" s="144"/>
      <c r="BC96" s="144"/>
      <c r="BD96" s="144"/>
      <c r="BE96" s="144"/>
      <c r="BF96" s="144"/>
      <c r="BG96" s="144"/>
      <c r="BH96" s="144"/>
      <c r="BI96" s="144"/>
      <c r="BJ96" s="144"/>
      <c r="BK96" s="144"/>
      <c r="BL96" s="144"/>
      <c r="BM96" s="144"/>
      <c r="BN96" s="144"/>
      <c r="BO96" s="144"/>
      <c r="BP96" s="144"/>
      <c r="BQ96" s="144"/>
      <c r="BR96" s="144"/>
      <c r="BS96" s="144"/>
      <c r="BT96" s="144"/>
      <c r="BU96" s="144"/>
      <c r="BV96" s="144"/>
      <c r="BW96" s="144"/>
      <c r="BX96" s="144"/>
      <c r="BY96" s="144"/>
      <c r="BZ96" s="144"/>
      <c r="CA96" s="144"/>
      <c r="CB96" s="144"/>
      <c r="CC96" s="144"/>
      <c r="CD96" s="144"/>
      <c r="CE96" s="144"/>
      <c r="CF96" s="144"/>
      <c r="CG96" s="144"/>
      <c r="CH96" s="144"/>
      <c r="CI96" s="144"/>
      <c r="CJ96" s="144"/>
      <c r="CK96" s="144"/>
      <c r="CL96" s="144"/>
      <c r="CM96" s="144"/>
      <c r="CN96" s="144"/>
      <c r="CO96" s="144"/>
      <c r="CP96" s="144"/>
      <c r="CQ96" s="144"/>
      <c r="CR96" s="144"/>
      <c r="CS96" s="144"/>
      <c r="CT96" s="144"/>
      <c r="CU96" s="144"/>
      <c r="CV96" s="144"/>
      <c r="CW96" s="144"/>
      <c r="CX96" s="144"/>
      <c r="CY96" s="144"/>
      <c r="CZ96" s="144"/>
      <c r="DA96" s="144"/>
      <c r="DB96" s="144"/>
      <c r="DC96" s="144"/>
      <c r="DD96" s="144"/>
      <c r="DE96" s="144"/>
      <c r="DF96" s="144"/>
      <c r="DG96" s="144"/>
      <c r="DH96" s="144"/>
      <c r="DI96" s="144"/>
      <c r="DJ96" s="144"/>
      <c r="DK96" s="144"/>
      <c r="DL96" s="144"/>
      <c r="DM96" s="144"/>
      <c r="DN96" s="144"/>
      <c r="DO96" s="144"/>
      <c r="DP96" s="144"/>
      <c r="DQ96" s="144"/>
      <c r="DR96" s="144"/>
      <c r="DS96" s="144"/>
      <c r="DT96" s="144"/>
      <c r="DU96" s="144"/>
      <c r="DV96" s="144"/>
      <c r="DW96" s="144"/>
      <c r="DX96" s="144"/>
      <c r="DY96" s="144"/>
      <c r="DZ96" s="144"/>
      <c r="EA96" s="144"/>
      <c r="EB96" s="144"/>
      <c r="EC96" s="144"/>
      <c r="ED96" s="144"/>
      <c r="EE96" s="144"/>
      <c r="EF96" s="144"/>
      <c r="EG96" s="144"/>
      <c r="EH96" s="144"/>
      <c r="EI96" s="144"/>
      <c r="EJ96" s="144"/>
      <c r="EK96" s="144"/>
      <c r="EL96" s="144"/>
      <c r="EM96" s="144"/>
      <c r="EN96" s="144"/>
      <c r="EO96" s="144"/>
      <c r="EP96" s="144"/>
      <c r="EQ96" s="144"/>
      <c r="ER96" s="144"/>
      <c r="ES96" s="144"/>
      <c r="ET96" s="144"/>
      <c r="EU96" s="144"/>
      <c r="EV96" s="144"/>
      <c r="EW96" s="144"/>
      <c r="EX96" s="144"/>
      <c r="EY96" s="144"/>
      <c r="EZ96" s="144"/>
      <c r="FA96" s="144"/>
      <c r="FB96" s="144"/>
      <c r="FC96" s="144"/>
      <c r="FD96" s="144"/>
      <c r="FE96" s="144"/>
      <c r="FF96" s="144"/>
      <c r="FG96" s="144"/>
      <c r="FH96" s="144"/>
      <c r="FI96" s="144"/>
      <c r="FJ96" s="144"/>
      <c r="FK96" s="144"/>
      <c r="FL96" s="144"/>
      <c r="FM96" s="144"/>
      <c r="FN96" s="144"/>
      <c r="FO96" s="144"/>
      <c r="FP96" s="144"/>
      <c r="FQ96" s="144"/>
      <c r="FR96" s="144"/>
      <c r="FS96" s="144"/>
      <c r="FT96" s="144"/>
      <c r="FU96" s="144"/>
      <c r="FV96" s="144"/>
      <c r="FW96" s="144"/>
      <c r="FX96" s="144"/>
      <c r="FY96" s="144"/>
      <c r="FZ96" s="144"/>
      <c r="GA96" s="144"/>
      <c r="GB96" s="144"/>
      <c r="GC96" s="144"/>
      <c r="GD96" s="144"/>
      <c r="GE96" s="144"/>
      <c r="GF96" s="144"/>
      <c r="GG96" s="144"/>
      <c r="GH96" s="144"/>
      <c r="GI96" s="144"/>
      <c r="GJ96" s="144"/>
      <c r="GK96" s="144"/>
      <c r="GL96" s="144"/>
      <c r="GM96" s="144"/>
      <c r="GN96" s="144"/>
      <c r="GO96" s="144"/>
      <c r="GP96" s="144"/>
      <c r="GQ96" s="144"/>
      <c r="GR96" s="144"/>
    </row>
    <row r="97" spans="1:200" s="133" customFormat="1" ht="24" hidden="1" customHeight="1" outlineLevel="1" thickBot="1">
      <c r="A97" s="158" t="str">
        <f t="shared" si="0"/>
        <v>17.2</v>
      </c>
      <c r="B97" s="158" t="s">
        <v>66</v>
      </c>
      <c r="C97" s="160" t="s">
        <v>165</v>
      </c>
      <c r="D97" s="161" t="s">
        <v>68</v>
      </c>
      <c r="E97" s="161" t="s">
        <v>181</v>
      </c>
      <c r="F97" s="160" t="s">
        <v>182</v>
      </c>
      <c r="G97" s="168"/>
      <c r="H97" s="168"/>
      <c r="I97" s="220">
        <f>H97-G97</f>
        <v>0</v>
      </c>
      <c r="J97" s="350">
        <v>0</v>
      </c>
      <c r="K97" s="350"/>
      <c r="L97" s="350"/>
      <c r="M97" s="178"/>
      <c r="N97" s="404"/>
      <c r="O97" s="144"/>
      <c r="P97" s="144"/>
      <c r="Q97" s="144"/>
      <c r="R97" s="144"/>
      <c r="S97" s="144"/>
      <c r="T97" s="144"/>
      <c r="U97" s="144"/>
      <c r="V97" s="144"/>
      <c r="W97" s="144"/>
      <c r="X97" s="144"/>
      <c r="Y97" s="144"/>
      <c r="Z97" s="144"/>
      <c r="AA97" s="144"/>
      <c r="AB97" s="144"/>
      <c r="AC97" s="144"/>
      <c r="AD97" s="144"/>
      <c r="AE97" s="144"/>
      <c r="AF97" s="144"/>
      <c r="AG97" s="144"/>
      <c r="AH97" s="144"/>
      <c r="AI97" s="144"/>
      <c r="AJ97" s="144"/>
      <c r="AK97" s="144"/>
      <c r="AL97" s="144"/>
      <c r="AM97" s="144"/>
      <c r="AN97" s="144"/>
      <c r="AO97" s="144"/>
      <c r="AP97" s="144"/>
      <c r="AQ97" s="144"/>
      <c r="AR97" s="144"/>
      <c r="AS97" s="144"/>
      <c r="AT97" s="144"/>
      <c r="AU97" s="144"/>
      <c r="AV97" s="144"/>
      <c r="AW97" s="144"/>
      <c r="AX97" s="144"/>
      <c r="AY97" s="144"/>
      <c r="AZ97" s="144"/>
      <c r="BA97" s="144"/>
      <c r="BB97" s="144"/>
      <c r="BC97" s="144"/>
      <c r="BD97" s="144"/>
      <c r="BE97" s="144"/>
      <c r="BF97" s="144"/>
      <c r="BG97" s="144"/>
      <c r="BH97" s="144"/>
      <c r="BI97" s="144"/>
      <c r="BJ97" s="144"/>
      <c r="BK97" s="144"/>
      <c r="BL97" s="144"/>
      <c r="BM97" s="144"/>
      <c r="BN97" s="144"/>
      <c r="BO97" s="144"/>
      <c r="BP97" s="144"/>
      <c r="BQ97" s="144"/>
      <c r="BR97" s="144"/>
      <c r="BS97" s="144"/>
      <c r="BT97" s="144"/>
      <c r="BU97" s="144"/>
      <c r="BV97" s="144"/>
      <c r="BW97" s="144"/>
      <c r="BX97" s="144"/>
      <c r="BY97" s="144"/>
      <c r="BZ97" s="144"/>
      <c r="CA97" s="144"/>
      <c r="CB97" s="144"/>
      <c r="CC97" s="144"/>
      <c r="CD97" s="144"/>
      <c r="CE97" s="144"/>
      <c r="CF97" s="144"/>
      <c r="CG97" s="144"/>
      <c r="CH97" s="144"/>
      <c r="CI97" s="144"/>
      <c r="CJ97" s="144"/>
      <c r="CK97" s="144"/>
      <c r="CL97" s="144"/>
      <c r="CM97" s="144"/>
      <c r="CN97" s="144"/>
      <c r="CO97" s="144"/>
      <c r="CP97" s="144"/>
      <c r="CQ97" s="144"/>
      <c r="CR97" s="144"/>
      <c r="CS97" s="144"/>
      <c r="CT97" s="144"/>
      <c r="CU97" s="144"/>
      <c r="CV97" s="144"/>
      <c r="CW97" s="144"/>
      <c r="CX97" s="144"/>
      <c r="CY97" s="144"/>
      <c r="CZ97" s="144"/>
      <c r="DA97" s="144"/>
      <c r="DB97" s="144"/>
      <c r="DC97" s="144"/>
      <c r="DD97" s="144"/>
      <c r="DE97" s="144"/>
      <c r="DF97" s="144"/>
      <c r="DG97" s="144"/>
      <c r="DH97" s="144"/>
      <c r="DI97" s="144"/>
      <c r="DJ97" s="144"/>
      <c r="DK97" s="144"/>
      <c r="DL97" s="144"/>
      <c r="DM97" s="144"/>
      <c r="DN97" s="144"/>
      <c r="DO97" s="144"/>
      <c r="DP97" s="144"/>
      <c r="DQ97" s="144"/>
      <c r="DR97" s="144"/>
      <c r="DS97" s="144"/>
      <c r="DT97" s="144"/>
      <c r="DU97" s="144"/>
      <c r="DV97" s="144"/>
      <c r="DW97" s="144"/>
      <c r="DX97" s="144"/>
      <c r="DY97" s="144"/>
      <c r="DZ97" s="144"/>
      <c r="EA97" s="144"/>
      <c r="EB97" s="144"/>
      <c r="EC97" s="144"/>
      <c r="ED97" s="144"/>
      <c r="EE97" s="144"/>
      <c r="EF97" s="144"/>
      <c r="EG97" s="144"/>
      <c r="EH97" s="144"/>
      <c r="EI97" s="144"/>
      <c r="EJ97" s="144"/>
      <c r="EK97" s="144"/>
      <c r="EL97" s="144"/>
      <c r="EM97" s="144"/>
      <c r="EN97" s="144"/>
      <c r="EO97" s="144"/>
      <c r="EP97" s="144"/>
      <c r="EQ97" s="144"/>
      <c r="ER97" s="144"/>
      <c r="ES97" s="144"/>
      <c r="ET97" s="144"/>
      <c r="EU97" s="144"/>
      <c r="EV97" s="144"/>
      <c r="EW97" s="144"/>
      <c r="EX97" s="144"/>
      <c r="EY97" s="144"/>
      <c r="EZ97" s="144"/>
      <c r="FA97" s="144"/>
      <c r="FB97" s="144"/>
      <c r="FC97" s="144"/>
      <c r="FD97" s="144"/>
      <c r="FE97" s="144"/>
      <c r="FF97" s="144"/>
      <c r="FG97" s="144"/>
      <c r="FH97" s="144"/>
      <c r="FI97" s="144"/>
      <c r="FJ97" s="144"/>
      <c r="FK97" s="144"/>
      <c r="FL97" s="144"/>
      <c r="FM97" s="144"/>
      <c r="FN97" s="144"/>
      <c r="FO97" s="144"/>
      <c r="FP97" s="144"/>
      <c r="FQ97" s="144"/>
      <c r="FR97" s="144"/>
      <c r="FS97" s="144"/>
      <c r="FT97" s="144"/>
      <c r="FU97" s="144"/>
      <c r="FV97" s="144"/>
      <c r="FW97" s="144"/>
      <c r="FX97" s="144"/>
      <c r="FY97" s="144"/>
      <c r="FZ97" s="144"/>
      <c r="GA97" s="144"/>
      <c r="GB97" s="144"/>
      <c r="GC97" s="144"/>
      <c r="GD97" s="144"/>
      <c r="GE97" s="144"/>
      <c r="GF97" s="144"/>
      <c r="GG97" s="144"/>
      <c r="GH97" s="144"/>
      <c r="GI97" s="144"/>
      <c r="GJ97" s="144"/>
      <c r="GK97" s="144"/>
      <c r="GL97" s="144"/>
      <c r="GM97" s="144"/>
      <c r="GN97" s="144"/>
      <c r="GO97" s="144"/>
      <c r="GP97" s="144"/>
      <c r="GQ97" s="144"/>
      <c r="GR97" s="144"/>
    </row>
    <row r="98" spans="1:200" s="115" customFormat="1" ht="24" customHeight="1" collapsed="1" thickTop="1" thickBot="1">
      <c r="A98" s="167">
        <v>18</v>
      </c>
      <c r="B98" s="167"/>
      <c r="C98" s="207" t="s">
        <v>183</v>
      </c>
      <c r="D98" s="224"/>
      <c r="E98" s="167"/>
      <c r="F98" s="167"/>
      <c r="G98" s="218" t="s">
        <v>130</v>
      </c>
      <c r="H98" s="351">
        <f>AVERAGE(I99:I100)</f>
        <v>0</v>
      </c>
      <c r="I98" s="351"/>
      <c r="J98" s="363">
        <f>AVERAGE(J99:L100)</f>
        <v>0</v>
      </c>
      <c r="K98" s="363"/>
      <c r="L98" s="363"/>
      <c r="M98" s="181"/>
      <c r="N98" s="404"/>
      <c r="O98" s="144"/>
      <c r="P98" s="144"/>
      <c r="Q98" s="144"/>
      <c r="R98" s="144"/>
      <c r="S98" s="144"/>
      <c r="T98" s="144"/>
      <c r="U98" s="144"/>
      <c r="V98" s="144"/>
      <c r="W98" s="144"/>
      <c r="X98" s="144"/>
      <c r="Y98" s="144"/>
      <c r="Z98" s="144"/>
      <c r="AA98" s="144"/>
      <c r="AB98" s="144"/>
      <c r="AC98" s="144"/>
      <c r="AD98" s="144"/>
      <c r="AE98" s="144"/>
      <c r="AF98" s="144"/>
      <c r="AG98" s="144"/>
      <c r="AH98" s="144"/>
      <c r="AI98" s="144"/>
      <c r="AJ98" s="144"/>
      <c r="AK98" s="144"/>
      <c r="AL98" s="144"/>
      <c r="AM98" s="144"/>
      <c r="AN98" s="144"/>
      <c r="AO98" s="144"/>
      <c r="AP98" s="144"/>
      <c r="AQ98" s="144"/>
      <c r="AR98" s="144"/>
      <c r="AS98" s="144"/>
      <c r="AT98" s="144"/>
      <c r="AU98" s="144"/>
      <c r="AV98" s="144"/>
      <c r="AW98" s="144"/>
      <c r="AX98" s="144"/>
      <c r="AY98" s="144"/>
      <c r="AZ98" s="144"/>
      <c r="BA98" s="144"/>
      <c r="BB98" s="144"/>
      <c r="BC98" s="144"/>
      <c r="BD98" s="144"/>
      <c r="BE98" s="144"/>
      <c r="BF98" s="144"/>
      <c r="BG98" s="144"/>
      <c r="BH98" s="144"/>
      <c r="BI98" s="144"/>
      <c r="BJ98" s="144"/>
      <c r="BK98" s="144"/>
      <c r="BL98" s="144"/>
      <c r="BM98" s="144"/>
      <c r="BN98" s="144"/>
      <c r="BO98" s="144"/>
      <c r="BP98" s="144"/>
      <c r="BQ98" s="144"/>
      <c r="BR98" s="144"/>
      <c r="BS98" s="144"/>
      <c r="BT98" s="144"/>
      <c r="BU98" s="144"/>
      <c r="BV98" s="144"/>
      <c r="BW98" s="144"/>
      <c r="BX98" s="144"/>
      <c r="BY98" s="144"/>
      <c r="BZ98" s="144"/>
      <c r="CA98" s="144"/>
      <c r="CB98" s="144"/>
      <c r="CC98" s="144"/>
      <c r="CD98" s="144"/>
      <c r="CE98" s="144"/>
      <c r="CF98" s="144"/>
      <c r="CG98" s="144"/>
      <c r="CH98" s="144"/>
      <c r="CI98" s="144"/>
      <c r="CJ98" s="144"/>
      <c r="CK98" s="144"/>
      <c r="CL98" s="144"/>
      <c r="CM98" s="144"/>
      <c r="CN98" s="144"/>
      <c r="CO98" s="144"/>
      <c r="CP98" s="144"/>
      <c r="CQ98" s="144"/>
      <c r="CR98" s="144"/>
      <c r="CS98" s="144"/>
      <c r="CT98" s="144"/>
      <c r="CU98" s="144"/>
      <c r="CV98" s="144"/>
      <c r="CW98" s="144"/>
      <c r="CX98" s="144"/>
      <c r="CY98" s="144"/>
      <c r="CZ98" s="144"/>
      <c r="DA98" s="144"/>
      <c r="DB98" s="144"/>
      <c r="DC98" s="144"/>
      <c r="DD98" s="144"/>
      <c r="DE98" s="144"/>
      <c r="DF98" s="144"/>
      <c r="DG98" s="144"/>
      <c r="DH98" s="144"/>
      <c r="DI98" s="144"/>
      <c r="DJ98" s="144"/>
      <c r="DK98" s="144"/>
      <c r="DL98" s="144"/>
      <c r="DM98" s="144"/>
      <c r="DN98" s="144"/>
      <c r="DO98" s="144"/>
      <c r="DP98" s="144"/>
      <c r="DQ98" s="144"/>
      <c r="DR98" s="144"/>
      <c r="DS98" s="144"/>
      <c r="DT98" s="144"/>
      <c r="DU98" s="144"/>
      <c r="DV98" s="144"/>
      <c r="DW98" s="144"/>
      <c r="DX98" s="144"/>
      <c r="DY98" s="144"/>
      <c r="DZ98" s="144"/>
      <c r="EA98" s="144"/>
      <c r="EB98" s="144"/>
      <c r="EC98" s="144"/>
      <c r="ED98" s="144"/>
      <c r="EE98" s="144"/>
      <c r="EF98" s="144"/>
      <c r="EG98" s="144"/>
      <c r="EH98" s="144"/>
      <c r="EI98" s="144"/>
      <c r="EJ98" s="144"/>
      <c r="EK98" s="144"/>
      <c r="EL98" s="144"/>
      <c r="EM98" s="144"/>
      <c r="EN98" s="144"/>
      <c r="EO98" s="144"/>
      <c r="EP98" s="144"/>
      <c r="EQ98" s="144"/>
      <c r="ER98" s="144"/>
      <c r="ES98" s="144"/>
      <c r="ET98" s="144"/>
      <c r="EU98" s="144"/>
      <c r="EV98" s="144"/>
      <c r="EW98" s="144"/>
      <c r="EX98" s="144"/>
      <c r="EY98" s="144"/>
      <c r="EZ98" s="144"/>
      <c r="FA98" s="144"/>
      <c r="FB98" s="144"/>
      <c r="FC98" s="144"/>
      <c r="FD98" s="144"/>
      <c r="FE98" s="144"/>
      <c r="FF98" s="144"/>
      <c r="FG98" s="144"/>
      <c r="FH98" s="144"/>
      <c r="FI98" s="144"/>
      <c r="FJ98" s="144"/>
      <c r="FK98" s="144"/>
      <c r="FL98" s="144"/>
      <c r="FM98" s="144"/>
      <c r="FN98" s="144"/>
      <c r="FO98" s="144"/>
      <c r="FP98" s="144"/>
      <c r="FQ98" s="144"/>
      <c r="FR98" s="144"/>
      <c r="FS98" s="144"/>
      <c r="FT98" s="144"/>
      <c r="FU98" s="144"/>
      <c r="FV98" s="144"/>
      <c r="FW98" s="144"/>
      <c r="FX98" s="144"/>
      <c r="FY98" s="144"/>
      <c r="FZ98" s="144"/>
      <c r="GA98" s="144"/>
      <c r="GB98" s="144"/>
      <c r="GC98" s="144"/>
      <c r="GD98" s="144"/>
      <c r="GE98" s="144"/>
      <c r="GF98" s="144"/>
      <c r="GG98" s="144"/>
      <c r="GH98" s="144"/>
      <c r="GI98" s="144"/>
      <c r="GJ98" s="144"/>
      <c r="GK98" s="144"/>
      <c r="GL98" s="144"/>
      <c r="GM98" s="144"/>
      <c r="GN98" s="144"/>
      <c r="GO98" s="144"/>
      <c r="GP98" s="144"/>
      <c r="GQ98" s="144"/>
      <c r="GR98" s="144"/>
    </row>
    <row r="99" spans="1:200" s="115" customFormat="1" ht="24" hidden="1" customHeight="1" outlineLevel="1">
      <c r="A99" s="161">
        <v>18.100000000000001</v>
      </c>
      <c r="B99" s="161" t="s">
        <v>66</v>
      </c>
      <c r="C99" s="160" t="s">
        <v>184</v>
      </c>
      <c r="D99" s="161" t="s">
        <v>68</v>
      </c>
      <c r="E99" s="161" t="s">
        <v>181</v>
      </c>
      <c r="F99" s="160" t="s">
        <v>182</v>
      </c>
      <c r="G99" s="168"/>
      <c r="H99" s="168"/>
      <c r="I99" s="220">
        <f>H99-G99</f>
        <v>0</v>
      </c>
      <c r="J99" s="350">
        <v>0</v>
      </c>
      <c r="K99" s="350"/>
      <c r="L99" s="350"/>
      <c r="M99" s="178"/>
      <c r="N99" s="404"/>
      <c r="O99" s="144"/>
      <c r="P99" s="144"/>
      <c r="Q99" s="144"/>
      <c r="R99" s="144"/>
      <c r="S99" s="144"/>
      <c r="T99" s="144"/>
      <c r="U99" s="144"/>
      <c r="V99" s="144"/>
      <c r="W99" s="144"/>
      <c r="X99" s="144"/>
      <c r="Y99" s="144"/>
      <c r="Z99" s="144"/>
      <c r="AA99" s="144"/>
      <c r="AB99" s="144"/>
      <c r="AC99" s="144"/>
      <c r="AD99" s="144"/>
      <c r="AE99" s="144"/>
      <c r="AF99" s="144"/>
      <c r="AG99" s="144"/>
      <c r="AH99" s="144"/>
      <c r="AI99" s="144"/>
      <c r="AJ99" s="144"/>
      <c r="AK99" s="144"/>
      <c r="AL99" s="144"/>
      <c r="AM99" s="144"/>
      <c r="AN99" s="144"/>
      <c r="AO99" s="144"/>
      <c r="AP99" s="144"/>
      <c r="AQ99" s="144"/>
      <c r="AR99" s="144"/>
      <c r="AS99" s="144"/>
      <c r="AT99" s="144"/>
      <c r="AU99" s="144"/>
      <c r="AV99" s="144"/>
      <c r="AW99" s="144"/>
      <c r="AX99" s="144"/>
      <c r="AY99" s="144"/>
      <c r="AZ99" s="144"/>
      <c r="BA99" s="144"/>
      <c r="BB99" s="144"/>
      <c r="BC99" s="144"/>
      <c r="BD99" s="144"/>
      <c r="BE99" s="144"/>
      <c r="BF99" s="144"/>
      <c r="BG99" s="144"/>
      <c r="BH99" s="144"/>
      <c r="BI99" s="144"/>
      <c r="BJ99" s="144"/>
      <c r="BK99" s="144"/>
      <c r="BL99" s="144"/>
      <c r="BM99" s="144"/>
      <c r="BN99" s="144"/>
      <c r="BO99" s="144"/>
      <c r="BP99" s="144"/>
      <c r="BQ99" s="144"/>
      <c r="BR99" s="144"/>
      <c r="BS99" s="144"/>
      <c r="BT99" s="144"/>
      <c r="BU99" s="144"/>
      <c r="BV99" s="144"/>
      <c r="BW99" s="144"/>
      <c r="BX99" s="144"/>
      <c r="BY99" s="144"/>
      <c r="BZ99" s="144"/>
      <c r="CA99" s="144"/>
      <c r="CB99" s="144"/>
      <c r="CC99" s="144"/>
      <c r="CD99" s="144"/>
      <c r="CE99" s="144"/>
      <c r="CF99" s="144"/>
      <c r="CG99" s="144"/>
      <c r="CH99" s="144"/>
      <c r="CI99" s="144"/>
      <c r="CJ99" s="144"/>
      <c r="CK99" s="144"/>
      <c r="CL99" s="144"/>
      <c r="CM99" s="144"/>
      <c r="CN99" s="144"/>
      <c r="CO99" s="144"/>
      <c r="CP99" s="144"/>
      <c r="CQ99" s="144"/>
      <c r="CR99" s="144"/>
      <c r="CS99" s="144"/>
      <c r="CT99" s="144"/>
      <c r="CU99" s="144"/>
      <c r="CV99" s="144"/>
      <c r="CW99" s="144"/>
      <c r="CX99" s="144"/>
      <c r="CY99" s="144"/>
      <c r="CZ99" s="144"/>
      <c r="DA99" s="144"/>
      <c r="DB99" s="144"/>
      <c r="DC99" s="144"/>
      <c r="DD99" s="144"/>
      <c r="DE99" s="144"/>
      <c r="DF99" s="144"/>
      <c r="DG99" s="144"/>
      <c r="DH99" s="144"/>
      <c r="DI99" s="144"/>
      <c r="DJ99" s="144"/>
      <c r="DK99" s="144"/>
      <c r="DL99" s="144"/>
      <c r="DM99" s="144"/>
      <c r="DN99" s="144"/>
      <c r="DO99" s="144"/>
      <c r="DP99" s="144"/>
      <c r="DQ99" s="144"/>
      <c r="DR99" s="144"/>
      <c r="DS99" s="144"/>
      <c r="DT99" s="144"/>
      <c r="DU99" s="144"/>
      <c r="DV99" s="144"/>
      <c r="DW99" s="144"/>
      <c r="DX99" s="144"/>
      <c r="DY99" s="144"/>
      <c r="DZ99" s="144"/>
      <c r="EA99" s="144"/>
      <c r="EB99" s="144"/>
      <c r="EC99" s="144"/>
      <c r="ED99" s="144"/>
      <c r="EE99" s="144"/>
      <c r="EF99" s="144"/>
      <c r="EG99" s="144"/>
      <c r="EH99" s="144"/>
      <c r="EI99" s="144"/>
      <c r="EJ99" s="144"/>
      <c r="EK99" s="144"/>
      <c r="EL99" s="144"/>
      <c r="EM99" s="144"/>
      <c r="EN99" s="144"/>
      <c r="EO99" s="144"/>
      <c r="EP99" s="144"/>
      <c r="EQ99" s="144"/>
      <c r="ER99" s="144"/>
      <c r="ES99" s="144"/>
      <c r="ET99" s="144"/>
      <c r="EU99" s="144"/>
      <c r="EV99" s="144"/>
      <c r="EW99" s="144"/>
      <c r="EX99" s="144"/>
      <c r="EY99" s="144"/>
      <c r="EZ99" s="144"/>
      <c r="FA99" s="144"/>
      <c r="FB99" s="144"/>
      <c r="FC99" s="144"/>
      <c r="FD99" s="144"/>
      <c r="FE99" s="144"/>
      <c r="FF99" s="144"/>
      <c r="FG99" s="144"/>
      <c r="FH99" s="144"/>
      <c r="FI99" s="144"/>
      <c r="FJ99" s="144"/>
      <c r="FK99" s="144"/>
      <c r="FL99" s="144"/>
      <c r="FM99" s="144"/>
      <c r="FN99" s="144"/>
      <c r="FO99" s="144"/>
      <c r="FP99" s="144"/>
      <c r="FQ99" s="144"/>
      <c r="FR99" s="144"/>
      <c r="FS99" s="144"/>
      <c r="FT99" s="144"/>
      <c r="FU99" s="144"/>
      <c r="FV99" s="144"/>
      <c r="FW99" s="144"/>
      <c r="FX99" s="144"/>
      <c r="FY99" s="144"/>
      <c r="FZ99" s="144"/>
      <c r="GA99" s="144"/>
      <c r="GB99" s="144"/>
      <c r="GC99" s="144"/>
      <c r="GD99" s="144"/>
      <c r="GE99" s="144"/>
      <c r="GF99" s="144"/>
      <c r="GG99" s="144"/>
      <c r="GH99" s="144"/>
      <c r="GI99" s="144"/>
      <c r="GJ99" s="144"/>
      <c r="GK99" s="144"/>
      <c r="GL99" s="144"/>
      <c r="GM99" s="144"/>
      <c r="GN99" s="144"/>
      <c r="GO99" s="144"/>
      <c r="GP99" s="144"/>
      <c r="GQ99" s="144"/>
      <c r="GR99" s="144"/>
    </row>
    <row r="100" spans="1:200" s="115" customFormat="1" ht="24" hidden="1" customHeight="1" outlineLevel="1">
      <c r="A100" s="161">
        <v>18.2</v>
      </c>
      <c r="B100" s="161" t="s">
        <v>66</v>
      </c>
      <c r="C100" s="160" t="s">
        <v>146</v>
      </c>
      <c r="D100" s="161" t="s">
        <v>68</v>
      </c>
      <c r="E100" s="161" t="s">
        <v>181</v>
      </c>
      <c r="F100" s="160" t="s">
        <v>182</v>
      </c>
      <c r="G100" s="168"/>
      <c r="H100" s="168"/>
      <c r="I100" s="220">
        <f>H100-G100</f>
        <v>0</v>
      </c>
      <c r="J100" s="350">
        <v>0</v>
      </c>
      <c r="K100" s="350"/>
      <c r="L100" s="350"/>
      <c r="M100" s="178"/>
      <c r="N100" s="404"/>
      <c r="O100" s="144"/>
      <c r="P100" s="144"/>
      <c r="Q100" s="144"/>
      <c r="R100" s="144"/>
      <c r="S100" s="144"/>
      <c r="T100" s="144"/>
      <c r="U100" s="144"/>
      <c r="V100" s="144"/>
      <c r="W100" s="144"/>
      <c r="X100" s="144"/>
      <c r="Y100" s="144"/>
      <c r="Z100" s="144"/>
      <c r="AA100" s="144"/>
      <c r="AB100" s="144"/>
      <c r="AC100" s="144"/>
      <c r="AD100" s="144"/>
      <c r="AE100" s="144"/>
      <c r="AF100" s="144"/>
      <c r="AG100" s="144"/>
      <c r="AH100" s="144"/>
      <c r="AI100" s="144"/>
      <c r="AJ100" s="144"/>
      <c r="AK100" s="144"/>
      <c r="AL100" s="144"/>
      <c r="AM100" s="144"/>
      <c r="AN100" s="144"/>
      <c r="AO100" s="144"/>
      <c r="AP100" s="144"/>
      <c r="AQ100" s="144"/>
      <c r="AR100" s="144"/>
      <c r="AS100" s="144"/>
      <c r="AT100" s="144"/>
      <c r="AU100" s="144"/>
      <c r="AV100" s="144"/>
      <c r="AW100" s="144"/>
      <c r="AX100" s="144"/>
      <c r="AY100" s="144"/>
      <c r="AZ100" s="144"/>
      <c r="BA100" s="144"/>
      <c r="BB100" s="144"/>
      <c r="BC100" s="144"/>
      <c r="BD100" s="144"/>
      <c r="BE100" s="144"/>
      <c r="BF100" s="144"/>
      <c r="BG100" s="144"/>
      <c r="BH100" s="144"/>
      <c r="BI100" s="144"/>
      <c r="BJ100" s="144"/>
      <c r="BK100" s="144"/>
      <c r="BL100" s="144"/>
      <c r="BM100" s="144"/>
      <c r="BN100" s="144"/>
      <c r="BO100" s="144"/>
      <c r="BP100" s="144"/>
      <c r="BQ100" s="144"/>
      <c r="BR100" s="144"/>
      <c r="BS100" s="144"/>
      <c r="BT100" s="144"/>
      <c r="BU100" s="144"/>
      <c r="BV100" s="144"/>
      <c r="BW100" s="144"/>
      <c r="BX100" s="144"/>
      <c r="BY100" s="144"/>
      <c r="BZ100" s="144"/>
      <c r="CA100" s="144"/>
      <c r="CB100" s="144"/>
      <c r="CC100" s="144"/>
      <c r="CD100" s="144"/>
      <c r="CE100" s="144"/>
      <c r="CF100" s="144"/>
      <c r="CG100" s="144"/>
      <c r="CH100" s="144"/>
      <c r="CI100" s="144"/>
      <c r="CJ100" s="144"/>
      <c r="CK100" s="144"/>
      <c r="CL100" s="144"/>
      <c r="CM100" s="144"/>
      <c r="CN100" s="144"/>
      <c r="CO100" s="144"/>
      <c r="CP100" s="144"/>
      <c r="CQ100" s="144"/>
      <c r="CR100" s="144"/>
      <c r="CS100" s="144"/>
      <c r="CT100" s="144"/>
      <c r="CU100" s="144"/>
      <c r="CV100" s="144"/>
      <c r="CW100" s="144"/>
      <c r="CX100" s="144"/>
      <c r="CY100" s="144"/>
      <c r="CZ100" s="144"/>
      <c r="DA100" s="144"/>
      <c r="DB100" s="144"/>
      <c r="DC100" s="144"/>
      <c r="DD100" s="144"/>
      <c r="DE100" s="144"/>
      <c r="DF100" s="144"/>
      <c r="DG100" s="144"/>
      <c r="DH100" s="144"/>
      <c r="DI100" s="144"/>
      <c r="DJ100" s="144"/>
      <c r="DK100" s="144"/>
      <c r="DL100" s="144"/>
      <c r="DM100" s="144"/>
      <c r="DN100" s="144"/>
      <c r="DO100" s="144"/>
      <c r="DP100" s="144"/>
      <c r="DQ100" s="144"/>
      <c r="DR100" s="144"/>
      <c r="DS100" s="144"/>
      <c r="DT100" s="144"/>
      <c r="DU100" s="144"/>
      <c r="DV100" s="144"/>
      <c r="DW100" s="144"/>
      <c r="DX100" s="144"/>
      <c r="DY100" s="144"/>
      <c r="DZ100" s="144"/>
      <c r="EA100" s="144"/>
      <c r="EB100" s="144"/>
      <c r="EC100" s="144"/>
      <c r="ED100" s="144"/>
      <c r="EE100" s="144"/>
      <c r="EF100" s="144"/>
      <c r="EG100" s="144"/>
      <c r="EH100" s="144"/>
      <c r="EI100" s="144"/>
      <c r="EJ100" s="144"/>
      <c r="EK100" s="144"/>
      <c r="EL100" s="144"/>
      <c r="EM100" s="144"/>
      <c r="EN100" s="144"/>
      <c r="EO100" s="144"/>
      <c r="EP100" s="144"/>
      <c r="EQ100" s="144"/>
      <c r="ER100" s="144"/>
      <c r="ES100" s="144"/>
      <c r="ET100" s="144"/>
      <c r="EU100" s="144"/>
      <c r="EV100" s="144"/>
      <c r="EW100" s="144"/>
      <c r="EX100" s="144"/>
      <c r="EY100" s="144"/>
      <c r="EZ100" s="144"/>
      <c r="FA100" s="144"/>
      <c r="FB100" s="144"/>
      <c r="FC100" s="144"/>
      <c r="FD100" s="144"/>
      <c r="FE100" s="144"/>
      <c r="FF100" s="144"/>
      <c r="FG100" s="144"/>
      <c r="FH100" s="144"/>
      <c r="FI100" s="144"/>
      <c r="FJ100" s="144"/>
      <c r="FK100" s="144"/>
      <c r="FL100" s="144"/>
      <c r="FM100" s="144"/>
      <c r="FN100" s="144"/>
      <c r="FO100" s="144"/>
      <c r="FP100" s="144"/>
      <c r="FQ100" s="144"/>
      <c r="FR100" s="144"/>
      <c r="FS100" s="144"/>
      <c r="FT100" s="144"/>
      <c r="FU100" s="144"/>
      <c r="FV100" s="144"/>
      <c r="FW100" s="144"/>
      <c r="FX100" s="144"/>
      <c r="FY100" s="144"/>
      <c r="FZ100" s="144"/>
      <c r="GA100" s="144"/>
      <c r="GB100" s="144"/>
      <c r="GC100" s="144"/>
      <c r="GD100" s="144"/>
      <c r="GE100" s="144"/>
      <c r="GF100" s="144"/>
      <c r="GG100" s="144"/>
      <c r="GH100" s="144"/>
      <c r="GI100" s="144"/>
      <c r="GJ100" s="144"/>
      <c r="GK100" s="144"/>
      <c r="GL100" s="144"/>
      <c r="GM100" s="144"/>
      <c r="GN100" s="144"/>
      <c r="GO100" s="144"/>
      <c r="GP100" s="144"/>
      <c r="GQ100" s="144"/>
      <c r="GR100" s="144"/>
    </row>
    <row r="101" spans="1:200" s="144" customFormat="1" ht="24" customHeight="1" collapsed="1" thickTop="1" thickBot="1">
      <c r="A101" s="167">
        <v>19</v>
      </c>
      <c r="B101" s="167">
        <v>17</v>
      </c>
      <c r="C101" s="207" t="s">
        <v>185</v>
      </c>
      <c r="D101" s="130"/>
      <c r="E101" s="225"/>
      <c r="F101" s="226"/>
      <c r="G101" s="218" t="s">
        <v>130</v>
      </c>
      <c r="H101" s="351">
        <f>AVERAGE(I102:I103)</f>
        <v>0</v>
      </c>
      <c r="I101" s="351"/>
      <c r="J101" s="363">
        <f>AVERAGE(J102:L103)</f>
        <v>0</v>
      </c>
      <c r="K101" s="363"/>
      <c r="L101" s="363"/>
      <c r="M101" s="131"/>
      <c r="N101" s="404"/>
    </row>
    <row r="102" spans="1:200" s="144" customFormat="1" ht="24" hidden="1" customHeight="1" outlineLevel="1">
      <c r="A102" s="161">
        <v>19.100000000000001</v>
      </c>
      <c r="B102" s="161"/>
      <c r="C102" s="160" t="s">
        <v>184</v>
      </c>
      <c r="D102" s="121" t="s">
        <v>159</v>
      </c>
      <c r="E102" s="161" t="s">
        <v>186</v>
      </c>
      <c r="F102" s="160" t="s">
        <v>161</v>
      </c>
      <c r="G102" s="168"/>
      <c r="H102" s="168"/>
      <c r="I102" s="220">
        <f>H102-G102</f>
        <v>0</v>
      </c>
      <c r="J102" s="350">
        <v>0</v>
      </c>
      <c r="K102" s="350"/>
      <c r="L102" s="350"/>
      <c r="M102" s="251"/>
      <c r="N102" s="151"/>
    </row>
    <row r="103" spans="1:200" s="144" customFormat="1" ht="24" hidden="1" customHeight="1" outlineLevel="1">
      <c r="A103" s="162">
        <v>19.2</v>
      </c>
      <c r="B103" s="162"/>
      <c r="C103" s="212" t="s">
        <v>146</v>
      </c>
      <c r="D103" s="161" t="s">
        <v>159</v>
      </c>
      <c r="E103" s="162" t="s">
        <v>186</v>
      </c>
      <c r="F103" s="212" t="s">
        <v>161</v>
      </c>
      <c r="G103" s="153"/>
      <c r="H103" s="153"/>
      <c r="I103" s="154">
        <f>H103-G103</f>
        <v>0</v>
      </c>
      <c r="J103" s="406">
        <v>0</v>
      </c>
      <c r="K103" s="406"/>
      <c r="L103" s="406"/>
      <c r="M103" s="215"/>
      <c r="N103" s="151"/>
    </row>
    <row r="104" spans="1:200" s="115" customFormat="1" ht="24" customHeight="1" collapsed="1" thickTop="1" thickBot="1">
      <c r="A104" s="123">
        <v>20</v>
      </c>
      <c r="B104" s="123"/>
      <c r="C104" s="254" t="s">
        <v>187</v>
      </c>
      <c r="D104" s="224"/>
      <c r="E104" s="123"/>
      <c r="F104" s="253"/>
      <c r="G104" s="164" t="s">
        <v>130</v>
      </c>
      <c r="H104" s="405">
        <f>AVERAGE(I105:I107)</f>
        <v>0</v>
      </c>
      <c r="I104" s="405"/>
      <c r="J104" s="362">
        <f>AVERAGE(J105:L107)</f>
        <v>0</v>
      </c>
      <c r="K104" s="362"/>
      <c r="L104" s="362"/>
      <c r="M104" s="181"/>
      <c r="N104" s="403" t="s">
        <v>37</v>
      </c>
      <c r="O104" s="144"/>
      <c r="P104" s="144"/>
      <c r="Q104" s="144"/>
      <c r="R104" s="144"/>
      <c r="S104" s="144"/>
      <c r="T104" s="144"/>
      <c r="U104" s="144"/>
      <c r="V104" s="144"/>
      <c r="W104" s="144"/>
      <c r="X104" s="144"/>
      <c r="Y104" s="144"/>
      <c r="Z104" s="144"/>
      <c r="AA104" s="144"/>
      <c r="AB104" s="144"/>
      <c r="AC104" s="144"/>
      <c r="AD104" s="144"/>
      <c r="AE104" s="144"/>
      <c r="AF104" s="144"/>
      <c r="AG104" s="144"/>
      <c r="AH104" s="144"/>
      <c r="AI104" s="144"/>
      <c r="AJ104" s="144"/>
      <c r="AK104" s="144"/>
      <c r="AL104" s="144"/>
      <c r="AM104" s="144"/>
      <c r="AN104" s="144"/>
      <c r="AO104" s="144"/>
      <c r="AP104" s="144"/>
      <c r="AQ104" s="144"/>
      <c r="AR104" s="144"/>
      <c r="AS104" s="144"/>
      <c r="AT104" s="144"/>
      <c r="AU104" s="144"/>
      <c r="AV104" s="144"/>
      <c r="AW104" s="144"/>
      <c r="AX104" s="144"/>
      <c r="AY104" s="144"/>
      <c r="AZ104" s="144"/>
      <c r="BA104" s="144"/>
      <c r="BB104" s="144"/>
      <c r="BC104" s="144"/>
      <c r="BD104" s="144"/>
      <c r="BE104" s="144"/>
      <c r="BF104" s="144"/>
      <c r="BG104" s="144"/>
      <c r="BH104" s="144"/>
      <c r="BI104" s="144"/>
      <c r="BJ104" s="144"/>
      <c r="BK104" s="144"/>
      <c r="BL104" s="144"/>
      <c r="BM104" s="144"/>
      <c r="BN104" s="144"/>
      <c r="BO104" s="144"/>
      <c r="BP104" s="144"/>
      <c r="BQ104" s="144"/>
      <c r="BR104" s="144"/>
      <c r="BS104" s="144"/>
      <c r="BT104" s="144"/>
      <c r="BU104" s="144"/>
      <c r="BV104" s="144"/>
      <c r="BW104" s="144"/>
      <c r="BX104" s="144"/>
      <c r="BY104" s="144"/>
      <c r="BZ104" s="144"/>
      <c r="CA104" s="144"/>
      <c r="CB104" s="144"/>
      <c r="CC104" s="144"/>
      <c r="CD104" s="144"/>
      <c r="CE104" s="144"/>
      <c r="CF104" s="144"/>
      <c r="CG104" s="144"/>
      <c r="CH104" s="144"/>
      <c r="CI104" s="144"/>
      <c r="CJ104" s="144"/>
      <c r="CK104" s="144"/>
      <c r="CL104" s="144"/>
      <c r="CM104" s="144"/>
      <c r="CN104" s="144"/>
      <c r="CO104" s="144"/>
      <c r="CP104" s="144"/>
      <c r="CQ104" s="144"/>
      <c r="CR104" s="144"/>
      <c r="CS104" s="144"/>
      <c r="CT104" s="144"/>
      <c r="CU104" s="144"/>
      <c r="CV104" s="144"/>
      <c r="CW104" s="144"/>
      <c r="CX104" s="144"/>
      <c r="CY104" s="144"/>
      <c r="CZ104" s="144"/>
      <c r="DA104" s="144"/>
      <c r="DB104" s="144"/>
      <c r="DC104" s="144"/>
      <c r="DD104" s="144"/>
      <c r="DE104" s="144"/>
      <c r="DF104" s="144"/>
      <c r="DG104" s="144"/>
      <c r="DH104" s="144"/>
      <c r="DI104" s="144"/>
      <c r="DJ104" s="144"/>
      <c r="DK104" s="144"/>
      <c r="DL104" s="144"/>
      <c r="DM104" s="144"/>
      <c r="DN104" s="144"/>
      <c r="DO104" s="144"/>
      <c r="DP104" s="144"/>
      <c r="DQ104" s="144"/>
      <c r="DR104" s="144"/>
      <c r="DS104" s="144"/>
      <c r="DT104" s="144"/>
      <c r="DU104" s="144"/>
      <c r="DV104" s="144"/>
      <c r="DW104" s="144"/>
      <c r="DX104" s="144"/>
      <c r="DY104" s="144"/>
      <c r="DZ104" s="144"/>
      <c r="EA104" s="144"/>
      <c r="EB104" s="144"/>
      <c r="EC104" s="144"/>
      <c r="ED104" s="144"/>
      <c r="EE104" s="144"/>
      <c r="EF104" s="144"/>
      <c r="EG104" s="144"/>
      <c r="EH104" s="144"/>
      <c r="EI104" s="144"/>
      <c r="EJ104" s="144"/>
      <c r="EK104" s="144"/>
      <c r="EL104" s="144"/>
      <c r="EM104" s="144"/>
      <c r="EN104" s="144"/>
      <c r="EO104" s="144"/>
      <c r="EP104" s="144"/>
      <c r="EQ104" s="144"/>
      <c r="ER104" s="144"/>
      <c r="ES104" s="144"/>
      <c r="ET104" s="144"/>
      <c r="EU104" s="144"/>
      <c r="EV104" s="144"/>
      <c r="EW104" s="144"/>
      <c r="EX104" s="144"/>
      <c r="EY104" s="144"/>
      <c r="EZ104" s="144"/>
      <c r="FA104" s="144"/>
      <c r="FB104" s="144"/>
      <c r="FC104" s="144"/>
      <c r="FD104" s="144"/>
      <c r="FE104" s="144"/>
      <c r="FF104" s="144"/>
      <c r="FG104" s="144"/>
      <c r="FH104" s="144"/>
      <c r="FI104" s="144"/>
      <c r="FJ104" s="144"/>
      <c r="FK104" s="144"/>
      <c r="FL104" s="144"/>
      <c r="FM104" s="144"/>
      <c r="FN104" s="144"/>
      <c r="FO104" s="144"/>
      <c r="FP104" s="144"/>
      <c r="FQ104" s="144"/>
      <c r="FR104" s="144"/>
      <c r="FS104" s="144"/>
      <c r="FT104" s="144"/>
      <c r="FU104" s="144"/>
      <c r="FV104" s="144"/>
      <c r="FW104" s="144"/>
      <c r="FX104" s="144"/>
      <c r="FY104" s="144"/>
      <c r="FZ104" s="144"/>
      <c r="GA104" s="144"/>
      <c r="GB104" s="144"/>
      <c r="GC104" s="144"/>
      <c r="GD104" s="144"/>
      <c r="GE104" s="144"/>
      <c r="GF104" s="144"/>
      <c r="GG104" s="144"/>
      <c r="GH104" s="144"/>
      <c r="GI104" s="144"/>
      <c r="GJ104" s="144"/>
      <c r="GK104" s="144"/>
      <c r="GL104" s="144"/>
      <c r="GM104" s="144"/>
      <c r="GN104" s="144"/>
      <c r="GO104" s="144"/>
      <c r="GP104" s="144"/>
      <c r="GQ104" s="144"/>
      <c r="GR104" s="144"/>
    </row>
    <row r="105" spans="1:200" s="115" customFormat="1" ht="24" hidden="1" customHeight="1" outlineLevel="1">
      <c r="A105" s="161">
        <v>20.100000000000001</v>
      </c>
      <c r="B105" s="161" t="s">
        <v>66</v>
      </c>
      <c r="C105" s="160" t="s">
        <v>188</v>
      </c>
      <c r="D105" s="161" t="s">
        <v>189</v>
      </c>
      <c r="E105" s="161" t="s">
        <v>190</v>
      </c>
      <c r="F105" s="161" t="s">
        <v>191</v>
      </c>
      <c r="G105" s="168"/>
      <c r="H105" s="168"/>
      <c r="I105" s="220">
        <f>H105-G105</f>
        <v>0</v>
      </c>
      <c r="J105" s="350">
        <v>0</v>
      </c>
      <c r="K105" s="350"/>
      <c r="L105" s="350"/>
      <c r="M105" s="178"/>
      <c r="N105" s="403"/>
      <c r="O105" s="144"/>
      <c r="P105" s="144"/>
      <c r="Q105" s="144"/>
      <c r="R105" s="144"/>
      <c r="S105" s="144"/>
      <c r="T105" s="144"/>
      <c r="U105" s="144"/>
      <c r="V105" s="144"/>
      <c r="W105" s="144"/>
      <c r="X105" s="144"/>
      <c r="Y105" s="144"/>
      <c r="Z105" s="144"/>
      <c r="AA105" s="144"/>
      <c r="AB105" s="144"/>
      <c r="AC105" s="144"/>
      <c r="AD105" s="144"/>
      <c r="AE105" s="144"/>
      <c r="AF105" s="144"/>
      <c r="AG105" s="144"/>
      <c r="AH105" s="144"/>
      <c r="AI105" s="144"/>
      <c r="AJ105" s="144"/>
      <c r="AK105" s="144"/>
      <c r="AL105" s="144"/>
      <c r="AM105" s="144"/>
      <c r="AN105" s="144"/>
      <c r="AO105" s="144"/>
      <c r="AP105" s="144"/>
      <c r="AQ105" s="144"/>
      <c r="AR105" s="144"/>
      <c r="AS105" s="144"/>
      <c r="AT105" s="144"/>
      <c r="AU105" s="144"/>
      <c r="AV105" s="144"/>
      <c r="AW105" s="144"/>
      <c r="AX105" s="144"/>
      <c r="AY105" s="144"/>
      <c r="AZ105" s="144"/>
      <c r="BA105" s="144"/>
      <c r="BB105" s="144"/>
      <c r="BC105" s="144"/>
      <c r="BD105" s="144"/>
      <c r="BE105" s="144"/>
      <c r="BF105" s="144"/>
      <c r="BG105" s="144"/>
      <c r="BH105" s="144"/>
      <c r="BI105" s="144"/>
      <c r="BJ105" s="144"/>
      <c r="BK105" s="144"/>
      <c r="BL105" s="144"/>
      <c r="BM105" s="144"/>
      <c r="BN105" s="144"/>
      <c r="BO105" s="144"/>
      <c r="BP105" s="144"/>
      <c r="BQ105" s="144"/>
      <c r="BR105" s="144"/>
      <c r="BS105" s="144"/>
      <c r="BT105" s="144"/>
      <c r="BU105" s="144"/>
      <c r="BV105" s="144"/>
      <c r="BW105" s="144"/>
      <c r="BX105" s="144"/>
      <c r="BY105" s="144"/>
      <c r="BZ105" s="144"/>
      <c r="CA105" s="144"/>
      <c r="CB105" s="144"/>
      <c r="CC105" s="144"/>
      <c r="CD105" s="144"/>
      <c r="CE105" s="144"/>
      <c r="CF105" s="144"/>
      <c r="CG105" s="144"/>
      <c r="CH105" s="144"/>
      <c r="CI105" s="144"/>
      <c r="CJ105" s="144"/>
      <c r="CK105" s="144"/>
      <c r="CL105" s="144"/>
      <c r="CM105" s="144"/>
      <c r="CN105" s="144"/>
      <c r="CO105" s="144"/>
      <c r="CP105" s="144"/>
      <c r="CQ105" s="144"/>
      <c r="CR105" s="144"/>
      <c r="CS105" s="144"/>
      <c r="CT105" s="144"/>
      <c r="CU105" s="144"/>
      <c r="CV105" s="144"/>
      <c r="CW105" s="144"/>
      <c r="CX105" s="144"/>
      <c r="CY105" s="144"/>
      <c r="CZ105" s="144"/>
      <c r="DA105" s="144"/>
      <c r="DB105" s="144"/>
      <c r="DC105" s="144"/>
      <c r="DD105" s="144"/>
      <c r="DE105" s="144"/>
      <c r="DF105" s="144"/>
      <c r="DG105" s="144"/>
      <c r="DH105" s="144"/>
      <c r="DI105" s="144"/>
      <c r="DJ105" s="144"/>
      <c r="DK105" s="144"/>
      <c r="DL105" s="144"/>
      <c r="DM105" s="144"/>
      <c r="DN105" s="144"/>
      <c r="DO105" s="144"/>
      <c r="DP105" s="144"/>
      <c r="DQ105" s="144"/>
      <c r="DR105" s="144"/>
      <c r="DS105" s="144"/>
      <c r="DT105" s="144"/>
      <c r="DU105" s="144"/>
      <c r="DV105" s="144"/>
      <c r="DW105" s="144"/>
      <c r="DX105" s="144"/>
      <c r="DY105" s="144"/>
      <c r="DZ105" s="144"/>
      <c r="EA105" s="144"/>
      <c r="EB105" s="144"/>
      <c r="EC105" s="144"/>
      <c r="ED105" s="144"/>
      <c r="EE105" s="144"/>
      <c r="EF105" s="144"/>
      <c r="EG105" s="144"/>
      <c r="EH105" s="144"/>
      <c r="EI105" s="144"/>
      <c r="EJ105" s="144"/>
      <c r="EK105" s="144"/>
      <c r="EL105" s="144"/>
      <c r="EM105" s="144"/>
      <c r="EN105" s="144"/>
      <c r="EO105" s="144"/>
      <c r="EP105" s="144"/>
      <c r="EQ105" s="144"/>
      <c r="ER105" s="144"/>
      <c r="ES105" s="144"/>
      <c r="ET105" s="144"/>
      <c r="EU105" s="144"/>
      <c r="EV105" s="144"/>
      <c r="EW105" s="144"/>
      <c r="EX105" s="144"/>
      <c r="EY105" s="144"/>
      <c r="EZ105" s="144"/>
      <c r="FA105" s="144"/>
      <c r="FB105" s="144"/>
      <c r="FC105" s="144"/>
      <c r="FD105" s="144"/>
      <c r="FE105" s="144"/>
      <c r="FF105" s="144"/>
      <c r="FG105" s="144"/>
      <c r="FH105" s="144"/>
      <c r="FI105" s="144"/>
      <c r="FJ105" s="144"/>
      <c r="FK105" s="144"/>
      <c r="FL105" s="144"/>
      <c r="FM105" s="144"/>
      <c r="FN105" s="144"/>
      <c r="FO105" s="144"/>
      <c r="FP105" s="144"/>
      <c r="FQ105" s="144"/>
      <c r="FR105" s="144"/>
      <c r="FS105" s="144"/>
      <c r="FT105" s="144"/>
      <c r="FU105" s="144"/>
      <c r="FV105" s="144"/>
      <c r="FW105" s="144"/>
      <c r="FX105" s="144"/>
      <c r="FY105" s="144"/>
      <c r="FZ105" s="144"/>
      <c r="GA105" s="144"/>
      <c r="GB105" s="144"/>
      <c r="GC105" s="144"/>
      <c r="GD105" s="144"/>
      <c r="GE105" s="144"/>
      <c r="GF105" s="144"/>
      <c r="GG105" s="144"/>
      <c r="GH105" s="144"/>
      <c r="GI105" s="144"/>
      <c r="GJ105" s="144"/>
      <c r="GK105" s="144"/>
      <c r="GL105" s="144"/>
      <c r="GM105" s="144"/>
      <c r="GN105" s="144"/>
      <c r="GO105" s="144"/>
      <c r="GP105" s="144"/>
      <c r="GQ105" s="144"/>
      <c r="GR105" s="144"/>
    </row>
    <row r="106" spans="1:200" s="117" customFormat="1" ht="24" hidden="1" customHeight="1" outlineLevel="1">
      <c r="A106" s="161">
        <v>20.2</v>
      </c>
      <c r="B106" s="161" t="s">
        <v>66</v>
      </c>
      <c r="C106" s="160" t="s">
        <v>158</v>
      </c>
      <c r="D106" s="161" t="s">
        <v>99</v>
      </c>
      <c r="E106" s="161" t="s">
        <v>192</v>
      </c>
      <c r="F106" s="161" t="s">
        <v>193</v>
      </c>
      <c r="G106" s="168"/>
      <c r="H106" s="168"/>
      <c r="I106" s="220">
        <f t="shared" ref="I106:I107" si="5">H106-G106</f>
        <v>0</v>
      </c>
      <c r="J106" s="350">
        <v>0</v>
      </c>
      <c r="K106" s="350"/>
      <c r="L106" s="350"/>
      <c r="M106" s="178"/>
      <c r="N106" s="403"/>
      <c r="O106" s="144"/>
      <c r="P106" s="144"/>
      <c r="Q106" s="144"/>
      <c r="R106" s="144"/>
      <c r="S106" s="144"/>
      <c r="T106" s="144"/>
      <c r="U106" s="144"/>
      <c r="V106" s="144"/>
      <c r="W106" s="144"/>
      <c r="X106" s="144"/>
      <c r="Y106" s="144"/>
      <c r="Z106" s="144"/>
      <c r="AA106" s="144"/>
      <c r="AB106" s="144"/>
      <c r="AC106" s="144"/>
      <c r="AD106" s="144"/>
      <c r="AE106" s="144"/>
      <c r="AF106" s="144"/>
      <c r="AG106" s="144"/>
      <c r="AH106" s="144"/>
      <c r="AI106" s="144"/>
      <c r="AJ106" s="144"/>
      <c r="AK106" s="144"/>
      <c r="AL106" s="144"/>
      <c r="AM106" s="144"/>
      <c r="AN106" s="144"/>
      <c r="AO106" s="144"/>
      <c r="AP106" s="144"/>
      <c r="AQ106" s="144"/>
      <c r="AR106" s="144"/>
      <c r="AS106" s="144"/>
      <c r="AT106" s="144"/>
      <c r="AU106" s="144"/>
      <c r="AV106" s="144"/>
      <c r="AW106" s="144"/>
      <c r="AX106" s="144"/>
      <c r="AY106" s="144"/>
      <c r="AZ106" s="144"/>
      <c r="BA106" s="144"/>
      <c r="BB106" s="144"/>
      <c r="BC106" s="144"/>
      <c r="BD106" s="144"/>
      <c r="BE106" s="144"/>
      <c r="BF106" s="144"/>
      <c r="BG106" s="144"/>
      <c r="BH106" s="144"/>
      <c r="BI106" s="144"/>
      <c r="BJ106" s="144"/>
      <c r="BK106" s="144"/>
      <c r="BL106" s="144"/>
      <c r="BM106" s="144"/>
      <c r="BN106" s="144"/>
      <c r="BO106" s="144"/>
      <c r="BP106" s="144"/>
      <c r="BQ106" s="144"/>
      <c r="BR106" s="144"/>
      <c r="BS106" s="144"/>
      <c r="BT106" s="144"/>
      <c r="BU106" s="144"/>
      <c r="BV106" s="144"/>
      <c r="BW106" s="144"/>
      <c r="BX106" s="144"/>
      <c r="BY106" s="144"/>
      <c r="BZ106" s="144"/>
      <c r="CA106" s="144"/>
      <c r="CB106" s="144"/>
      <c r="CC106" s="144"/>
      <c r="CD106" s="144"/>
      <c r="CE106" s="144"/>
      <c r="CF106" s="144"/>
      <c r="CG106" s="144"/>
      <c r="CH106" s="144"/>
      <c r="CI106" s="144"/>
      <c r="CJ106" s="144"/>
      <c r="CK106" s="144"/>
      <c r="CL106" s="144"/>
      <c r="CM106" s="144"/>
      <c r="CN106" s="144"/>
      <c r="CO106" s="144"/>
      <c r="CP106" s="144"/>
      <c r="CQ106" s="144"/>
      <c r="CR106" s="144"/>
      <c r="CS106" s="144"/>
      <c r="CT106" s="144"/>
      <c r="CU106" s="144"/>
      <c r="CV106" s="144"/>
      <c r="CW106" s="144"/>
      <c r="CX106" s="144"/>
      <c r="CY106" s="144"/>
      <c r="CZ106" s="144"/>
      <c r="DA106" s="144"/>
      <c r="DB106" s="144"/>
      <c r="DC106" s="144"/>
      <c r="DD106" s="144"/>
      <c r="DE106" s="144"/>
      <c r="DF106" s="144"/>
      <c r="DG106" s="144"/>
      <c r="DH106" s="144"/>
      <c r="DI106" s="144"/>
      <c r="DJ106" s="144"/>
      <c r="DK106" s="144"/>
      <c r="DL106" s="144"/>
      <c r="DM106" s="144"/>
      <c r="DN106" s="144"/>
      <c r="DO106" s="144"/>
      <c r="DP106" s="144"/>
      <c r="DQ106" s="144"/>
      <c r="DR106" s="144"/>
      <c r="DS106" s="144"/>
      <c r="DT106" s="144"/>
      <c r="DU106" s="144"/>
      <c r="DV106" s="144"/>
      <c r="DW106" s="144"/>
      <c r="DX106" s="144"/>
      <c r="DY106" s="144"/>
      <c r="DZ106" s="144"/>
      <c r="EA106" s="144"/>
      <c r="EB106" s="144"/>
      <c r="EC106" s="144"/>
      <c r="ED106" s="144"/>
      <c r="EE106" s="144"/>
      <c r="EF106" s="144"/>
      <c r="EG106" s="144"/>
      <c r="EH106" s="144"/>
      <c r="EI106" s="144"/>
      <c r="EJ106" s="144"/>
      <c r="EK106" s="144"/>
      <c r="EL106" s="144"/>
      <c r="EM106" s="144"/>
      <c r="EN106" s="144"/>
      <c r="EO106" s="144"/>
      <c r="EP106" s="144"/>
      <c r="EQ106" s="144"/>
      <c r="ER106" s="144"/>
      <c r="ES106" s="144"/>
      <c r="ET106" s="144"/>
      <c r="EU106" s="144"/>
      <c r="EV106" s="144"/>
      <c r="EW106" s="144"/>
      <c r="EX106" s="144"/>
      <c r="EY106" s="144"/>
      <c r="EZ106" s="144"/>
      <c r="FA106" s="144"/>
      <c r="FB106" s="144"/>
      <c r="FC106" s="144"/>
      <c r="FD106" s="144"/>
      <c r="FE106" s="144"/>
      <c r="FF106" s="144"/>
      <c r="FG106" s="144"/>
      <c r="FH106" s="144"/>
      <c r="FI106" s="144"/>
      <c r="FJ106" s="144"/>
      <c r="FK106" s="144"/>
      <c r="FL106" s="144"/>
      <c r="FM106" s="144"/>
      <c r="FN106" s="144"/>
      <c r="FO106" s="144"/>
      <c r="FP106" s="144"/>
      <c r="FQ106" s="144"/>
      <c r="FR106" s="144"/>
      <c r="FS106" s="144"/>
      <c r="FT106" s="144"/>
      <c r="FU106" s="144"/>
      <c r="FV106" s="144"/>
      <c r="FW106" s="144"/>
      <c r="FX106" s="144"/>
      <c r="FY106" s="144"/>
      <c r="FZ106" s="144"/>
      <c r="GA106" s="144"/>
      <c r="GB106" s="144"/>
      <c r="GC106" s="144"/>
      <c r="GD106" s="144"/>
      <c r="GE106" s="144"/>
      <c r="GF106" s="144"/>
      <c r="GG106" s="144"/>
      <c r="GH106" s="144"/>
      <c r="GI106" s="144"/>
      <c r="GJ106" s="144"/>
      <c r="GK106" s="144"/>
      <c r="GL106" s="144"/>
      <c r="GM106" s="144"/>
      <c r="GN106" s="144"/>
      <c r="GO106" s="144"/>
      <c r="GP106" s="144"/>
      <c r="GQ106" s="144"/>
      <c r="GR106" s="144"/>
    </row>
    <row r="107" spans="1:200" s="117" customFormat="1" ht="24" hidden="1" customHeight="1" outlineLevel="1">
      <c r="A107" s="161">
        <v>20.3</v>
      </c>
      <c r="B107" s="161" t="s">
        <v>66</v>
      </c>
      <c r="C107" s="160" t="s">
        <v>146</v>
      </c>
      <c r="D107" s="161" t="s">
        <v>99</v>
      </c>
      <c r="E107" s="161" t="s">
        <v>192</v>
      </c>
      <c r="F107" s="161" t="s">
        <v>193</v>
      </c>
      <c r="G107" s="168"/>
      <c r="H107" s="168"/>
      <c r="I107" s="220">
        <f t="shared" si="5"/>
        <v>0</v>
      </c>
      <c r="J107" s="350">
        <v>0</v>
      </c>
      <c r="K107" s="350"/>
      <c r="L107" s="350"/>
      <c r="M107" s="178"/>
      <c r="N107" s="403"/>
      <c r="O107" s="144"/>
      <c r="P107" s="144"/>
      <c r="Q107" s="144"/>
      <c r="R107" s="144"/>
      <c r="S107" s="144"/>
      <c r="T107" s="144"/>
      <c r="U107" s="144"/>
      <c r="V107" s="144"/>
      <c r="W107" s="144"/>
      <c r="X107" s="144"/>
      <c r="Y107" s="144"/>
      <c r="Z107" s="144"/>
      <c r="AA107" s="144"/>
      <c r="AB107" s="144"/>
      <c r="AC107" s="144"/>
      <c r="AD107" s="144"/>
      <c r="AE107" s="144"/>
      <c r="AF107" s="144"/>
      <c r="AG107" s="144"/>
      <c r="AH107" s="144"/>
      <c r="AI107" s="144"/>
      <c r="AJ107" s="144"/>
      <c r="AK107" s="144"/>
      <c r="AL107" s="144"/>
      <c r="AM107" s="144"/>
      <c r="AN107" s="144"/>
      <c r="AO107" s="144"/>
      <c r="AP107" s="144"/>
      <c r="AQ107" s="144"/>
      <c r="AR107" s="144"/>
      <c r="AS107" s="144"/>
      <c r="AT107" s="144"/>
      <c r="AU107" s="144"/>
      <c r="AV107" s="144"/>
      <c r="AW107" s="144"/>
      <c r="AX107" s="144"/>
      <c r="AY107" s="144"/>
      <c r="AZ107" s="144"/>
      <c r="BA107" s="144"/>
      <c r="BB107" s="144"/>
      <c r="BC107" s="144"/>
      <c r="BD107" s="144"/>
      <c r="BE107" s="144"/>
      <c r="BF107" s="144"/>
      <c r="BG107" s="144"/>
      <c r="BH107" s="144"/>
      <c r="BI107" s="144"/>
      <c r="BJ107" s="144"/>
      <c r="BK107" s="144"/>
      <c r="BL107" s="144"/>
      <c r="BM107" s="144"/>
      <c r="BN107" s="144"/>
      <c r="BO107" s="144"/>
      <c r="BP107" s="144"/>
      <c r="BQ107" s="144"/>
      <c r="BR107" s="144"/>
      <c r="BS107" s="144"/>
      <c r="BT107" s="144"/>
      <c r="BU107" s="144"/>
      <c r="BV107" s="144"/>
      <c r="BW107" s="144"/>
      <c r="BX107" s="144"/>
      <c r="BY107" s="144"/>
      <c r="BZ107" s="144"/>
      <c r="CA107" s="144"/>
      <c r="CB107" s="144"/>
      <c r="CC107" s="144"/>
      <c r="CD107" s="144"/>
      <c r="CE107" s="144"/>
      <c r="CF107" s="144"/>
      <c r="CG107" s="144"/>
      <c r="CH107" s="144"/>
      <c r="CI107" s="144"/>
      <c r="CJ107" s="144"/>
      <c r="CK107" s="144"/>
      <c r="CL107" s="144"/>
      <c r="CM107" s="144"/>
      <c r="CN107" s="144"/>
      <c r="CO107" s="144"/>
      <c r="CP107" s="144"/>
      <c r="CQ107" s="144"/>
      <c r="CR107" s="144"/>
      <c r="CS107" s="144"/>
      <c r="CT107" s="144"/>
      <c r="CU107" s="144"/>
      <c r="CV107" s="144"/>
      <c r="CW107" s="144"/>
      <c r="CX107" s="144"/>
      <c r="CY107" s="144"/>
      <c r="CZ107" s="144"/>
      <c r="DA107" s="144"/>
      <c r="DB107" s="144"/>
      <c r="DC107" s="144"/>
      <c r="DD107" s="144"/>
      <c r="DE107" s="144"/>
      <c r="DF107" s="144"/>
      <c r="DG107" s="144"/>
      <c r="DH107" s="144"/>
      <c r="DI107" s="144"/>
      <c r="DJ107" s="144"/>
      <c r="DK107" s="144"/>
      <c r="DL107" s="144"/>
      <c r="DM107" s="144"/>
      <c r="DN107" s="144"/>
      <c r="DO107" s="144"/>
      <c r="DP107" s="144"/>
      <c r="DQ107" s="144"/>
      <c r="DR107" s="144"/>
      <c r="DS107" s="144"/>
      <c r="DT107" s="144"/>
      <c r="DU107" s="144"/>
      <c r="DV107" s="144"/>
      <c r="DW107" s="144"/>
      <c r="DX107" s="144"/>
      <c r="DY107" s="144"/>
      <c r="DZ107" s="144"/>
      <c r="EA107" s="144"/>
      <c r="EB107" s="144"/>
      <c r="EC107" s="144"/>
      <c r="ED107" s="144"/>
      <c r="EE107" s="144"/>
      <c r="EF107" s="144"/>
      <c r="EG107" s="144"/>
      <c r="EH107" s="144"/>
      <c r="EI107" s="144"/>
      <c r="EJ107" s="144"/>
      <c r="EK107" s="144"/>
      <c r="EL107" s="144"/>
      <c r="EM107" s="144"/>
      <c r="EN107" s="144"/>
      <c r="EO107" s="144"/>
      <c r="EP107" s="144"/>
      <c r="EQ107" s="144"/>
      <c r="ER107" s="144"/>
      <c r="ES107" s="144"/>
      <c r="ET107" s="144"/>
      <c r="EU107" s="144"/>
      <c r="EV107" s="144"/>
      <c r="EW107" s="144"/>
      <c r="EX107" s="144"/>
      <c r="EY107" s="144"/>
      <c r="EZ107" s="144"/>
      <c r="FA107" s="144"/>
      <c r="FB107" s="144"/>
      <c r="FC107" s="144"/>
      <c r="FD107" s="144"/>
      <c r="FE107" s="144"/>
      <c r="FF107" s="144"/>
      <c r="FG107" s="144"/>
      <c r="FH107" s="144"/>
      <c r="FI107" s="144"/>
      <c r="FJ107" s="144"/>
      <c r="FK107" s="144"/>
      <c r="FL107" s="144"/>
      <c r="FM107" s="144"/>
      <c r="FN107" s="144"/>
      <c r="FO107" s="144"/>
      <c r="FP107" s="144"/>
      <c r="FQ107" s="144"/>
      <c r="FR107" s="144"/>
      <c r="FS107" s="144"/>
      <c r="FT107" s="144"/>
      <c r="FU107" s="144"/>
      <c r="FV107" s="144"/>
      <c r="FW107" s="144"/>
      <c r="FX107" s="144"/>
      <c r="FY107" s="144"/>
      <c r="FZ107" s="144"/>
      <c r="GA107" s="144"/>
      <c r="GB107" s="144"/>
      <c r="GC107" s="144"/>
      <c r="GD107" s="144"/>
      <c r="GE107" s="144"/>
      <c r="GF107" s="144"/>
      <c r="GG107" s="144"/>
      <c r="GH107" s="144"/>
      <c r="GI107" s="144"/>
      <c r="GJ107" s="144"/>
      <c r="GK107" s="144"/>
      <c r="GL107" s="144"/>
      <c r="GM107" s="144"/>
      <c r="GN107" s="144"/>
      <c r="GO107" s="144"/>
      <c r="GP107" s="144"/>
      <c r="GQ107" s="144"/>
      <c r="GR107" s="144"/>
    </row>
    <row r="108" spans="1:200" s="118" customFormat="1" ht="24" customHeight="1" collapsed="1" thickTop="1" thickBot="1">
      <c r="A108" s="167">
        <v>21</v>
      </c>
      <c r="B108" s="167"/>
      <c r="C108" s="207" t="s">
        <v>194</v>
      </c>
      <c r="D108" s="167"/>
      <c r="E108" s="167"/>
      <c r="F108" s="167"/>
      <c r="G108" s="218" t="s">
        <v>130</v>
      </c>
      <c r="H108" s="351">
        <f>AVERAGE(I109:I110)</f>
        <v>0</v>
      </c>
      <c r="I108" s="351"/>
      <c r="J108" s="363">
        <f>AVERAGE(J109:L110)</f>
        <v>0</v>
      </c>
      <c r="K108" s="363"/>
      <c r="L108" s="363"/>
      <c r="M108" s="181"/>
      <c r="N108" s="403"/>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47"/>
      <c r="AK108" s="147"/>
      <c r="AL108" s="147"/>
      <c r="AM108" s="147"/>
      <c r="AN108" s="147"/>
      <c r="AO108" s="147"/>
      <c r="AP108" s="147"/>
      <c r="AQ108" s="147"/>
      <c r="AR108" s="147"/>
      <c r="AS108" s="147"/>
      <c r="AT108" s="147"/>
      <c r="AU108" s="147"/>
      <c r="AV108" s="147"/>
      <c r="AW108" s="147"/>
      <c r="AX108" s="147"/>
      <c r="AY108" s="147"/>
      <c r="AZ108" s="147"/>
      <c r="BA108" s="147"/>
      <c r="BB108" s="147"/>
      <c r="BC108" s="147"/>
      <c r="BD108" s="147"/>
      <c r="BE108" s="147"/>
      <c r="BF108" s="147"/>
      <c r="BG108" s="147"/>
      <c r="BH108" s="147"/>
      <c r="BI108" s="147"/>
      <c r="BJ108" s="147"/>
      <c r="BK108" s="147"/>
      <c r="BL108" s="147"/>
      <c r="BM108" s="147"/>
      <c r="BN108" s="147"/>
      <c r="BO108" s="147"/>
      <c r="BP108" s="147"/>
      <c r="BQ108" s="147"/>
      <c r="BR108" s="147"/>
      <c r="BS108" s="147"/>
      <c r="BT108" s="147"/>
      <c r="BU108" s="147"/>
      <c r="BV108" s="147"/>
      <c r="BW108" s="147"/>
      <c r="BX108" s="147"/>
      <c r="BY108" s="147"/>
      <c r="BZ108" s="147"/>
      <c r="CA108" s="147"/>
      <c r="CB108" s="147"/>
      <c r="CC108" s="147"/>
      <c r="CD108" s="147"/>
      <c r="CE108" s="147"/>
      <c r="CF108" s="147"/>
      <c r="CG108" s="147"/>
      <c r="CH108" s="147"/>
      <c r="CI108" s="147"/>
      <c r="CJ108" s="147"/>
      <c r="CK108" s="147"/>
      <c r="CL108" s="147"/>
      <c r="CM108" s="147"/>
      <c r="CN108" s="147"/>
      <c r="CO108" s="147"/>
      <c r="CP108" s="147"/>
      <c r="CQ108" s="147"/>
      <c r="CR108" s="147"/>
      <c r="CS108" s="147"/>
      <c r="CT108" s="147"/>
      <c r="CU108" s="147"/>
      <c r="CV108" s="147"/>
      <c r="CW108" s="147"/>
      <c r="CX108" s="147"/>
      <c r="CY108" s="147"/>
      <c r="CZ108" s="147"/>
      <c r="DA108" s="147"/>
      <c r="DB108" s="147"/>
      <c r="DC108" s="147"/>
      <c r="DD108" s="147"/>
      <c r="DE108" s="147"/>
      <c r="DF108" s="147"/>
      <c r="DG108" s="147"/>
      <c r="DH108" s="147"/>
      <c r="DI108" s="147"/>
      <c r="DJ108" s="147"/>
      <c r="DK108" s="147"/>
      <c r="DL108" s="147"/>
      <c r="DM108" s="147"/>
      <c r="DN108" s="147"/>
      <c r="DO108" s="147"/>
      <c r="DP108" s="147"/>
      <c r="DQ108" s="147"/>
      <c r="DR108" s="147"/>
      <c r="DS108" s="147"/>
      <c r="DT108" s="147"/>
      <c r="DU108" s="147"/>
      <c r="DV108" s="147"/>
      <c r="DW108" s="147"/>
      <c r="DX108" s="147"/>
      <c r="DY108" s="147"/>
      <c r="DZ108" s="147"/>
      <c r="EA108" s="147"/>
      <c r="EB108" s="147"/>
      <c r="EC108" s="147"/>
      <c r="ED108" s="147"/>
      <c r="EE108" s="147"/>
      <c r="EF108" s="147"/>
      <c r="EG108" s="147"/>
      <c r="EH108" s="147"/>
      <c r="EI108" s="147"/>
      <c r="EJ108" s="147"/>
      <c r="EK108" s="147"/>
      <c r="EL108" s="147"/>
      <c r="EM108" s="147"/>
      <c r="EN108" s="147"/>
      <c r="EO108" s="147"/>
      <c r="EP108" s="147"/>
      <c r="EQ108" s="147"/>
      <c r="ER108" s="147"/>
      <c r="ES108" s="147"/>
      <c r="ET108" s="147"/>
      <c r="EU108" s="147"/>
      <c r="EV108" s="147"/>
      <c r="EW108" s="147"/>
      <c r="EX108" s="147"/>
      <c r="EY108" s="147"/>
      <c r="EZ108" s="147"/>
      <c r="FA108" s="147"/>
      <c r="FB108" s="147"/>
      <c r="FC108" s="147"/>
      <c r="FD108" s="147"/>
      <c r="FE108" s="147"/>
      <c r="FF108" s="147"/>
      <c r="FG108" s="147"/>
      <c r="FH108" s="147"/>
      <c r="FI108" s="147"/>
      <c r="FJ108" s="147"/>
      <c r="FK108" s="147"/>
      <c r="FL108" s="147"/>
      <c r="FM108" s="147"/>
      <c r="FN108" s="147"/>
      <c r="FO108" s="147"/>
      <c r="FP108" s="147"/>
      <c r="FQ108" s="147"/>
      <c r="FR108" s="147"/>
      <c r="FS108" s="147"/>
      <c r="FT108" s="147"/>
      <c r="FU108" s="147"/>
      <c r="FV108" s="147"/>
      <c r="FW108" s="147"/>
      <c r="FX108" s="147"/>
      <c r="FY108" s="147"/>
      <c r="FZ108" s="147"/>
      <c r="GA108" s="147"/>
      <c r="GB108" s="147"/>
      <c r="GC108" s="147"/>
      <c r="GD108" s="147"/>
      <c r="GE108" s="147"/>
      <c r="GF108" s="147"/>
      <c r="GG108" s="147"/>
      <c r="GH108" s="147"/>
      <c r="GI108" s="147"/>
      <c r="GJ108" s="147"/>
      <c r="GK108" s="147"/>
      <c r="GL108" s="147"/>
      <c r="GM108" s="147"/>
      <c r="GN108" s="147"/>
      <c r="GO108" s="147"/>
      <c r="GP108" s="147"/>
      <c r="GQ108" s="147"/>
      <c r="GR108" s="147"/>
    </row>
    <row r="109" spans="1:200" s="118" customFormat="1" ht="24" hidden="1" customHeight="1" outlineLevel="1">
      <c r="A109" s="158"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21.1</v>
      </c>
      <c r="B109" s="158" t="s">
        <v>66</v>
      </c>
      <c r="C109" s="160" t="s">
        <v>158</v>
      </c>
      <c r="D109" s="161" t="s">
        <v>159</v>
      </c>
      <c r="E109" s="161" t="s">
        <v>186</v>
      </c>
      <c r="F109" s="161" t="s">
        <v>161</v>
      </c>
      <c r="G109" s="168"/>
      <c r="H109" s="168"/>
      <c r="I109" s="220">
        <f>H109-G109</f>
        <v>0</v>
      </c>
      <c r="J109" s="350">
        <v>0</v>
      </c>
      <c r="K109" s="350"/>
      <c r="L109" s="350"/>
      <c r="M109" s="178"/>
      <c r="N109" s="403"/>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47"/>
      <c r="AK109" s="147"/>
      <c r="AL109" s="147"/>
      <c r="AM109" s="147"/>
      <c r="AN109" s="147"/>
      <c r="AO109" s="147"/>
      <c r="AP109" s="147"/>
      <c r="AQ109" s="147"/>
      <c r="AR109" s="147"/>
      <c r="AS109" s="147"/>
      <c r="AT109" s="147"/>
      <c r="AU109" s="147"/>
      <c r="AV109" s="147"/>
      <c r="AW109" s="147"/>
      <c r="AX109" s="147"/>
      <c r="AY109" s="147"/>
      <c r="AZ109" s="147"/>
      <c r="BA109" s="147"/>
      <c r="BB109" s="147"/>
      <c r="BC109" s="147"/>
      <c r="BD109" s="147"/>
      <c r="BE109" s="147"/>
      <c r="BF109" s="147"/>
      <c r="BG109" s="147"/>
      <c r="BH109" s="147"/>
      <c r="BI109" s="147"/>
      <c r="BJ109" s="147"/>
      <c r="BK109" s="147"/>
      <c r="BL109" s="147"/>
      <c r="BM109" s="147"/>
      <c r="BN109" s="147"/>
      <c r="BO109" s="147"/>
      <c r="BP109" s="147"/>
      <c r="BQ109" s="147"/>
      <c r="BR109" s="147"/>
      <c r="BS109" s="147"/>
      <c r="BT109" s="147"/>
      <c r="BU109" s="147"/>
      <c r="BV109" s="147"/>
      <c r="BW109" s="147"/>
      <c r="BX109" s="147"/>
      <c r="BY109" s="147"/>
      <c r="BZ109" s="147"/>
      <c r="CA109" s="147"/>
      <c r="CB109" s="147"/>
      <c r="CC109" s="147"/>
      <c r="CD109" s="147"/>
      <c r="CE109" s="147"/>
      <c r="CF109" s="147"/>
      <c r="CG109" s="147"/>
      <c r="CH109" s="147"/>
      <c r="CI109" s="147"/>
      <c r="CJ109" s="147"/>
      <c r="CK109" s="147"/>
      <c r="CL109" s="147"/>
      <c r="CM109" s="147"/>
      <c r="CN109" s="147"/>
      <c r="CO109" s="147"/>
      <c r="CP109" s="147"/>
      <c r="CQ109" s="147"/>
      <c r="CR109" s="147"/>
      <c r="CS109" s="147"/>
      <c r="CT109" s="147"/>
      <c r="CU109" s="147"/>
      <c r="CV109" s="147"/>
      <c r="CW109" s="147"/>
      <c r="CX109" s="147"/>
      <c r="CY109" s="147"/>
      <c r="CZ109" s="147"/>
      <c r="DA109" s="147"/>
      <c r="DB109" s="147"/>
      <c r="DC109" s="147"/>
      <c r="DD109" s="147"/>
      <c r="DE109" s="147"/>
      <c r="DF109" s="147"/>
      <c r="DG109" s="147"/>
      <c r="DH109" s="147"/>
      <c r="DI109" s="147"/>
      <c r="DJ109" s="147"/>
      <c r="DK109" s="147"/>
      <c r="DL109" s="147"/>
      <c r="DM109" s="147"/>
      <c r="DN109" s="147"/>
      <c r="DO109" s="147"/>
      <c r="DP109" s="147"/>
      <c r="DQ109" s="147"/>
      <c r="DR109" s="147"/>
      <c r="DS109" s="147"/>
      <c r="DT109" s="147"/>
      <c r="DU109" s="147"/>
      <c r="DV109" s="147"/>
      <c r="DW109" s="147"/>
      <c r="DX109" s="147"/>
      <c r="DY109" s="147"/>
      <c r="DZ109" s="147"/>
      <c r="EA109" s="147"/>
      <c r="EB109" s="147"/>
      <c r="EC109" s="147"/>
      <c r="ED109" s="147"/>
      <c r="EE109" s="147"/>
      <c r="EF109" s="147"/>
      <c r="EG109" s="147"/>
      <c r="EH109" s="147"/>
      <c r="EI109" s="147"/>
      <c r="EJ109" s="147"/>
      <c r="EK109" s="147"/>
      <c r="EL109" s="147"/>
      <c r="EM109" s="147"/>
      <c r="EN109" s="147"/>
      <c r="EO109" s="147"/>
      <c r="EP109" s="147"/>
      <c r="EQ109" s="147"/>
      <c r="ER109" s="147"/>
      <c r="ES109" s="147"/>
      <c r="ET109" s="147"/>
      <c r="EU109" s="147"/>
      <c r="EV109" s="147"/>
      <c r="EW109" s="147"/>
      <c r="EX109" s="147"/>
      <c r="EY109" s="147"/>
      <c r="EZ109" s="147"/>
      <c r="FA109" s="147"/>
      <c r="FB109" s="147"/>
      <c r="FC109" s="147"/>
      <c r="FD109" s="147"/>
      <c r="FE109" s="147"/>
      <c r="FF109" s="147"/>
      <c r="FG109" s="147"/>
      <c r="FH109" s="147"/>
      <c r="FI109" s="147"/>
      <c r="FJ109" s="147"/>
      <c r="FK109" s="147"/>
      <c r="FL109" s="147"/>
      <c r="FM109" s="147"/>
      <c r="FN109" s="147"/>
      <c r="FO109" s="147"/>
      <c r="FP109" s="147"/>
      <c r="FQ109" s="147"/>
      <c r="FR109" s="147"/>
      <c r="FS109" s="147"/>
      <c r="FT109" s="147"/>
      <c r="FU109" s="147"/>
      <c r="FV109" s="147"/>
      <c r="FW109" s="147"/>
      <c r="FX109" s="147"/>
      <c r="FY109" s="147"/>
      <c r="FZ109" s="147"/>
      <c r="GA109" s="147"/>
      <c r="GB109" s="147"/>
      <c r="GC109" s="147"/>
      <c r="GD109" s="147"/>
      <c r="GE109" s="147"/>
      <c r="GF109" s="147"/>
      <c r="GG109" s="147"/>
      <c r="GH109" s="147"/>
      <c r="GI109" s="147"/>
      <c r="GJ109" s="147"/>
      <c r="GK109" s="147"/>
      <c r="GL109" s="147"/>
      <c r="GM109" s="147"/>
      <c r="GN109" s="147"/>
      <c r="GO109" s="147"/>
      <c r="GP109" s="147"/>
      <c r="GQ109" s="147"/>
      <c r="GR109" s="147"/>
    </row>
    <row r="110" spans="1:200" s="119" customFormat="1" ht="24" hidden="1" customHeight="1" outlineLevel="1">
      <c r="A110" s="158"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21.2</v>
      </c>
      <c r="B110" s="158" t="s">
        <v>66</v>
      </c>
      <c r="C110" s="160" t="s">
        <v>146</v>
      </c>
      <c r="D110" s="161" t="s">
        <v>159</v>
      </c>
      <c r="E110" s="161" t="s">
        <v>186</v>
      </c>
      <c r="F110" s="161" t="s">
        <v>161</v>
      </c>
      <c r="G110" s="168"/>
      <c r="H110" s="168"/>
      <c r="I110" s="220">
        <f>H110-G110</f>
        <v>0</v>
      </c>
      <c r="J110" s="350">
        <v>0</v>
      </c>
      <c r="K110" s="350"/>
      <c r="L110" s="350"/>
      <c r="M110" s="178"/>
      <c r="N110" s="403"/>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47"/>
      <c r="AK110" s="147"/>
      <c r="AL110" s="147"/>
      <c r="AM110" s="147"/>
      <c r="AN110" s="147"/>
      <c r="AO110" s="147"/>
      <c r="AP110" s="147"/>
      <c r="AQ110" s="147"/>
      <c r="AR110" s="147"/>
      <c r="AS110" s="147"/>
      <c r="AT110" s="147"/>
      <c r="AU110" s="147"/>
      <c r="AV110" s="147"/>
      <c r="AW110" s="147"/>
      <c r="AX110" s="147"/>
      <c r="AY110" s="147"/>
      <c r="AZ110" s="147"/>
      <c r="BA110" s="147"/>
      <c r="BB110" s="147"/>
      <c r="BC110" s="147"/>
      <c r="BD110" s="147"/>
      <c r="BE110" s="147"/>
      <c r="BF110" s="147"/>
      <c r="BG110" s="147"/>
      <c r="BH110" s="147"/>
      <c r="BI110" s="147"/>
      <c r="BJ110" s="147"/>
      <c r="BK110" s="147"/>
      <c r="BL110" s="147"/>
      <c r="BM110" s="147"/>
      <c r="BN110" s="147"/>
      <c r="BO110" s="147"/>
      <c r="BP110" s="147"/>
      <c r="BQ110" s="147"/>
      <c r="BR110" s="147"/>
      <c r="BS110" s="147"/>
      <c r="BT110" s="147"/>
      <c r="BU110" s="147"/>
      <c r="BV110" s="147"/>
      <c r="BW110" s="147"/>
      <c r="BX110" s="147"/>
      <c r="BY110" s="147"/>
      <c r="BZ110" s="147"/>
      <c r="CA110" s="147"/>
      <c r="CB110" s="147"/>
      <c r="CC110" s="147"/>
      <c r="CD110" s="147"/>
      <c r="CE110" s="147"/>
      <c r="CF110" s="147"/>
      <c r="CG110" s="147"/>
      <c r="CH110" s="147"/>
      <c r="CI110" s="147"/>
      <c r="CJ110" s="147"/>
      <c r="CK110" s="147"/>
      <c r="CL110" s="147"/>
      <c r="CM110" s="147"/>
      <c r="CN110" s="147"/>
      <c r="CO110" s="147"/>
      <c r="CP110" s="147"/>
      <c r="CQ110" s="147"/>
      <c r="CR110" s="147"/>
      <c r="CS110" s="147"/>
      <c r="CT110" s="147"/>
      <c r="CU110" s="147"/>
      <c r="CV110" s="147"/>
      <c r="CW110" s="147"/>
      <c r="CX110" s="147"/>
      <c r="CY110" s="147"/>
      <c r="CZ110" s="147"/>
      <c r="DA110" s="147"/>
      <c r="DB110" s="147"/>
      <c r="DC110" s="147"/>
      <c r="DD110" s="147"/>
      <c r="DE110" s="147"/>
      <c r="DF110" s="147"/>
      <c r="DG110" s="147"/>
      <c r="DH110" s="147"/>
      <c r="DI110" s="147"/>
      <c r="DJ110" s="147"/>
      <c r="DK110" s="147"/>
      <c r="DL110" s="147"/>
      <c r="DM110" s="147"/>
      <c r="DN110" s="147"/>
      <c r="DO110" s="147"/>
      <c r="DP110" s="147"/>
      <c r="DQ110" s="147"/>
      <c r="DR110" s="147"/>
      <c r="DS110" s="147"/>
      <c r="DT110" s="147"/>
      <c r="DU110" s="147"/>
      <c r="DV110" s="147"/>
      <c r="DW110" s="147"/>
      <c r="DX110" s="147"/>
      <c r="DY110" s="147"/>
      <c r="DZ110" s="147"/>
      <c r="EA110" s="147"/>
      <c r="EB110" s="147"/>
      <c r="EC110" s="147"/>
      <c r="ED110" s="147"/>
      <c r="EE110" s="147"/>
      <c r="EF110" s="147"/>
      <c r="EG110" s="147"/>
      <c r="EH110" s="147"/>
      <c r="EI110" s="147"/>
      <c r="EJ110" s="147"/>
      <c r="EK110" s="147"/>
      <c r="EL110" s="147"/>
      <c r="EM110" s="147"/>
      <c r="EN110" s="147"/>
      <c r="EO110" s="147"/>
      <c r="EP110" s="147"/>
      <c r="EQ110" s="147"/>
      <c r="ER110" s="147"/>
      <c r="ES110" s="147"/>
      <c r="ET110" s="147"/>
      <c r="EU110" s="147"/>
      <c r="EV110" s="147"/>
      <c r="EW110" s="147"/>
      <c r="EX110" s="147"/>
      <c r="EY110" s="147"/>
      <c r="EZ110" s="147"/>
      <c r="FA110" s="147"/>
      <c r="FB110" s="147"/>
      <c r="FC110" s="147"/>
      <c r="FD110" s="147"/>
      <c r="FE110" s="147"/>
      <c r="FF110" s="147"/>
      <c r="FG110" s="147"/>
      <c r="FH110" s="147"/>
      <c r="FI110" s="147"/>
      <c r="FJ110" s="147"/>
      <c r="FK110" s="147"/>
      <c r="FL110" s="147"/>
      <c r="FM110" s="147"/>
      <c r="FN110" s="147"/>
      <c r="FO110" s="147"/>
      <c r="FP110" s="147"/>
      <c r="FQ110" s="147"/>
      <c r="FR110" s="147"/>
      <c r="FS110" s="147"/>
      <c r="FT110" s="147"/>
      <c r="FU110" s="147"/>
      <c r="FV110" s="147"/>
      <c r="FW110" s="147"/>
      <c r="FX110" s="147"/>
      <c r="FY110" s="147"/>
      <c r="FZ110" s="147"/>
      <c r="GA110" s="147"/>
      <c r="GB110" s="147"/>
      <c r="GC110" s="147"/>
      <c r="GD110" s="147"/>
      <c r="GE110" s="147"/>
      <c r="GF110" s="147"/>
      <c r="GG110" s="147"/>
      <c r="GH110" s="147"/>
      <c r="GI110" s="147"/>
      <c r="GJ110" s="147"/>
      <c r="GK110" s="147"/>
      <c r="GL110" s="147"/>
      <c r="GM110" s="147"/>
      <c r="GN110" s="147"/>
      <c r="GO110" s="147"/>
      <c r="GP110" s="147"/>
      <c r="GQ110" s="147"/>
      <c r="GR110" s="147"/>
    </row>
    <row r="111" spans="1:200" ht="17.25" collapsed="1" thickTop="1" thickBot="1">
      <c r="A111" s="167">
        <v>27</v>
      </c>
      <c r="B111" s="167"/>
      <c r="C111" s="207" t="s">
        <v>195</v>
      </c>
      <c r="D111" s="167"/>
      <c r="E111" s="167"/>
      <c r="F111" s="167"/>
      <c r="G111" s="167"/>
      <c r="H111" s="167"/>
      <c r="I111" s="167"/>
      <c r="J111" s="363">
        <f>AVERAGE(J112:L113)</f>
        <v>0</v>
      </c>
      <c r="K111" s="363"/>
      <c r="L111" s="363"/>
      <c r="M111" s="181"/>
      <c r="N111" s="403"/>
    </row>
    <row r="112" spans="1:200" ht="15.75" hidden="1" customHeight="1" outlineLevel="1" thickTop="1" thickBot="1">
      <c r="A112" s="158"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27.1</v>
      </c>
      <c r="B112" s="158" t="s">
        <v>66</v>
      </c>
      <c r="C112" s="160" t="s">
        <v>158</v>
      </c>
      <c r="D112" s="161" t="s">
        <v>159</v>
      </c>
      <c r="E112" s="161" t="s">
        <v>186</v>
      </c>
      <c r="F112" s="161" t="s">
        <v>161</v>
      </c>
      <c r="G112" s="168"/>
      <c r="H112" s="168"/>
      <c r="I112" s="220">
        <f t="shared" ref="I112:I113" si="6">H112-G112</f>
        <v>0</v>
      </c>
      <c r="J112" s="350">
        <v>0</v>
      </c>
      <c r="K112" s="350"/>
      <c r="L112" s="350"/>
      <c r="N112" s="403"/>
    </row>
    <row r="113" spans="1:14" ht="15.75" hidden="1" customHeight="1" outlineLevel="1" thickTop="1" thickBot="1">
      <c r="A113" s="158"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27.2</v>
      </c>
      <c r="B113" s="158" t="s">
        <v>66</v>
      </c>
      <c r="C113" s="160" t="s">
        <v>146</v>
      </c>
      <c r="D113" s="161" t="s">
        <v>159</v>
      </c>
      <c r="E113" s="161" t="s">
        <v>186</v>
      </c>
      <c r="F113" s="161" t="s">
        <v>161</v>
      </c>
      <c r="G113" s="168"/>
      <c r="H113" s="168"/>
      <c r="I113" s="220">
        <f t="shared" si="6"/>
        <v>0</v>
      </c>
      <c r="J113" s="350">
        <v>0</v>
      </c>
      <c r="K113" s="350"/>
      <c r="L113" s="350"/>
      <c r="N113" s="403"/>
    </row>
    <row r="114" spans="1:14" ht="13.5" collapsed="1" thickTop="1">
      <c r="N114" s="252"/>
    </row>
  </sheetData>
  <mergeCells count="137">
    <mergeCell ref="J104:L104"/>
    <mergeCell ref="J90:L90"/>
    <mergeCell ref="H91:I91"/>
    <mergeCell ref="J91:L91"/>
    <mergeCell ref="J92:L92"/>
    <mergeCell ref="N104:N113"/>
    <mergeCell ref="J105:L105"/>
    <mergeCell ref="J106:L106"/>
    <mergeCell ref="J107:L107"/>
    <mergeCell ref="H108:I108"/>
    <mergeCell ref="J108:L108"/>
    <mergeCell ref="H98:I98"/>
    <mergeCell ref="J98:L98"/>
    <mergeCell ref="J99:L99"/>
    <mergeCell ref="J100:L100"/>
    <mergeCell ref="H101:I101"/>
    <mergeCell ref="J101:L101"/>
    <mergeCell ref="J109:L109"/>
    <mergeCell ref="J110:L110"/>
    <mergeCell ref="J111:L111"/>
    <mergeCell ref="J112:L112"/>
    <mergeCell ref="J113:L113"/>
    <mergeCell ref="J102:L102"/>
    <mergeCell ref="J103:L103"/>
    <mergeCell ref="H104:I104"/>
    <mergeCell ref="J83:L83"/>
    <mergeCell ref="J84:L84"/>
    <mergeCell ref="J85:L85"/>
    <mergeCell ref="J86:L86"/>
    <mergeCell ref="H87:I87"/>
    <mergeCell ref="J87:L87"/>
    <mergeCell ref="N72:N101"/>
    <mergeCell ref="J73:L73"/>
    <mergeCell ref="J74:L74"/>
    <mergeCell ref="J75:L75"/>
    <mergeCell ref="H79:I79"/>
    <mergeCell ref="J79:L79"/>
    <mergeCell ref="J80:L80"/>
    <mergeCell ref="J81:L81"/>
    <mergeCell ref="J82:L82"/>
    <mergeCell ref="H83:I83"/>
    <mergeCell ref="J93:L93"/>
    <mergeCell ref="J94:L94"/>
    <mergeCell ref="H95:I95"/>
    <mergeCell ref="J95:L95"/>
    <mergeCell ref="J96:L96"/>
    <mergeCell ref="J97:L97"/>
    <mergeCell ref="J88:L88"/>
    <mergeCell ref="J89:L89"/>
    <mergeCell ref="J69:L69"/>
    <mergeCell ref="H70:I70"/>
    <mergeCell ref="J70:L70"/>
    <mergeCell ref="J71:L71"/>
    <mergeCell ref="H72:I72"/>
    <mergeCell ref="J72:L72"/>
    <mergeCell ref="J64:L64"/>
    <mergeCell ref="J65:L65"/>
    <mergeCell ref="J66:L66"/>
    <mergeCell ref="H67:I67"/>
    <mergeCell ref="J67:L67"/>
    <mergeCell ref="J68:L68"/>
    <mergeCell ref="H76:I76"/>
    <mergeCell ref="J76:L76"/>
    <mergeCell ref="J77:L77"/>
    <mergeCell ref="J78:L78"/>
    <mergeCell ref="J60:L60"/>
    <mergeCell ref="J61:L61"/>
    <mergeCell ref="J62:L62"/>
    <mergeCell ref="H63:I63"/>
    <mergeCell ref="J63:L63"/>
    <mergeCell ref="J54:L54"/>
    <mergeCell ref="H55:I55"/>
    <mergeCell ref="J55:L55"/>
    <mergeCell ref="J56:L56"/>
    <mergeCell ref="J57:L57"/>
    <mergeCell ref="J58:L58"/>
    <mergeCell ref="H37:I37"/>
    <mergeCell ref="J37:L37"/>
    <mergeCell ref="N37:N70"/>
    <mergeCell ref="J38:L38"/>
    <mergeCell ref="J39:L39"/>
    <mergeCell ref="J40:L40"/>
    <mergeCell ref="J41:L41"/>
    <mergeCell ref="J42:L42"/>
    <mergeCell ref="J43:L43"/>
    <mergeCell ref="H44:I44"/>
    <mergeCell ref="J49:L49"/>
    <mergeCell ref="J50:L50"/>
    <mergeCell ref="H51:I51"/>
    <mergeCell ref="J51:L51"/>
    <mergeCell ref="J52:L52"/>
    <mergeCell ref="J53:L53"/>
    <mergeCell ref="J44:L44"/>
    <mergeCell ref="J45:L45"/>
    <mergeCell ref="J46:L46"/>
    <mergeCell ref="J47:L47"/>
    <mergeCell ref="H48:I48"/>
    <mergeCell ref="J48:L48"/>
    <mergeCell ref="H59:I59"/>
    <mergeCell ref="J59:L59"/>
    <mergeCell ref="J31:L31"/>
    <mergeCell ref="J32:L32"/>
    <mergeCell ref="J33:L33"/>
    <mergeCell ref="J34:L34"/>
    <mergeCell ref="J35:L35"/>
    <mergeCell ref="J36:L36"/>
    <mergeCell ref="J25:L25"/>
    <mergeCell ref="J26:L26"/>
    <mergeCell ref="J27:L27"/>
    <mergeCell ref="J28:L28"/>
    <mergeCell ref="J29:L29"/>
    <mergeCell ref="J30:L30"/>
    <mergeCell ref="J19:L19"/>
    <mergeCell ref="J20:L20"/>
    <mergeCell ref="J21:L21"/>
    <mergeCell ref="J22:L22"/>
    <mergeCell ref="J23:L23"/>
    <mergeCell ref="J24:L24"/>
    <mergeCell ref="J13:L13"/>
    <mergeCell ref="J14:L14"/>
    <mergeCell ref="J15:L15"/>
    <mergeCell ref="J16:L16"/>
    <mergeCell ref="J17:L17"/>
    <mergeCell ref="J18:L18"/>
    <mergeCell ref="J7:L7"/>
    <mergeCell ref="J8:L8"/>
    <mergeCell ref="J9:L9"/>
    <mergeCell ref="J10:L10"/>
    <mergeCell ref="J11:L11"/>
    <mergeCell ref="J12:L12"/>
    <mergeCell ref="A1:N1"/>
    <mergeCell ref="A2:B2"/>
    <mergeCell ref="E2:F2"/>
    <mergeCell ref="K2:M2"/>
    <mergeCell ref="A3:B3"/>
    <mergeCell ref="E3:F3"/>
    <mergeCell ref="K3:M3"/>
  </mergeCells>
  <conditionalFormatting sqref="M13:M36 J7 J14:J36 J56:J58 J64:J66">
    <cfRule type="dataBar" priority="29">
      <dataBar>
        <cfvo type="num" val="0"/>
        <cfvo type="num" val="1"/>
        <color rgb="FF00B050"/>
      </dataBar>
      <extLst>
        <ext xmlns:x14="http://schemas.microsoft.com/office/spreadsheetml/2009/9/main" uri="{B025F937-C7B1-47D3-B67F-A62EFF666E3E}">
          <x14:id>{0EA02423-B534-4A77-A283-6691984FB3F9}</x14:id>
        </ext>
      </extLst>
    </cfRule>
  </conditionalFormatting>
  <conditionalFormatting sqref="J9 M9">
    <cfRule type="dataBar" priority="66">
      <dataBar>
        <cfvo type="num" val="0"/>
        <cfvo type="num" val="1"/>
        <color rgb="FF00B050"/>
      </dataBar>
      <extLst>
        <ext xmlns:x14="http://schemas.microsoft.com/office/spreadsheetml/2009/9/main" uri="{B025F937-C7B1-47D3-B67F-A62EFF666E3E}">
          <x14:id>{3C75C682-5537-48EC-B97D-AD45CE97AC9D}</x14:id>
        </ext>
      </extLst>
    </cfRule>
  </conditionalFormatting>
  <conditionalFormatting sqref="J10">
    <cfRule type="dataBar" priority="67">
      <dataBar>
        <cfvo type="num" val="0"/>
        <cfvo type="num" val="1"/>
        <color rgb="FF00B050"/>
      </dataBar>
      <extLst>
        <ext xmlns:x14="http://schemas.microsoft.com/office/spreadsheetml/2009/9/main" uri="{B025F937-C7B1-47D3-B67F-A62EFF666E3E}">
          <x14:id>{02A0BF29-C947-4AFF-B400-FDDCC234CC94}</x14:id>
        </ext>
      </extLst>
    </cfRule>
  </conditionalFormatting>
  <conditionalFormatting sqref="J11">
    <cfRule type="dataBar" priority="41">
      <dataBar>
        <cfvo type="num" val="0"/>
        <cfvo type="num" val="1"/>
        <color rgb="FF00B050"/>
      </dataBar>
      <extLst>
        <ext xmlns:x14="http://schemas.microsoft.com/office/spreadsheetml/2009/9/main" uri="{B025F937-C7B1-47D3-B67F-A62EFF666E3E}">
          <x14:id>{C7EB9D28-C5B8-4490-83AE-CC5CAAFC2F54}</x14:id>
        </ext>
      </extLst>
    </cfRule>
  </conditionalFormatting>
  <conditionalFormatting sqref="J12">
    <cfRule type="dataBar" priority="40">
      <dataBar>
        <cfvo type="num" val="0"/>
        <cfvo type="num" val="1"/>
        <color rgb="FF00B050"/>
      </dataBar>
      <extLst>
        <ext xmlns:x14="http://schemas.microsoft.com/office/spreadsheetml/2009/9/main" uri="{B025F937-C7B1-47D3-B67F-A62EFF666E3E}">
          <x14:id>{14608A32-00C6-4B71-A2DF-0C11BC853FC1}</x14:id>
        </ext>
      </extLst>
    </cfRule>
  </conditionalFormatting>
  <conditionalFormatting sqref="J13">
    <cfRule type="dataBar" priority="54">
      <dataBar>
        <cfvo type="num" val="0"/>
        <cfvo type="num" val="1"/>
        <color rgb="FF00B050"/>
      </dataBar>
      <extLst>
        <ext xmlns:x14="http://schemas.microsoft.com/office/spreadsheetml/2009/9/main" uri="{B025F937-C7B1-47D3-B67F-A62EFF666E3E}">
          <x14:id>{FB2825C0-CC3E-4D14-8BE8-B73DB30FE3F7}</x14:id>
        </ext>
      </extLst>
    </cfRule>
  </conditionalFormatting>
  <conditionalFormatting sqref="J37">
    <cfRule type="dataBar" priority="53">
      <dataBar>
        <cfvo type="num" val="0"/>
        <cfvo type="num" val="1"/>
        <color rgb="FF00B050"/>
      </dataBar>
      <extLst>
        <ext xmlns:x14="http://schemas.microsoft.com/office/spreadsheetml/2009/9/main" uri="{B025F937-C7B1-47D3-B67F-A62EFF666E3E}">
          <x14:id>{6E5B652C-6FC0-47F0-B0C9-596E46D0B3A3}</x14:id>
        </ext>
      </extLst>
    </cfRule>
  </conditionalFormatting>
  <conditionalFormatting sqref="J44">
    <cfRule type="dataBar" priority="52">
      <dataBar>
        <cfvo type="num" val="0"/>
        <cfvo type="num" val="1"/>
        <color rgb="FF00B050"/>
      </dataBar>
      <extLst>
        <ext xmlns:x14="http://schemas.microsoft.com/office/spreadsheetml/2009/9/main" uri="{B025F937-C7B1-47D3-B67F-A62EFF666E3E}">
          <x14:id>{0CB20154-82EA-4F4E-B818-00F3E3AA707E}</x14:id>
        </ext>
      </extLst>
    </cfRule>
  </conditionalFormatting>
  <conditionalFormatting sqref="J48">
    <cfRule type="dataBar" priority="37">
      <dataBar>
        <cfvo type="num" val="0"/>
        <cfvo type="num" val="1"/>
        <color rgb="FF00B050"/>
      </dataBar>
      <extLst>
        <ext xmlns:x14="http://schemas.microsoft.com/office/spreadsheetml/2009/9/main" uri="{B025F937-C7B1-47D3-B67F-A62EFF666E3E}">
          <x14:id>{FA85F906-AD96-4858-97BF-222D41CBBF79}</x14:id>
        </ext>
      </extLst>
    </cfRule>
  </conditionalFormatting>
  <conditionalFormatting sqref="J51">
    <cfRule type="dataBar" priority="51">
      <dataBar>
        <cfvo type="num" val="0"/>
        <cfvo type="num" val="1"/>
        <color rgb="FF00B050"/>
      </dataBar>
      <extLst>
        <ext xmlns:x14="http://schemas.microsoft.com/office/spreadsheetml/2009/9/main" uri="{B025F937-C7B1-47D3-B67F-A62EFF666E3E}">
          <x14:id>{C7DF4593-85D0-4AF8-A55E-31EDC6B97148}</x14:id>
        </ext>
      </extLst>
    </cfRule>
  </conditionalFormatting>
  <conditionalFormatting sqref="J55">
    <cfRule type="dataBar" priority="50">
      <dataBar>
        <cfvo type="num" val="0"/>
        <cfvo type="num" val="1"/>
        <color rgb="FF00B050"/>
      </dataBar>
      <extLst>
        <ext xmlns:x14="http://schemas.microsoft.com/office/spreadsheetml/2009/9/main" uri="{B025F937-C7B1-47D3-B67F-A62EFF666E3E}">
          <x14:id>{55E8401D-1B62-453A-82AD-54AA4A88A193}</x14:id>
        </ext>
      </extLst>
    </cfRule>
  </conditionalFormatting>
  <conditionalFormatting sqref="J59">
    <cfRule type="dataBar" priority="38">
      <dataBar>
        <cfvo type="num" val="0"/>
        <cfvo type="num" val="1"/>
        <color rgb="FF00B050"/>
      </dataBar>
      <extLst>
        <ext xmlns:x14="http://schemas.microsoft.com/office/spreadsheetml/2009/9/main" uri="{B025F937-C7B1-47D3-B67F-A62EFF666E3E}">
          <x14:id>{258EB619-1885-4818-9108-3ADA731F270C}</x14:id>
        </ext>
      </extLst>
    </cfRule>
  </conditionalFormatting>
  <conditionalFormatting sqref="J63">
    <cfRule type="dataBar" priority="49">
      <dataBar>
        <cfvo type="num" val="0"/>
        <cfvo type="num" val="1"/>
        <color rgb="FF00B050"/>
      </dataBar>
      <extLst>
        <ext xmlns:x14="http://schemas.microsoft.com/office/spreadsheetml/2009/9/main" uri="{B025F937-C7B1-47D3-B67F-A62EFF666E3E}">
          <x14:id>{EDD04D05-0D1E-48F4-9F54-C10E58AB20EF}</x14:id>
        </ext>
      </extLst>
    </cfRule>
  </conditionalFormatting>
  <conditionalFormatting sqref="J67">
    <cfRule type="dataBar" priority="48">
      <dataBar>
        <cfvo type="num" val="0"/>
        <cfvo type="num" val="1"/>
        <color rgb="FF00B050"/>
      </dataBar>
      <extLst>
        <ext xmlns:x14="http://schemas.microsoft.com/office/spreadsheetml/2009/9/main" uri="{B025F937-C7B1-47D3-B67F-A62EFF666E3E}">
          <x14:id>{BADBEAA4-7E76-4C9C-B054-399A9288A8A9}</x14:id>
        </ext>
      </extLst>
    </cfRule>
  </conditionalFormatting>
  <conditionalFormatting sqref="J72">
    <cfRule type="dataBar" priority="47">
      <dataBar>
        <cfvo type="num" val="0"/>
        <cfvo type="num" val="1"/>
        <color rgb="FF00B050"/>
      </dataBar>
      <extLst>
        <ext xmlns:x14="http://schemas.microsoft.com/office/spreadsheetml/2009/9/main" uri="{B025F937-C7B1-47D3-B67F-A62EFF666E3E}">
          <x14:id>{DF418A7C-6C17-4C35-81F0-15E46E35D2D2}</x14:id>
        </ext>
      </extLst>
    </cfRule>
  </conditionalFormatting>
  <conditionalFormatting sqref="J79">
    <cfRule type="dataBar" priority="46">
      <dataBar>
        <cfvo type="num" val="0"/>
        <cfvo type="num" val="1"/>
        <color rgb="FF00B050"/>
      </dataBar>
      <extLst>
        <ext xmlns:x14="http://schemas.microsoft.com/office/spreadsheetml/2009/9/main" uri="{B025F937-C7B1-47D3-B67F-A62EFF666E3E}">
          <x14:id>{B1B5E221-5835-41F5-AFE1-1BBE94B6AE29}</x14:id>
        </ext>
      </extLst>
    </cfRule>
  </conditionalFormatting>
  <conditionalFormatting sqref="J83">
    <cfRule type="dataBar" priority="45">
      <dataBar>
        <cfvo type="num" val="0"/>
        <cfvo type="num" val="1"/>
        <color rgb="FF00B050"/>
      </dataBar>
      <extLst>
        <ext xmlns:x14="http://schemas.microsoft.com/office/spreadsheetml/2009/9/main" uri="{B025F937-C7B1-47D3-B67F-A62EFF666E3E}">
          <x14:id>{E9B5C9D0-276B-44C2-BD46-3F3040DCA2A4}</x14:id>
        </ext>
      </extLst>
    </cfRule>
  </conditionalFormatting>
  <conditionalFormatting sqref="J87">
    <cfRule type="dataBar" priority="39">
      <dataBar>
        <cfvo type="num" val="0"/>
        <cfvo type="num" val="1"/>
        <color rgb="FF00B050"/>
      </dataBar>
      <extLst>
        <ext xmlns:x14="http://schemas.microsoft.com/office/spreadsheetml/2009/9/main" uri="{B025F937-C7B1-47D3-B67F-A62EFF666E3E}">
          <x14:id>{CCF6A877-4DDE-4F4B-AE74-B9404A7863DA}</x14:id>
        </ext>
      </extLst>
    </cfRule>
  </conditionalFormatting>
  <conditionalFormatting sqref="J91">
    <cfRule type="dataBar" priority="44">
      <dataBar>
        <cfvo type="num" val="0"/>
        <cfvo type="num" val="1"/>
        <color rgb="FF00B050"/>
      </dataBar>
      <extLst>
        <ext xmlns:x14="http://schemas.microsoft.com/office/spreadsheetml/2009/9/main" uri="{B025F937-C7B1-47D3-B67F-A62EFF666E3E}">
          <x14:id>{AB143B29-803B-428B-841E-A927ADF77DC8}</x14:id>
        </ext>
      </extLst>
    </cfRule>
  </conditionalFormatting>
  <conditionalFormatting sqref="J95">
    <cfRule type="dataBar" priority="43">
      <dataBar>
        <cfvo type="num" val="0"/>
        <cfvo type="num" val="1"/>
        <color rgb="FF00B050"/>
      </dataBar>
      <extLst>
        <ext xmlns:x14="http://schemas.microsoft.com/office/spreadsheetml/2009/9/main" uri="{B025F937-C7B1-47D3-B67F-A62EFF666E3E}">
          <x14:id>{7190F030-B455-4C77-8CCE-2B78EC7EC60C}</x14:id>
        </ext>
      </extLst>
    </cfRule>
  </conditionalFormatting>
  <conditionalFormatting sqref="J98">
    <cfRule type="dataBar" priority="36">
      <dataBar>
        <cfvo type="num" val="0"/>
        <cfvo type="num" val="1"/>
        <color rgb="FF00B050"/>
      </dataBar>
      <extLst>
        <ext xmlns:x14="http://schemas.microsoft.com/office/spreadsheetml/2009/9/main" uri="{B025F937-C7B1-47D3-B67F-A62EFF666E3E}">
          <x14:id>{195E0CB6-DD41-46D9-AE3A-65480F54CD1D}</x14:id>
        </ext>
      </extLst>
    </cfRule>
  </conditionalFormatting>
  <conditionalFormatting sqref="J104">
    <cfRule type="dataBar" priority="30">
      <dataBar>
        <cfvo type="num" val="0"/>
        <cfvo type="num" val="1"/>
        <color rgb="FF00B050"/>
      </dataBar>
      <extLst>
        <ext xmlns:x14="http://schemas.microsoft.com/office/spreadsheetml/2009/9/main" uri="{B025F937-C7B1-47D3-B67F-A62EFF666E3E}">
          <x14:id>{B00D0139-442E-4F5A-9259-D26638F133CD}</x14:id>
        </ext>
      </extLst>
    </cfRule>
  </conditionalFormatting>
  <conditionalFormatting sqref="J108">
    <cfRule type="dataBar" priority="42">
      <dataBar>
        <cfvo type="num" val="0"/>
        <cfvo type="num" val="1"/>
        <color rgb="FF00B050"/>
      </dataBar>
      <extLst>
        <ext xmlns:x14="http://schemas.microsoft.com/office/spreadsheetml/2009/9/main" uri="{B025F937-C7B1-47D3-B67F-A62EFF666E3E}">
          <x14:id>{0658FB35-AD85-4C52-A508-27CFE3F62059}</x14:id>
        </ext>
      </extLst>
    </cfRule>
  </conditionalFormatting>
  <conditionalFormatting sqref="M37">
    <cfRule type="dataBar" priority="28">
      <dataBar>
        <cfvo type="num" val="0"/>
        <cfvo type="num" val="1"/>
        <color rgb="FF00B050"/>
      </dataBar>
      <extLst>
        <ext xmlns:x14="http://schemas.microsoft.com/office/spreadsheetml/2009/9/main" uri="{B025F937-C7B1-47D3-B67F-A62EFF666E3E}">
          <x14:id>{4A76404F-F9AC-4D87-9648-322965F525B0}</x14:id>
        </ext>
      </extLst>
    </cfRule>
  </conditionalFormatting>
  <conditionalFormatting sqref="M44">
    <cfRule type="dataBar" priority="65">
      <dataBar>
        <cfvo type="num" val="0"/>
        <cfvo type="num" val="1"/>
        <color rgb="FF00B050"/>
      </dataBar>
      <extLst>
        <ext xmlns:x14="http://schemas.microsoft.com/office/spreadsheetml/2009/9/main" uri="{B025F937-C7B1-47D3-B67F-A62EFF666E3E}">
          <x14:id>{27CA3C82-F6A4-4CCC-B361-B3BDAFD1ECAE}</x14:id>
        </ext>
      </extLst>
    </cfRule>
  </conditionalFormatting>
  <conditionalFormatting sqref="M48">
    <cfRule type="dataBar" priority="35">
      <dataBar>
        <cfvo type="num" val="0"/>
        <cfvo type="num" val="1"/>
        <color rgb="FF00B050"/>
      </dataBar>
      <extLst>
        <ext xmlns:x14="http://schemas.microsoft.com/office/spreadsheetml/2009/9/main" uri="{B025F937-C7B1-47D3-B67F-A62EFF666E3E}">
          <x14:id>{479891F7-5EAD-4814-884B-BD60142FAC77}</x14:id>
        </ext>
      </extLst>
    </cfRule>
  </conditionalFormatting>
  <conditionalFormatting sqref="M51">
    <cfRule type="dataBar" priority="64">
      <dataBar>
        <cfvo type="num" val="0"/>
        <cfvo type="num" val="1"/>
        <color rgb="FF00B050"/>
      </dataBar>
      <extLst>
        <ext xmlns:x14="http://schemas.microsoft.com/office/spreadsheetml/2009/9/main" uri="{B025F937-C7B1-47D3-B67F-A62EFF666E3E}">
          <x14:id>{3F9BDD8B-8EB3-47BA-8EF8-32D7010414E1}</x14:id>
        </ext>
      </extLst>
    </cfRule>
  </conditionalFormatting>
  <conditionalFormatting sqref="M55">
    <cfRule type="dataBar" priority="63">
      <dataBar>
        <cfvo type="num" val="0"/>
        <cfvo type="num" val="1"/>
        <color rgb="FF00B050"/>
      </dataBar>
      <extLst>
        <ext xmlns:x14="http://schemas.microsoft.com/office/spreadsheetml/2009/9/main" uri="{B025F937-C7B1-47D3-B67F-A62EFF666E3E}">
          <x14:id>{EEA5048F-1C7C-4D49-B500-15D817E3B113}</x14:id>
        </ext>
      </extLst>
    </cfRule>
  </conditionalFormatting>
  <conditionalFormatting sqref="M59">
    <cfRule type="dataBar" priority="34">
      <dataBar>
        <cfvo type="num" val="0"/>
        <cfvo type="num" val="1"/>
        <color rgb="FF00B050"/>
      </dataBar>
      <extLst>
        <ext xmlns:x14="http://schemas.microsoft.com/office/spreadsheetml/2009/9/main" uri="{B025F937-C7B1-47D3-B67F-A62EFF666E3E}">
          <x14:id>{5D533451-A4EE-4AD0-AD49-B76CAB59DB34}</x14:id>
        </ext>
      </extLst>
    </cfRule>
  </conditionalFormatting>
  <conditionalFormatting sqref="M63">
    <cfRule type="dataBar" priority="60">
      <dataBar>
        <cfvo type="num" val="0"/>
        <cfvo type="num" val="1"/>
        <color rgb="FF00B050"/>
      </dataBar>
      <extLst>
        <ext xmlns:x14="http://schemas.microsoft.com/office/spreadsheetml/2009/9/main" uri="{B025F937-C7B1-47D3-B67F-A62EFF666E3E}">
          <x14:id>{DB607CB1-202B-41E8-9A01-455160CEB018}</x14:id>
        </ext>
      </extLst>
    </cfRule>
  </conditionalFormatting>
  <conditionalFormatting sqref="M67">
    <cfRule type="dataBar" priority="59">
      <dataBar>
        <cfvo type="num" val="0"/>
        <cfvo type="num" val="1"/>
        <color rgb="FF00B050"/>
      </dataBar>
      <extLst>
        <ext xmlns:x14="http://schemas.microsoft.com/office/spreadsheetml/2009/9/main" uri="{B025F937-C7B1-47D3-B67F-A62EFF666E3E}">
          <x14:id>{A956A1F0-D95E-4AB9-A275-8337BCB43933}</x14:id>
        </ext>
      </extLst>
    </cfRule>
  </conditionalFormatting>
  <conditionalFormatting sqref="M72">
    <cfRule type="dataBar" priority="62">
      <dataBar>
        <cfvo type="num" val="0"/>
        <cfvo type="num" val="1"/>
        <color rgb="FF00B050"/>
      </dataBar>
      <extLst>
        <ext xmlns:x14="http://schemas.microsoft.com/office/spreadsheetml/2009/9/main" uri="{B025F937-C7B1-47D3-B67F-A62EFF666E3E}">
          <x14:id>{04FF8D7B-F15C-4CC9-825A-EED42063C652}</x14:id>
        </ext>
      </extLst>
    </cfRule>
  </conditionalFormatting>
  <conditionalFormatting sqref="M79">
    <cfRule type="dataBar" priority="61">
      <dataBar>
        <cfvo type="num" val="0"/>
        <cfvo type="num" val="1"/>
        <color rgb="FF00B050"/>
      </dataBar>
      <extLst>
        <ext xmlns:x14="http://schemas.microsoft.com/office/spreadsheetml/2009/9/main" uri="{B025F937-C7B1-47D3-B67F-A62EFF666E3E}">
          <x14:id>{D0F37AE1-C298-470B-9FAD-EF382A16BCFC}</x14:id>
        </ext>
      </extLst>
    </cfRule>
  </conditionalFormatting>
  <conditionalFormatting sqref="M83">
    <cfRule type="dataBar" priority="58">
      <dataBar>
        <cfvo type="num" val="0"/>
        <cfvo type="num" val="1"/>
        <color rgb="FF00B050"/>
      </dataBar>
      <extLst>
        <ext xmlns:x14="http://schemas.microsoft.com/office/spreadsheetml/2009/9/main" uri="{B025F937-C7B1-47D3-B67F-A62EFF666E3E}">
          <x14:id>{ACB09F8F-1D90-4621-8B22-9113E48617D3}</x14:id>
        </ext>
      </extLst>
    </cfRule>
  </conditionalFormatting>
  <conditionalFormatting sqref="M87">
    <cfRule type="dataBar" priority="33">
      <dataBar>
        <cfvo type="num" val="0"/>
        <cfvo type="num" val="1"/>
        <color rgb="FF00B050"/>
      </dataBar>
      <extLst>
        <ext xmlns:x14="http://schemas.microsoft.com/office/spreadsheetml/2009/9/main" uri="{B025F937-C7B1-47D3-B67F-A62EFF666E3E}">
          <x14:id>{98926869-5683-4AA0-94D4-343585FC9546}</x14:id>
        </ext>
      </extLst>
    </cfRule>
  </conditionalFormatting>
  <conditionalFormatting sqref="M91">
    <cfRule type="dataBar" priority="57">
      <dataBar>
        <cfvo type="num" val="0"/>
        <cfvo type="num" val="1"/>
        <color rgb="FF00B050"/>
      </dataBar>
      <extLst>
        <ext xmlns:x14="http://schemas.microsoft.com/office/spreadsheetml/2009/9/main" uri="{B025F937-C7B1-47D3-B67F-A62EFF666E3E}">
          <x14:id>{042C299A-4693-4DB1-BA3E-BA1363607502}</x14:id>
        </ext>
      </extLst>
    </cfRule>
  </conditionalFormatting>
  <conditionalFormatting sqref="M95">
    <cfRule type="dataBar" priority="56">
      <dataBar>
        <cfvo type="num" val="0"/>
        <cfvo type="num" val="1"/>
        <color rgb="FF00B050"/>
      </dataBar>
      <extLst>
        <ext xmlns:x14="http://schemas.microsoft.com/office/spreadsheetml/2009/9/main" uri="{B025F937-C7B1-47D3-B67F-A62EFF666E3E}">
          <x14:id>{D7B635D2-FF1D-4F0A-95E2-C441AC53388B}</x14:id>
        </ext>
      </extLst>
    </cfRule>
  </conditionalFormatting>
  <conditionalFormatting sqref="M98">
    <cfRule type="dataBar" priority="32">
      <dataBar>
        <cfvo type="num" val="0"/>
        <cfvo type="num" val="1"/>
        <color rgb="FF00B050"/>
      </dataBar>
      <extLst>
        <ext xmlns:x14="http://schemas.microsoft.com/office/spreadsheetml/2009/9/main" uri="{B025F937-C7B1-47D3-B67F-A62EFF666E3E}">
          <x14:id>{EED7A74C-F93A-47B4-9FDC-A449C9845E0F}</x14:id>
        </ext>
      </extLst>
    </cfRule>
  </conditionalFormatting>
  <conditionalFormatting sqref="M104">
    <cfRule type="dataBar" priority="31">
      <dataBar>
        <cfvo type="num" val="0"/>
        <cfvo type="num" val="1"/>
        <color rgb="FF00B050"/>
      </dataBar>
      <extLst>
        <ext xmlns:x14="http://schemas.microsoft.com/office/spreadsheetml/2009/9/main" uri="{B025F937-C7B1-47D3-B67F-A62EFF666E3E}">
          <x14:id>{623991C6-2520-4B21-BBEB-8EF341732653}</x14:id>
        </ext>
      </extLst>
    </cfRule>
  </conditionalFormatting>
  <conditionalFormatting sqref="M108">
    <cfRule type="dataBar" priority="55">
      <dataBar>
        <cfvo type="num" val="0"/>
        <cfvo type="num" val="1"/>
        <color rgb="FF00B050"/>
      </dataBar>
      <extLst>
        <ext xmlns:x14="http://schemas.microsoft.com/office/spreadsheetml/2009/9/main" uri="{B025F937-C7B1-47D3-B67F-A62EFF666E3E}">
          <x14:id>{D065C96F-871C-42B9-A8AD-E991FB6EBF24}</x14:id>
        </ext>
      </extLst>
    </cfRule>
  </conditionalFormatting>
  <conditionalFormatting sqref="O7:GR7">
    <cfRule type="expression" dxfId="103" priority="68">
      <formula>AND($G7&lt;=N$5,ROUNDDOWN(($E6-$D6+1)*$G6,0)+$D6-1&gt;=I$6)</formula>
    </cfRule>
  </conditionalFormatting>
  <conditionalFormatting sqref="J70">
    <cfRule type="dataBar" priority="27">
      <dataBar>
        <cfvo type="num" val="0"/>
        <cfvo type="num" val="1"/>
        <color rgb="FF00B050"/>
      </dataBar>
      <extLst>
        <ext xmlns:x14="http://schemas.microsoft.com/office/spreadsheetml/2009/9/main" uri="{B025F937-C7B1-47D3-B67F-A62EFF666E3E}">
          <x14:id>{7F2223BD-CBE5-4330-99E2-04AB3D6DDF90}</x14:id>
        </ext>
      </extLst>
    </cfRule>
  </conditionalFormatting>
  <conditionalFormatting sqref="J38:J43">
    <cfRule type="dataBar" priority="26">
      <dataBar>
        <cfvo type="num" val="0"/>
        <cfvo type="num" val="1"/>
        <color rgb="FF00B050"/>
      </dataBar>
      <extLst>
        <ext xmlns:x14="http://schemas.microsoft.com/office/spreadsheetml/2009/9/main" uri="{B025F937-C7B1-47D3-B67F-A62EFF666E3E}">
          <x14:id>{9FFE9069-8B32-4708-99A9-7503DF785E4A}</x14:id>
        </ext>
      </extLst>
    </cfRule>
  </conditionalFormatting>
  <conditionalFormatting sqref="J45:J47">
    <cfRule type="dataBar" priority="25">
      <dataBar>
        <cfvo type="num" val="0"/>
        <cfvo type="num" val="1"/>
        <color rgb="FF00B050"/>
      </dataBar>
      <extLst>
        <ext xmlns:x14="http://schemas.microsoft.com/office/spreadsheetml/2009/9/main" uri="{B025F937-C7B1-47D3-B67F-A62EFF666E3E}">
          <x14:id>{D2C47A1E-7FDE-47AD-AEC2-E3E0BAEF6AD3}</x14:id>
        </ext>
      </extLst>
    </cfRule>
  </conditionalFormatting>
  <conditionalFormatting sqref="J49:J50">
    <cfRule type="dataBar" priority="24">
      <dataBar>
        <cfvo type="num" val="0"/>
        <cfvo type="num" val="1"/>
        <color rgb="FF00B050"/>
      </dataBar>
      <extLst>
        <ext xmlns:x14="http://schemas.microsoft.com/office/spreadsheetml/2009/9/main" uri="{B025F937-C7B1-47D3-B67F-A62EFF666E3E}">
          <x14:id>{1361179E-2034-435D-A787-9A2FCC8041CA}</x14:id>
        </ext>
      </extLst>
    </cfRule>
  </conditionalFormatting>
  <conditionalFormatting sqref="J52:J54">
    <cfRule type="dataBar" priority="23">
      <dataBar>
        <cfvo type="num" val="0"/>
        <cfvo type="num" val="1"/>
        <color rgb="FF00B050"/>
      </dataBar>
      <extLst>
        <ext xmlns:x14="http://schemas.microsoft.com/office/spreadsheetml/2009/9/main" uri="{B025F937-C7B1-47D3-B67F-A62EFF666E3E}">
          <x14:id>{1776F57B-A10D-4DC8-B2FF-BDD7CABDCBB4}</x14:id>
        </ext>
      </extLst>
    </cfRule>
  </conditionalFormatting>
  <conditionalFormatting sqref="J60:J62">
    <cfRule type="dataBar" priority="22">
      <dataBar>
        <cfvo type="num" val="0"/>
        <cfvo type="num" val="1"/>
        <color rgb="FF00B050"/>
      </dataBar>
      <extLst>
        <ext xmlns:x14="http://schemas.microsoft.com/office/spreadsheetml/2009/9/main" uri="{B025F937-C7B1-47D3-B67F-A62EFF666E3E}">
          <x14:id>{546AEBF6-8EF1-42EA-B170-9308020F3DFF}</x14:id>
        </ext>
      </extLst>
    </cfRule>
  </conditionalFormatting>
  <conditionalFormatting sqref="J68:J69">
    <cfRule type="dataBar" priority="21">
      <dataBar>
        <cfvo type="num" val="0"/>
        <cfvo type="num" val="1"/>
        <color rgb="FF00B050"/>
      </dataBar>
      <extLst>
        <ext xmlns:x14="http://schemas.microsoft.com/office/spreadsheetml/2009/9/main" uri="{B025F937-C7B1-47D3-B67F-A62EFF666E3E}">
          <x14:id>{592D14B0-9863-40A2-93BF-391ACB7AFB28}</x14:id>
        </ext>
      </extLst>
    </cfRule>
  </conditionalFormatting>
  <conditionalFormatting sqref="J71">
    <cfRule type="dataBar" priority="20">
      <dataBar>
        <cfvo type="num" val="0"/>
        <cfvo type="num" val="1"/>
        <color rgb="FF00B050"/>
      </dataBar>
      <extLst>
        <ext xmlns:x14="http://schemas.microsoft.com/office/spreadsheetml/2009/9/main" uri="{B025F937-C7B1-47D3-B67F-A62EFF666E3E}">
          <x14:id>{6A4EF602-527C-4A22-A1B1-13257F412693}</x14:id>
        </ext>
      </extLst>
    </cfRule>
  </conditionalFormatting>
  <conditionalFormatting sqref="J73:J75">
    <cfRule type="dataBar" priority="19">
      <dataBar>
        <cfvo type="num" val="0"/>
        <cfvo type="num" val="1"/>
        <color rgb="FF00B050"/>
      </dataBar>
      <extLst>
        <ext xmlns:x14="http://schemas.microsoft.com/office/spreadsheetml/2009/9/main" uri="{B025F937-C7B1-47D3-B67F-A62EFF666E3E}">
          <x14:id>{703F7434-BFF6-407E-956A-5D084BAC25D9}</x14:id>
        </ext>
      </extLst>
    </cfRule>
  </conditionalFormatting>
  <conditionalFormatting sqref="J80:J82">
    <cfRule type="dataBar" priority="18">
      <dataBar>
        <cfvo type="num" val="0"/>
        <cfvo type="num" val="1"/>
        <color rgb="FF00B050"/>
      </dataBar>
      <extLst>
        <ext xmlns:x14="http://schemas.microsoft.com/office/spreadsheetml/2009/9/main" uri="{B025F937-C7B1-47D3-B67F-A62EFF666E3E}">
          <x14:id>{BAA286F7-97A9-4BC8-AFAC-C4AF622B7775}</x14:id>
        </ext>
      </extLst>
    </cfRule>
  </conditionalFormatting>
  <conditionalFormatting sqref="J84:J86">
    <cfRule type="dataBar" priority="17">
      <dataBar>
        <cfvo type="num" val="0"/>
        <cfvo type="num" val="1"/>
        <color rgb="FF00B050"/>
      </dataBar>
      <extLst>
        <ext xmlns:x14="http://schemas.microsoft.com/office/spreadsheetml/2009/9/main" uri="{B025F937-C7B1-47D3-B67F-A62EFF666E3E}">
          <x14:id>{5751CD0F-8BB4-41A8-9C89-38C13B405B8F}</x14:id>
        </ext>
      </extLst>
    </cfRule>
  </conditionalFormatting>
  <conditionalFormatting sqref="J88:J90">
    <cfRule type="dataBar" priority="16">
      <dataBar>
        <cfvo type="num" val="0"/>
        <cfvo type="num" val="1"/>
        <color rgb="FF00B050"/>
      </dataBar>
      <extLst>
        <ext xmlns:x14="http://schemas.microsoft.com/office/spreadsheetml/2009/9/main" uri="{B025F937-C7B1-47D3-B67F-A62EFF666E3E}">
          <x14:id>{25A998AA-8778-47AA-A359-DABEFB61FA7D}</x14:id>
        </ext>
      </extLst>
    </cfRule>
  </conditionalFormatting>
  <conditionalFormatting sqref="J92:J94">
    <cfRule type="dataBar" priority="15">
      <dataBar>
        <cfvo type="num" val="0"/>
        <cfvo type="num" val="1"/>
        <color rgb="FF00B050"/>
      </dataBar>
      <extLst>
        <ext xmlns:x14="http://schemas.microsoft.com/office/spreadsheetml/2009/9/main" uri="{B025F937-C7B1-47D3-B67F-A62EFF666E3E}">
          <x14:id>{CB17ACBD-65EA-4C2A-9367-B624BDDFB38E}</x14:id>
        </ext>
      </extLst>
    </cfRule>
  </conditionalFormatting>
  <conditionalFormatting sqref="J96:J97">
    <cfRule type="dataBar" priority="14">
      <dataBar>
        <cfvo type="num" val="0"/>
        <cfvo type="num" val="1"/>
        <color rgb="FF00B050"/>
      </dataBar>
      <extLst>
        <ext xmlns:x14="http://schemas.microsoft.com/office/spreadsheetml/2009/9/main" uri="{B025F937-C7B1-47D3-B67F-A62EFF666E3E}">
          <x14:id>{344C4AC8-422C-46B2-8B98-27DCD648D465}</x14:id>
        </ext>
      </extLst>
    </cfRule>
  </conditionalFormatting>
  <conditionalFormatting sqref="J99:J100 J102:J103">
    <cfRule type="dataBar" priority="13">
      <dataBar>
        <cfvo type="num" val="0"/>
        <cfvo type="num" val="1"/>
        <color rgb="FF00B050"/>
      </dataBar>
      <extLst>
        <ext xmlns:x14="http://schemas.microsoft.com/office/spreadsheetml/2009/9/main" uri="{B025F937-C7B1-47D3-B67F-A62EFF666E3E}">
          <x14:id>{6A654457-C6BE-4803-A63A-D6BEE15C90B3}</x14:id>
        </ext>
      </extLst>
    </cfRule>
  </conditionalFormatting>
  <conditionalFormatting sqref="J105:J107">
    <cfRule type="dataBar" priority="12">
      <dataBar>
        <cfvo type="num" val="0"/>
        <cfvo type="num" val="1"/>
        <color rgb="FF00B050"/>
      </dataBar>
      <extLst>
        <ext xmlns:x14="http://schemas.microsoft.com/office/spreadsheetml/2009/9/main" uri="{B025F937-C7B1-47D3-B67F-A62EFF666E3E}">
          <x14:id>{EA038018-70A6-421D-82F3-396620A203A5}</x14:id>
        </ext>
      </extLst>
    </cfRule>
  </conditionalFormatting>
  <conditionalFormatting sqref="J109:J110">
    <cfRule type="dataBar" priority="11">
      <dataBar>
        <cfvo type="num" val="0"/>
        <cfvo type="num" val="1"/>
        <color rgb="FF00B050"/>
      </dataBar>
      <extLst>
        <ext xmlns:x14="http://schemas.microsoft.com/office/spreadsheetml/2009/9/main" uri="{B025F937-C7B1-47D3-B67F-A62EFF666E3E}">
          <x14:id>{C67969C2-B6F9-4D93-AB20-46247BCA4A83}</x14:id>
        </ext>
      </extLst>
    </cfRule>
  </conditionalFormatting>
  <conditionalFormatting sqref="J111">
    <cfRule type="dataBar" priority="10">
      <dataBar>
        <cfvo type="num" val="0"/>
        <cfvo type="num" val="1"/>
        <color rgb="FF00B050"/>
      </dataBar>
      <extLst>
        <ext xmlns:x14="http://schemas.microsoft.com/office/spreadsheetml/2009/9/main" uri="{B025F937-C7B1-47D3-B67F-A62EFF666E3E}">
          <x14:id>{9CC8EA89-05DC-4D87-9383-E410001CB6AD}</x14:id>
        </ext>
      </extLst>
    </cfRule>
  </conditionalFormatting>
  <conditionalFormatting sqref="J112">
    <cfRule type="dataBar" priority="9">
      <dataBar>
        <cfvo type="num" val="0"/>
        <cfvo type="num" val="1"/>
        <color rgb="FF00B050"/>
      </dataBar>
      <extLst>
        <ext xmlns:x14="http://schemas.microsoft.com/office/spreadsheetml/2009/9/main" uri="{B025F937-C7B1-47D3-B67F-A62EFF666E3E}">
          <x14:id>{44C9D97B-1572-4D1C-ABDE-9B1A79BBE915}</x14:id>
        </ext>
      </extLst>
    </cfRule>
  </conditionalFormatting>
  <conditionalFormatting sqref="J113">
    <cfRule type="dataBar" priority="8">
      <dataBar>
        <cfvo type="num" val="0"/>
        <cfvo type="num" val="1"/>
        <color rgb="FF00B050"/>
      </dataBar>
      <extLst>
        <ext xmlns:x14="http://schemas.microsoft.com/office/spreadsheetml/2009/9/main" uri="{B025F937-C7B1-47D3-B67F-A62EFF666E3E}">
          <x14:id>{0D8381D4-9F4C-46E4-BBB9-70B31DBE91F1}</x14:id>
        </ext>
      </extLst>
    </cfRule>
  </conditionalFormatting>
  <conditionalFormatting sqref="J101">
    <cfRule type="dataBar" priority="7">
      <dataBar>
        <cfvo type="num" val="0"/>
        <cfvo type="num" val="1"/>
        <color rgb="FF00B050"/>
      </dataBar>
      <extLst>
        <ext xmlns:x14="http://schemas.microsoft.com/office/spreadsheetml/2009/9/main" uri="{B025F937-C7B1-47D3-B67F-A62EFF666E3E}">
          <x14:id>{D691B50E-EF4F-4358-8311-9D52EB4EF590}</x14:id>
        </ext>
      </extLst>
    </cfRule>
  </conditionalFormatting>
  <conditionalFormatting sqref="M101">
    <cfRule type="dataBar" priority="6">
      <dataBar>
        <cfvo type="num" val="0"/>
        <cfvo type="num" val="1"/>
        <color rgb="FF00B050"/>
      </dataBar>
      <extLst>
        <ext xmlns:x14="http://schemas.microsoft.com/office/spreadsheetml/2009/9/main" uri="{B025F937-C7B1-47D3-B67F-A62EFF666E3E}">
          <x14:id>{9FB88A1D-A13B-4F08-BC22-378241BD5AB7}</x14:id>
        </ext>
      </extLst>
    </cfRule>
  </conditionalFormatting>
  <conditionalFormatting sqref="M70">
    <cfRule type="dataBar" priority="5">
      <dataBar>
        <cfvo type="num" val="0"/>
        <cfvo type="num" val="1"/>
        <color rgb="FF00B050"/>
      </dataBar>
      <extLst>
        <ext xmlns:x14="http://schemas.microsoft.com/office/spreadsheetml/2009/9/main" uri="{B025F937-C7B1-47D3-B67F-A62EFF666E3E}">
          <x14:id>{5A447238-3DDF-404E-BDA0-15818E2B96AB}</x14:id>
        </ext>
      </extLst>
    </cfRule>
  </conditionalFormatting>
  <conditionalFormatting sqref="M111">
    <cfRule type="dataBar" priority="4">
      <dataBar>
        <cfvo type="num" val="0"/>
        <cfvo type="num" val="1"/>
        <color rgb="FF00B050"/>
      </dataBar>
      <extLst>
        <ext xmlns:x14="http://schemas.microsoft.com/office/spreadsheetml/2009/9/main" uri="{B025F937-C7B1-47D3-B67F-A62EFF666E3E}">
          <x14:id>{803A4A44-7775-42CB-B9BD-6E7D0F31F5FA}</x14:id>
        </ext>
      </extLst>
    </cfRule>
  </conditionalFormatting>
  <conditionalFormatting sqref="J77:J78">
    <cfRule type="dataBar" priority="3">
      <dataBar>
        <cfvo type="num" val="0"/>
        <cfvo type="num" val="1"/>
        <color rgb="FF00B050"/>
      </dataBar>
      <extLst>
        <ext xmlns:x14="http://schemas.microsoft.com/office/spreadsheetml/2009/9/main" uri="{B025F937-C7B1-47D3-B67F-A62EFF666E3E}">
          <x14:id>{65B438AD-9626-4147-9D38-BC52A18F28F5}</x14:id>
        </ext>
      </extLst>
    </cfRule>
  </conditionalFormatting>
  <conditionalFormatting sqref="J76">
    <cfRule type="dataBar" priority="2">
      <dataBar>
        <cfvo type="num" val="0"/>
        <cfvo type="num" val="1"/>
        <color rgb="FF00B050"/>
      </dataBar>
      <extLst>
        <ext xmlns:x14="http://schemas.microsoft.com/office/spreadsheetml/2009/9/main" uri="{B025F937-C7B1-47D3-B67F-A62EFF666E3E}">
          <x14:id>{8047B74F-5436-46D7-8DF9-5E7955470BAC}</x14:id>
        </ext>
      </extLst>
    </cfRule>
  </conditionalFormatting>
  <conditionalFormatting sqref="M76">
    <cfRule type="dataBar" priority="1">
      <dataBar>
        <cfvo type="num" val="0"/>
        <cfvo type="num" val="1"/>
        <color rgb="FF00B050"/>
      </dataBar>
      <extLst>
        <ext xmlns:x14="http://schemas.microsoft.com/office/spreadsheetml/2009/9/main" uri="{B025F937-C7B1-47D3-B67F-A62EFF666E3E}">
          <x14:id>{E5D4FB21-60EB-4B66-AA08-6B2BF4372729}</x14:id>
        </ext>
      </extLst>
    </cfRule>
  </conditionalFormatting>
  <dataValidations disablePrompts="1" count="1">
    <dataValidation allowBlank="1" showInputMessage="1" promptTitle="Display Week" prompt="Enter the week number to display first in the Gantt Chart. The weeks are numbered starting from the week containing the Project Start Date." sqref="M4" xr:uid="{C807BB55-2D04-4E84-AB54-E74414574A6A}"/>
  </dataValidations>
  <pageMargins left="0.25" right="0.25" top="0.5" bottom="0.5" header="0.5" footer="0.25"/>
  <pageSetup scale="46"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2465" r:id="rId4" name="Button 1">
              <controlPr defaultSize="0" print="0" autoFill="0" autoPict="0" macro="[0]!EnviarCorreos">
                <anchor moveWithCells="1" sizeWithCells="1">
                  <from>
                    <xdr:col>14</xdr:col>
                    <xdr:colOff>447675</xdr:colOff>
                    <xdr:row>9</xdr:row>
                    <xdr:rowOff>0</xdr:rowOff>
                  </from>
                  <to>
                    <xdr:col>17</xdr:col>
                    <xdr:colOff>447675</xdr:colOff>
                    <xdr:row>13</xdr:row>
                    <xdr:rowOff>47625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0EA02423-B534-4A77-A283-6691984FB3F9}">
            <x14:dataBar minLength="0" maxLength="100" gradient="0">
              <x14:cfvo type="num">
                <xm:f>0</xm:f>
              </x14:cfvo>
              <x14:cfvo type="num">
                <xm:f>1</xm:f>
              </x14:cfvo>
              <x14:negativeFillColor rgb="FFFF0000"/>
              <x14:axisColor rgb="FF000000"/>
            </x14:dataBar>
          </x14:cfRule>
          <xm:sqref>M13:M36 J7 J14:J36 J56:J58 J64:J66</xm:sqref>
        </x14:conditionalFormatting>
        <x14:conditionalFormatting xmlns:xm="http://schemas.microsoft.com/office/excel/2006/main">
          <x14:cfRule type="dataBar" id="{3C75C682-5537-48EC-B97D-AD45CE97AC9D}">
            <x14:dataBar minLength="0" maxLength="100" gradient="0">
              <x14:cfvo type="num">
                <xm:f>0</xm:f>
              </x14:cfvo>
              <x14:cfvo type="num">
                <xm:f>1</xm:f>
              </x14:cfvo>
              <x14:negativeFillColor rgb="FFFF0000"/>
              <x14:axisColor rgb="FF000000"/>
            </x14:dataBar>
          </x14:cfRule>
          <xm:sqref>J9 M9</xm:sqref>
        </x14:conditionalFormatting>
        <x14:conditionalFormatting xmlns:xm="http://schemas.microsoft.com/office/excel/2006/main">
          <x14:cfRule type="dataBar" id="{02A0BF29-C947-4AFF-B400-FDDCC234CC94}">
            <x14:dataBar minLength="0" maxLength="100" gradient="0">
              <x14:cfvo type="num">
                <xm:f>0</xm:f>
              </x14:cfvo>
              <x14:cfvo type="num">
                <xm:f>1</xm:f>
              </x14:cfvo>
              <x14:negativeFillColor rgb="FFFF0000"/>
              <x14:axisColor rgb="FF000000"/>
            </x14:dataBar>
          </x14:cfRule>
          <xm:sqref>J10</xm:sqref>
        </x14:conditionalFormatting>
        <x14:conditionalFormatting xmlns:xm="http://schemas.microsoft.com/office/excel/2006/main">
          <x14:cfRule type="dataBar" id="{C7EB9D28-C5B8-4490-83AE-CC5CAAFC2F54}">
            <x14:dataBar minLength="0" maxLength="100" gradient="0">
              <x14:cfvo type="num">
                <xm:f>0</xm:f>
              </x14:cfvo>
              <x14:cfvo type="num">
                <xm:f>1</xm:f>
              </x14:cfvo>
              <x14:negativeFillColor rgb="FFFF0000"/>
              <x14:axisColor rgb="FF000000"/>
            </x14:dataBar>
          </x14:cfRule>
          <xm:sqref>J11</xm:sqref>
        </x14:conditionalFormatting>
        <x14:conditionalFormatting xmlns:xm="http://schemas.microsoft.com/office/excel/2006/main">
          <x14:cfRule type="dataBar" id="{14608A32-00C6-4B71-A2DF-0C11BC853FC1}">
            <x14:dataBar minLength="0" maxLength="100" gradient="0">
              <x14:cfvo type="num">
                <xm:f>0</xm:f>
              </x14:cfvo>
              <x14:cfvo type="num">
                <xm:f>1</xm:f>
              </x14:cfvo>
              <x14:negativeFillColor rgb="FFFF0000"/>
              <x14:axisColor rgb="FF000000"/>
            </x14:dataBar>
          </x14:cfRule>
          <xm:sqref>J12</xm:sqref>
        </x14:conditionalFormatting>
        <x14:conditionalFormatting xmlns:xm="http://schemas.microsoft.com/office/excel/2006/main">
          <x14:cfRule type="dataBar" id="{FB2825C0-CC3E-4D14-8BE8-B73DB30FE3F7}">
            <x14:dataBar minLength="0" maxLength="100" gradient="0">
              <x14:cfvo type="num">
                <xm:f>0</xm:f>
              </x14:cfvo>
              <x14:cfvo type="num">
                <xm:f>1</xm:f>
              </x14:cfvo>
              <x14:negativeFillColor rgb="FFFF0000"/>
              <x14:axisColor rgb="FF000000"/>
            </x14:dataBar>
          </x14:cfRule>
          <xm:sqref>J13</xm:sqref>
        </x14:conditionalFormatting>
        <x14:conditionalFormatting xmlns:xm="http://schemas.microsoft.com/office/excel/2006/main">
          <x14:cfRule type="dataBar" id="{6E5B652C-6FC0-47F0-B0C9-596E46D0B3A3}">
            <x14:dataBar minLength="0" maxLength="100" gradient="0">
              <x14:cfvo type="num">
                <xm:f>0</xm:f>
              </x14:cfvo>
              <x14:cfvo type="num">
                <xm:f>1</xm:f>
              </x14:cfvo>
              <x14:negativeFillColor rgb="FFFF0000"/>
              <x14:axisColor rgb="FF000000"/>
            </x14:dataBar>
          </x14:cfRule>
          <xm:sqref>J37</xm:sqref>
        </x14:conditionalFormatting>
        <x14:conditionalFormatting xmlns:xm="http://schemas.microsoft.com/office/excel/2006/main">
          <x14:cfRule type="dataBar" id="{0CB20154-82EA-4F4E-B818-00F3E3AA707E}">
            <x14:dataBar minLength="0" maxLength="100" gradient="0">
              <x14:cfvo type="num">
                <xm:f>0</xm:f>
              </x14:cfvo>
              <x14:cfvo type="num">
                <xm:f>1</xm:f>
              </x14:cfvo>
              <x14:negativeFillColor rgb="FFFF0000"/>
              <x14:axisColor rgb="FF000000"/>
            </x14:dataBar>
          </x14:cfRule>
          <xm:sqref>J44</xm:sqref>
        </x14:conditionalFormatting>
        <x14:conditionalFormatting xmlns:xm="http://schemas.microsoft.com/office/excel/2006/main">
          <x14:cfRule type="dataBar" id="{FA85F906-AD96-4858-97BF-222D41CBBF79}">
            <x14:dataBar minLength="0" maxLength="100" gradient="0">
              <x14:cfvo type="num">
                <xm:f>0</xm:f>
              </x14:cfvo>
              <x14:cfvo type="num">
                <xm:f>1</xm:f>
              </x14:cfvo>
              <x14:negativeFillColor rgb="FFFF0000"/>
              <x14:axisColor rgb="FF000000"/>
            </x14:dataBar>
          </x14:cfRule>
          <xm:sqref>J48</xm:sqref>
        </x14:conditionalFormatting>
        <x14:conditionalFormatting xmlns:xm="http://schemas.microsoft.com/office/excel/2006/main">
          <x14:cfRule type="dataBar" id="{C7DF4593-85D0-4AF8-A55E-31EDC6B97148}">
            <x14:dataBar minLength="0" maxLength="100" gradient="0">
              <x14:cfvo type="num">
                <xm:f>0</xm:f>
              </x14:cfvo>
              <x14:cfvo type="num">
                <xm:f>1</xm:f>
              </x14:cfvo>
              <x14:negativeFillColor rgb="FFFF0000"/>
              <x14:axisColor rgb="FF000000"/>
            </x14:dataBar>
          </x14:cfRule>
          <xm:sqref>J51</xm:sqref>
        </x14:conditionalFormatting>
        <x14:conditionalFormatting xmlns:xm="http://schemas.microsoft.com/office/excel/2006/main">
          <x14:cfRule type="dataBar" id="{55E8401D-1B62-453A-82AD-54AA4A88A193}">
            <x14:dataBar minLength="0" maxLength="100" gradient="0">
              <x14:cfvo type="num">
                <xm:f>0</xm:f>
              </x14:cfvo>
              <x14:cfvo type="num">
                <xm:f>1</xm:f>
              </x14:cfvo>
              <x14:negativeFillColor rgb="FFFF0000"/>
              <x14:axisColor rgb="FF000000"/>
            </x14:dataBar>
          </x14:cfRule>
          <xm:sqref>J55</xm:sqref>
        </x14:conditionalFormatting>
        <x14:conditionalFormatting xmlns:xm="http://schemas.microsoft.com/office/excel/2006/main">
          <x14:cfRule type="dataBar" id="{258EB619-1885-4818-9108-3ADA731F270C}">
            <x14:dataBar minLength="0" maxLength="100" gradient="0">
              <x14:cfvo type="num">
                <xm:f>0</xm:f>
              </x14:cfvo>
              <x14:cfvo type="num">
                <xm:f>1</xm:f>
              </x14:cfvo>
              <x14:negativeFillColor rgb="FFFF0000"/>
              <x14:axisColor rgb="FF000000"/>
            </x14:dataBar>
          </x14:cfRule>
          <xm:sqref>J59</xm:sqref>
        </x14:conditionalFormatting>
        <x14:conditionalFormatting xmlns:xm="http://schemas.microsoft.com/office/excel/2006/main">
          <x14:cfRule type="dataBar" id="{EDD04D05-0D1E-48F4-9F54-C10E58AB20EF}">
            <x14:dataBar minLength="0" maxLength="100" gradient="0">
              <x14:cfvo type="num">
                <xm:f>0</xm:f>
              </x14:cfvo>
              <x14:cfvo type="num">
                <xm:f>1</xm:f>
              </x14:cfvo>
              <x14:negativeFillColor rgb="FFFF0000"/>
              <x14:axisColor rgb="FF000000"/>
            </x14:dataBar>
          </x14:cfRule>
          <xm:sqref>J63</xm:sqref>
        </x14:conditionalFormatting>
        <x14:conditionalFormatting xmlns:xm="http://schemas.microsoft.com/office/excel/2006/main">
          <x14:cfRule type="dataBar" id="{BADBEAA4-7E76-4C9C-B054-399A9288A8A9}">
            <x14:dataBar minLength="0" maxLength="100" gradient="0">
              <x14:cfvo type="num">
                <xm:f>0</xm:f>
              </x14:cfvo>
              <x14:cfvo type="num">
                <xm:f>1</xm:f>
              </x14:cfvo>
              <x14:negativeFillColor rgb="FFFF0000"/>
              <x14:axisColor rgb="FF000000"/>
            </x14:dataBar>
          </x14:cfRule>
          <xm:sqref>J67</xm:sqref>
        </x14:conditionalFormatting>
        <x14:conditionalFormatting xmlns:xm="http://schemas.microsoft.com/office/excel/2006/main">
          <x14:cfRule type="dataBar" id="{DF418A7C-6C17-4C35-81F0-15E46E35D2D2}">
            <x14:dataBar minLength="0" maxLength="100" gradient="0">
              <x14:cfvo type="num">
                <xm:f>0</xm:f>
              </x14:cfvo>
              <x14:cfvo type="num">
                <xm:f>1</xm:f>
              </x14:cfvo>
              <x14:negativeFillColor rgb="FFFF0000"/>
              <x14:axisColor rgb="FF000000"/>
            </x14:dataBar>
          </x14:cfRule>
          <xm:sqref>J72</xm:sqref>
        </x14:conditionalFormatting>
        <x14:conditionalFormatting xmlns:xm="http://schemas.microsoft.com/office/excel/2006/main">
          <x14:cfRule type="dataBar" id="{B1B5E221-5835-41F5-AFE1-1BBE94B6AE29}">
            <x14:dataBar minLength="0" maxLength="100" gradient="0">
              <x14:cfvo type="num">
                <xm:f>0</xm:f>
              </x14:cfvo>
              <x14:cfvo type="num">
                <xm:f>1</xm:f>
              </x14:cfvo>
              <x14:negativeFillColor rgb="FFFF0000"/>
              <x14:axisColor rgb="FF000000"/>
            </x14:dataBar>
          </x14:cfRule>
          <xm:sqref>J79</xm:sqref>
        </x14:conditionalFormatting>
        <x14:conditionalFormatting xmlns:xm="http://schemas.microsoft.com/office/excel/2006/main">
          <x14:cfRule type="dataBar" id="{E9B5C9D0-276B-44C2-BD46-3F3040DCA2A4}">
            <x14:dataBar minLength="0" maxLength="100" gradient="0">
              <x14:cfvo type="num">
                <xm:f>0</xm:f>
              </x14:cfvo>
              <x14:cfvo type="num">
                <xm:f>1</xm:f>
              </x14:cfvo>
              <x14:negativeFillColor rgb="FFFF0000"/>
              <x14:axisColor rgb="FF000000"/>
            </x14:dataBar>
          </x14:cfRule>
          <xm:sqref>J83</xm:sqref>
        </x14:conditionalFormatting>
        <x14:conditionalFormatting xmlns:xm="http://schemas.microsoft.com/office/excel/2006/main">
          <x14:cfRule type="dataBar" id="{CCF6A877-4DDE-4F4B-AE74-B9404A7863DA}">
            <x14:dataBar minLength="0" maxLength="100" gradient="0">
              <x14:cfvo type="num">
                <xm:f>0</xm:f>
              </x14:cfvo>
              <x14:cfvo type="num">
                <xm:f>1</xm:f>
              </x14:cfvo>
              <x14:negativeFillColor rgb="FFFF0000"/>
              <x14:axisColor rgb="FF000000"/>
            </x14:dataBar>
          </x14:cfRule>
          <xm:sqref>J87</xm:sqref>
        </x14:conditionalFormatting>
        <x14:conditionalFormatting xmlns:xm="http://schemas.microsoft.com/office/excel/2006/main">
          <x14:cfRule type="dataBar" id="{AB143B29-803B-428B-841E-A927ADF77DC8}">
            <x14:dataBar minLength="0" maxLength="100" gradient="0">
              <x14:cfvo type="num">
                <xm:f>0</xm:f>
              </x14:cfvo>
              <x14:cfvo type="num">
                <xm:f>1</xm:f>
              </x14:cfvo>
              <x14:negativeFillColor rgb="FFFF0000"/>
              <x14:axisColor rgb="FF000000"/>
            </x14:dataBar>
          </x14:cfRule>
          <xm:sqref>J91</xm:sqref>
        </x14:conditionalFormatting>
        <x14:conditionalFormatting xmlns:xm="http://schemas.microsoft.com/office/excel/2006/main">
          <x14:cfRule type="dataBar" id="{7190F030-B455-4C77-8CCE-2B78EC7EC60C}">
            <x14:dataBar minLength="0" maxLength="100" gradient="0">
              <x14:cfvo type="num">
                <xm:f>0</xm:f>
              </x14:cfvo>
              <x14:cfvo type="num">
                <xm:f>1</xm:f>
              </x14:cfvo>
              <x14:negativeFillColor rgb="FFFF0000"/>
              <x14:axisColor rgb="FF000000"/>
            </x14:dataBar>
          </x14:cfRule>
          <xm:sqref>J95</xm:sqref>
        </x14:conditionalFormatting>
        <x14:conditionalFormatting xmlns:xm="http://schemas.microsoft.com/office/excel/2006/main">
          <x14:cfRule type="dataBar" id="{195E0CB6-DD41-46D9-AE3A-65480F54CD1D}">
            <x14:dataBar minLength="0" maxLength="100" gradient="0">
              <x14:cfvo type="num">
                <xm:f>0</xm:f>
              </x14:cfvo>
              <x14:cfvo type="num">
                <xm:f>1</xm:f>
              </x14:cfvo>
              <x14:negativeFillColor rgb="FFFF0000"/>
              <x14:axisColor rgb="FF000000"/>
            </x14:dataBar>
          </x14:cfRule>
          <xm:sqref>J98</xm:sqref>
        </x14:conditionalFormatting>
        <x14:conditionalFormatting xmlns:xm="http://schemas.microsoft.com/office/excel/2006/main">
          <x14:cfRule type="dataBar" id="{B00D0139-442E-4F5A-9259-D26638F133CD}">
            <x14:dataBar minLength="0" maxLength="100" gradient="0">
              <x14:cfvo type="num">
                <xm:f>0</xm:f>
              </x14:cfvo>
              <x14:cfvo type="num">
                <xm:f>1</xm:f>
              </x14:cfvo>
              <x14:negativeFillColor rgb="FFFF0000"/>
              <x14:axisColor rgb="FF000000"/>
            </x14:dataBar>
          </x14:cfRule>
          <xm:sqref>J104</xm:sqref>
        </x14:conditionalFormatting>
        <x14:conditionalFormatting xmlns:xm="http://schemas.microsoft.com/office/excel/2006/main">
          <x14:cfRule type="dataBar" id="{0658FB35-AD85-4C52-A508-27CFE3F62059}">
            <x14:dataBar minLength="0" maxLength="100" gradient="0">
              <x14:cfvo type="num">
                <xm:f>0</xm:f>
              </x14:cfvo>
              <x14:cfvo type="num">
                <xm:f>1</xm:f>
              </x14:cfvo>
              <x14:negativeFillColor rgb="FFFF0000"/>
              <x14:axisColor rgb="FF000000"/>
            </x14:dataBar>
          </x14:cfRule>
          <xm:sqref>J108</xm:sqref>
        </x14:conditionalFormatting>
        <x14:conditionalFormatting xmlns:xm="http://schemas.microsoft.com/office/excel/2006/main">
          <x14:cfRule type="dataBar" id="{4A76404F-F9AC-4D87-9648-322965F525B0}">
            <x14:dataBar minLength="0" maxLength="100" gradient="0">
              <x14:cfvo type="num">
                <xm:f>0</xm:f>
              </x14:cfvo>
              <x14:cfvo type="num">
                <xm:f>1</xm:f>
              </x14:cfvo>
              <x14:negativeFillColor rgb="FFFF0000"/>
              <x14:axisColor rgb="FF000000"/>
            </x14:dataBar>
          </x14:cfRule>
          <xm:sqref>M37</xm:sqref>
        </x14:conditionalFormatting>
        <x14:conditionalFormatting xmlns:xm="http://schemas.microsoft.com/office/excel/2006/main">
          <x14:cfRule type="dataBar" id="{27CA3C82-F6A4-4CCC-B361-B3BDAFD1ECAE}">
            <x14:dataBar minLength="0" maxLength="100" gradient="0">
              <x14:cfvo type="num">
                <xm:f>0</xm:f>
              </x14:cfvo>
              <x14:cfvo type="num">
                <xm:f>1</xm:f>
              </x14:cfvo>
              <x14:negativeFillColor rgb="FFFF0000"/>
              <x14:axisColor rgb="FF000000"/>
            </x14:dataBar>
          </x14:cfRule>
          <xm:sqref>M44</xm:sqref>
        </x14:conditionalFormatting>
        <x14:conditionalFormatting xmlns:xm="http://schemas.microsoft.com/office/excel/2006/main">
          <x14:cfRule type="dataBar" id="{479891F7-5EAD-4814-884B-BD60142FAC77}">
            <x14:dataBar minLength="0" maxLength="100" gradient="0">
              <x14:cfvo type="num">
                <xm:f>0</xm:f>
              </x14:cfvo>
              <x14:cfvo type="num">
                <xm:f>1</xm:f>
              </x14:cfvo>
              <x14:negativeFillColor rgb="FFFF0000"/>
              <x14:axisColor rgb="FF000000"/>
            </x14:dataBar>
          </x14:cfRule>
          <xm:sqref>M48</xm:sqref>
        </x14:conditionalFormatting>
        <x14:conditionalFormatting xmlns:xm="http://schemas.microsoft.com/office/excel/2006/main">
          <x14:cfRule type="dataBar" id="{3F9BDD8B-8EB3-47BA-8EF8-32D7010414E1}">
            <x14:dataBar minLength="0" maxLength="100" gradient="0">
              <x14:cfvo type="num">
                <xm:f>0</xm:f>
              </x14:cfvo>
              <x14:cfvo type="num">
                <xm:f>1</xm:f>
              </x14:cfvo>
              <x14:negativeFillColor rgb="FFFF0000"/>
              <x14:axisColor rgb="FF000000"/>
            </x14:dataBar>
          </x14:cfRule>
          <xm:sqref>M51</xm:sqref>
        </x14:conditionalFormatting>
        <x14:conditionalFormatting xmlns:xm="http://schemas.microsoft.com/office/excel/2006/main">
          <x14:cfRule type="dataBar" id="{EEA5048F-1C7C-4D49-B500-15D817E3B113}">
            <x14:dataBar minLength="0" maxLength="100" gradient="0">
              <x14:cfvo type="num">
                <xm:f>0</xm:f>
              </x14:cfvo>
              <x14:cfvo type="num">
                <xm:f>1</xm:f>
              </x14:cfvo>
              <x14:negativeFillColor rgb="FFFF0000"/>
              <x14:axisColor rgb="FF000000"/>
            </x14:dataBar>
          </x14:cfRule>
          <xm:sqref>M55</xm:sqref>
        </x14:conditionalFormatting>
        <x14:conditionalFormatting xmlns:xm="http://schemas.microsoft.com/office/excel/2006/main">
          <x14:cfRule type="dataBar" id="{5D533451-A4EE-4AD0-AD49-B76CAB59DB34}">
            <x14:dataBar minLength="0" maxLength="100" gradient="0">
              <x14:cfvo type="num">
                <xm:f>0</xm:f>
              </x14:cfvo>
              <x14:cfvo type="num">
                <xm:f>1</xm:f>
              </x14:cfvo>
              <x14:negativeFillColor rgb="FFFF0000"/>
              <x14:axisColor rgb="FF000000"/>
            </x14:dataBar>
          </x14:cfRule>
          <xm:sqref>M59</xm:sqref>
        </x14:conditionalFormatting>
        <x14:conditionalFormatting xmlns:xm="http://schemas.microsoft.com/office/excel/2006/main">
          <x14:cfRule type="dataBar" id="{DB607CB1-202B-41E8-9A01-455160CEB018}">
            <x14:dataBar minLength="0" maxLength="100" gradient="0">
              <x14:cfvo type="num">
                <xm:f>0</xm:f>
              </x14:cfvo>
              <x14:cfvo type="num">
                <xm:f>1</xm:f>
              </x14:cfvo>
              <x14:negativeFillColor rgb="FFFF0000"/>
              <x14:axisColor rgb="FF000000"/>
            </x14:dataBar>
          </x14:cfRule>
          <xm:sqref>M63</xm:sqref>
        </x14:conditionalFormatting>
        <x14:conditionalFormatting xmlns:xm="http://schemas.microsoft.com/office/excel/2006/main">
          <x14:cfRule type="dataBar" id="{A956A1F0-D95E-4AB9-A275-8337BCB43933}">
            <x14:dataBar minLength="0" maxLength="100" gradient="0">
              <x14:cfvo type="num">
                <xm:f>0</xm:f>
              </x14:cfvo>
              <x14:cfvo type="num">
                <xm:f>1</xm:f>
              </x14:cfvo>
              <x14:negativeFillColor rgb="FFFF0000"/>
              <x14:axisColor rgb="FF000000"/>
            </x14:dataBar>
          </x14:cfRule>
          <xm:sqref>M67</xm:sqref>
        </x14:conditionalFormatting>
        <x14:conditionalFormatting xmlns:xm="http://schemas.microsoft.com/office/excel/2006/main">
          <x14:cfRule type="dataBar" id="{04FF8D7B-F15C-4CC9-825A-EED42063C652}">
            <x14:dataBar minLength="0" maxLength="100" gradient="0">
              <x14:cfvo type="num">
                <xm:f>0</xm:f>
              </x14:cfvo>
              <x14:cfvo type="num">
                <xm:f>1</xm:f>
              </x14:cfvo>
              <x14:negativeFillColor rgb="FFFF0000"/>
              <x14:axisColor rgb="FF000000"/>
            </x14:dataBar>
          </x14:cfRule>
          <xm:sqref>M72</xm:sqref>
        </x14:conditionalFormatting>
        <x14:conditionalFormatting xmlns:xm="http://schemas.microsoft.com/office/excel/2006/main">
          <x14:cfRule type="dataBar" id="{D0F37AE1-C298-470B-9FAD-EF382A16BCFC}">
            <x14:dataBar minLength="0" maxLength="100" gradient="0">
              <x14:cfvo type="num">
                <xm:f>0</xm:f>
              </x14:cfvo>
              <x14:cfvo type="num">
                <xm:f>1</xm:f>
              </x14:cfvo>
              <x14:negativeFillColor rgb="FFFF0000"/>
              <x14:axisColor rgb="FF000000"/>
            </x14:dataBar>
          </x14:cfRule>
          <xm:sqref>M79</xm:sqref>
        </x14:conditionalFormatting>
        <x14:conditionalFormatting xmlns:xm="http://schemas.microsoft.com/office/excel/2006/main">
          <x14:cfRule type="dataBar" id="{ACB09F8F-1D90-4621-8B22-9113E48617D3}">
            <x14:dataBar minLength="0" maxLength="100" gradient="0">
              <x14:cfvo type="num">
                <xm:f>0</xm:f>
              </x14:cfvo>
              <x14:cfvo type="num">
                <xm:f>1</xm:f>
              </x14:cfvo>
              <x14:negativeFillColor rgb="FFFF0000"/>
              <x14:axisColor rgb="FF000000"/>
            </x14:dataBar>
          </x14:cfRule>
          <xm:sqref>M83</xm:sqref>
        </x14:conditionalFormatting>
        <x14:conditionalFormatting xmlns:xm="http://schemas.microsoft.com/office/excel/2006/main">
          <x14:cfRule type="dataBar" id="{98926869-5683-4AA0-94D4-343585FC9546}">
            <x14:dataBar minLength="0" maxLength="100" gradient="0">
              <x14:cfvo type="num">
                <xm:f>0</xm:f>
              </x14:cfvo>
              <x14:cfvo type="num">
                <xm:f>1</xm:f>
              </x14:cfvo>
              <x14:negativeFillColor rgb="FFFF0000"/>
              <x14:axisColor rgb="FF000000"/>
            </x14:dataBar>
          </x14:cfRule>
          <xm:sqref>M87</xm:sqref>
        </x14:conditionalFormatting>
        <x14:conditionalFormatting xmlns:xm="http://schemas.microsoft.com/office/excel/2006/main">
          <x14:cfRule type="dataBar" id="{042C299A-4693-4DB1-BA3E-BA1363607502}">
            <x14:dataBar minLength="0" maxLength="100" gradient="0">
              <x14:cfvo type="num">
                <xm:f>0</xm:f>
              </x14:cfvo>
              <x14:cfvo type="num">
                <xm:f>1</xm:f>
              </x14:cfvo>
              <x14:negativeFillColor rgb="FFFF0000"/>
              <x14:axisColor rgb="FF000000"/>
            </x14:dataBar>
          </x14:cfRule>
          <xm:sqref>M91</xm:sqref>
        </x14:conditionalFormatting>
        <x14:conditionalFormatting xmlns:xm="http://schemas.microsoft.com/office/excel/2006/main">
          <x14:cfRule type="dataBar" id="{D7B635D2-FF1D-4F0A-95E2-C441AC53388B}">
            <x14:dataBar minLength="0" maxLength="100" gradient="0">
              <x14:cfvo type="num">
                <xm:f>0</xm:f>
              </x14:cfvo>
              <x14:cfvo type="num">
                <xm:f>1</xm:f>
              </x14:cfvo>
              <x14:negativeFillColor rgb="FFFF0000"/>
              <x14:axisColor rgb="FF000000"/>
            </x14:dataBar>
          </x14:cfRule>
          <xm:sqref>M95</xm:sqref>
        </x14:conditionalFormatting>
        <x14:conditionalFormatting xmlns:xm="http://schemas.microsoft.com/office/excel/2006/main">
          <x14:cfRule type="dataBar" id="{EED7A74C-F93A-47B4-9FDC-A449C9845E0F}">
            <x14:dataBar minLength="0" maxLength="100" gradient="0">
              <x14:cfvo type="num">
                <xm:f>0</xm:f>
              </x14:cfvo>
              <x14:cfvo type="num">
                <xm:f>1</xm:f>
              </x14:cfvo>
              <x14:negativeFillColor rgb="FFFF0000"/>
              <x14:axisColor rgb="FF000000"/>
            </x14:dataBar>
          </x14:cfRule>
          <xm:sqref>M98</xm:sqref>
        </x14:conditionalFormatting>
        <x14:conditionalFormatting xmlns:xm="http://schemas.microsoft.com/office/excel/2006/main">
          <x14:cfRule type="dataBar" id="{623991C6-2520-4B21-BBEB-8EF341732653}">
            <x14:dataBar minLength="0" maxLength="100" gradient="0">
              <x14:cfvo type="num">
                <xm:f>0</xm:f>
              </x14:cfvo>
              <x14:cfvo type="num">
                <xm:f>1</xm:f>
              </x14:cfvo>
              <x14:negativeFillColor rgb="FFFF0000"/>
              <x14:axisColor rgb="FF000000"/>
            </x14:dataBar>
          </x14:cfRule>
          <xm:sqref>M104</xm:sqref>
        </x14:conditionalFormatting>
        <x14:conditionalFormatting xmlns:xm="http://schemas.microsoft.com/office/excel/2006/main">
          <x14:cfRule type="dataBar" id="{D065C96F-871C-42B9-A8AD-E991FB6EBF24}">
            <x14:dataBar minLength="0" maxLength="100" gradient="0">
              <x14:cfvo type="num">
                <xm:f>0</xm:f>
              </x14:cfvo>
              <x14:cfvo type="num">
                <xm:f>1</xm:f>
              </x14:cfvo>
              <x14:negativeFillColor rgb="FFFF0000"/>
              <x14:axisColor rgb="FF000000"/>
            </x14:dataBar>
          </x14:cfRule>
          <xm:sqref>M108</xm:sqref>
        </x14:conditionalFormatting>
        <x14:conditionalFormatting xmlns:xm="http://schemas.microsoft.com/office/excel/2006/main">
          <x14:cfRule type="dataBar" id="{7F2223BD-CBE5-4330-99E2-04AB3D6DDF90}">
            <x14:dataBar minLength="0" maxLength="100" gradient="0">
              <x14:cfvo type="num">
                <xm:f>0</xm:f>
              </x14:cfvo>
              <x14:cfvo type="num">
                <xm:f>1</xm:f>
              </x14:cfvo>
              <x14:negativeFillColor rgb="FFFF0000"/>
              <x14:axisColor rgb="FF000000"/>
            </x14:dataBar>
          </x14:cfRule>
          <xm:sqref>J70</xm:sqref>
        </x14:conditionalFormatting>
        <x14:conditionalFormatting xmlns:xm="http://schemas.microsoft.com/office/excel/2006/main">
          <x14:cfRule type="dataBar" id="{9FFE9069-8B32-4708-99A9-7503DF785E4A}">
            <x14:dataBar minLength="0" maxLength="100" gradient="0">
              <x14:cfvo type="num">
                <xm:f>0</xm:f>
              </x14:cfvo>
              <x14:cfvo type="num">
                <xm:f>1</xm:f>
              </x14:cfvo>
              <x14:negativeFillColor rgb="FFFF0000"/>
              <x14:axisColor rgb="FF000000"/>
            </x14:dataBar>
          </x14:cfRule>
          <xm:sqref>J38:J43</xm:sqref>
        </x14:conditionalFormatting>
        <x14:conditionalFormatting xmlns:xm="http://schemas.microsoft.com/office/excel/2006/main">
          <x14:cfRule type="dataBar" id="{D2C47A1E-7FDE-47AD-AEC2-E3E0BAEF6AD3}">
            <x14:dataBar minLength="0" maxLength="100" gradient="0">
              <x14:cfvo type="num">
                <xm:f>0</xm:f>
              </x14:cfvo>
              <x14:cfvo type="num">
                <xm:f>1</xm:f>
              </x14:cfvo>
              <x14:negativeFillColor rgb="FFFF0000"/>
              <x14:axisColor rgb="FF000000"/>
            </x14:dataBar>
          </x14:cfRule>
          <xm:sqref>J45:J47</xm:sqref>
        </x14:conditionalFormatting>
        <x14:conditionalFormatting xmlns:xm="http://schemas.microsoft.com/office/excel/2006/main">
          <x14:cfRule type="dataBar" id="{1361179E-2034-435D-A787-9A2FCC8041CA}">
            <x14:dataBar minLength="0" maxLength="100" gradient="0">
              <x14:cfvo type="num">
                <xm:f>0</xm:f>
              </x14:cfvo>
              <x14:cfvo type="num">
                <xm:f>1</xm:f>
              </x14:cfvo>
              <x14:negativeFillColor rgb="FFFF0000"/>
              <x14:axisColor rgb="FF000000"/>
            </x14:dataBar>
          </x14:cfRule>
          <xm:sqref>J49:J50</xm:sqref>
        </x14:conditionalFormatting>
        <x14:conditionalFormatting xmlns:xm="http://schemas.microsoft.com/office/excel/2006/main">
          <x14:cfRule type="dataBar" id="{1776F57B-A10D-4DC8-B2FF-BDD7CABDCBB4}">
            <x14:dataBar minLength="0" maxLength="100" gradient="0">
              <x14:cfvo type="num">
                <xm:f>0</xm:f>
              </x14:cfvo>
              <x14:cfvo type="num">
                <xm:f>1</xm:f>
              </x14:cfvo>
              <x14:negativeFillColor rgb="FFFF0000"/>
              <x14:axisColor rgb="FF000000"/>
            </x14:dataBar>
          </x14:cfRule>
          <xm:sqref>J52:J54</xm:sqref>
        </x14:conditionalFormatting>
        <x14:conditionalFormatting xmlns:xm="http://schemas.microsoft.com/office/excel/2006/main">
          <x14:cfRule type="dataBar" id="{546AEBF6-8EF1-42EA-B170-9308020F3DFF}">
            <x14:dataBar minLength="0" maxLength="100" gradient="0">
              <x14:cfvo type="num">
                <xm:f>0</xm:f>
              </x14:cfvo>
              <x14:cfvo type="num">
                <xm:f>1</xm:f>
              </x14:cfvo>
              <x14:negativeFillColor rgb="FFFF0000"/>
              <x14:axisColor rgb="FF000000"/>
            </x14:dataBar>
          </x14:cfRule>
          <xm:sqref>J60:J62</xm:sqref>
        </x14:conditionalFormatting>
        <x14:conditionalFormatting xmlns:xm="http://schemas.microsoft.com/office/excel/2006/main">
          <x14:cfRule type="dataBar" id="{592D14B0-9863-40A2-93BF-391ACB7AFB28}">
            <x14:dataBar minLength="0" maxLength="100" gradient="0">
              <x14:cfvo type="num">
                <xm:f>0</xm:f>
              </x14:cfvo>
              <x14:cfvo type="num">
                <xm:f>1</xm:f>
              </x14:cfvo>
              <x14:negativeFillColor rgb="FFFF0000"/>
              <x14:axisColor rgb="FF000000"/>
            </x14:dataBar>
          </x14:cfRule>
          <xm:sqref>J68:J69</xm:sqref>
        </x14:conditionalFormatting>
        <x14:conditionalFormatting xmlns:xm="http://schemas.microsoft.com/office/excel/2006/main">
          <x14:cfRule type="dataBar" id="{6A4EF602-527C-4A22-A1B1-13257F412693}">
            <x14:dataBar minLength="0" maxLength="100" gradient="0">
              <x14:cfvo type="num">
                <xm:f>0</xm:f>
              </x14:cfvo>
              <x14:cfvo type="num">
                <xm:f>1</xm:f>
              </x14:cfvo>
              <x14:negativeFillColor rgb="FFFF0000"/>
              <x14:axisColor rgb="FF000000"/>
            </x14:dataBar>
          </x14:cfRule>
          <xm:sqref>J71</xm:sqref>
        </x14:conditionalFormatting>
        <x14:conditionalFormatting xmlns:xm="http://schemas.microsoft.com/office/excel/2006/main">
          <x14:cfRule type="dataBar" id="{703F7434-BFF6-407E-956A-5D084BAC25D9}">
            <x14:dataBar minLength="0" maxLength="100" gradient="0">
              <x14:cfvo type="num">
                <xm:f>0</xm:f>
              </x14:cfvo>
              <x14:cfvo type="num">
                <xm:f>1</xm:f>
              </x14:cfvo>
              <x14:negativeFillColor rgb="FFFF0000"/>
              <x14:axisColor rgb="FF000000"/>
            </x14:dataBar>
          </x14:cfRule>
          <xm:sqref>J73:J75</xm:sqref>
        </x14:conditionalFormatting>
        <x14:conditionalFormatting xmlns:xm="http://schemas.microsoft.com/office/excel/2006/main">
          <x14:cfRule type="dataBar" id="{BAA286F7-97A9-4BC8-AFAC-C4AF622B7775}">
            <x14:dataBar minLength="0" maxLength="100" gradient="0">
              <x14:cfvo type="num">
                <xm:f>0</xm:f>
              </x14:cfvo>
              <x14:cfvo type="num">
                <xm:f>1</xm:f>
              </x14:cfvo>
              <x14:negativeFillColor rgb="FFFF0000"/>
              <x14:axisColor rgb="FF000000"/>
            </x14:dataBar>
          </x14:cfRule>
          <xm:sqref>J80:J82</xm:sqref>
        </x14:conditionalFormatting>
        <x14:conditionalFormatting xmlns:xm="http://schemas.microsoft.com/office/excel/2006/main">
          <x14:cfRule type="dataBar" id="{5751CD0F-8BB4-41A8-9C89-38C13B405B8F}">
            <x14:dataBar minLength="0" maxLength="100" gradient="0">
              <x14:cfvo type="num">
                <xm:f>0</xm:f>
              </x14:cfvo>
              <x14:cfvo type="num">
                <xm:f>1</xm:f>
              </x14:cfvo>
              <x14:negativeFillColor rgb="FFFF0000"/>
              <x14:axisColor rgb="FF000000"/>
            </x14:dataBar>
          </x14:cfRule>
          <xm:sqref>J84:J86</xm:sqref>
        </x14:conditionalFormatting>
        <x14:conditionalFormatting xmlns:xm="http://schemas.microsoft.com/office/excel/2006/main">
          <x14:cfRule type="dataBar" id="{25A998AA-8778-47AA-A359-DABEFB61FA7D}">
            <x14:dataBar minLength="0" maxLength="100" gradient="0">
              <x14:cfvo type="num">
                <xm:f>0</xm:f>
              </x14:cfvo>
              <x14:cfvo type="num">
                <xm:f>1</xm:f>
              </x14:cfvo>
              <x14:negativeFillColor rgb="FFFF0000"/>
              <x14:axisColor rgb="FF000000"/>
            </x14:dataBar>
          </x14:cfRule>
          <xm:sqref>J88:J90</xm:sqref>
        </x14:conditionalFormatting>
        <x14:conditionalFormatting xmlns:xm="http://schemas.microsoft.com/office/excel/2006/main">
          <x14:cfRule type="dataBar" id="{CB17ACBD-65EA-4C2A-9367-B624BDDFB38E}">
            <x14:dataBar minLength="0" maxLength="100" gradient="0">
              <x14:cfvo type="num">
                <xm:f>0</xm:f>
              </x14:cfvo>
              <x14:cfvo type="num">
                <xm:f>1</xm:f>
              </x14:cfvo>
              <x14:negativeFillColor rgb="FFFF0000"/>
              <x14:axisColor rgb="FF000000"/>
            </x14:dataBar>
          </x14:cfRule>
          <xm:sqref>J92:J94</xm:sqref>
        </x14:conditionalFormatting>
        <x14:conditionalFormatting xmlns:xm="http://schemas.microsoft.com/office/excel/2006/main">
          <x14:cfRule type="dataBar" id="{344C4AC8-422C-46B2-8B98-27DCD648D465}">
            <x14:dataBar minLength="0" maxLength="100" gradient="0">
              <x14:cfvo type="num">
                <xm:f>0</xm:f>
              </x14:cfvo>
              <x14:cfvo type="num">
                <xm:f>1</xm:f>
              </x14:cfvo>
              <x14:negativeFillColor rgb="FFFF0000"/>
              <x14:axisColor rgb="FF000000"/>
            </x14:dataBar>
          </x14:cfRule>
          <xm:sqref>J96:J97</xm:sqref>
        </x14:conditionalFormatting>
        <x14:conditionalFormatting xmlns:xm="http://schemas.microsoft.com/office/excel/2006/main">
          <x14:cfRule type="dataBar" id="{6A654457-C6BE-4803-A63A-D6BEE15C90B3}">
            <x14:dataBar minLength="0" maxLength="100" gradient="0">
              <x14:cfvo type="num">
                <xm:f>0</xm:f>
              </x14:cfvo>
              <x14:cfvo type="num">
                <xm:f>1</xm:f>
              </x14:cfvo>
              <x14:negativeFillColor rgb="FFFF0000"/>
              <x14:axisColor rgb="FF000000"/>
            </x14:dataBar>
          </x14:cfRule>
          <xm:sqref>J99:J100 J102:J103</xm:sqref>
        </x14:conditionalFormatting>
        <x14:conditionalFormatting xmlns:xm="http://schemas.microsoft.com/office/excel/2006/main">
          <x14:cfRule type="dataBar" id="{EA038018-70A6-421D-82F3-396620A203A5}">
            <x14:dataBar minLength="0" maxLength="100" gradient="0">
              <x14:cfvo type="num">
                <xm:f>0</xm:f>
              </x14:cfvo>
              <x14:cfvo type="num">
                <xm:f>1</xm:f>
              </x14:cfvo>
              <x14:negativeFillColor rgb="FFFF0000"/>
              <x14:axisColor rgb="FF000000"/>
            </x14:dataBar>
          </x14:cfRule>
          <xm:sqref>J105:J107</xm:sqref>
        </x14:conditionalFormatting>
        <x14:conditionalFormatting xmlns:xm="http://schemas.microsoft.com/office/excel/2006/main">
          <x14:cfRule type="dataBar" id="{C67969C2-B6F9-4D93-AB20-46247BCA4A83}">
            <x14:dataBar minLength="0" maxLength="100" gradient="0">
              <x14:cfvo type="num">
                <xm:f>0</xm:f>
              </x14:cfvo>
              <x14:cfvo type="num">
                <xm:f>1</xm:f>
              </x14:cfvo>
              <x14:negativeFillColor rgb="FFFF0000"/>
              <x14:axisColor rgb="FF000000"/>
            </x14:dataBar>
          </x14:cfRule>
          <xm:sqref>J109:J110</xm:sqref>
        </x14:conditionalFormatting>
        <x14:conditionalFormatting xmlns:xm="http://schemas.microsoft.com/office/excel/2006/main">
          <x14:cfRule type="dataBar" id="{9CC8EA89-05DC-4D87-9383-E410001CB6AD}">
            <x14:dataBar minLength="0" maxLength="100" gradient="0">
              <x14:cfvo type="num">
                <xm:f>0</xm:f>
              </x14:cfvo>
              <x14:cfvo type="num">
                <xm:f>1</xm:f>
              </x14:cfvo>
              <x14:negativeFillColor rgb="FFFF0000"/>
              <x14:axisColor rgb="FF000000"/>
            </x14:dataBar>
          </x14:cfRule>
          <xm:sqref>J111</xm:sqref>
        </x14:conditionalFormatting>
        <x14:conditionalFormatting xmlns:xm="http://schemas.microsoft.com/office/excel/2006/main">
          <x14:cfRule type="dataBar" id="{44C9D97B-1572-4D1C-ABDE-9B1A79BBE915}">
            <x14:dataBar minLength="0" maxLength="100" gradient="0">
              <x14:cfvo type="num">
                <xm:f>0</xm:f>
              </x14:cfvo>
              <x14:cfvo type="num">
                <xm:f>1</xm:f>
              </x14:cfvo>
              <x14:negativeFillColor rgb="FFFF0000"/>
              <x14:axisColor rgb="FF000000"/>
            </x14:dataBar>
          </x14:cfRule>
          <xm:sqref>J112</xm:sqref>
        </x14:conditionalFormatting>
        <x14:conditionalFormatting xmlns:xm="http://schemas.microsoft.com/office/excel/2006/main">
          <x14:cfRule type="dataBar" id="{0D8381D4-9F4C-46E4-BBB9-70B31DBE91F1}">
            <x14:dataBar minLength="0" maxLength="100" gradient="0">
              <x14:cfvo type="num">
                <xm:f>0</xm:f>
              </x14:cfvo>
              <x14:cfvo type="num">
                <xm:f>1</xm:f>
              </x14:cfvo>
              <x14:negativeFillColor rgb="FFFF0000"/>
              <x14:axisColor rgb="FF000000"/>
            </x14:dataBar>
          </x14:cfRule>
          <xm:sqref>J113</xm:sqref>
        </x14:conditionalFormatting>
        <x14:conditionalFormatting xmlns:xm="http://schemas.microsoft.com/office/excel/2006/main">
          <x14:cfRule type="dataBar" id="{D691B50E-EF4F-4358-8311-9D52EB4EF590}">
            <x14:dataBar minLength="0" maxLength="100" gradient="0">
              <x14:cfvo type="num">
                <xm:f>0</xm:f>
              </x14:cfvo>
              <x14:cfvo type="num">
                <xm:f>1</xm:f>
              </x14:cfvo>
              <x14:negativeFillColor rgb="FFFF0000"/>
              <x14:axisColor rgb="FF000000"/>
            </x14:dataBar>
          </x14:cfRule>
          <xm:sqref>J101</xm:sqref>
        </x14:conditionalFormatting>
        <x14:conditionalFormatting xmlns:xm="http://schemas.microsoft.com/office/excel/2006/main">
          <x14:cfRule type="dataBar" id="{9FB88A1D-A13B-4F08-BC22-378241BD5AB7}">
            <x14:dataBar minLength="0" maxLength="100" gradient="0">
              <x14:cfvo type="num">
                <xm:f>0</xm:f>
              </x14:cfvo>
              <x14:cfvo type="num">
                <xm:f>1</xm:f>
              </x14:cfvo>
              <x14:negativeFillColor rgb="FFFF0000"/>
              <x14:axisColor rgb="FF000000"/>
            </x14:dataBar>
          </x14:cfRule>
          <xm:sqref>M101</xm:sqref>
        </x14:conditionalFormatting>
        <x14:conditionalFormatting xmlns:xm="http://schemas.microsoft.com/office/excel/2006/main">
          <x14:cfRule type="dataBar" id="{5A447238-3DDF-404E-BDA0-15818E2B96AB}">
            <x14:dataBar minLength="0" maxLength="100" gradient="0">
              <x14:cfvo type="num">
                <xm:f>0</xm:f>
              </x14:cfvo>
              <x14:cfvo type="num">
                <xm:f>1</xm:f>
              </x14:cfvo>
              <x14:negativeFillColor rgb="FFFF0000"/>
              <x14:axisColor rgb="FF000000"/>
            </x14:dataBar>
          </x14:cfRule>
          <xm:sqref>M70</xm:sqref>
        </x14:conditionalFormatting>
        <x14:conditionalFormatting xmlns:xm="http://schemas.microsoft.com/office/excel/2006/main">
          <x14:cfRule type="dataBar" id="{803A4A44-7775-42CB-B9BD-6E7D0F31F5FA}">
            <x14:dataBar minLength="0" maxLength="100" gradient="0">
              <x14:cfvo type="num">
                <xm:f>0</xm:f>
              </x14:cfvo>
              <x14:cfvo type="num">
                <xm:f>1</xm:f>
              </x14:cfvo>
              <x14:negativeFillColor rgb="FFFF0000"/>
              <x14:axisColor rgb="FF000000"/>
            </x14:dataBar>
          </x14:cfRule>
          <xm:sqref>M111</xm:sqref>
        </x14:conditionalFormatting>
        <x14:conditionalFormatting xmlns:xm="http://schemas.microsoft.com/office/excel/2006/main">
          <x14:cfRule type="dataBar" id="{65B438AD-9626-4147-9D38-BC52A18F28F5}">
            <x14:dataBar minLength="0" maxLength="100" gradient="0">
              <x14:cfvo type="num">
                <xm:f>0</xm:f>
              </x14:cfvo>
              <x14:cfvo type="num">
                <xm:f>1</xm:f>
              </x14:cfvo>
              <x14:negativeFillColor rgb="FFFF0000"/>
              <x14:axisColor rgb="FF000000"/>
            </x14:dataBar>
          </x14:cfRule>
          <xm:sqref>J77:J78</xm:sqref>
        </x14:conditionalFormatting>
        <x14:conditionalFormatting xmlns:xm="http://schemas.microsoft.com/office/excel/2006/main">
          <x14:cfRule type="dataBar" id="{8047B74F-5436-46D7-8DF9-5E7955470BAC}">
            <x14:dataBar minLength="0" maxLength="100" gradient="0">
              <x14:cfvo type="num">
                <xm:f>0</xm:f>
              </x14:cfvo>
              <x14:cfvo type="num">
                <xm:f>1</xm:f>
              </x14:cfvo>
              <x14:negativeFillColor rgb="FFFF0000"/>
              <x14:axisColor rgb="FF000000"/>
            </x14:dataBar>
          </x14:cfRule>
          <xm:sqref>J76</xm:sqref>
        </x14:conditionalFormatting>
        <x14:conditionalFormatting xmlns:xm="http://schemas.microsoft.com/office/excel/2006/main">
          <x14:cfRule type="dataBar" id="{E5D4FB21-60EB-4B66-AA08-6B2BF4372729}">
            <x14:dataBar minLength="0" maxLength="100" gradient="0">
              <x14:cfvo type="num">
                <xm:f>0</xm:f>
              </x14:cfvo>
              <x14:cfvo type="num">
                <xm:f>1</xm:f>
              </x14:cfvo>
              <x14:negativeFillColor rgb="FFFF0000"/>
              <x14:axisColor rgb="FF000000"/>
            </x14:dataBar>
          </x14:cfRule>
          <xm:sqref>M76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350620-013E-48CC-BF8C-BBFE8FC634C9}">
  <sheetPr codeName="Sheet7">
    <tabColor rgb="FF00FF00"/>
    <pageSetUpPr fitToPage="1"/>
  </sheetPr>
  <dimension ref="A1:GR114"/>
  <sheetViews>
    <sheetView showGridLines="0" zoomScale="55" zoomScaleNormal="55" zoomScaleSheetLayoutView="86" workbookViewId="0">
      <pane ySplit="4" topLeftCell="A48" activePane="bottomLeft" state="frozen"/>
      <selection pane="bottomLeft" activeCell="D83" sqref="D83"/>
    </sheetView>
  </sheetViews>
  <sheetFormatPr defaultColWidth="10.6640625" defaultRowHeight="12.75" outlineLevelRow="1"/>
  <cols>
    <col min="1" max="1" width="11.1640625" style="2" customWidth="1"/>
    <col min="2" max="2" width="15.1640625" style="2" customWidth="1"/>
    <col min="3" max="3" width="77.1640625" style="2" bestFit="1" customWidth="1"/>
    <col min="4" max="4" width="38.83203125" style="91" customWidth="1"/>
    <col min="5" max="5" width="28.33203125" style="91" customWidth="1"/>
    <col min="6" max="6" width="25.5" style="91" customWidth="1"/>
    <col min="7" max="7" width="39.6640625" style="91" customWidth="1"/>
    <col min="8" max="8" width="25" style="2" bestFit="1" customWidth="1"/>
    <col min="9" max="9" width="27.5" style="2" bestFit="1" customWidth="1"/>
    <col min="10" max="10" width="21.83203125" style="98" bestFit="1" customWidth="1"/>
    <col min="11" max="12" width="10.1640625" style="98" customWidth="1"/>
    <col min="13" max="13" width="39.5" style="2" customWidth="1"/>
    <col min="14" max="14" width="26.1640625" style="2" customWidth="1"/>
    <col min="15" max="18" width="10.6640625" style="2" customWidth="1"/>
    <col min="19" max="19" width="10" style="2" customWidth="1"/>
    <col min="20" max="20" width="10.6640625" style="2" customWidth="1"/>
    <col min="21" max="16384" width="10.6640625" style="2"/>
  </cols>
  <sheetData>
    <row r="1" spans="1:200" ht="18" customHeight="1">
      <c r="A1" s="320" t="s">
        <v>0</v>
      </c>
      <c r="B1" s="321"/>
      <c r="C1" s="321"/>
      <c r="D1" s="321"/>
      <c r="E1" s="321"/>
      <c r="F1" s="321"/>
      <c r="G1" s="321"/>
      <c r="H1" s="321"/>
      <c r="I1" s="321"/>
      <c r="J1" s="321"/>
      <c r="K1" s="321"/>
      <c r="L1" s="321"/>
      <c r="M1" s="321"/>
      <c r="N1" s="376"/>
    </row>
    <row r="2" spans="1:200" ht="21">
      <c r="A2" s="393" t="s">
        <v>1</v>
      </c>
      <c r="B2" s="381"/>
      <c r="C2" s="193" t="s">
        <v>2</v>
      </c>
      <c r="D2" s="193" t="s">
        <v>3</v>
      </c>
      <c r="E2" s="381" t="s">
        <v>4</v>
      </c>
      <c r="F2" s="381"/>
      <c r="G2" s="193"/>
      <c r="H2" s="194"/>
      <c r="I2" s="195" t="s">
        <v>5</v>
      </c>
      <c r="J2" s="196"/>
      <c r="K2" s="380"/>
      <c r="L2" s="381"/>
      <c r="M2" s="382"/>
      <c r="N2" s="114"/>
    </row>
    <row r="3" spans="1:200" ht="18.75" customHeight="1">
      <c r="A3" s="394" t="str">
        <f>'Program Card'!C4</f>
        <v>ENG004</v>
      </c>
      <c r="B3" s="395"/>
      <c r="C3" s="197">
        <f>'Program Card'!E4</f>
        <v>0</v>
      </c>
      <c r="D3" s="197" t="str">
        <f>'Program Card'!F4</f>
        <v>69-2G125212P04</v>
      </c>
      <c r="E3" s="395" t="str">
        <f>'Program Card'!G4</f>
        <v>ENG004/MB/EPCS2/TL</v>
      </c>
      <c r="F3" s="395"/>
      <c r="G3" s="197"/>
      <c r="H3" s="198"/>
      <c r="I3" s="199">
        <f>'Program Card'!I4</f>
        <v>0</v>
      </c>
      <c r="J3" s="199"/>
      <c r="K3" s="377"/>
      <c r="L3" s="378"/>
      <c r="M3" s="379"/>
      <c r="N3" s="136"/>
    </row>
    <row r="4" spans="1:200" ht="24.95" hidden="1" customHeight="1">
      <c r="A4" s="93"/>
      <c r="B4" s="93"/>
      <c r="C4" s="93"/>
      <c r="D4" s="99"/>
      <c r="E4" s="99"/>
      <c r="F4" s="93"/>
      <c r="G4" s="93"/>
      <c r="H4" s="93"/>
      <c r="I4" s="85"/>
      <c r="J4" s="95" t="s">
        <v>38</v>
      </c>
      <c r="K4" s="95"/>
      <c r="L4" s="95"/>
      <c r="M4" s="87">
        <v>24</v>
      </c>
      <c r="N4" s="200" t="s">
        <v>39</v>
      </c>
    </row>
    <row r="5" spans="1:200" ht="24.95" customHeight="1">
      <c r="A5" s="93"/>
      <c r="B5" s="93"/>
      <c r="C5" s="93"/>
      <c r="D5" s="99"/>
      <c r="E5" s="99"/>
      <c r="F5" s="93"/>
      <c r="G5" s="93"/>
      <c r="H5" s="86"/>
      <c r="I5" s="96"/>
      <c r="J5" s="96"/>
      <c r="K5" s="96"/>
      <c r="L5" s="86"/>
      <c r="M5" s="86"/>
    </row>
    <row r="6" spans="1:200" ht="24.95" customHeight="1">
      <c r="A6" s="88"/>
      <c r="B6" s="88"/>
      <c r="C6" s="88"/>
      <c r="D6" s="90"/>
      <c r="E6" s="90"/>
      <c r="F6" s="90"/>
      <c r="G6" s="88"/>
      <c r="H6" s="88"/>
      <c r="I6" s="97"/>
      <c r="J6" s="97"/>
      <c r="K6" s="97"/>
      <c r="L6" s="88"/>
      <c r="M6" s="88"/>
    </row>
    <row r="7" spans="1:200" s="110" customFormat="1" ht="34.15" customHeight="1">
      <c r="A7" s="201" t="s">
        <v>40</v>
      </c>
      <c r="B7" s="202"/>
      <c r="C7" s="202"/>
      <c r="D7" s="203"/>
      <c r="E7" s="203"/>
      <c r="F7" s="202"/>
      <c r="G7" s="202"/>
      <c r="H7" s="202"/>
      <c r="I7" s="202" t="s">
        <v>41</v>
      </c>
      <c r="J7" s="392">
        <f>AVERAGE(J8:L110)</f>
        <v>3.9215686274509803E-2</v>
      </c>
      <c r="K7" s="392"/>
      <c r="L7" s="392"/>
      <c r="M7" s="202"/>
      <c r="N7" s="108"/>
      <c r="O7" s="109"/>
      <c r="P7" s="109"/>
      <c r="Q7" s="109"/>
      <c r="R7" s="109"/>
      <c r="S7" s="109"/>
      <c r="T7" s="109"/>
      <c r="U7" s="109"/>
      <c r="V7" s="109"/>
      <c r="W7" s="109"/>
      <c r="X7" s="109"/>
      <c r="Y7" s="109"/>
      <c r="Z7" s="109"/>
      <c r="AA7" s="109"/>
      <c r="AB7" s="109"/>
      <c r="AC7" s="109"/>
      <c r="AD7" s="109"/>
      <c r="AE7" s="109"/>
      <c r="AF7" s="109"/>
      <c r="AG7" s="109"/>
      <c r="AH7" s="109"/>
      <c r="AI7" s="109"/>
      <c r="AJ7" s="109"/>
      <c r="AK7" s="109"/>
      <c r="AL7" s="109"/>
      <c r="AM7" s="109"/>
      <c r="AN7" s="109"/>
      <c r="AO7" s="109"/>
      <c r="AP7" s="109"/>
      <c r="AQ7" s="109"/>
      <c r="AR7" s="109"/>
      <c r="AS7" s="109"/>
      <c r="AT7" s="109"/>
      <c r="AU7" s="109"/>
      <c r="AV7" s="109"/>
      <c r="AW7" s="109"/>
      <c r="AX7" s="109"/>
      <c r="AY7" s="109"/>
      <c r="AZ7" s="109"/>
      <c r="BA7" s="109"/>
      <c r="BB7" s="109"/>
      <c r="BC7" s="109"/>
      <c r="BD7" s="109"/>
      <c r="BE7" s="109"/>
      <c r="BF7" s="109"/>
      <c r="BG7" s="109"/>
      <c r="BH7" s="109"/>
      <c r="BI7" s="109"/>
      <c r="BJ7" s="109"/>
      <c r="BK7" s="109"/>
      <c r="BL7" s="109"/>
      <c r="BM7" s="109"/>
      <c r="BN7" s="109"/>
      <c r="BO7" s="109"/>
      <c r="BP7" s="109"/>
      <c r="BQ7" s="109"/>
      <c r="BR7" s="109"/>
      <c r="BS7" s="109"/>
      <c r="BT7" s="109"/>
      <c r="BU7" s="109"/>
      <c r="BV7" s="109"/>
      <c r="BW7" s="109"/>
      <c r="BX7" s="109"/>
      <c r="BY7" s="109"/>
      <c r="BZ7" s="109"/>
      <c r="CA7" s="109"/>
      <c r="CB7" s="109"/>
      <c r="CC7" s="109"/>
      <c r="CD7" s="109"/>
      <c r="CE7" s="109"/>
      <c r="CF7" s="109"/>
      <c r="CG7" s="109"/>
      <c r="CH7" s="109"/>
      <c r="CI7" s="109"/>
      <c r="CJ7" s="109"/>
      <c r="CK7" s="109"/>
      <c r="CL7" s="109"/>
      <c r="CM7" s="109"/>
      <c r="CN7" s="109"/>
      <c r="CO7" s="109"/>
      <c r="CP7" s="109"/>
      <c r="CQ7" s="109"/>
      <c r="CR7" s="109"/>
      <c r="CS7" s="109"/>
      <c r="CT7" s="109"/>
      <c r="CU7" s="109"/>
      <c r="CV7" s="109"/>
      <c r="CW7" s="109"/>
      <c r="CX7" s="109"/>
      <c r="CY7" s="109"/>
      <c r="CZ7" s="109"/>
      <c r="DA7" s="109"/>
      <c r="DB7" s="109"/>
      <c r="DC7" s="109"/>
      <c r="DD7" s="109"/>
      <c r="DE7" s="109"/>
      <c r="DF7" s="109"/>
      <c r="DG7" s="109"/>
      <c r="DH7" s="109"/>
      <c r="DI7" s="109"/>
      <c r="DJ7" s="109"/>
      <c r="DK7" s="109"/>
      <c r="DL7" s="109"/>
      <c r="DM7" s="109"/>
      <c r="DN7" s="109"/>
      <c r="DO7" s="109"/>
      <c r="DP7" s="109"/>
      <c r="DQ7" s="109"/>
      <c r="DR7" s="109"/>
      <c r="DS7" s="109"/>
      <c r="DT7" s="109"/>
      <c r="DU7" s="109"/>
      <c r="DV7" s="109"/>
      <c r="DW7" s="109"/>
      <c r="DX7" s="109"/>
      <c r="DY7" s="109"/>
      <c r="DZ7" s="109"/>
      <c r="EA7" s="109"/>
      <c r="EB7" s="109"/>
      <c r="EC7" s="109"/>
      <c r="ED7" s="109"/>
      <c r="EE7" s="109"/>
      <c r="EF7" s="109"/>
      <c r="EG7" s="109"/>
      <c r="EH7" s="109"/>
      <c r="EI7" s="109"/>
      <c r="EJ7" s="109"/>
      <c r="EK7" s="109"/>
      <c r="EL7" s="109"/>
      <c r="EM7" s="109"/>
      <c r="EN7" s="109"/>
      <c r="EO7" s="109"/>
      <c r="EP7" s="109"/>
      <c r="EQ7" s="109"/>
      <c r="ER7" s="109"/>
      <c r="ES7" s="109"/>
      <c r="ET7" s="109"/>
      <c r="EU7" s="109"/>
      <c r="EV7" s="109"/>
      <c r="EW7" s="109"/>
      <c r="EX7" s="109"/>
      <c r="EY7" s="109"/>
      <c r="EZ7" s="109"/>
      <c r="FA7" s="109"/>
      <c r="FB7" s="109"/>
      <c r="FC7" s="109"/>
      <c r="FD7" s="109"/>
      <c r="FE7" s="109"/>
      <c r="FF7" s="109"/>
      <c r="FG7" s="109"/>
      <c r="FH7" s="109"/>
      <c r="FI7" s="109"/>
      <c r="FJ7" s="109"/>
      <c r="FK7" s="109"/>
      <c r="FL7" s="109"/>
      <c r="FM7" s="109"/>
      <c r="FN7" s="109"/>
      <c r="FO7" s="109"/>
      <c r="FP7" s="109"/>
      <c r="FQ7" s="109"/>
      <c r="FR7" s="109"/>
      <c r="FS7" s="109"/>
      <c r="FT7" s="109"/>
      <c r="FU7" s="109"/>
      <c r="FV7" s="109"/>
      <c r="FW7" s="109"/>
      <c r="FX7" s="109"/>
      <c r="FY7" s="109"/>
      <c r="FZ7" s="109"/>
      <c r="GA7" s="109"/>
      <c r="GB7" s="109"/>
      <c r="GC7" s="109"/>
      <c r="GD7" s="109"/>
      <c r="GE7" s="109"/>
      <c r="GF7" s="109"/>
      <c r="GG7" s="109"/>
      <c r="GH7" s="109"/>
      <c r="GI7" s="109"/>
      <c r="GJ7" s="109"/>
      <c r="GK7" s="109"/>
      <c r="GL7" s="109"/>
      <c r="GM7" s="109"/>
      <c r="GN7" s="109"/>
      <c r="GO7" s="109"/>
      <c r="GP7" s="109"/>
      <c r="GQ7" s="109"/>
      <c r="GR7" s="109"/>
    </row>
    <row r="8" spans="1:200" ht="24.95" customHeight="1">
      <c r="A8" s="204" t="s">
        <v>42</v>
      </c>
      <c r="B8" s="205" t="s">
        <v>43</v>
      </c>
      <c r="C8" s="204" t="s">
        <v>44</v>
      </c>
      <c r="D8" s="204" t="s">
        <v>45</v>
      </c>
      <c r="E8" s="204" t="s">
        <v>46</v>
      </c>
      <c r="F8" s="204" t="s">
        <v>47</v>
      </c>
      <c r="G8" s="204" t="s">
        <v>48</v>
      </c>
      <c r="H8" s="204" t="s">
        <v>49</v>
      </c>
      <c r="I8" s="206" t="s">
        <v>50</v>
      </c>
      <c r="J8" s="383" t="s">
        <v>51</v>
      </c>
      <c r="K8" s="384"/>
      <c r="L8" s="385"/>
      <c r="M8" s="150" t="s">
        <v>52</v>
      </c>
    </row>
    <row r="9" spans="1:200" s="89" customFormat="1" ht="24" customHeight="1">
      <c r="A9" s="167" t="str">
        <f>IF(ISERROR(VALUE(SUBSTITUTE(prevWBS,".",""))),"1",IF(ISERROR(FIND("`",SUBSTITUTE(prevWBS,".","`",1))),TEXT(VALUE(prevWBS)+1,"#"),TEXT(VALUE(LEFT(prevWBS,FIND("`",SUBSTITUTE(prevWBS,".","`",1))-1))+1,"#")))</f>
        <v>1</v>
      </c>
      <c r="B9" s="167"/>
      <c r="C9" s="207" t="s">
        <v>53</v>
      </c>
      <c r="D9" s="167"/>
      <c r="E9" s="167"/>
      <c r="F9" s="167"/>
      <c r="G9" s="208"/>
      <c r="H9" s="208"/>
      <c r="I9" s="209"/>
      <c r="J9" s="359">
        <f>AVERAGE(J10:L12)</f>
        <v>1</v>
      </c>
      <c r="K9" s="360"/>
      <c r="L9" s="361"/>
      <c r="M9" s="181"/>
      <c r="N9" s="144"/>
      <c r="O9" s="144"/>
      <c r="P9" s="144"/>
      <c r="Q9" s="144"/>
      <c r="R9" s="144"/>
      <c r="S9" s="144"/>
      <c r="T9" s="144"/>
      <c r="U9" s="144"/>
      <c r="V9" s="144"/>
      <c r="W9" s="144"/>
      <c r="X9" s="144"/>
      <c r="Y9" s="144"/>
      <c r="Z9" s="144"/>
      <c r="AA9" s="144"/>
      <c r="AB9" s="144"/>
      <c r="AC9" s="144"/>
      <c r="AD9" s="144"/>
      <c r="AE9" s="144"/>
      <c r="AF9" s="144"/>
      <c r="AG9" s="144"/>
      <c r="AH9" s="144"/>
      <c r="AI9" s="144"/>
      <c r="AJ9" s="144"/>
      <c r="AK9" s="144"/>
      <c r="AL9" s="144"/>
      <c r="AM9" s="144"/>
      <c r="AN9" s="144"/>
      <c r="AO9" s="144"/>
      <c r="AP9" s="144"/>
      <c r="AQ9" s="144"/>
      <c r="AR9" s="144"/>
      <c r="AS9" s="144"/>
      <c r="AT9" s="144"/>
      <c r="AU9" s="144"/>
      <c r="AV9" s="144"/>
      <c r="AW9" s="144"/>
      <c r="AX9" s="144"/>
      <c r="AY9" s="144"/>
      <c r="AZ9" s="144"/>
      <c r="BA9" s="144"/>
      <c r="BB9" s="144"/>
      <c r="BC9" s="144"/>
      <c r="BD9" s="144"/>
      <c r="BE9" s="144"/>
      <c r="BF9" s="144"/>
      <c r="BG9" s="144"/>
      <c r="BH9" s="144"/>
      <c r="BI9" s="144"/>
      <c r="BJ9" s="144"/>
      <c r="BK9" s="144"/>
      <c r="BL9" s="144"/>
      <c r="BM9" s="144"/>
      <c r="BN9" s="144"/>
      <c r="BO9" s="144"/>
      <c r="BP9" s="144"/>
      <c r="BQ9" s="144"/>
      <c r="BR9" s="144"/>
      <c r="BS9" s="144"/>
      <c r="BT9" s="144"/>
      <c r="BU9" s="144"/>
      <c r="BV9" s="144"/>
      <c r="BW9" s="144"/>
      <c r="BX9" s="144"/>
      <c r="BY9" s="144"/>
      <c r="BZ9" s="144"/>
      <c r="CA9" s="144"/>
      <c r="CB9" s="144"/>
      <c r="CC9" s="144"/>
      <c r="CD9" s="144"/>
      <c r="CE9" s="144"/>
      <c r="CF9" s="144"/>
      <c r="CG9" s="144"/>
      <c r="CH9" s="144"/>
      <c r="CI9" s="144"/>
      <c r="CJ9" s="144"/>
      <c r="CK9" s="144"/>
      <c r="CL9" s="144"/>
      <c r="CM9" s="144"/>
      <c r="CN9" s="144"/>
      <c r="CO9" s="144"/>
      <c r="CP9" s="144"/>
      <c r="CQ9" s="144"/>
      <c r="CR9" s="144"/>
      <c r="CS9" s="144"/>
      <c r="CT9" s="144"/>
      <c r="CU9" s="144"/>
      <c r="CV9" s="144"/>
      <c r="CW9" s="144"/>
      <c r="CX9" s="144"/>
      <c r="CY9" s="144"/>
      <c r="CZ9" s="144"/>
      <c r="DA9" s="144"/>
      <c r="DB9" s="144"/>
      <c r="DC9" s="144"/>
      <c r="DD9" s="144"/>
      <c r="DE9" s="144"/>
      <c r="DF9" s="144"/>
      <c r="DG9" s="144"/>
      <c r="DH9" s="144"/>
      <c r="DI9" s="144"/>
      <c r="DJ9" s="144"/>
      <c r="DK9" s="144"/>
      <c r="DL9" s="144"/>
      <c r="DM9" s="144"/>
      <c r="DN9" s="144"/>
      <c r="DO9" s="144"/>
      <c r="DP9" s="144"/>
      <c r="DQ9" s="144"/>
      <c r="DR9" s="144"/>
      <c r="DS9" s="144"/>
      <c r="DT9" s="144"/>
      <c r="DU9" s="144"/>
      <c r="DV9" s="144"/>
      <c r="DW9" s="144"/>
      <c r="DX9" s="144"/>
      <c r="DY9" s="144"/>
      <c r="DZ9" s="144"/>
      <c r="EA9" s="144"/>
      <c r="EB9" s="144"/>
      <c r="EC9" s="144"/>
      <c r="ED9" s="144"/>
      <c r="EE9" s="144"/>
      <c r="EF9" s="144"/>
      <c r="EG9" s="144"/>
      <c r="EH9" s="144"/>
      <c r="EI9" s="144"/>
      <c r="EJ9" s="144"/>
      <c r="EK9" s="144"/>
      <c r="EL9" s="144"/>
      <c r="EM9" s="144"/>
      <c r="EN9" s="144"/>
      <c r="EO9" s="144"/>
      <c r="EP9" s="144"/>
      <c r="EQ9" s="144"/>
      <c r="ER9" s="144"/>
      <c r="ES9" s="144"/>
      <c r="ET9" s="144"/>
      <c r="EU9" s="144"/>
      <c r="EV9" s="144"/>
      <c r="EW9" s="144"/>
      <c r="EX9" s="144"/>
      <c r="EY9" s="144"/>
      <c r="EZ9" s="144"/>
      <c r="FA9" s="144"/>
      <c r="FB9" s="144"/>
      <c r="FC9" s="144"/>
      <c r="FD9" s="144"/>
      <c r="FE9" s="144"/>
      <c r="FF9" s="144"/>
      <c r="FG9" s="144"/>
      <c r="FH9" s="144"/>
      <c r="FI9" s="144"/>
      <c r="FJ9" s="144"/>
      <c r="FK9" s="144"/>
      <c r="FL9" s="144"/>
      <c r="FM9" s="144"/>
      <c r="FN9" s="144"/>
      <c r="FO9" s="144"/>
      <c r="FP9" s="144"/>
      <c r="FQ9" s="144"/>
      <c r="FR9" s="144"/>
      <c r="FS9" s="144"/>
      <c r="FT9" s="144"/>
      <c r="FU9" s="144"/>
      <c r="FV9" s="144"/>
      <c r="FW9" s="144"/>
      <c r="FX9" s="144"/>
      <c r="FY9" s="144"/>
      <c r="FZ9" s="144"/>
      <c r="GA9" s="144"/>
      <c r="GB9" s="144"/>
      <c r="GC9" s="144"/>
      <c r="GD9" s="144"/>
      <c r="GE9" s="144"/>
      <c r="GF9" s="144"/>
      <c r="GG9" s="144"/>
      <c r="GH9" s="144"/>
      <c r="GI9" s="144"/>
      <c r="GJ9" s="144"/>
      <c r="GK9" s="144"/>
      <c r="GL9" s="144"/>
      <c r="GM9" s="144"/>
      <c r="GN9" s="144"/>
      <c r="GO9" s="144"/>
      <c r="GP9" s="144"/>
      <c r="GQ9" s="144"/>
      <c r="GR9" s="144"/>
    </row>
    <row r="10" spans="1:200" s="89" customFormat="1" ht="24" hidden="1" customHeight="1" outlineLevel="1">
      <c r="A10" s="158" t="str">
        <f t="shared" ref="A10:A97" si="0">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10" s="158" t="s">
        <v>54</v>
      </c>
      <c r="C10" s="160" t="s">
        <v>55</v>
      </c>
      <c r="D10" s="161" t="s">
        <v>56</v>
      </c>
      <c r="E10" s="161" t="s">
        <v>57</v>
      </c>
      <c r="F10" s="161"/>
      <c r="G10" s="210"/>
      <c r="H10" s="210"/>
      <c r="I10" s="211"/>
      <c r="J10" s="355">
        <v>1</v>
      </c>
      <c r="K10" s="356"/>
      <c r="L10" s="357"/>
      <c r="M10" s="180"/>
      <c r="N10" s="144"/>
      <c r="O10" s="144"/>
      <c r="P10" s="144"/>
      <c r="Q10" s="144"/>
      <c r="R10" s="144"/>
      <c r="S10" s="144"/>
      <c r="T10" s="144"/>
      <c r="U10" s="144"/>
      <c r="V10" s="144"/>
      <c r="W10" s="144"/>
      <c r="X10" s="144"/>
      <c r="Y10" s="144"/>
      <c r="Z10" s="144"/>
      <c r="AA10" s="144"/>
      <c r="AB10" s="144"/>
      <c r="AC10" s="144"/>
      <c r="AD10" s="144"/>
      <c r="AE10" s="144"/>
      <c r="AF10" s="144"/>
      <c r="AG10" s="144"/>
      <c r="AH10" s="144"/>
      <c r="AI10" s="144"/>
      <c r="AJ10" s="144"/>
      <c r="AK10" s="144"/>
      <c r="AL10" s="144"/>
      <c r="AM10" s="144"/>
      <c r="AN10" s="144"/>
      <c r="AO10" s="144"/>
      <c r="AP10" s="144"/>
      <c r="AQ10" s="144"/>
      <c r="AR10" s="144"/>
      <c r="AS10" s="144"/>
      <c r="AT10" s="144"/>
      <c r="AU10" s="144"/>
      <c r="AV10" s="144"/>
      <c r="AW10" s="144"/>
      <c r="AX10" s="144"/>
      <c r="AY10" s="144"/>
      <c r="AZ10" s="144"/>
      <c r="BA10" s="144"/>
      <c r="BB10" s="144"/>
      <c r="BC10" s="144"/>
      <c r="BD10" s="144"/>
      <c r="BE10" s="144"/>
      <c r="BF10" s="144"/>
      <c r="BG10" s="144"/>
      <c r="BH10" s="144"/>
      <c r="BI10" s="144"/>
      <c r="BJ10" s="144"/>
      <c r="BK10" s="144"/>
      <c r="BL10" s="144"/>
      <c r="BM10" s="144"/>
      <c r="BN10" s="144"/>
      <c r="BO10" s="144"/>
      <c r="BP10" s="144"/>
      <c r="BQ10" s="144"/>
      <c r="BR10" s="144"/>
      <c r="BS10" s="144"/>
      <c r="BT10" s="144"/>
      <c r="BU10" s="144"/>
      <c r="BV10" s="144"/>
      <c r="BW10" s="144"/>
      <c r="BX10" s="144"/>
      <c r="BY10" s="144"/>
      <c r="BZ10" s="144"/>
      <c r="CA10" s="144"/>
      <c r="CB10" s="144"/>
      <c r="CC10" s="144"/>
      <c r="CD10" s="144"/>
      <c r="CE10" s="144"/>
      <c r="CF10" s="144"/>
      <c r="CG10" s="144"/>
      <c r="CH10" s="144"/>
      <c r="CI10" s="144"/>
      <c r="CJ10" s="144"/>
      <c r="CK10" s="144"/>
      <c r="CL10" s="144"/>
      <c r="CM10" s="144"/>
      <c r="CN10" s="144"/>
      <c r="CO10" s="144"/>
      <c r="CP10" s="144"/>
      <c r="CQ10" s="144"/>
      <c r="CR10" s="144"/>
      <c r="CS10" s="144"/>
      <c r="CT10" s="144"/>
      <c r="CU10" s="144"/>
      <c r="CV10" s="144"/>
      <c r="CW10" s="144"/>
      <c r="CX10" s="144"/>
      <c r="CY10" s="144"/>
      <c r="CZ10" s="144"/>
      <c r="DA10" s="144"/>
      <c r="DB10" s="144"/>
      <c r="DC10" s="144"/>
      <c r="DD10" s="144"/>
      <c r="DE10" s="144"/>
      <c r="DF10" s="144"/>
      <c r="DG10" s="144"/>
      <c r="DH10" s="144"/>
      <c r="DI10" s="144"/>
      <c r="DJ10" s="144"/>
      <c r="DK10" s="144"/>
      <c r="DL10" s="144"/>
      <c r="DM10" s="144"/>
      <c r="DN10" s="144"/>
      <c r="DO10" s="144"/>
      <c r="DP10" s="144"/>
      <c r="DQ10" s="144"/>
      <c r="DR10" s="144"/>
      <c r="DS10" s="144"/>
      <c r="DT10" s="144"/>
      <c r="DU10" s="144"/>
      <c r="DV10" s="144"/>
      <c r="DW10" s="144"/>
      <c r="DX10" s="144"/>
      <c r="DY10" s="144"/>
      <c r="DZ10" s="144"/>
      <c r="EA10" s="144"/>
      <c r="EB10" s="144"/>
      <c r="EC10" s="144"/>
      <c r="ED10" s="144"/>
      <c r="EE10" s="144"/>
      <c r="EF10" s="144"/>
      <c r="EG10" s="144"/>
      <c r="EH10" s="144"/>
      <c r="EI10" s="144"/>
      <c r="EJ10" s="144"/>
      <c r="EK10" s="144"/>
      <c r="EL10" s="144"/>
      <c r="EM10" s="144"/>
      <c r="EN10" s="144"/>
      <c r="EO10" s="144"/>
      <c r="EP10" s="144"/>
      <c r="EQ10" s="144"/>
      <c r="ER10" s="144"/>
      <c r="ES10" s="144"/>
      <c r="ET10" s="144"/>
      <c r="EU10" s="144"/>
      <c r="EV10" s="144"/>
      <c r="EW10" s="144"/>
      <c r="EX10" s="144"/>
      <c r="EY10" s="144"/>
      <c r="EZ10" s="144"/>
      <c r="FA10" s="144"/>
      <c r="FB10" s="144"/>
      <c r="FC10" s="144"/>
      <c r="FD10" s="144"/>
      <c r="FE10" s="144"/>
      <c r="FF10" s="144"/>
      <c r="FG10" s="144"/>
      <c r="FH10" s="144"/>
      <c r="FI10" s="144"/>
      <c r="FJ10" s="144"/>
      <c r="FK10" s="144"/>
      <c r="FL10" s="144"/>
      <c r="FM10" s="144"/>
      <c r="FN10" s="144"/>
      <c r="FO10" s="144"/>
      <c r="FP10" s="144"/>
      <c r="FQ10" s="144"/>
      <c r="FR10" s="144"/>
      <c r="FS10" s="144"/>
      <c r="FT10" s="144"/>
      <c r="FU10" s="144"/>
      <c r="FV10" s="144"/>
      <c r="FW10" s="144"/>
      <c r="FX10" s="144"/>
      <c r="FY10" s="144"/>
      <c r="FZ10" s="144"/>
      <c r="GA10" s="144"/>
      <c r="GB10" s="144"/>
      <c r="GC10" s="144"/>
      <c r="GD10" s="144"/>
      <c r="GE10" s="144"/>
      <c r="GF10" s="144"/>
      <c r="GG10" s="144"/>
      <c r="GH10" s="144"/>
      <c r="GI10" s="144"/>
      <c r="GJ10" s="144"/>
      <c r="GK10" s="144"/>
      <c r="GL10" s="144"/>
      <c r="GM10" s="144"/>
      <c r="GN10" s="144"/>
      <c r="GO10" s="144"/>
      <c r="GP10" s="144"/>
      <c r="GQ10" s="144"/>
      <c r="GR10" s="144"/>
    </row>
    <row r="11" spans="1:200" s="89" customFormat="1" ht="24" hidden="1" customHeight="1" outlineLevel="1">
      <c r="A11" s="158" t="str">
        <f t="shared" si="0"/>
        <v>1.2</v>
      </c>
      <c r="B11" s="158" t="s">
        <v>54</v>
      </c>
      <c r="C11" s="160" t="s">
        <v>58</v>
      </c>
      <c r="D11" s="161" t="s">
        <v>59</v>
      </c>
      <c r="E11" s="161" t="s">
        <v>59</v>
      </c>
      <c r="F11" s="161"/>
      <c r="G11" s="210"/>
      <c r="H11" s="210"/>
      <c r="I11" s="211"/>
      <c r="J11" s="355">
        <v>1</v>
      </c>
      <c r="K11" s="356"/>
      <c r="L11" s="357"/>
      <c r="M11" s="180"/>
      <c r="N11" s="144"/>
      <c r="O11" s="144"/>
      <c r="P11" s="144"/>
      <c r="Q11" s="144"/>
      <c r="R11" s="144"/>
      <c r="S11" s="144"/>
      <c r="T11" s="144"/>
      <c r="U11" s="144"/>
      <c r="V11" s="144"/>
      <c r="W11" s="144"/>
      <c r="X11" s="144"/>
      <c r="Y11" s="144"/>
      <c r="Z11" s="144"/>
      <c r="AA11" s="144"/>
      <c r="AB11" s="144"/>
      <c r="AC11" s="144"/>
      <c r="AD11" s="144"/>
      <c r="AE11" s="144"/>
      <c r="AF11" s="144"/>
      <c r="AG11" s="144"/>
      <c r="AH11" s="144"/>
      <c r="AI11" s="144"/>
      <c r="AJ11" s="144"/>
      <c r="AK11" s="144"/>
      <c r="AL11" s="144"/>
      <c r="AM11" s="144"/>
      <c r="AN11" s="144"/>
      <c r="AO11" s="144"/>
      <c r="AP11" s="144"/>
      <c r="AQ11" s="144"/>
      <c r="AR11" s="144"/>
      <c r="AS11" s="144"/>
      <c r="AT11" s="144"/>
      <c r="AU11" s="144"/>
      <c r="AV11" s="144"/>
      <c r="AW11" s="144"/>
      <c r="AX11" s="144"/>
      <c r="AY11" s="144"/>
      <c r="AZ11" s="144"/>
      <c r="BA11" s="144"/>
      <c r="BB11" s="144"/>
      <c r="BC11" s="144"/>
      <c r="BD11" s="144"/>
      <c r="BE11" s="144"/>
      <c r="BF11" s="144"/>
      <c r="BG11" s="144"/>
      <c r="BH11" s="144"/>
      <c r="BI11" s="144"/>
      <c r="BJ11" s="144"/>
      <c r="BK11" s="144"/>
      <c r="BL11" s="144"/>
      <c r="BM11" s="144"/>
      <c r="BN11" s="144"/>
      <c r="BO11" s="144"/>
      <c r="BP11" s="144"/>
      <c r="BQ11" s="144"/>
      <c r="BR11" s="144"/>
      <c r="BS11" s="144"/>
      <c r="BT11" s="144"/>
      <c r="BU11" s="144"/>
      <c r="BV11" s="144"/>
      <c r="BW11" s="144"/>
      <c r="BX11" s="144"/>
      <c r="BY11" s="144"/>
      <c r="BZ11" s="144"/>
      <c r="CA11" s="144"/>
      <c r="CB11" s="144"/>
      <c r="CC11" s="144"/>
      <c r="CD11" s="144"/>
      <c r="CE11" s="144"/>
      <c r="CF11" s="144"/>
      <c r="CG11" s="144"/>
      <c r="CH11" s="144"/>
      <c r="CI11" s="144"/>
      <c r="CJ11" s="144"/>
      <c r="CK11" s="144"/>
      <c r="CL11" s="144"/>
      <c r="CM11" s="144"/>
      <c r="CN11" s="144"/>
      <c r="CO11" s="144"/>
      <c r="CP11" s="144"/>
      <c r="CQ11" s="144"/>
      <c r="CR11" s="144"/>
      <c r="CS11" s="144"/>
      <c r="CT11" s="144"/>
      <c r="CU11" s="144"/>
      <c r="CV11" s="144"/>
      <c r="CW11" s="144"/>
      <c r="CX11" s="144"/>
      <c r="CY11" s="144"/>
      <c r="CZ11" s="144"/>
      <c r="DA11" s="144"/>
      <c r="DB11" s="144"/>
      <c r="DC11" s="144"/>
      <c r="DD11" s="144"/>
      <c r="DE11" s="144"/>
      <c r="DF11" s="144"/>
      <c r="DG11" s="144"/>
      <c r="DH11" s="144"/>
      <c r="DI11" s="144"/>
      <c r="DJ11" s="144"/>
      <c r="DK11" s="144"/>
      <c r="DL11" s="144"/>
      <c r="DM11" s="144"/>
      <c r="DN11" s="144"/>
      <c r="DO11" s="144"/>
      <c r="DP11" s="144"/>
      <c r="DQ11" s="144"/>
      <c r="DR11" s="144"/>
      <c r="DS11" s="144"/>
      <c r="DT11" s="144"/>
      <c r="DU11" s="144"/>
      <c r="DV11" s="144"/>
      <c r="DW11" s="144"/>
      <c r="DX11" s="144"/>
      <c r="DY11" s="144"/>
      <c r="DZ11" s="144"/>
      <c r="EA11" s="144"/>
      <c r="EB11" s="144"/>
      <c r="EC11" s="144"/>
      <c r="ED11" s="144"/>
      <c r="EE11" s="144"/>
      <c r="EF11" s="144"/>
      <c r="EG11" s="144"/>
      <c r="EH11" s="144"/>
      <c r="EI11" s="144"/>
      <c r="EJ11" s="144"/>
      <c r="EK11" s="144"/>
      <c r="EL11" s="144"/>
      <c r="EM11" s="144"/>
      <c r="EN11" s="144"/>
      <c r="EO11" s="144"/>
      <c r="EP11" s="144"/>
      <c r="EQ11" s="144"/>
      <c r="ER11" s="144"/>
      <c r="ES11" s="144"/>
      <c r="ET11" s="144"/>
      <c r="EU11" s="144"/>
      <c r="EV11" s="144"/>
      <c r="EW11" s="144"/>
      <c r="EX11" s="144"/>
      <c r="EY11" s="144"/>
      <c r="EZ11" s="144"/>
      <c r="FA11" s="144"/>
      <c r="FB11" s="144"/>
      <c r="FC11" s="144"/>
      <c r="FD11" s="144"/>
      <c r="FE11" s="144"/>
      <c r="FF11" s="144"/>
      <c r="FG11" s="144"/>
      <c r="FH11" s="144"/>
      <c r="FI11" s="144"/>
      <c r="FJ11" s="144"/>
      <c r="FK11" s="144"/>
      <c r="FL11" s="144"/>
      <c r="FM11" s="144"/>
      <c r="FN11" s="144"/>
      <c r="FO11" s="144"/>
      <c r="FP11" s="144"/>
      <c r="FQ11" s="144"/>
      <c r="FR11" s="144"/>
      <c r="FS11" s="144"/>
      <c r="FT11" s="144"/>
      <c r="FU11" s="144"/>
      <c r="FV11" s="144"/>
      <c r="FW11" s="144"/>
      <c r="FX11" s="144"/>
      <c r="FY11" s="144"/>
      <c r="FZ11" s="144"/>
      <c r="GA11" s="144"/>
      <c r="GB11" s="144"/>
      <c r="GC11" s="144"/>
      <c r="GD11" s="144"/>
      <c r="GE11" s="144"/>
      <c r="GF11" s="144"/>
      <c r="GG11" s="144"/>
      <c r="GH11" s="144"/>
      <c r="GI11" s="144"/>
      <c r="GJ11" s="144"/>
      <c r="GK11" s="144"/>
      <c r="GL11" s="144"/>
      <c r="GM11" s="144"/>
      <c r="GN11" s="144"/>
      <c r="GO11" s="144"/>
      <c r="GP11" s="144"/>
      <c r="GQ11" s="144"/>
      <c r="GR11" s="144"/>
    </row>
    <row r="12" spans="1:200" s="89" customFormat="1" ht="24" hidden="1" customHeight="1" outlineLevel="1">
      <c r="A12" s="156" t="str">
        <f t="shared" si="0"/>
        <v>1.3</v>
      </c>
      <c r="B12" s="156" t="s">
        <v>54</v>
      </c>
      <c r="C12" s="212" t="s">
        <v>60</v>
      </c>
      <c r="D12" s="162" t="s">
        <v>59</v>
      </c>
      <c r="E12" s="162" t="s">
        <v>59</v>
      </c>
      <c r="F12" s="162"/>
      <c r="G12" s="165"/>
      <c r="H12" s="165"/>
      <c r="I12" s="166"/>
      <c r="J12" s="386">
        <v>1</v>
      </c>
      <c r="K12" s="387"/>
      <c r="L12" s="388"/>
      <c r="M12" s="213"/>
      <c r="N12" s="145"/>
      <c r="O12" s="144"/>
      <c r="P12" s="144"/>
      <c r="Q12" s="144"/>
      <c r="R12" s="144"/>
      <c r="S12" s="144"/>
      <c r="T12" s="144"/>
      <c r="U12" s="144"/>
      <c r="V12" s="144"/>
      <c r="W12" s="144"/>
      <c r="X12" s="144"/>
      <c r="Y12" s="144"/>
      <c r="Z12" s="144"/>
      <c r="AA12" s="144"/>
      <c r="AB12" s="144"/>
      <c r="AC12" s="144"/>
      <c r="AD12" s="144"/>
      <c r="AE12" s="144"/>
      <c r="AF12" s="144"/>
      <c r="AG12" s="144"/>
      <c r="AH12" s="144"/>
      <c r="AI12" s="144"/>
      <c r="AJ12" s="144"/>
      <c r="AK12" s="144"/>
      <c r="AL12" s="144"/>
      <c r="AM12" s="144"/>
      <c r="AN12" s="144"/>
      <c r="AO12" s="144"/>
      <c r="AP12" s="144"/>
      <c r="AQ12" s="144"/>
      <c r="AR12" s="144"/>
      <c r="AS12" s="144"/>
      <c r="AT12" s="144"/>
      <c r="AU12" s="144"/>
      <c r="AV12" s="144"/>
      <c r="AW12" s="144"/>
      <c r="AX12" s="144"/>
      <c r="AY12" s="144"/>
      <c r="AZ12" s="144"/>
      <c r="BA12" s="144"/>
      <c r="BB12" s="144"/>
      <c r="BC12" s="144"/>
      <c r="BD12" s="144"/>
      <c r="BE12" s="144"/>
      <c r="BF12" s="144"/>
      <c r="BG12" s="144"/>
      <c r="BH12" s="144"/>
      <c r="BI12" s="144"/>
      <c r="BJ12" s="144"/>
      <c r="BK12" s="144"/>
      <c r="BL12" s="144"/>
      <c r="BM12" s="144"/>
      <c r="BN12" s="144"/>
      <c r="BO12" s="144"/>
      <c r="BP12" s="144"/>
      <c r="BQ12" s="144"/>
      <c r="BR12" s="144"/>
      <c r="BS12" s="144"/>
      <c r="BT12" s="144"/>
      <c r="BU12" s="144"/>
      <c r="BV12" s="144"/>
      <c r="BW12" s="144"/>
      <c r="BX12" s="144"/>
      <c r="BY12" s="144"/>
      <c r="BZ12" s="144"/>
      <c r="CA12" s="144"/>
      <c r="CB12" s="144"/>
      <c r="CC12" s="144"/>
      <c r="CD12" s="144"/>
      <c r="CE12" s="144"/>
      <c r="CF12" s="144"/>
      <c r="CG12" s="144"/>
      <c r="CH12" s="144"/>
      <c r="CI12" s="144"/>
      <c r="CJ12" s="144"/>
      <c r="CK12" s="144"/>
      <c r="CL12" s="144"/>
      <c r="CM12" s="144"/>
      <c r="CN12" s="144"/>
      <c r="CO12" s="144"/>
      <c r="CP12" s="144"/>
      <c r="CQ12" s="144"/>
      <c r="CR12" s="144"/>
      <c r="CS12" s="144"/>
      <c r="CT12" s="144"/>
      <c r="CU12" s="144"/>
      <c r="CV12" s="144"/>
      <c r="CW12" s="144"/>
      <c r="CX12" s="144"/>
      <c r="CY12" s="144"/>
      <c r="CZ12" s="144"/>
      <c r="DA12" s="144"/>
      <c r="DB12" s="144"/>
      <c r="DC12" s="144"/>
      <c r="DD12" s="144"/>
      <c r="DE12" s="144"/>
      <c r="DF12" s="144"/>
      <c r="DG12" s="144"/>
      <c r="DH12" s="144"/>
      <c r="DI12" s="144"/>
      <c r="DJ12" s="144"/>
      <c r="DK12" s="144"/>
      <c r="DL12" s="144"/>
      <c r="DM12" s="144"/>
      <c r="DN12" s="144"/>
      <c r="DO12" s="144"/>
      <c r="DP12" s="144"/>
      <c r="DQ12" s="144"/>
      <c r="DR12" s="144"/>
      <c r="DS12" s="144"/>
      <c r="DT12" s="144"/>
      <c r="DU12" s="144"/>
      <c r="DV12" s="144"/>
      <c r="DW12" s="144"/>
      <c r="DX12" s="144"/>
      <c r="DY12" s="144"/>
      <c r="DZ12" s="144"/>
      <c r="EA12" s="144"/>
      <c r="EB12" s="144"/>
      <c r="EC12" s="144"/>
      <c r="ED12" s="144"/>
      <c r="EE12" s="144"/>
      <c r="EF12" s="144"/>
      <c r="EG12" s="144"/>
      <c r="EH12" s="144"/>
      <c r="EI12" s="144"/>
      <c r="EJ12" s="144"/>
      <c r="EK12" s="144"/>
      <c r="EL12" s="144"/>
      <c r="EM12" s="144"/>
      <c r="EN12" s="144"/>
      <c r="EO12" s="144"/>
      <c r="EP12" s="144"/>
      <c r="EQ12" s="144"/>
      <c r="ER12" s="144"/>
      <c r="ES12" s="144"/>
      <c r="ET12" s="144"/>
      <c r="EU12" s="144"/>
      <c r="EV12" s="144"/>
      <c r="EW12" s="144"/>
      <c r="EX12" s="144"/>
      <c r="EY12" s="144"/>
      <c r="EZ12" s="144"/>
      <c r="FA12" s="144"/>
      <c r="FB12" s="144"/>
      <c r="FC12" s="144"/>
      <c r="FD12" s="144"/>
      <c r="FE12" s="144"/>
      <c r="FF12" s="144"/>
      <c r="FG12" s="144"/>
      <c r="FH12" s="144"/>
      <c r="FI12" s="144"/>
      <c r="FJ12" s="144"/>
      <c r="FK12" s="144"/>
      <c r="FL12" s="144"/>
      <c r="FM12" s="144"/>
      <c r="FN12" s="144"/>
      <c r="FO12" s="144"/>
      <c r="FP12" s="144"/>
      <c r="FQ12" s="144"/>
      <c r="FR12" s="144"/>
      <c r="FS12" s="144"/>
      <c r="FT12" s="144"/>
      <c r="FU12" s="144"/>
      <c r="FV12" s="144"/>
      <c r="FW12" s="144"/>
      <c r="FX12" s="144"/>
      <c r="FY12" s="144"/>
      <c r="FZ12" s="144"/>
      <c r="GA12" s="144"/>
      <c r="GB12" s="144"/>
      <c r="GC12" s="144"/>
      <c r="GD12" s="144"/>
      <c r="GE12" s="144"/>
      <c r="GF12" s="144"/>
      <c r="GG12" s="144"/>
      <c r="GH12" s="144"/>
      <c r="GI12" s="144"/>
      <c r="GJ12" s="144"/>
      <c r="GK12" s="144"/>
      <c r="GL12" s="144"/>
      <c r="GM12" s="144"/>
      <c r="GN12" s="144"/>
      <c r="GO12" s="144"/>
      <c r="GP12" s="144"/>
      <c r="GQ12" s="144"/>
      <c r="GR12" s="144"/>
    </row>
    <row r="13" spans="1:200" s="100" customFormat="1" ht="24" customHeight="1" collapsed="1" thickBot="1">
      <c r="A13" s="127" t="str">
        <f>IF(ISERROR(VALUE(SUBSTITUTE(prevWBS,".",""))),"1",IF(ISERROR(FIND("`",SUBSTITUTE(prevWBS,".","`",1))),TEXT(VALUE(prevWBS)+1,"#"),TEXT(VALUE(LEFT(prevWBS,FIND("`",SUBSTITUTE(prevWBS,".","`",1))-1))+1,"#")))</f>
        <v>2</v>
      </c>
      <c r="B13" s="167"/>
      <c r="C13" s="207" t="s">
        <v>61</v>
      </c>
      <c r="D13" s="167"/>
      <c r="E13" s="167"/>
      <c r="F13" s="167"/>
      <c r="G13" s="208"/>
      <c r="H13" s="208" t="str">
        <f>IF(I13="","",WORKDAY(G13,I13))</f>
        <v/>
      </c>
      <c r="I13" s="209"/>
      <c r="J13" s="389">
        <f>AVERAGE(J14:L36)</f>
        <v>0</v>
      </c>
      <c r="K13" s="390"/>
      <c r="L13" s="391"/>
      <c r="M13" s="148"/>
      <c r="N13" s="144"/>
      <c r="O13" s="144"/>
      <c r="P13" s="144"/>
      <c r="Q13" s="144"/>
      <c r="R13" s="144"/>
      <c r="S13" s="144"/>
      <c r="T13" s="144"/>
      <c r="U13" s="144"/>
      <c r="V13" s="144"/>
      <c r="W13" s="144"/>
      <c r="X13" s="144"/>
      <c r="Y13" s="144"/>
      <c r="Z13" s="144"/>
      <c r="AA13" s="144"/>
      <c r="AB13" s="144"/>
      <c r="AC13" s="144"/>
      <c r="AD13" s="144"/>
      <c r="AE13" s="144"/>
      <c r="AF13" s="144"/>
      <c r="AG13" s="144"/>
      <c r="AH13" s="144"/>
      <c r="AI13" s="144"/>
      <c r="AJ13" s="144"/>
      <c r="AK13" s="144"/>
      <c r="AL13" s="144"/>
      <c r="AM13" s="144"/>
      <c r="AN13" s="144"/>
      <c r="AO13" s="144"/>
      <c r="AP13" s="144"/>
      <c r="AQ13" s="144"/>
      <c r="AR13" s="144"/>
      <c r="AS13" s="144"/>
      <c r="AT13" s="144"/>
      <c r="AU13" s="144"/>
      <c r="AV13" s="144"/>
      <c r="AW13" s="144"/>
      <c r="AX13" s="144"/>
      <c r="AY13" s="144"/>
      <c r="AZ13" s="144"/>
      <c r="BA13" s="144"/>
      <c r="BB13" s="144"/>
      <c r="BC13" s="144"/>
      <c r="BD13" s="144"/>
      <c r="BE13" s="144"/>
      <c r="BF13" s="144"/>
      <c r="BG13" s="144"/>
      <c r="BH13" s="144"/>
      <c r="BI13" s="144"/>
      <c r="BJ13" s="144"/>
      <c r="BK13" s="144"/>
      <c r="BL13" s="144"/>
      <c r="BM13" s="144"/>
      <c r="BN13" s="144"/>
      <c r="BO13" s="144"/>
      <c r="BP13" s="144"/>
      <c r="BQ13" s="144"/>
      <c r="BR13" s="144"/>
      <c r="BS13" s="144"/>
      <c r="BT13" s="144"/>
      <c r="BU13" s="144"/>
      <c r="BV13" s="144"/>
      <c r="BW13" s="144"/>
      <c r="BX13" s="144"/>
      <c r="BY13" s="144"/>
      <c r="BZ13" s="144"/>
      <c r="CA13" s="144"/>
      <c r="CB13" s="144"/>
      <c r="CC13" s="144"/>
      <c r="CD13" s="144"/>
      <c r="CE13" s="144"/>
      <c r="CF13" s="144"/>
      <c r="CG13" s="144"/>
      <c r="CH13" s="144"/>
      <c r="CI13" s="144"/>
      <c r="CJ13" s="144"/>
      <c r="CK13" s="144"/>
      <c r="CL13" s="144"/>
      <c r="CM13" s="144"/>
      <c r="CN13" s="144"/>
      <c r="CO13" s="144"/>
      <c r="CP13" s="144"/>
      <c r="CQ13" s="144"/>
      <c r="CR13" s="144"/>
      <c r="CS13" s="144"/>
      <c r="CT13" s="144"/>
      <c r="CU13" s="144"/>
      <c r="CV13" s="144"/>
      <c r="CW13" s="144"/>
      <c r="CX13" s="144"/>
      <c r="CY13" s="144"/>
      <c r="CZ13" s="144"/>
      <c r="DA13" s="144"/>
      <c r="DB13" s="144"/>
      <c r="DC13" s="144"/>
      <c r="DD13" s="144"/>
      <c r="DE13" s="144"/>
      <c r="DF13" s="144"/>
      <c r="DG13" s="144"/>
      <c r="DH13" s="144"/>
      <c r="DI13" s="144"/>
      <c r="DJ13" s="144"/>
      <c r="DK13" s="144"/>
      <c r="DL13" s="144"/>
      <c r="DM13" s="144"/>
      <c r="DN13" s="144"/>
      <c r="DO13" s="144"/>
      <c r="DP13" s="144"/>
      <c r="DQ13" s="144"/>
      <c r="DR13" s="144"/>
      <c r="DS13" s="144"/>
      <c r="DT13" s="144"/>
      <c r="DU13" s="144"/>
      <c r="DV13" s="144"/>
      <c r="DW13" s="144"/>
      <c r="DX13" s="144"/>
      <c r="DY13" s="144"/>
      <c r="DZ13" s="144"/>
      <c r="EA13" s="144"/>
      <c r="EB13" s="144"/>
      <c r="EC13" s="144"/>
      <c r="ED13" s="144"/>
      <c r="EE13" s="144"/>
      <c r="EF13" s="144"/>
      <c r="EG13" s="144"/>
      <c r="EH13" s="144"/>
      <c r="EI13" s="144"/>
      <c r="EJ13" s="144"/>
      <c r="EK13" s="144"/>
      <c r="EL13" s="144"/>
      <c r="EM13" s="144"/>
      <c r="EN13" s="144"/>
      <c r="EO13" s="144"/>
      <c r="EP13" s="144"/>
      <c r="EQ13" s="144"/>
      <c r="ER13" s="144"/>
      <c r="ES13" s="144"/>
      <c r="ET13" s="144"/>
      <c r="EU13" s="144"/>
      <c r="EV13" s="144"/>
      <c r="EW13" s="144"/>
      <c r="EX13" s="144"/>
      <c r="EY13" s="144"/>
      <c r="EZ13" s="144"/>
      <c r="FA13" s="144"/>
      <c r="FB13" s="144"/>
      <c r="FC13" s="144"/>
      <c r="FD13" s="144"/>
      <c r="FE13" s="144"/>
      <c r="FF13" s="144"/>
      <c r="FG13" s="144"/>
      <c r="FH13" s="144"/>
      <c r="FI13" s="144"/>
      <c r="FJ13" s="144"/>
      <c r="FK13" s="144"/>
      <c r="FL13" s="144"/>
      <c r="FM13" s="144"/>
      <c r="FN13" s="144"/>
      <c r="FO13" s="144"/>
      <c r="FP13" s="144"/>
      <c r="FQ13" s="144"/>
      <c r="FR13" s="144"/>
      <c r="FS13" s="144"/>
      <c r="FT13" s="144"/>
      <c r="FU13" s="144"/>
      <c r="FV13" s="144"/>
      <c r="FW13" s="144"/>
      <c r="FX13" s="144"/>
      <c r="FY13" s="144"/>
      <c r="FZ13" s="144"/>
      <c r="GA13" s="144"/>
      <c r="GB13" s="144"/>
      <c r="GC13" s="144"/>
      <c r="GD13" s="144"/>
      <c r="GE13" s="144"/>
      <c r="GF13" s="144"/>
      <c r="GG13" s="144"/>
      <c r="GH13" s="144"/>
      <c r="GI13" s="144"/>
      <c r="GJ13" s="144"/>
      <c r="GK13" s="144"/>
      <c r="GL13" s="144"/>
      <c r="GM13" s="144"/>
      <c r="GN13" s="144"/>
      <c r="GO13" s="144"/>
      <c r="GP13" s="144"/>
      <c r="GQ13" s="144"/>
      <c r="GR13" s="144"/>
    </row>
    <row r="14" spans="1:200" s="94" customFormat="1" ht="15.75" hidden="1" customHeight="1" outlineLevel="1" thickTop="1">
      <c r="A14" s="125" t="str">
        <f t="shared" si="0"/>
        <v>2.1</v>
      </c>
      <c r="B14" s="158" t="s">
        <v>54</v>
      </c>
      <c r="C14" s="160" t="s">
        <v>62</v>
      </c>
      <c r="D14" s="161" t="s">
        <v>13</v>
      </c>
      <c r="E14" s="161" t="s">
        <v>336</v>
      </c>
      <c r="F14" s="161" t="s">
        <v>64</v>
      </c>
      <c r="G14" s="210"/>
      <c r="H14" s="210"/>
      <c r="I14" s="214">
        <f t="shared" ref="I14:I16" si="1">H14-G14</f>
        <v>0</v>
      </c>
      <c r="J14" s="355">
        <v>0</v>
      </c>
      <c r="K14" s="356"/>
      <c r="L14" s="357"/>
      <c r="M14" s="152"/>
      <c r="N14" s="151"/>
      <c r="O14" s="144"/>
      <c r="P14" s="144"/>
      <c r="Q14" s="144"/>
      <c r="R14" s="144"/>
      <c r="S14" s="144"/>
      <c r="T14" s="144"/>
      <c r="U14" s="144"/>
      <c r="V14" s="144"/>
      <c r="W14" s="144"/>
      <c r="X14" s="144"/>
      <c r="Y14" s="144"/>
      <c r="Z14" s="144"/>
      <c r="AA14" s="144"/>
      <c r="AB14" s="144"/>
      <c r="AC14" s="144"/>
      <c r="AD14" s="144"/>
      <c r="AE14" s="144"/>
      <c r="AF14" s="144"/>
      <c r="AG14" s="144"/>
      <c r="AH14" s="144"/>
      <c r="AI14" s="144"/>
      <c r="AJ14" s="144"/>
      <c r="AK14" s="144"/>
      <c r="AL14" s="144"/>
      <c r="AM14" s="144"/>
      <c r="AN14" s="144"/>
      <c r="AO14" s="144"/>
      <c r="AP14" s="144"/>
      <c r="AQ14" s="144"/>
      <c r="AR14" s="144"/>
      <c r="AS14" s="144"/>
      <c r="AT14" s="144"/>
      <c r="AU14" s="144"/>
      <c r="AV14" s="144"/>
      <c r="AW14" s="144"/>
      <c r="AX14" s="144"/>
      <c r="AY14" s="144"/>
      <c r="AZ14" s="144"/>
      <c r="BA14" s="144"/>
      <c r="BB14" s="144"/>
      <c r="BC14" s="144"/>
      <c r="BD14" s="144"/>
      <c r="BE14" s="144"/>
      <c r="BF14" s="144"/>
      <c r="BG14" s="144"/>
      <c r="BH14" s="144"/>
      <c r="BI14" s="144"/>
      <c r="BJ14" s="144"/>
      <c r="BK14" s="144"/>
      <c r="BL14" s="144"/>
      <c r="BM14" s="144"/>
      <c r="BN14" s="144"/>
      <c r="BO14" s="144"/>
      <c r="BP14" s="144"/>
      <c r="BQ14" s="144"/>
      <c r="BR14" s="144"/>
      <c r="BS14" s="144"/>
      <c r="BT14" s="144"/>
      <c r="BU14" s="144"/>
      <c r="BV14" s="144"/>
      <c r="BW14" s="144"/>
      <c r="BX14" s="144"/>
      <c r="BY14" s="144"/>
      <c r="BZ14" s="144"/>
      <c r="CA14" s="144"/>
      <c r="CB14" s="144"/>
      <c r="CC14" s="144"/>
      <c r="CD14" s="144"/>
      <c r="CE14" s="144"/>
      <c r="CF14" s="144"/>
      <c r="CG14" s="144"/>
      <c r="CH14" s="144"/>
      <c r="CI14" s="144"/>
      <c r="CJ14" s="144"/>
      <c r="CK14" s="144"/>
      <c r="CL14" s="144"/>
      <c r="CM14" s="144"/>
      <c r="CN14" s="144"/>
      <c r="CO14" s="144"/>
      <c r="CP14" s="144"/>
      <c r="CQ14" s="144"/>
      <c r="CR14" s="144"/>
      <c r="CS14" s="144"/>
      <c r="CT14" s="144"/>
      <c r="CU14" s="144"/>
      <c r="CV14" s="144"/>
      <c r="CW14" s="144"/>
      <c r="CX14" s="144"/>
      <c r="CY14" s="144"/>
      <c r="CZ14" s="144"/>
      <c r="DA14" s="144"/>
      <c r="DB14" s="144"/>
      <c r="DC14" s="144"/>
      <c r="DD14" s="144"/>
      <c r="DE14" s="144"/>
      <c r="DF14" s="144"/>
      <c r="DG14" s="144"/>
      <c r="DH14" s="144"/>
      <c r="DI14" s="144"/>
      <c r="DJ14" s="144"/>
      <c r="DK14" s="144"/>
      <c r="DL14" s="144"/>
      <c r="DM14" s="144"/>
      <c r="DN14" s="144"/>
      <c r="DO14" s="144"/>
      <c r="DP14" s="144"/>
      <c r="DQ14" s="144"/>
      <c r="DR14" s="144"/>
      <c r="DS14" s="144"/>
      <c r="DT14" s="144"/>
      <c r="DU14" s="144"/>
      <c r="DV14" s="144"/>
      <c r="DW14" s="144"/>
      <c r="DX14" s="144"/>
      <c r="DY14" s="144"/>
      <c r="DZ14" s="144"/>
      <c r="EA14" s="144"/>
      <c r="EB14" s="144"/>
      <c r="EC14" s="144"/>
      <c r="ED14" s="144"/>
      <c r="EE14" s="144"/>
      <c r="EF14" s="144"/>
      <c r="EG14" s="144"/>
      <c r="EH14" s="144"/>
      <c r="EI14" s="144"/>
      <c r="EJ14" s="144"/>
      <c r="EK14" s="144"/>
      <c r="EL14" s="144"/>
      <c r="EM14" s="144"/>
      <c r="EN14" s="144"/>
      <c r="EO14" s="144"/>
      <c r="EP14" s="144"/>
      <c r="EQ14" s="144"/>
      <c r="ER14" s="144"/>
      <c r="ES14" s="144"/>
      <c r="ET14" s="144"/>
      <c r="EU14" s="144"/>
      <c r="EV14" s="144"/>
      <c r="EW14" s="144"/>
      <c r="EX14" s="144"/>
      <c r="EY14" s="144"/>
      <c r="EZ14" s="144"/>
      <c r="FA14" s="144"/>
      <c r="FB14" s="144"/>
      <c r="FC14" s="144"/>
      <c r="FD14" s="144"/>
      <c r="FE14" s="144"/>
      <c r="FF14" s="144"/>
      <c r="FG14" s="144"/>
      <c r="FH14" s="144"/>
      <c r="FI14" s="144"/>
      <c r="FJ14" s="144"/>
      <c r="FK14" s="144"/>
      <c r="FL14" s="144"/>
      <c r="FM14" s="144"/>
      <c r="FN14" s="144"/>
      <c r="FO14" s="144"/>
      <c r="FP14" s="144"/>
      <c r="FQ14" s="144"/>
      <c r="FR14" s="144"/>
      <c r="FS14" s="144"/>
      <c r="FT14" s="144"/>
      <c r="FU14" s="144"/>
      <c r="FV14" s="144"/>
      <c r="FW14" s="144"/>
      <c r="FX14" s="144"/>
      <c r="FY14" s="144"/>
      <c r="FZ14" s="144"/>
      <c r="GA14" s="144"/>
      <c r="GB14" s="144"/>
      <c r="GC14" s="144"/>
      <c r="GD14" s="144"/>
      <c r="GE14" s="144"/>
      <c r="GF14" s="144"/>
      <c r="GG14" s="144"/>
      <c r="GH14" s="144"/>
      <c r="GI14" s="144"/>
      <c r="GJ14" s="144"/>
      <c r="GK14" s="144"/>
      <c r="GL14" s="144"/>
      <c r="GM14" s="144"/>
      <c r="GN14" s="144"/>
      <c r="GO14" s="144"/>
      <c r="GP14" s="144"/>
      <c r="GQ14" s="144"/>
      <c r="GR14" s="144"/>
    </row>
    <row r="15" spans="1:200" s="94" customFormat="1" ht="24" hidden="1" customHeight="1" outlineLevel="1">
      <c r="A15" s="125" t="str">
        <f t="shared" si="0"/>
        <v>2.2</v>
      </c>
      <c r="B15" s="158" t="s">
        <v>54</v>
      </c>
      <c r="C15" s="160" t="s">
        <v>65</v>
      </c>
      <c r="D15" s="161" t="s">
        <v>13</v>
      </c>
      <c r="E15" s="161" t="s">
        <v>336</v>
      </c>
      <c r="F15" s="161" t="s">
        <v>64</v>
      </c>
      <c r="G15" s="210"/>
      <c r="H15" s="210"/>
      <c r="I15" s="214">
        <f t="shared" si="1"/>
        <v>0</v>
      </c>
      <c r="J15" s="355">
        <v>0</v>
      </c>
      <c r="K15" s="356"/>
      <c r="L15" s="357"/>
      <c r="M15" s="180"/>
      <c r="N15" s="151"/>
      <c r="O15" s="144"/>
      <c r="P15" s="144"/>
      <c r="Q15" s="144"/>
      <c r="R15" s="144"/>
      <c r="S15" s="144"/>
      <c r="T15" s="144"/>
      <c r="U15" s="144"/>
      <c r="V15" s="144"/>
      <c r="W15" s="144"/>
      <c r="X15" s="144"/>
      <c r="Y15" s="144"/>
      <c r="Z15" s="144"/>
      <c r="AA15" s="144"/>
      <c r="AB15" s="144"/>
      <c r="AC15" s="144"/>
      <c r="AD15" s="144"/>
      <c r="AE15" s="144"/>
      <c r="AF15" s="144"/>
      <c r="AG15" s="144"/>
      <c r="AH15" s="144"/>
      <c r="AI15" s="144"/>
      <c r="AJ15" s="144"/>
      <c r="AK15" s="144"/>
      <c r="AL15" s="144"/>
      <c r="AM15" s="144"/>
      <c r="AN15" s="144"/>
      <c r="AO15" s="144"/>
      <c r="AP15" s="144"/>
      <c r="AQ15" s="144"/>
      <c r="AR15" s="144"/>
      <c r="AS15" s="144"/>
      <c r="AT15" s="144"/>
      <c r="AU15" s="144"/>
      <c r="AV15" s="144"/>
      <c r="AW15" s="144"/>
      <c r="AX15" s="144"/>
      <c r="AY15" s="144"/>
      <c r="AZ15" s="144"/>
      <c r="BA15" s="144"/>
      <c r="BB15" s="144"/>
      <c r="BC15" s="144"/>
      <c r="BD15" s="144"/>
      <c r="BE15" s="144"/>
      <c r="BF15" s="144"/>
      <c r="BG15" s="144"/>
      <c r="BH15" s="144"/>
      <c r="BI15" s="144"/>
      <c r="BJ15" s="144"/>
      <c r="BK15" s="144"/>
      <c r="BL15" s="144"/>
      <c r="BM15" s="144"/>
      <c r="BN15" s="144"/>
      <c r="BO15" s="144"/>
      <c r="BP15" s="144"/>
      <c r="BQ15" s="144"/>
      <c r="BR15" s="144"/>
      <c r="BS15" s="144"/>
      <c r="BT15" s="144"/>
      <c r="BU15" s="144"/>
      <c r="BV15" s="144"/>
      <c r="BW15" s="144"/>
      <c r="BX15" s="144"/>
      <c r="BY15" s="144"/>
      <c r="BZ15" s="144"/>
      <c r="CA15" s="144"/>
      <c r="CB15" s="144"/>
      <c r="CC15" s="144"/>
      <c r="CD15" s="144"/>
      <c r="CE15" s="144"/>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c r="DF15" s="144"/>
      <c r="DG15" s="144"/>
      <c r="DH15" s="144"/>
      <c r="DI15" s="144"/>
      <c r="DJ15" s="144"/>
      <c r="DK15" s="144"/>
      <c r="DL15" s="144"/>
      <c r="DM15" s="144"/>
      <c r="DN15" s="144"/>
      <c r="DO15" s="144"/>
      <c r="DP15" s="144"/>
      <c r="DQ15" s="144"/>
      <c r="DR15" s="144"/>
      <c r="DS15" s="144"/>
      <c r="DT15" s="144"/>
      <c r="DU15" s="144"/>
      <c r="DV15" s="144"/>
      <c r="DW15" s="144"/>
      <c r="DX15" s="144"/>
      <c r="DY15" s="144"/>
      <c r="DZ15" s="144"/>
      <c r="EA15" s="144"/>
      <c r="EB15" s="144"/>
      <c r="EC15" s="144"/>
      <c r="ED15" s="144"/>
      <c r="EE15" s="144"/>
      <c r="EF15" s="144"/>
      <c r="EG15" s="144"/>
      <c r="EH15" s="144"/>
      <c r="EI15" s="144"/>
      <c r="EJ15" s="144"/>
      <c r="EK15" s="144"/>
      <c r="EL15" s="144"/>
      <c r="EM15" s="144"/>
      <c r="EN15" s="144"/>
      <c r="EO15" s="144"/>
      <c r="EP15" s="144"/>
      <c r="EQ15" s="144"/>
      <c r="ER15" s="144"/>
      <c r="ES15" s="144"/>
      <c r="ET15" s="144"/>
      <c r="EU15" s="144"/>
      <c r="EV15" s="144"/>
      <c r="EW15" s="144"/>
      <c r="EX15" s="144"/>
      <c r="EY15" s="144"/>
      <c r="EZ15" s="144"/>
      <c r="FA15" s="144"/>
      <c r="FB15" s="144"/>
      <c r="FC15" s="144"/>
      <c r="FD15" s="144"/>
      <c r="FE15" s="144"/>
      <c r="FF15" s="144"/>
      <c r="FG15" s="144"/>
      <c r="FH15" s="144"/>
      <c r="FI15" s="144"/>
      <c r="FJ15" s="144"/>
      <c r="FK15" s="144"/>
      <c r="FL15" s="144"/>
      <c r="FM15" s="144"/>
      <c r="FN15" s="144"/>
      <c r="FO15" s="144"/>
      <c r="FP15" s="144"/>
      <c r="FQ15" s="144"/>
      <c r="FR15" s="144"/>
      <c r="FS15" s="144"/>
      <c r="FT15" s="144"/>
      <c r="FU15" s="144"/>
      <c r="FV15" s="144"/>
      <c r="FW15" s="144"/>
      <c r="FX15" s="144"/>
      <c r="FY15" s="144"/>
      <c r="FZ15" s="144"/>
      <c r="GA15" s="144"/>
      <c r="GB15" s="144"/>
      <c r="GC15" s="144"/>
      <c r="GD15" s="144"/>
      <c r="GE15" s="144"/>
      <c r="GF15" s="144"/>
      <c r="GG15" s="144"/>
      <c r="GH15" s="144"/>
      <c r="GI15" s="144"/>
      <c r="GJ15" s="144"/>
      <c r="GK15" s="144"/>
      <c r="GL15" s="144"/>
      <c r="GM15" s="144"/>
      <c r="GN15" s="144"/>
      <c r="GO15" s="144"/>
      <c r="GP15" s="144"/>
      <c r="GQ15" s="144"/>
      <c r="GR15" s="144"/>
    </row>
    <row r="16" spans="1:200" s="101" customFormat="1" ht="24" hidden="1" customHeight="1" outlineLevel="1">
      <c r="A16" s="126" t="str">
        <f t="shared" si="0"/>
        <v>2.3</v>
      </c>
      <c r="B16" s="158" t="s">
        <v>54</v>
      </c>
      <c r="C16" s="160" t="s">
        <v>67</v>
      </c>
      <c r="D16" s="161" t="s">
        <v>68</v>
      </c>
      <c r="E16" s="161" t="s">
        <v>69</v>
      </c>
      <c r="F16" s="161" t="s">
        <v>70</v>
      </c>
      <c r="G16" s="210"/>
      <c r="H16" s="210"/>
      <c r="I16" s="214">
        <f t="shared" si="1"/>
        <v>0</v>
      </c>
      <c r="J16" s="355">
        <v>0</v>
      </c>
      <c r="K16" s="356"/>
      <c r="L16" s="357"/>
      <c r="M16" s="180"/>
      <c r="N16" s="151"/>
      <c r="O16" s="146"/>
      <c r="P16" s="146"/>
      <c r="Q16" s="146"/>
      <c r="R16" s="146"/>
      <c r="S16" s="146"/>
      <c r="T16" s="146"/>
      <c r="U16" s="146"/>
      <c r="V16" s="146"/>
      <c r="W16" s="146"/>
      <c r="X16" s="146"/>
      <c r="Y16" s="146"/>
      <c r="Z16" s="146"/>
      <c r="AA16" s="146"/>
      <c r="AB16" s="146"/>
      <c r="AC16" s="146"/>
      <c r="AD16" s="146"/>
      <c r="AE16" s="146"/>
      <c r="AF16" s="146"/>
      <c r="AG16" s="14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c r="BJ16" s="146"/>
      <c r="BK16" s="146"/>
      <c r="BL16" s="146"/>
      <c r="BM16" s="146"/>
      <c r="BN16" s="146"/>
      <c r="BO16" s="146"/>
      <c r="BP16" s="146"/>
      <c r="BQ16" s="146"/>
      <c r="BR16" s="146"/>
      <c r="BS16" s="146"/>
      <c r="BT16" s="146"/>
      <c r="BU16" s="146"/>
      <c r="BV16" s="146"/>
      <c r="BW16" s="146"/>
      <c r="BX16" s="146"/>
      <c r="BY16" s="146"/>
      <c r="BZ16" s="146"/>
      <c r="CA16" s="146"/>
      <c r="CB16" s="146"/>
      <c r="CC16" s="146"/>
      <c r="CD16" s="146"/>
      <c r="CE16" s="146"/>
      <c r="CF16" s="146"/>
      <c r="CG16" s="146"/>
      <c r="CH16" s="146"/>
      <c r="CI16" s="146"/>
      <c r="CJ16" s="146"/>
      <c r="CK16" s="146"/>
      <c r="CL16" s="146"/>
      <c r="CM16" s="146"/>
      <c r="CN16" s="146"/>
      <c r="CO16" s="146"/>
      <c r="CP16" s="146"/>
      <c r="CQ16" s="146"/>
      <c r="CR16" s="146"/>
      <c r="CS16" s="146"/>
      <c r="CT16" s="146"/>
      <c r="CU16" s="146"/>
      <c r="CV16" s="146"/>
      <c r="CW16" s="146"/>
      <c r="CX16" s="146"/>
      <c r="CY16" s="146"/>
      <c r="CZ16" s="146"/>
      <c r="DA16" s="146"/>
      <c r="DB16" s="146"/>
      <c r="DC16" s="146"/>
      <c r="DD16" s="146"/>
      <c r="DE16" s="146"/>
      <c r="DF16" s="146"/>
      <c r="DG16" s="146"/>
      <c r="DH16" s="146"/>
      <c r="DI16" s="146"/>
      <c r="DJ16" s="146"/>
      <c r="DK16" s="146"/>
      <c r="DL16" s="146"/>
      <c r="DM16" s="146"/>
      <c r="DN16" s="146"/>
      <c r="DO16" s="146"/>
      <c r="DP16" s="146"/>
      <c r="DQ16" s="146"/>
      <c r="DR16" s="146"/>
      <c r="DS16" s="146"/>
      <c r="DT16" s="146"/>
      <c r="DU16" s="146"/>
      <c r="DV16" s="146"/>
      <c r="DW16" s="146"/>
      <c r="DX16" s="146"/>
      <c r="DY16" s="146"/>
      <c r="DZ16" s="146"/>
      <c r="EA16" s="146"/>
      <c r="EB16" s="146"/>
      <c r="EC16" s="146"/>
      <c r="ED16" s="146"/>
      <c r="EE16" s="146"/>
      <c r="EF16" s="146"/>
      <c r="EG16" s="146"/>
      <c r="EH16" s="146"/>
      <c r="EI16" s="146"/>
      <c r="EJ16" s="146"/>
      <c r="EK16" s="146"/>
      <c r="EL16" s="146"/>
      <c r="EM16" s="146"/>
      <c r="EN16" s="146"/>
      <c r="EO16" s="146"/>
      <c r="EP16" s="146"/>
      <c r="EQ16" s="146"/>
      <c r="ER16" s="146"/>
      <c r="ES16" s="146"/>
      <c r="ET16" s="146"/>
      <c r="EU16" s="146"/>
      <c r="EV16" s="146"/>
      <c r="EW16" s="146"/>
      <c r="EX16" s="146"/>
      <c r="EY16" s="146"/>
      <c r="EZ16" s="146"/>
      <c r="FA16" s="146"/>
      <c r="FB16" s="146"/>
      <c r="FC16" s="146"/>
      <c r="FD16" s="146"/>
      <c r="FE16" s="146"/>
      <c r="FF16" s="146"/>
      <c r="FG16" s="146"/>
      <c r="FH16" s="146"/>
      <c r="FI16" s="146"/>
      <c r="FJ16" s="146"/>
      <c r="FK16" s="146"/>
      <c r="FL16" s="146"/>
      <c r="FM16" s="146"/>
      <c r="FN16" s="146"/>
      <c r="FO16" s="146"/>
      <c r="FP16" s="146"/>
      <c r="FQ16" s="146"/>
      <c r="FR16" s="146"/>
      <c r="FS16" s="146"/>
      <c r="FT16" s="146"/>
      <c r="FU16" s="146"/>
      <c r="FV16" s="146"/>
      <c r="FW16" s="146"/>
      <c r="FX16" s="146"/>
      <c r="FY16" s="146"/>
      <c r="FZ16" s="146"/>
      <c r="GA16" s="146"/>
      <c r="GB16" s="146"/>
      <c r="GC16" s="146"/>
      <c r="GD16" s="146"/>
      <c r="GE16" s="146"/>
      <c r="GF16" s="146"/>
      <c r="GG16" s="146"/>
      <c r="GH16" s="146"/>
      <c r="GI16" s="146"/>
      <c r="GJ16" s="146"/>
      <c r="GK16" s="146"/>
      <c r="GL16" s="146"/>
      <c r="GM16" s="146"/>
      <c r="GN16" s="146"/>
      <c r="GO16" s="146"/>
      <c r="GP16" s="146"/>
      <c r="GQ16" s="146"/>
      <c r="GR16" s="146"/>
    </row>
    <row r="17" spans="1:200" s="132" customFormat="1" ht="24" hidden="1" customHeight="1" outlineLevel="1">
      <c r="A17" s="126" t="str">
        <f t="shared" si="0"/>
        <v>2.4</v>
      </c>
      <c r="B17" s="158" t="s">
        <v>66</v>
      </c>
      <c r="C17" s="160" t="s">
        <v>71</v>
      </c>
      <c r="D17" s="161" t="s">
        <v>13</v>
      </c>
      <c r="E17" s="161" t="s">
        <v>336</v>
      </c>
      <c r="F17" s="161" t="s">
        <v>64</v>
      </c>
      <c r="G17" s="210"/>
      <c r="H17" s="210"/>
      <c r="I17" s="211"/>
      <c r="J17" s="355">
        <v>0</v>
      </c>
      <c r="K17" s="356"/>
      <c r="L17" s="357"/>
      <c r="M17" s="180"/>
      <c r="N17" s="151"/>
      <c r="O17" s="146"/>
      <c r="P17" s="146"/>
      <c r="Q17" s="146"/>
      <c r="R17" s="146"/>
      <c r="S17" s="146"/>
      <c r="T17" s="146"/>
      <c r="U17" s="146"/>
      <c r="V17" s="146"/>
      <c r="W17" s="146"/>
      <c r="X17" s="146"/>
      <c r="Y17" s="146"/>
      <c r="Z17" s="146"/>
      <c r="AA17" s="146"/>
      <c r="AB17" s="146"/>
      <c r="AC17" s="146"/>
      <c r="AD17" s="146"/>
      <c r="AE17" s="146"/>
      <c r="AF17" s="146"/>
      <c r="AG17" s="146"/>
      <c r="AH17" s="146"/>
      <c r="AI17" s="146"/>
      <c r="AJ17" s="146"/>
      <c r="AK17" s="146"/>
      <c r="AL17" s="146"/>
      <c r="AM17" s="146"/>
      <c r="AN17" s="146"/>
      <c r="AO17" s="146"/>
      <c r="AP17" s="146"/>
      <c r="AQ17" s="146"/>
      <c r="AR17" s="146"/>
      <c r="AS17" s="146"/>
      <c r="AT17" s="146"/>
      <c r="AU17" s="146"/>
      <c r="AV17" s="146"/>
      <c r="AW17" s="146"/>
      <c r="AX17" s="146"/>
      <c r="AY17" s="146"/>
      <c r="AZ17" s="146"/>
      <c r="BA17" s="146"/>
      <c r="BB17" s="146"/>
      <c r="BC17" s="146"/>
      <c r="BD17" s="146"/>
      <c r="BE17" s="146"/>
      <c r="BF17" s="146"/>
      <c r="BG17" s="146"/>
      <c r="BH17" s="146"/>
      <c r="BI17" s="146"/>
      <c r="BJ17" s="146"/>
      <c r="BK17" s="146"/>
      <c r="BL17" s="146"/>
      <c r="BM17" s="146"/>
      <c r="BN17" s="146"/>
      <c r="BO17" s="146"/>
      <c r="BP17" s="146"/>
      <c r="BQ17" s="146"/>
      <c r="BR17" s="146"/>
      <c r="BS17" s="146"/>
      <c r="BT17" s="146"/>
      <c r="BU17" s="146"/>
      <c r="BV17" s="146"/>
      <c r="BW17" s="146"/>
      <c r="BX17" s="146"/>
      <c r="BY17" s="146"/>
      <c r="BZ17" s="146"/>
      <c r="CA17" s="146"/>
      <c r="CB17" s="146"/>
      <c r="CC17" s="146"/>
      <c r="CD17" s="146"/>
      <c r="CE17" s="146"/>
      <c r="CF17" s="146"/>
      <c r="CG17" s="146"/>
      <c r="CH17" s="146"/>
      <c r="CI17" s="146"/>
      <c r="CJ17" s="146"/>
      <c r="CK17" s="146"/>
      <c r="CL17" s="146"/>
      <c r="CM17" s="146"/>
      <c r="CN17" s="146"/>
      <c r="CO17" s="146"/>
      <c r="CP17" s="146"/>
      <c r="CQ17" s="146"/>
      <c r="CR17" s="146"/>
      <c r="CS17" s="146"/>
      <c r="CT17" s="146"/>
      <c r="CU17" s="146"/>
      <c r="CV17" s="146"/>
      <c r="CW17" s="146"/>
      <c r="CX17" s="146"/>
      <c r="CY17" s="146"/>
      <c r="CZ17" s="146"/>
      <c r="DA17" s="146"/>
      <c r="DB17" s="146"/>
      <c r="DC17" s="146"/>
      <c r="DD17" s="146"/>
      <c r="DE17" s="146"/>
      <c r="DF17" s="146"/>
      <c r="DG17" s="146"/>
      <c r="DH17" s="146"/>
      <c r="DI17" s="146"/>
      <c r="DJ17" s="146"/>
      <c r="DK17" s="146"/>
      <c r="DL17" s="146"/>
      <c r="DM17" s="146"/>
      <c r="DN17" s="146"/>
      <c r="DO17" s="146"/>
      <c r="DP17" s="146"/>
      <c r="DQ17" s="146"/>
      <c r="DR17" s="146"/>
      <c r="DS17" s="146"/>
      <c r="DT17" s="146"/>
      <c r="DU17" s="146"/>
      <c r="DV17" s="146"/>
      <c r="DW17" s="146"/>
      <c r="DX17" s="146"/>
      <c r="DY17" s="146"/>
      <c r="DZ17" s="146"/>
      <c r="EA17" s="146"/>
      <c r="EB17" s="146"/>
      <c r="EC17" s="146"/>
      <c r="ED17" s="146"/>
      <c r="EE17" s="146"/>
      <c r="EF17" s="146"/>
      <c r="EG17" s="146"/>
      <c r="EH17" s="146"/>
      <c r="EI17" s="146"/>
      <c r="EJ17" s="146"/>
      <c r="EK17" s="146"/>
      <c r="EL17" s="146"/>
      <c r="EM17" s="146"/>
      <c r="EN17" s="146"/>
      <c r="EO17" s="146"/>
      <c r="EP17" s="146"/>
      <c r="EQ17" s="146"/>
      <c r="ER17" s="146"/>
      <c r="ES17" s="146"/>
      <c r="ET17" s="146"/>
      <c r="EU17" s="146"/>
      <c r="EV17" s="146"/>
      <c r="EW17" s="146"/>
      <c r="EX17" s="146"/>
      <c r="EY17" s="146"/>
      <c r="EZ17" s="146"/>
      <c r="FA17" s="146"/>
      <c r="FB17" s="146"/>
      <c r="FC17" s="146"/>
      <c r="FD17" s="146"/>
      <c r="FE17" s="146"/>
      <c r="FF17" s="146"/>
      <c r="FG17" s="146"/>
      <c r="FH17" s="146"/>
      <c r="FI17" s="146"/>
      <c r="FJ17" s="146"/>
      <c r="FK17" s="146"/>
      <c r="FL17" s="146"/>
      <c r="FM17" s="146"/>
      <c r="FN17" s="146"/>
      <c r="FO17" s="146"/>
      <c r="FP17" s="146"/>
      <c r="FQ17" s="146"/>
      <c r="FR17" s="146"/>
      <c r="FS17" s="146"/>
      <c r="FT17" s="146"/>
      <c r="FU17" s="146"/>
      <c r="FV17" s="146"/>
      <c r="FW17" s="146"/>
      <c r="FX17" s="146"/>
      <c r="FY17" s="146"/>
      <c r="FZ17" s="146"/>
      <c r="GA17" s="146"/>
      <c r="GB17" s="146"/>
      <c r="GC17" s="146"/>
      <c r="GD17" s="146"/>
      <c r="GE17" s="146"/>
      <c r="GF17" s="146"/>
      <c r="GG17" s="146"/>
      <c r="GH17" s="146"/>
      <c r="GI17" s="146"/>
      <c r="GJ17" s="146"/>
      <c r="GK17" s="146"/>
      <c r="GL17" s="146"/>
      <c r="GM17" s="146"/>
      <c r="GN17" s="146"/>
      <c r="GO17" s="146"/>
      <c r="GP17" s="146"/>
      <c r="GQ17" s="146"/>
      <c r="GR17" s="146"/>
    </row>
    <row r="18" spans="1:200" s="101" customFormat="1" ht="24" hidden="1" customHeight="1" outlineLevel="1">
      <c r="A18" s="126" t="str">
        <f t="shared" si="0"/>
        <v>2.5</v>
      </c>
      <c r="B18" s="158" t="s">
        <v>54</v>
      </c>
      <c r="C18" s="160" t="s">
        <v>73</v>
      </c>
      <c r="D18" s="161" t="s">
        <v>74</v>
      </c>
      <c r="E18" s="161" t="s">
        <v>75</v>
      </c>
      <c r="F18" s="161" t="s">
        <v>76</v>
      </c>
      <c r="G18" s="210"/>
      <c r="H18" s="210"/>
      <c r="I18" s="211"/>
      <c r="J18" s="355">
        <v>0</v>
      </c>
      <c r="K18" s="356"/>
      <c r="L18" s="357"/>
      <c r="M18" s="180"/>
      <c r="N18" s="151"/>
      <c r="O18" s="146"/>
      <c r="P18" s="146"/>
      <c r="Q18" s="146"/>
      <c r="R18" s="146"/>
      <c r="S18" s="146"/>
      <c r="T18" s="146"/>
      <c r="U18" s="146"/>
      <c r="V18" s="146"/>
      <c r="W18" s="146"/>
      <c r="X18" s="146"/>
      <c r="Y18" s="146"/>
      <c r="Z18" s="146"/>
      <c r="AA18" s="146"/>
      <c r="AB18" s="146"/>
      <c r="AC18" s="146"/>
      <c r="AD18" s="146"/>
      <c r="AE18" s="146"/>
      <c r="AF18" s="146"/>
      <c r="AG18" s="146"/>
      <c r="AH18" s="146"/>
      <c r="AI18" s="146"/>
      <c r="AJ18" s="146"/>
      <c r="AK18" s="146"/>
      <c r="AL18" s="146"/>
      <c r="AM18" s="146"/>
      <c r="AN18" s="146"/>
      <c r="AO18" s="146"/>
      <c r="AP18" s="146"/>
      <c r="AQ18" s="146"/>
      <c r="AR18" s="146"/>
      <c r="AS18" s="146"/>
      <c r="AT18" s="146"/>
      <c r="AU18" s="146"/>
      <c r="AV18" s="146"/>
      <c r="AW18" s="146"/>
      <c r="AX18" s="146"/>
      <c r="AY18" s="146"/>
      <c r="AZ18" s="146"/>
      <c r="BA18" s="146"/>
      <c r="BB18" s="146"/>
      <c r="BC18" s="146"/>
      <c r="BD18" s="146"/>
      <c r="BE18" s="146"/>
      <c r="BF18" s="146"/>
      <c r="BG18" s="146"/>
      <c r="BH18" s="146"/>
      <c r="BI18" s="146"/>
      <c r="BJ18" s="146"/>
      <c r="BK18" s="146"/>
      <c r="BL18" s="146"/>
      <c r="BM18" s="146"/>
      <c r="BN18" s="146"/>
      <c r="BO18" s="146"/>
      <c r="BP18" s="146"/>
      <c r="BQ18" s="146"/>
      <c r="BR18" s="146"/>
      <c r="BS18" s="146"/>
      <c r="BT18" s="146"/>
      <c r="BU18" s="146"/>
      <c r="BV18" s="146"/>
      <c r="BW18" s="146"/>
      <c r="BX18" s="146"/>
      <c r="BY18" s="146"/>
      <c r="BZ18" s="146"/>
      <c r="CA18" s="146"/>
      <c r="CB18" s="146"/>
      <c r="CC18" s="146"/>
      <c r="CD18" s="146"/>
      <c r="CE18" s="146"/>
      <c r="CF18" s="146"/>
      <c r="CG18" s="146"/>
      <c r="CH18" s="146"/>
      <c r="CI18" s="146"/>
      <c r="CJ18" s="146"/>
      <c r="CK18" s="146"/>
      <c r="CL18" s="146"/>
      <c r="CM18" s="146"/>
      <c r="CN18" s="146"/>
      <c r="CO18" s="146"/>
      <c r="CP18" s="146"/>
      <c r="CQ18" s="146"/>
      <c r="CR18" s="146"/>
      <c r="CS18" s="146"/>
      <c r="CT18" s="146"/>
      <c r="CU18" s="146"/>
      <c r="CV18" s="146"/>
      <c r="CW18" s="146"/>
      <c r="CX18" s="146"/>
      <c r="CY18" s="146"/>
      <c r="CZ18" s="146"/>
      <c r="DA18" s="146"/>
      <c r="DB18" s="146"/>
      <c r="DC18" s="146"/>
      <c r="DD18" s="146"/>
      <c r="DE18" s="146"/>
      <c r="DF18" s="146"/>
      <c r="DG18" s="146"/>
      <c r="DH18" s="146"/>
      <c r="DI18" s="146"/>
      <c r="DJ18" s="146"/>
      <c r="DK18" s="146"/>
      <c r="DL18" s="146"/>
      <c r="DM18" s="146"/>
      <c r="DN18" s="146"/>
      <c r="DO18" s="146"/>
      <c r="DP18" s="146"/>
      <c r="DQ18" s="146"/>
      <c r="DR18" s="146"/>
      <c r="DS18" s="146"/>
      <c r="DT18" s="146"/>
      <c r="DU18" s="146"/>
      <c r="DV18" s="146"/>
      <c r="DW18" s="146"/>
      <c r="DX18" s="146"/>
      <c r="DY18" s="146"/>
      <c r="DZ18" s="146"/>
      <c r="EA18" s="146"/>
      <c r="EB18" s="146"/>
      <c r="EC18" s="146"/>
      <c r="ED18" s="146"/>
      <c r="EE18" s="146"/>
      <c r="EF18" s="146"/>
      <c r="EG18" s="146"/>
      <c r="EH18" s="146"/>
      <c r="EI18" s="146"/>
      <c r="EJ18" s="146"/>
      <c r="EK18" s="146"/>
      <c r="EL18" s="146"/>
      <c r="EM18" s="146"/>
      <c r="EN18" s="146"/>
      <c r="EO18" s="146"/>
      <c r="EP18" s="146"/>
      <c r="EQ18" s="146"/>
      <c r="ER18" s="146"/>
      <c r="ES18" s="146"/>
      <c r="ET18" s="146"/>
      <c r="EU18" s="146"/>
      <c r="EV18" s="146"/>
      <c r="EW18" s="146"/>
      <c r="EX18" s="146"/>
      <c r="EY18" s="146"/>
      <c r="EZ18" s="146"/>
      <c r="FA18" s="146"/>
      <c r="FB18" s="146"/>
      <c r="FC18" s="146"/>
      <c r="FD18" s="146"/>
      <c r="FE18" s="146"/>
      <c r="FF18" s="146"/>
      <c r="FG18" s="146"/>
      <c r="FH18" s="146"/>
      <c r="FI18" s="146"/>
      <c r="FJ18" s="146"/>
      <c r="FK18" s="146"/>
      <c r="FL18" s="146"/>
      <c r="FM18" s="146"/>
      <c r="FN18" s="146"/>
      <c r="FO18" s="146"/>
      <c r="FP18" s="146"/>
      <c r="FQ18" s="146"/>
      <c r="FR18" s="146"/>
      <c r="FS18" s="146"/>
      <c r="FT18" s="146"/>
      <c r="FU18" s="146"/>
      <c r="FV18" s="146"/>
      <c r="FW18" s="146"/>
      <c r="FX18" s="146"/>
      <c r="FY18" s="146"/>
      <c r="FZ18" s="146"/>
      <c r="GA18" s="146"/>
      <c r="GB18" s="146"/>
      <c r="GC18" s="146"/>
      <c r="GD18" s="146"/>
      <c r="GE18" s="146"/>
      <c r="GF18" s="146"/>
      <c r="GG18" s="146"/>
      <c r="GH18" s="146"/>
      <c r="GI18" s="146"/>
      <c r="GJ18" s="146"/>
      <c r="GK18" s="146"/>
      <c r="GL18" s="146"/>
      <c r="GM18" s="146"/>
      <c r="GN18" s="146"/>
      <c r="GO18" s="146"/>
      <c r="GP18" s="146"/>
      <c r="GQ18" s="146"/>
      <c r="GR18" s="146"/>
    </row>
    <row r="19" spans="1:200" s="101" customFormat="1" ht="24" hidden="1" customHeight="1" outlineLevel="1">
      <c r="A19" s="126" t="str">
        <f t="shared" si="0"/>
        <v>2.6</v>
      </c>
      <c r="B19" s="158" t="s">
        <v>54</v>
      </c>
      <c r="C19" s="160" t="s">
        <v>77</v>
      </c>
      <c r="D19" s="161" t="s">
        <v>78</v>
      </c>
      <c r="E19" s="161" t="s">
        <v>337</v>
      </c>
      <c r="F19" s="161" t="s">
        <v>80</v>
      </c>
      <c r="G19" s="210"/>
      <c r="H19" s="210"/>
      <c r="I19" s="214">
        <f t="shared" ref="I19:I33" si="2">H19-G19</f>
        <v>0</v>
      </c>
      <c r="J19" s="355">
        <v>0</v>
      </c>
      <c r="K19" s="356"/>
      <c r="L19" s="357"/>
      <c r="M19" s="180"/>
      <c r="N19" s="151"/>
      <c r="O19" s="146"/>
      <c r="P19" s="146"/>
      <c r="Q19" s="146"/>
      <c r="R19" s="146"/>
      <c r="S19" s="146"/>
      <c r="T19" s="146"/>
      <c r="U19" s="146"/>
      <c r="V19" s="146"/>
      <c r="W19" s="146"/>
      <c r="X19" s="146"/>
      <c r="Y19" s="146"/>
      <c r="Z19" s="146"/>
      <c r="AA19" s="146"/>
      <c r="AB19" s="146"/>
      <c r="AC19" s="146"/>
      <c r="AD19" s="146"/>
      <c r="AE19" s="146"/>
      <c r="AF19" s="146"/>
      <c r="AG19" s="146"/>
      <c r="AH19" s="146"/>
      <c r="AI19" s="146"/>
      <c r="AJ19" s="146"/>
      <c r="AK19" s="146"/>
      <c r="AL19" s="146"/>
      <c r="AM19" s="146"/>
      <c r="AN19" s="146"/>
      <c r="AO19" s="146"/>
      <c r="AP19" s="146"/>
      <c r="AQ19" s="146"/>
      <c r="AR19" s="146"/>
      <c r="AS19" s="146"/>
      <c r="AT19" s="146"/>
      <c r="AU19" s="146"/>
      <c r="AV19" s="146"/>
      <c r="AW19" s="146"/>
      <c r="AX19" s="146"/>
      <c r="AY19" s="146"/>
      <c r="AZ19" s="146"/>
      <c r="BA19" s="146"/>
      <c r="BB19" s="146"/>
      <c r="BC19" s="146"/>
      <c r="BD19" s="146"/>
      <c r="BE19" s="146"/>
      <c r="BF19" s="146"/>
      <c r="BG19" s="146"/>
      <c r="BH19" s="146"/>
      <c r="BI19" s="146"/>
      <c r="BJ19" s="146"/>
      <c r="BK19" s="146"/>
      <c r="BL19" s="146"/>
      <c r="BM19" s="146"/>
      <c r="BN19" s="146"/>
      <c r="BO19" s="146"/>
      <c r="BP19" s="146"/>
      <c r="BQ19" s="146"/>
      <c r="BR19" s="146"/>
      <c r="BS19" s="146"/>
      <c r="BT19" s="146"/>
      <c r="BU19" s="146"/>
      <c r="BV19" s="146"/>
      <c r="BW19" s="146"/>
      <c r="BX19" s="146"/>
      <c r="BY19" s="146"/>
      <c r="BZ19" s="146"/>
      <c r="CA19" s="146"/>
      <c r="CB19" s="146"/>
      <c r="CC19" s="146"/>
      <c r="CD19" s="146"/>
      <c r="CE19" s="146"/>
      <c r="CF19" s="146"/>
      <c r="CG19" s="146"/>
      <c r="CH19" s="146"/>
      <c r="CI19" s="146"/>
      <c r="CJ19" s="146"/>
      <c r="CK19" s="146"/>
      <c r="CL19" s="146"/>
      <c r="CM19" s="146"/>
      <c r="CN19" s="146"/>
      <c r="CO19" s="146"/>
      <c r="CP19" s="146"/>
      <c r="CQ19" s="146"/>
      <c r="CR19" s="146"/>
      <c r="CS19" s="146"/>
      <c r="CT19" s="146"/>
      <c r="CU19" s="146"/>
      <c r="CV19" s="146"/>
      <c r="CW19" s="146"/>
      <c r="CX19" s="146"/>
      <c r="CY19" s="146"/>
      <c r="CZ19" s="146"/>
      <c r="DA19" s="146"/>
      <c r="DB19" s="146"/>
      <c r="DC19" s="146"/>
      <c r="DD19" s="146"/>
      <c r="DE19" s="146"/>
      <c r="DF19" s="146"/>
      <c r="DG19" s="146"/>
      <c r="DH19" s="146"/>
      <c r="DI19" s="146"/>
      <c r="DJ19" s="146"/>
      <c r="DK19" s="146"/>
      <c r="DL19" s="146"/>
      <c r="DM19" s="146"/>
      <c r="DN19" s="146"/>
      <c r="DO19" s="146"/>
      <c r="DP19" s="146"/>
      <c r="DQ19" s="146"/>
      <c r="DR19" s="146"/>
      <c r="DS19" s="146"/>
      <c r="DT19" s="146"/>
      <c r="DU19" s="146"/>
      <c r="DV19" s="146"/>
      <c r="DW19" s="146"/>
      <c r="DX19" s="146"/>
      <c r="DY19" s="146"/>
      <c r="DZ19" s="146"/>
      <c r="EA19" s="146"/>
      <c r="EB19" s="146"/>
      <c r="EC19" s="146"/>
      <c r="ED19" s="146"/>
      <c r="EE19" s="146"/>
      <c r="EF19" s="146"/>
      <c r="EG19" s="146"/>
      <c r="EH19" s="146"/>
      <c r="EI19" s="146"/>
      <c r="EJ19" s="146"/>
      <c r="EK19" s="146"/>
      <c r="EL19" s="146"/>
      <c r="EM19" s="146"/>
      <c r="EN19" s="146"/>
      <c r="EO19" s="146"/>
      <c r="EP19" s="146"/>
      <c r="EQ19" s="146"/>
      <c r="ER19" s="146"/>
      <c r="ES19" s="146"/>
      <c r="ET19" s="146"/>
      <c r="EU19" s="146"/>
      <c r="EV19" s="146"/>
      <c r="EW19" s="146"/>
      <c r="EX19" s="146"/>
      <c r="EY19" s="146"/>
      <c r="EZ19" s="146"/>
      <c r="FA19" s="146"/>
      <c r="FB19" s="146"/>
      <c r="FC19" s="146"/>
      <c r="FD19" s="146"/>
      <c r="FE19" s="146"/>
      <c r="FF19" s="146"/>
      <c r="FG19" s="146"/>
      <c r="FH19" s="146"/>
      <c r="FI19" s="146"/>
      <c r="FJ19" s="146"/>
      <c r="FK19" s="146"/>
      <c r="FL19" s="146"/>
      <c r="FM19" s="146"/>
      <c r="FN19" s="146"/>
      <c r="FO19" s="146"/>
      <c r="FP19" s="146"/>
      <c r="FQ19" s="146"/>
      <c r="FR19" s="146"/>
      <c r="FS19" s="146"/>
      <c r="FT19" s="146"/>
      <c r="FU19" s="146"/>
      <c r="FV19" s="146"/>
      <c r="FW19" s="146"/>
      <c r="FX19" s="146"/>
      <c r="FY19" s="146"/>
      <c r="FZ19" s="146"/>
      <c r="GA19" s="146"/>
      <c r="GB19" s="146"/>
      <c r="GC19" s="146"/>
      <c r="GD19" s="146"/>
      <c r="GE19" s="146"/>
      <c r="GF19" s="146"/>
      <c r="GG19" s="146"/>
      <c r="GH19" s="146"/>
      <c r="GI19" s="146"/>
      <c r="GJ19" s="146"/>
      <c r="GK19" s="146"/>
      <c r="GL19" s="146"/>
      <c r="GM19" s="146"/>
      <c r="GN19" s="146"/>
      <c r="GO19" s="146"/>
      <c r="GP19" s="146"/>
      <c r="GQ19" s="146"/>
      <c r="GR19" s="146"/>
    </row>
    <row r="20" spans="1:200" s="101" customFormat="1" ht="24" hidden="1" customHeight="1" outlineLevel="1">
      <c r="A20" s="126" t="str">
        <f t="shared" si="0"/>
        <v>2.7</v>
      </c>
      <c r="B20" s="158" t="s">
        <v>54</v>
      </c>
      <c r="C20" s="160" t="s">
        <v>81</v>
      </c>
      <c r="D20" s="161" t="s">
        <v>78</v>
      </c>
      <c r="E20" s="161" t="s">
        <v>337</v>
      </c>
      <c r="F20" s="161" t="s">
        <v>80</v>
      </c>
      <c r="G20" s="210"/>
      <c r="H20" s="210"/>
      <c r="I20" s="214">
        <f t="shared" si="2"/>
        <v>0</v>
      </c>
      <c r="J20" s="355">
        <v>0</v>
      </c>
      <c r="K20" s="356"/>
      <c r="L20" s="357"/>
      <c r="M20" s="180"/>
      <c r="N20" s="151"/>
      <c r="O20" s="146"/>
      <c r="P20" s="146"/>
      <c r="Q20" s="146"/>
      <c r="R20" s="146"/>
      <c r="S20" s="146"/>
      <c r="T20" s="146"/>
      <c r="U20" s="146"/>
      <c r="V20" s="146"/>
      <c r="W20" s="146"/>
      <c r="X20" s="146"/>
      <c r="Y20" s="146"/>
      <c r="Z20" s="146"/>
      <c r="AA20" s="146"/>
      <c r="AB20" s="146"/>
      <c r="AC20" s="146"/>
      <c r="AD20" s="146"/>
      <c r="AE20" s="146"/>
      <c r="AF20" s="146"/>
      <c r="AG20" s="146"/>
      <c r="AH20" s="146"/>
      <c r="AI20" s="146"/>
      <c r="AJ20" s="146"/>
      <c r="AK20" s="146"/>
      <c r="AL20" s="146"/>
      <c r="AM20" s="146"/>
      <c r="AN20" s="146"/>
      <c r="AO20" s="146"/>
      <c r="AP20" s="146"/>
      <c r="AQ20" s="146"/>
      <c r="AR20" s="146"/>
      <c r="AS20" s="146"/>
      <c r="AT20" s="146"/>
      <c r="AU20" s="146"/>
      <c r="AV20" s="146"/>
      <c r="AW20" s="146"/>
      <c r="AX20" s="146"/>
      <c r="AY20" s="146"/>
      <c r="AZ20" s="146"/>
      <c r="BA20" s="146"/>
      <c r="BB20" s="146"/>
      <c r="BC20" s="146"/>
      <c r="BD20" s="146"/>
      <c r="BE20" s="146"/>
      <c r="BF20" s="146"/>
      <c r="BG20" s="146"/>
      <c r="BH20" s="146"/>
      <c r="BI20" s="146"/>
      <c r="BJ20" s="146"/>
      <c r="BK20" s="146"/>
      <c r="BL20" s="146"/>
      <c r="BM20" s="146"/>
      <c r="BN20" s="146"/>
      <c r="BO20" s="146"/>
      <c r="BP20" s="146"/>
      <c r="BQ20" s="146"/>
      <c r="BR20" s="146"/>
      <c r="BS20" s="146"/>
      <c r="BT20" s="146"/>
      <c r="BU20" s="146"/>
      <c r="BV20" s="146"/>
      <c r="BW20" s="146"/>
      <c r="BX20" s="146"/>
      <c r="BY20" s="146"/>
      <c r="BZ20" s="146"/>
      <c r="CA20" s="146"/>
      <c r="CB20" s="146"/>
      <c r="CC20" s="146"/>
      <c r="CD20" s="146"/>
      <c r="CE20" s="146"/>
      <c r="CF20" s="146"/>
      <c r="CG20" s="146"/>
      <c r="CH20" s="146"/>
      <c r="CI20" s="146"/>
      <c r="CJ20" s="146"/>
      <c r="CK20" s="146"/>
      <c r="CL20" s="146"/>
      <c r="CM20" s="146"/>
      <c r="CN20" s="146"/>
      <c r="CO20" s="146"/>
      <c r="CP20" s="146"/>
      <c r="CQ20" s="146"/>
      <c r="CR20" s="146"/>
      <c r="CS20" s="146"/>
      <c r="CT20" s="146"/>
      <c r="CU20" s="146"/>
      <c r="CV20" s="146"/>
      <c r="CW20" s="146"/>
      <c r="CX20" s="146"/>
      <c r="CY20" s="146"/>
      <c r="CZ20" s="146"/>
      <c r="DA20" s="146"/>
      <c r="DB20" s="146"/>
      <c r="DC20" s="146"/>
      <c r="DD20" s="146"/>
      <c r="DE20" s="146"/>
      <c r="DF20" s="146"/>
      <c r="DG20" s="146"/>
      <c r="DH20" s="146"/>
      <c r="DI20" s="146"/>
      <c r="DJ20" s="146"/>
      <c r="DK20" s="146"/>
      <c r="DL20" s="146"/>
      <c r="DM20" s="146"/>
      <c r="DN20" s="146"/>
      <c r="DO20" s="146"/>
      <c r="DP20" s="146"/>
      <c r="DQ20" s="146"/>
      <c r="DR20" s="146"/>
      <c r="DS20" s="146"/>
      <c r="DT20" s="146"/>
      <c r="DU20" s="146"/>
      <c r="DV20" s="146"/>
      <c r="DW20" s="146"/>
      <c r="DX20" s="146"/>
      <c r="DY20" s="146"/>
      <c r="DZ20" s="146"/>
      <c r="EA20" s="146"/>
      <c r="EB20" s="146"/>
      <c r="EC20" s="146"/>
      <c r="ED20" s="146"/>
      <c r="EE20" s="146"/>
      <c r="EF20" s="146"/>
      <c r="EG20" s="146"/>
      <c r="EH20" s="146"/>
      <c r="EI20" s="146"/>
      <c r="EJ20" s="146"/>
      <c r="EK20" s="146"/>
      <c r="EL20" s="146"/>
      <c r="EM20" s="146"/>
      <c r="EN20" s="146"/>
      <c r="EO20" s="146"/>
      <c r="EP20" s="146"/>
      <c r="EQ20" s="146"/>
      <c r="ER20" s="146"/>
      <c r="ES20" s="146"/>
      <c r="ET20" s="146"/>
      <c r="EU20" s="146"/>
      <c r="EV20" s="146"/>
      <c r="EW20" s="146"/>
      <c r="EX20" s="146"/>
      <c r="EY20" s="146"/>
      <c r="EZ20" s="146"/>
      <c r="FA20" s="146"/>
      <c r="FB20" s="146"/>
      <c r="FC20" s="146"/>
      <c r="FD20" s="146"/>
      <c r="FE20" s="146"/>
      <c r="FF20" s="146"/>
      <c r="FG20" s="146"/>
      <c r="FH20" s="146"/>
      <c r="FI20" s="146"/>
      <c r="FJ20" s="146"/>
      <c r="FK20" s="146"/>
      <c r="FL20" s="146"/>
      <c r="FM20" s="146"/>
      <c r="FN20" s="146"/>
      <c r="FO20" s="146"/>
      <c r="FP20" s="146"/>
      <c r="FQ20" s="146"/>
      <c r="FR20" s="146"/>
      <c r="FS20" s="146"/>
      <c r="FT20" s="146"/>
      <c r="FU20" s="146"/>
      <c r="FV20" s="146"/>
      <c r="FW20" s="146"/>
      <c r="FX20" s="146"/>
      <c r="FY20" s="146"/>
      <c r="FZ20" s="146"/>
      <c r="GA20" s="146"/>
      <c r="GB20" s="146"/>
      <c r="GC20" s="146"/>
      <c r="GD20" s="146"/>
      <c r="GE20" s="146"/>
      <c r="GF20" s="146"/>
      <c r="GG20" s="146"/>
      <c r="GH20" s="146"/>
      <c r="GI20" s="146"/>
      <c r="GJ20" s="146"/>
      <c r="GK20" s="146"/>
      <c r="GL20" s="146"/>
      <c r="GM20" s="146"/>
      <c r="GN20" s="146"/>
      <c r="GO20" s="146"/>
      <c r="GP20" s="146"/>
      <c r="GQ20" s="146"/>
      <c r="GR20" s="146"/>
    </row>
    <row r="21" spans="1:200" s="116" customFormat="1" ht="24" hidden="1" customHeight="1" outlineLevel="1">
      <c r="A21" s="126" t="str">
        <f t="shared" si="0"/>
        <v>2.8</v>
      </c>
      <c r="B21" s="158" t="s">
        <v>54</v>
      </c>
      <c r="C21" s="160" t="s">
        <v>82</v>
      </c>
      <c r="D21" s="161" t="s">
        <v>68</v>
      </c>
      <c r="E21" s="161" t="s">
        <v>69</v>
      </c>
      <c r="F21" s="161" t="s">
        <v>70</v>
      </c>
      <c r="G21" s="210"/>
      <c r="H21" s="210"/>
      <c r="I21" s="214">
        <f t="shared" si="2"/>
        <v>0</v>
      </c>
      <c r="J21" s="355">
        <v>0</v>
      </c>
      <c r="K21" s="356"/>
      <c r="L21" s="357"/>
      <c r="M21" s="215"/>
      <c r="N21" s="151"/>
      <c r="O21" s="146"/>
      <c r="P21" s="146"/>
      <c r="Q21" s="146"/>
      <c r="R21" s="146"/>
      <c r="S21" s="146"/>
      <c r="T21" s="146"/>
      <c r="U21" s="146"/>
      <c r="V21" s="146"/>
      <c r="W21" s="146"/>
      <c r="X21" s="146"/>
      <c r="Y21" s="146"/>
      <c r="Z21" s="146"/>
      <c r="AA21" s="146"/>
      <c r="AB21" s="146"/>
      <c r="AC21" s="146"/>
      <c r="AD21" s="146"/>
      <c r="AE21" s="146"/>
      <c r="AF21" s="146"/>
      <c r="AG21" s="146"/>
      <c r="AH21" s="146"/>
      <c r="AI21" s="146"/>
      <c r="AJ21" s="146"/>
      <c r="AK21" s="146"/>
      <c r="AL21" s="146"/>
      <c r="AM21" s="146"/>
      <c r="AN21" s="146"/>
      <c r="AO21" s="146"/>
      <c r="AP21" s="146"/>
      <c r="AQ21" s="146"/>
      <c r="AR21" s="146"/>
      <c r="AS21" s="146"/>
      <c r="AT21" s="146"/>
      <c r="AU21" s="146"/>
      <c r="AV21" s="146"/>
      <c r="AW21" s="146"/>
      <c r="AX21" s="146"/>
      <c r="AY21" s="146"/>
      <c r="AZ21" s="146"/>
      <c r="BA21" s="146"/>
      <c r="BB21" s="146"/>
      <c r="BC21" s="146"/>
      <c r="BD21" s="146"/>
      <c r="BE21" s="146"/>
      <c r="BF21" s="146"/>
      <c r="BG21" s="146"/>
      <c r="BH21" s="146"/>
      <c r="BI21" s="146"/>
      <c r="BJ21" s="146"/>
      <c r="BK21" s="146"/>
      <c r="BL21" s="146"/>
      <c r="BM21" s="146"/>
      <c r="BN21" s="146"/>
      <c r="BO21" s="146"/>
      <c r="BP21" s="146"/>
      <c r="BQ21" s="146"/>
      <c r="BR21" s="146"/>
      <c r="BS21" s="146"/>
      <c r="BT21" s="146"/>
      <c r="BU21" s="146"/>
      <c r="BV21" s="146"/>
      <c r="BW21" s="146"/>
      <c r="BX21" s="146"/>
      <c r="BY21" s="146"/>
      <c r="BZ21" s="146"/>
      <c r="CA21" s="146"/>
      <c r="CB21" s="146"/>
      <c r="CC21" s="146"/>
      <c r="CD21" s="146"/>
      <c r="CE21" s="146"/>
      <c r="CF21" s="146"/>
      <c r="CG21" s="146"/>
      <c r="CH21" s="146"/>
      <c r="CI21" s="146"/>
      <c r="CJ21" s="146"/>
      <c r="CK21" s="146"/>
      <c r="CL21" s="146"/>
      <c r="CM21" s="146"/>
      <c r="CN21" s="146"/>
      <c r="CO21" s="146"/>
      <c r="CP21" s="146"/>
      <c r="CQ21" s="146"/>
      <c r="CR21" s="146"/>
      <c r="CS21" s="146"/>
      <c r="CT21" s="146"/>
      <c r="CU21" s="146"/>
      <c r="CV21" s="146"/>
      <c r="CW21" s="146"/>
      <c r="CX21" s="146"/>
      <c r="CY21" s="146"/>
      <c r="CZ21" s="146"/>
      <c r="DA21" s="146"/>
      <c r="DB21" s="146"/>
      <c r="DC21" s="146"/>
      <c r="DD21" s="146"/>
      <c r="DE21" s="146"/>
      <c r="DF21" s="146"/>
      <c r="DG21" s="146"/>
      <c r="DH21" s="146"/>
      <c r="DI21" s="146"/>
      <c r="DJ21" s="146"/>
      <c r="DK21" s="146"/>
      <c r="DL21" s="146"/>
      <c r="DM21" s="146"/>
      <c r="DN21" s="146"/>
      <c r="DO21" s="146"/>
      <c r="DP21" s="146"/>
      <c r="DQ21" s="146"/>
      <c r="DR21" s="146"/>
      <c r="DS21" s="146"/>
      <c r="DT21" s="146"/>
      <c r="DU21" s="146"/>
      <c r="DV21" s="146"/>
      <c r="DW21" s="146"/>
      <c r="DX21" s="146"/>
      <c r="DY21" s="146"/>
      <c r="DZ21" s="146"/>
      <c r="EA21" s="146"/>
      <c r="EB21" s="146"/>
      <c r="EC21" s="146"/>
      <c r="ED21" s="146"/>
      <c r="EE21" s="146"/>
      <c r="EF21" s="146"/>
      <c r="EG21" s="146"/>
      <c r="EH21" s="146"/>
      <c r="EI21" s="146"/>
      <c r="EJ21" s="146"/>
      <c r="EK21" s="146"/>
      <c r="EL21" s="146"/>
      <c r="EM21" s="146"/>
      <c r="EN21" s="146"/>
      <c r="EO21" s="146"/>
      <c r="EP21" s="146"/>
      <c r="EQ21" s="146"/>
      <c r="ER21" s="146"/>
      <c r="ES21" s="146"/>
      <c r="ET21" s="146"/>
      <c r="EU21" s="146"/>
      <c r="EV21" s="146"/>
      <c r="EW21" s="146"/>
      <c r="EX21" s="146"/>
      <c r="EY21" s="146"/>
      <c r="EZ21" s="146"/>
      <c r="FA21" s="146"/>
      <c r="FB21" s="146"/>
      <c r="FC21" s="146"/>
      <c r="FD21" s="146"/>
      <c r="FE21" s="146"/>
      <c r="FF21" s="146"/>
      <c r="FG21" s="146"/>
      <c r="FH21" s="146"/>
      <c r="FI21" s="146"/>
      <c r="FJ21" s="146"/>
      <c r="FK21" s="146"/>
      <c r="FL21" s="146"/>
      <c r="FM21" s="146"/>
      <c r="FN21" s="146"/>
      <c r="FO21" s="146"/>
      <c r="FP21" s="146"/>
      <c r="FQ21" s="146"/>
      <c r="FR21" s="146"/>
      <c r="FS21" s="146"/>
      <c r="FT21" s="146"/>
      <c r="FU21" s="146"/>
      <c r="FV21" s="146"/>
      <c r="FW21" s="146"/>
      <c r="FX21" s="146"/>
      <c r="FY21" s="146"/>
      <c r="FZ21" s="146"/>
      <c r="GA21" s="146"/>
      <c r="GB21" s="146"/>
      <c r="GC21" s="146"/>
      <c r="GD21" s="146"/>
      <c r="GE21" s="146"/>
      <c r="GF21" s="146"/>
      <c r="GG21" s="146"/>
      <c r="GH21" s="146"/>
      <c r="GI21" s="146"/>
      <c r="GJ21" s="146"/>
      <c r="GK21" s="146"/>
      <c r="GL21" s="146"/>
      <c r="GM21" s="146"/>
      <c r="GN21" s="146"/>
      <c r="GO21" s="146"/>
      <c r="GP21" s="146"/>
      <c r="GQ21" s="146"/>
      <c r="GR21" s="146"/>
    </row>
    <row r="22" spans="1:200" s="116" customFormat="1" ht="24" hidden="1" customHeight="1" outlineLevel="1">
      <c r="A22" s="126" t="str">
        <f t="shared" si="0"/>
        <v>2.9</v>
      </c>
      <c r="B22" s="158" t="s">
        <v>54</v>
      </c>
      <c r="C22" s="160" t="s">
        <v>83</v>
      </c>
      <c r="D22" s="161" t="s">
        <v>68</v>
      </c>
      <c r="E22" s="161" t="s">
        <v>84</v>
      </c>
      <c r="F22" s="161" t="s">
        <v>85</v>
      </c>
      <c r="G22" s="210"/>
      <c r="H22" s="210"/>
      <c r="I22" s="214">
        <f t="shared" si="2"/>
        <v>0</v>
      </c>
      <c r="J22" s="355">
        <v>0</v>
      </c>
      <c r="K22" s="356"/>
      <c r="L22" s="357"/>
      <c r="M22" s="215"/>
      <c r="N22" s="151"/>
      <c r="O22" s="146"/>
      <c r="P22" s="146"/>
      <c r="Q22" s="146"/>
      <c r="R22" s="146"/>
      <c r="S22" s="146"/>
      <c r="T22" s="146"/>
      <c r="U22" s="146"/>
      <c r="V22" s="146"/>
      <c r="W22" s="146"/>
      <c r="X22" s="146"/>
      <c r="Y22" s="146"/>
      <c r="Z22" s="146"/>
      <c r="AA22" s="146"/>
      <c r="AB22" s="146"/>
      <c r="AC22" s="146"/>
      <c r="AD22" s="146"/>
      <c r="AE22" s="146"/>
      <c r="AF22" s="146"/>
      <c r="AG22" s="146"/>
      <c r="AH22" s="146"/>
      <c r="AI22" s="146"/>
      <c r="AJ22" s="146"/>
      <c r="AK22" s="146"/>
      <c r="AL22" s="146"/>
      <c r="AM22" s="146"/>
      <c r="AN22" s="146"/>
      <c r="AO22" s="146"/>
      <c r="AP22" s="146"/>
      <c r="AQ22" s="146"/>
      <c r="AR22" s="146"/>
      <c r="AS22" s="146"/>
      <c r="AT22" s="146"/>
      <c r="AU22" s="146"/>
      <c r="AV22" s="146"/>
      <c r="AW22" s="146"/>
      <c r="AX22" s="146"/>
      <c r="AY22" s="146"/>
      <c r="AZ22" s="146"/>
      <c r="BA22" s="146"/>
      <c r="BB22" s="146"/>
      <c r="BC22" s="146"/>
      <c r="BD22" s="146"/>
      <c r="BE22" s="146"/>
      <c r="BF22" s="146"/>
      <c r="BG22" s="146"/>
      <c r="BH22" s="146"/>
      <c r="BI22" s="146"/>
      <c r="BJ22" s="146"/>
      <c r="BK22" s="146"/>
      <c r="BL22" s="146"/>
      <c r="BM22" s="146"/>
      <c r="BN22" s="146"/>
      <c r="BO22" s="146"/>
      <c r="BP22" s="146"/>
      <c r="BQ22" s="146"/>
      <c r="BR22" s="146"/>
      <c r="BS22" s="146"/>
      <c r="BT22" s="146"/>
      <c r="BU22" s="146"/>
      <c r="BV22" s="146"/>
      <c r="BW22" s="146"/>
      <c r="BX22" s="146"/>
      <c r="BY22" s="146"/>
      <c r="BZ22" s="146"/>
      <c r="CA22" s="146"/>
      <c r="CB22" s="146"/>
      <c r="CC22" s="146"/>
      <c r="CD22" s="146"/>
      <c r="CE22" s="146"/>
      <c r="CF22" s="146"/>
      <c r="CG22" s="146"/>
      <c r="CH22" s="146"/>
      <c r="CI22" s="146"/>
      <c r="CJ22" s="146"/>
      <c r="CK22" s="146"/>
      <c r="CL22" s="146"/>
      <c r="CM22" s="146"/>
      <c r="CN22" s="146"/>
      <c r="CO22" s="146"/>
      <c r="CP22" s="146"/>
      <c r="CQ22" s="146"/>
      <c r="CR22" s="146"/>
      <c r="CS22" s="146"/>
      <c r="CT22" s="146"/>
      <c r="CU22" s="146"/>
      <c r="CV22" s="146"/>
      <c r="CW22" s="146"/>
      <c r="CX22" s="146"/>
      <c r="CY22" s="146"/>
      <c r="CZ22" s="146"/>
      <c r="DA22" s="146"/>
      <c r="DB22" s="146"/>
      <c r="DC22" s="146"/>
      <c r="DD22" s="146"/>
      <c r="DE22" s="146"/>
      <c r="DF22" s="146"/>
      <c r="DG22" s="146"/>
      <c r="DH22" s="146"/>
      <c r="DI22" s="146"/>
      <c r="DJ22" s="146"/>
      <c r="DK22" s="146"/>
      <c r="DL22" s="146"/>
      <c r="DM22" s="146"/>
      <c r="DN22" s="146"/>
      <c r="DO22" s="146"/>
      <c r="DP22" s="146"/>
      <c r="DQ22" s="146"/>
      <c r="DR22" s="146"/>
      <c r="DS22" s="146"/>
      <c r="DT22" s="146"/>
      <c r="DU22" s="146"/>
      <c r="DV22" s="146"/>
      <c r="DW22" s="146"/>
      <c r="DX22" s="146"/>
      <c r="DY22" s="146"/>
      <c r="DZ22" s="146"/>
      <c r="EA22" s="146"/>
      <c r="EB22" s="146"/>
      <c r="EC22" s="146"/>
      <c r="ED22" s="146"/>
      <c r="EE22" s="146"/>
      <c r="EF22" s="146"/>
      <c r="EG22" s="146"/>
      <c r="EH22" s="146"/>
      <c r="EI22" s="146"/>
      <c r="EJ22" s="146"/>
      <c r="EK22" s="146"/>
      <c r="EL22" s="146"/>
      <c r="EM22" s="146"/>
      <c r="EN22" s="146"/>
      <c r="EO22" s="146"/>
      <c r="EP22" s="146"/>
      <c r="EQ22" s="146"/>
      <c r="ER22" s="146"/>
      <c r="ES22" s="146"/>
      <c r="ET22" s="146"/>
      <c r="EU22" s="146"/>
      <c r="EV22" s="146"/>
      <c r="EW22" s="146"/>
      <c r="EX22" s="146"/>
      <c r="EY22" s="146"/>
      <c r="EZ22" s="146"/>
      <c r="FA22" s="146"/>
      <c r="FB22" s="146"/>
      <c r="FC22" s="146"/>
      <c r="FD22" s="146"/>
      <c r="FE22" s="146"/>
      <c r="FF22" s="146"/>
      <c r="FG22" s="146"/>
      <c r="FH22" s="146"/>
      <c r="FI22" s="146"/>
      <c r="FJ22" s="146"/>
      <c r="FK22" s="146"/>
      <c r="FL22" s="146"/>
      <c r="FM22" s="146"/>
      <c r="FN22" s="146"/>
      <c r="FO22" s="146"/>
      <c r="FP22" s="146"/>
      <c r="FQ22" s="146"/>
      <c r="FR22" s="146"/>
      <c r="FS22" s="146"/>
      <c r="FT22" s="146"/>
      <c r="FU22" s="146"/>
      <c r="FV22" s="146"/>
      <c r="FW22" s="146"/>
      <c r="FX22" s="146"/>
      <c r="FY22" s="146"/>
      <c r="FZ22" s="146"/>
      <c r="GA22" s="146"/>
      <c r="GB22" s="146"/>
      <c r="GC22" s="146"/>
      <c r="GD22" s="146"/>
      <c r="GE22" s="146"/>
      <c r="GF22" s="146"/>
      <c r="GG22" s="146"/>
      <c r="GH22" s="146"/>
      <c r="GI22" s="146"/>
      <c r="GJ22" s="146"/>
      <c r="GK22" s="146"/>
      <c r="GL22" s="146"/>
      <c r="GM22" s="146"/>
      <c r="GN22" s="146"/>
      <c r="GO22" s="146"/>
      <c r="GP22" s="146"/>
      <c r="GQ22" s="146"/>
      <c r="GR22" s="146"/>
    </row>
    <row r="23" spans="1:200" s="116" customFormat="1" ht="24" hidden="1" customHeight="1" outlineLevel="1">
      <c r="A23" s="126" t="str">
        <f t="shared" si="0"/>
        <v>2.10</v>
      </c>
      <c r="B23" s="158" t="s">
        <v>54</v>
      </c>
      <c r="C23" s="160" t="s">
        <v>86</v>
      </c>
      <c r="D23" s="161" t="s">
        <v>87</v>
      </c>
      <c r="E23" s="161" t="s">
        <v>88</v>
      </c>
      <c r="F23" s="161" t="s">
        <v>89</v>
      </c>
      <c r="G23" s="210"/>
      <c r="H23" s="210"/>
      <c r="I23" s="214">
        <f t="shared" si="2"/>
        <v>0</v>
      </c>
      <c r="J23" s="355">
        <v>0</v>
      </c>
      <c r="K23" s="356"/>
      <c r="L23" s="357"/>
      <c r="M23" s="215"/>
      <c r="N23" s="151"/>
      <c r="O23" s="146"/>
      <c r="P23" s="146"/>
      <c r="Q23" s="146"/>
      <c r="R23" s="146"/>
      <c r="S23" s="146"/>
      <c r="T23" s="146"/>
      <c r="U23" s="146"/>
      <c r="V23" s="146"/>
      <c r="W23" s="146"/>
      <c r="X23" s="146"/>
      <c r="Y23" s="146"/>
      <c r="Z23" s="146"/>
      <c r="AA23" s="146"/>
      <c r="AB23" s="146"/>
      <c r="AC23" s="146"/>
      <c r="AD23" s="146"/>
      <c r="AE23" s="146"/>
      <c r="AF23" s="146"/>
      <c r="AG23" s="146"/>
      <c r="AH23" s="146"/>
      <c r="AI23" s="146"/>
      <c r="AJ23" s="146"/>
      <c r="AK23" s="146"/>
      <c r="AL23" s="146"/>
      <c r="AM23" s="146"/>
      <c r="AN23" s="146"/>
      <c r="AO23" s="146"/>
      <c r="AP23" s="146"/>
      <c r="AQ23" s="146"/>
      <c r="AR23" s="146"/>
      <c r="AS23" s="146"/>
      <c r="AT23" s="146"/>
      <c r="AU23" s="146"/>
      <c r="AV23" s="146"/>
      <c r="AW23" s="146"/>
      <c r="AX23" s="146"/>
      <c r="AY23" s="146"/>
      <c r="AZ23" s="146"/>
      <c r="BA23" s="146"/>
      <c r="BB23" s="146"/>
      <c r="BC23" s="146"/>
      <c r="BD23" s="146"/>
      <c r="BE23" s="146"/>
      <c r="BF23" s="146"/>
      <c r="BG23" s="146"/>
      <c r="BH23" s="146"/>
      <c r="BI23" s="146"/>
      <c r="BJ23" s="146"/>
      <c r="BK23" s="146"/>
      <c r="BL23" s="146"/>
      <c r="BM23" s="146"/>
      <c r="BN23" s="146"/>
      <c r="BO23" s="146"/>
      <c r="BP23" s="146"/>
      <c r="BQ23" s="146"/>
      <c r="BR23" s="146"/>
      <c r="BS23" s="146"/>
      <c r="BT23" s="146"/>
      <c r="BU23" s="146"/>
      <c r="BV23" s="146"/>
      <c r="BW23" s="146"/>
      <c r="BX23" s="146"/>
      <c r="BY23" s="146"/>
      <c r="BZ23" s="146"/>
      <c r="CA23" s="146"/>
      <c r="CB23" s="146"/>
      <c r="CC23" s="146"/>
      <c r="CD23" s="146"/>
      <c r="CE23" s="146"/>
      <c r="CF23" s="146"/>
      <c r="CG23" s="146"/>
      <c r="CH23" s="146"/>
      <c r="CI23" s="146"/>
      <c r="CJ23" s="146"/>
      <c r="CK23" s="146"/>
      <c r="CL23" s="146"/>
      <c r="CM23" s="146"/>
      <c r="CN23" s="146"/>
      <c r="CO23" s="146"/>
      <c r="CP23" s="146"/>
      <c r="CQ23" s="146"/>
      <c r="CR23" s="146"/>
      <c r="CS23" s="146"/>
      <c r="CT23" s="146"/>
      <c r="CU23" s="146"/>
      <c r="CV23" s="146"/>
      <c r="CW23" s="146"/>
      <c r="CX23" s="146"/>
      <c r="CY23" s="146"/>
      <c r="CZ23" s="146"/>
      <c r="DA23" s="146"/>
      <c r="DB23" s="146"/>
      <c r="DC23" s="146"/>
      <c r="DD23" s="146"/>
      <c r="DE23" s="146"/>
      <c r="DF23" s="146"/>
      <c r="DG23" s="146"/>
      <c r="DH23" s="146"/>
      <c r="DI23" s="146"/>
      <c r="DJ23" s="146"/>
      <c r="DK23" s="146"/>
      <c r="DL23" s="146"/>
      <c r="DM23" s="146"/>
      <c r="DN23" s="146"/>
      <c r="DO23" s="146"/>
      <c r="DP23" s="146"/>
      <c r="DQ23" s="146"/>
      <c r="DR23" s="146"/>
      <c r="DS23" s="146"/>
      <c r="DT23" s="146"/>
      <c r="DU23" s="146"/>
      <c r="DV23" s="146"/>
      <c r="DW23" s="146"/>
      <c r="DX23" s="146"/>
      <c r="DY23" s="146"/>
      <c r="DZ23" s="146"/>
      <c r="EA23" s="146"/>
      <c r="EB23" s="146"/>
      <c r="EC23" s="146"/>
      <c r="ED23" s="146"/>
      <c r="EE23" s="146"/>
      <c r="EF23" s="146"/>
      <c r="EG23" s="146"/>
      <c r="EH23" s="146"/>
      <c r="EI23" s="146"/>
      <c r="EJ23" s="146"/>
      <c r="EK23" s="146"/>
      <c r="EL23" s="146"/>
      <c r="EM23" s="146"/>
      <c r="EN23" s="146"/>
      <c r="EO23" s="146"/>
      <c r="EP23" s="146"/>
      <c r="EQ23" s="146"/>
      <c r="ER23" s="146"/>
      <c r="ES23" s="146"/>
      <c r="ET23" s="146"/>
      <c r="EU23" s="146"/>
      <c r="EV23" s="146"/>
      <c r="EW23" s="146"/>
      <c r="EX23" s="146"/>
      <c r="EY23" s="146"/>
      <c r="EZ23" s="146"/>
      <c r="FA23" s="146"/>
      <c r="FB23" s="146"/>
      <c r="FC23" s="146"/>
      <c r="FD23" s="146"/>
      <c r="FE23" s="146"/>
      <c r="FF23" s="146"/>
      <c r="FG23" s="146"/>
      <c r="FH23" s="146"/>
      <c r="FI23" s="146"/>
      <c r="FJ23" s="146"/>
      <c r="FK23" s="146"/>
      <c r="FL23" s="146"/>
      <c r="FM23" s="146"/>
      <c r="FN23" s="146"/>
      <c r="FO23" s="146"/>
      <c r="FP23" s="146"/>
      <c r="FQ23" s="146"/>
      <c r="FR23" s="146"/>
      <c r="FS23" s="146"/>
      <c r="FT23" s="146"/>
      <c r="FU23" s="146"/>
      <c r="FV23" s="146"/>
      <c r="FW23" s="146"/>
      <c r="FX23" s="146"/>
      <c r="FY23" s="146"/>
      <c r="FZ23" s="146"/>
      <c r="GA23" s="146"/>
      <c r="GB23" s="146"/>
      <c r="GC23" s="146"/>
      <c r="GD23" s="146"/>
      <c r="GE23" s="146"/>
      <c r="GF23" s="146"/>
      <c r="GG23" s="146"/>
      <c r="GH23" s="146"/>
      <c r="GI23" s="146"/>
      <c r="GJ23" s="146"/>
      <c r="GK23" s="146"/>
      <c r="GL23" s="146"/>
      <c r="GM23" s="146"/>
      <c r="GN23" s="146"/>
      <c r="GO23" s="146"/>
      <c r="GP23" s="146"/>
      <c r="GQ23" s="146"/>
      <c r="GR23" s="146"/>
    </row>
    <row r="24" spans="1:200" s="116" customFormat="1" ht="24" hidden="1" customHeight="1" outlineLevel="1">
      <c r="A24" s="126" t="str">
        <f t="shared" si="0"/>
        <v>2.11</v>
      </c>
      <c r="B24" s="158" t="s">
        <v>54</v>
      </c>
      <c r="C24" s="160" t="s">
        <v>90</v>
      </c>
      <c r="D24" s="161" t="s">
        <v>91</v>
      </c>
      <c r="E24" s="161" t="s">
        <v>92</v>
      </c>
      <c r="F24" s="161" t="s">
        <v>93</v>
      </c>
      <c r="G24" s="210"/>
      <c r="H24" s="210"/>
      <c r="I24" s="214">
        <f t="shared" si="2"/>
        <v>0</v>
      </c>
      <c r="J24" s="355">
        <v>0</v>
      </c>
      <c r="K24" s="356"/>
      <c r="L24" s="357"/>
      <c r="M24" s="215"/>
      <c r="N24" s="151"/>
      <c r="O24" s="146"/>
      <c r="P24" s="146"/>
      <c r="Q24" s="146"/>
      <c r="R24" s="146"/>
      <c r="S24" s="146"/>
      <c r="T24" s="146"/>
      <c r="U24" s="146"/>
      <c r="V24" s="146"/>
      <c r="W24" s="146"/>
      <c r="X24" s="146"/>
      <c r="Y24" s="146"/>
      <c r="Z24" s="146"/>
      <c r="AA24" s="146"/>
      <c r="AB24" s="146"/>
      <c r="AC24" s="146"/>
      <c r="AD24" s="146"/>
      <c r="AE24" s="146"/>
      <c r="AF24" s="146"/>
      <c r="AG24" s="146"/>
      <c r="AH24" s="146"/>
      <c r="AI24" s="146"/>
      <c r="AJ24" s="146"/>
      <c r="AK24" s="146"/>
      <c r="AL24" s="146"/>
      <c r="AM24" s="146"/>
      <c r="AN24" s="146"/>
      <c r="AO24" s="146"/>
      <c r="AP24" s="146"/>
      <c r="AQ24" s="146"/>
      <c r="AR24" s="146"/>
      <c r="AS24" s="146"/>
      <c r="AT24" s="146"/>
      <c r="AU24" s="146"/>
      <c r="AV24" s="146"/>
      <c r="AW24" s="146"/>
      <c r="AX24" s="146"/>
      <c r="AY24" s="146"/>
      <c r="AZ24" s="146"/>
      <c r="BA24" s="146"/>
      <c r="BB24" s="146"/>
      <c r="BC24" s="146"/>
      <c r="BD24" s="146"/>
      <c r="BE24" s="146"/>
      <c r="BF24" s="146"/>
      <c r="BG24" s="146"/>
      <c r="BH24" s="146"/>
      <c r="BI24" s="146"/>
      <c r="BJ24" s="146"/>
      <c r="BK24" s="146"/>
      <c r="BL24" s="146"/>
      <c r="BM24" s="146"/>
      <c r="BN24" s="146"/>
      <c r="BO24" s="146"/>
      <c r="BP24" s="146"/>
      <c r="BQ24" s="146"/>
      <c r="BR24" s="146"/>
      <c r="BS24" s="146"/>
      <c r="BT24" s="146"/>
      <c r="BU24" s="146"/>
      <c r="BV24" s="146"/>
      <c r="BW24" s="146"/>
      <c r="BX24" s="146"/>
      <c r="BY24" s="146"/>
      <c r="BZ24" s="146"/>
      <c r="CA24" s="146"/>
      <c r="CB24" s="146"/>
      <c r="CC24" s="146"/>
      <c r="CD24" s="146"/>
      <c r="CE24" s="146"/>
      <c r="CF24" s="146"/>
      <c r="CG24" s="146"/>
      <c r="CH24" s="146"/>
      <c r="CI24" s="146"/>
      <c r="CJ24" s="146"/>
      <c r="CK24" s="146"/>
      <c r="CL24" s="146"/>
      <c r="CM24" s="146"/>
      <c r="CN24" s="146"/>
      <c r="CO24" s="146"/>
      <c r="CP24" s="146"/>
      <c r="CQ24" s="146"/>
      <c r="CR24" s="146"/>
      <c r="CS24" s="146"/>
      <c r="CT24" s="146"/>
      <c r="CU24" s="146"/>
      <c r="CV24" s="146"/>
      <c r="CW24" s="146"/>
      <c r="CX24" s="146"/>
      <c r="CY24" s="146"/>
      <c r="CZ24" s="146"/>
      <c r="DA24" s="146"/>
      <c r="DB24" s="146"/>
      <c r="DC24" s="146"/>
      <c r="DD24" s="146"/>
      <c r="DE24" s="146"/>
      <c r="DF24" s="146"/>
      <c r="DG24" s="146"/>
      <c r="DH24" s="146"/>
      <c r="DI24" s="146"/>
      <c r="DJ24" s="146"/>
      <c r="DK24" s="146"/>
      <c r="DL24" s="146"/>
      <c r="DM24" s="146"/>
      <c r="DN24" s="146"/>
      <c r="DO24" s="146"/>
      <c r="DP24" s="146"/>
      <c r="DQ24" s="146"/>
      <c r="DR24" s="146"/>
      <c r="DS24" s="146"/>
      <c r="DT24" s="146"/>
      <c r="DU24" s="146"/>
      <c r="DV24" s="146"/>
      <c r="DW24" s="146"/>
      <c r="DX24" s="146"/>
      <c r="DY24" s="146"/>
      <c r="DZ24" s="146"/>
      <c r="EA24" s="146"/>
      <c r="EB24" s="146"/>
      <c r="EC24" s="146"/>
      <c r="ED24" s="146"/>
      <c r="EE24" s="146"/>
      <c r="EF24" s="146"/>
      <c r="EG24" s="146"/>
      <c r="EH24" s="146"/>
      <c r="EI24" s="146"/>
      <c r="EJ24" s="146"/>
      <c r="EK24" s="146"/>
      <c r="EL24" s="146"/>
      <c r="EM24" s="146"/>
      <c r="EN24" s="146"/>
      <c r="EO24" s="146"/>
      <c r="EP24" s="146"/>
      <c r="EQ24" s="146"/>
      <c r="ER24" s="146"/>
      <c r="ES24" s="146"/>
      <c r="ET24" s="146"/>
      <c r="EU24" s="146"/>
      <c r="EV24" s="146"/>
      <c r="EW24" s="146"/>
      <c r="EX24" s="146"/>
      <c r="EY24" s="146"/>
      <c r="EZ24" s="146"/>
      <c r="FA24" s="146"/>
      <c r="FB24" s="146"/>
      <c r="FC24" s="146"/>
      <c r="FD24" s="146"/>
      <c r="FE24" s="146"/>
      <c r="FF24" s="146"/>
      <c r="FG24" s="146"/>
      <c r="FH24" s="146"/>
      <c r="FI24" s="146"/>
      <c r="FJ24" s="146"/>
      <c r="FK24" s="146"/>
      <c r="FL24" s="146"/>
      <c r="FM24" s="146"/>
      <c r="FN24" s="146"/>
      <c r="FO24" s="146"/>
      <c r="FP24" s="146"/>
      <c r="FQ24" s="146"/>
      <c r="FR24" s="146"/>
      <c r="FS24" s="146"/>
      <c r="FT24" s="146"/>
      <c r="FU24" s="146"/>
      <c r="FV24" s="146"/>
      <c r="FW24" s="146"/>
      <c r="FX24" s="146"/>
      <c r="FY24" s="146"/>
      <c r="FZ24" s="146"/>
      <c r="GA24" s="146"/>
      <c r="GB24" s="146"/>
      <c r="GC24" s="146"/>
      <c r="GD24" s="146"/>
      <c r="GE24" s="146"/>
      <c r="GF24" s="146"/>
      <c r="GG24" s="146"/>
      <c r="GH24" s="146"/>
      <c r="GI24" s="146"/>
      <c r="GJ24" s="146"/>
      <c r="GK24" s="146"/>
      <c r="GL24" s="146"/>
      <c r="GM24" s="146"/>
      <c r="GN24" s="146"/>
      <c r="GO24" s="146"/>
      <c r="GP24" s="146"/>
      <c r="GQ24" s="146"/>
      <c r="GR24" s="146"/>
    </row>
    <row r="25" spans="1:200" s="146" customFormat="1" ht="42.75" hidden="1" customHeight="1" outlineLevel="1">
      <c r="A25" s="126" t="str">
        <f t="shared" si="0"/>
        <v>2.12</v>
      </c>
      <c r="B25" s="158" t="s">
        <v>54</v>
      </c>
      <c r="C25" s="160" t="s">
        <v>94</v>
      </c>
      <c r="D25" s="161" t="s">
        <v>87</v>
      </c>
      <c r="E25" s="161" t="s">
        <v>95</v>
      </c>
      <c r="F25" s="161" t="s">
        <v>96</v>
      </c>
      <c r="G25" s="210"/>
      <c r="H25" s="210"/>
      <c r="I25" s="214">
        <f t="shared" si="2"/>
        <v>0</v>
      </c>
      <c r="J25" s="355">
        <v>0</v>
      </c>
      <c r="K25" s="356"/>
      <c r="L25" s="357"/>
      <c r="M25" s="180"/>
      <c r="N25" s="151"/>
    </row>
    <row r="26" spans="1:200" s="111" customFormat="1" ht="24" hidden="1" customHeight="1" outlineLevel="1">
      <c r="A26" s="126" t="str">
        <f t="shared" si="0"/>
        <v>2.13</v>
      </c>
      <c r="B26" s="158" t="s">
        <v>54</v>
      </c>
      <c r="C26" s="160" t="s">
        <v>105</v>
      </c>
      <c r="D26" s="161" t="s">
        <v>68</v>
      </c>
      <c r="E26" s="161" t="s">
        <v>69</v>
      </c>
      <c r="F26" s="161" t="s">
        <v>70</v>
      </c>
      <c r="G26" s="210"/>
      <c r="H26" s="210"/>
      <c r="I26" s="214">
        <f t="shared" si="2"/>
        <v>0</v>
      </c>
      <c r="J26" s="355">
        <v>0</v>
      </c>
      <c r="K26" s="356"/>
      <c r="L26" s="357"/>
      <c r="M26" s="180"/>
      <c r="N26" s="151"/>
      <c r="O26" s="146"/>
      <c r="P26" s="146"/>
      <c r="Q26" s="146"/>
      <c r="R26" s="146"/>
      <c r="S26" s="146"/>
      <c r="T26" s="146"/>
      <c r="U26" s="146"/>
      <c r="V26" s="146"/>
      <c r="W26" s="146"/>
      <c r="X26" s="146"/>
      <c r="Y26" s="146"/>
      <c r="Z26" s="146"/>
      <c r="AA26" s="146"/>
      <c r="AB26" s="146"/>
      <c r="AC26" s="146"/>
      <c r="AD26" s="146"/>
      <c r="AE26" s="146"/>
      <c r="AF26" s="146"/>
      <c r="AG26" s="146"/>
      <c r="AH26" s="146"/>
      <c r="AI26" s="146"/>
      <c r="AJ26" s="146"/>
      <c r="AK26" s="146"/>
      <c r="AL26" s="146"/>
      <c r="AM26" s="146"/>
      <c r="AN26" s="146"/>
      <c r="AO26" s="146"/>
      <c r="AP26" s="146"/>
      <c r="AQ26" s="146"/>
      <c r="AR26" s="146"/>
      <c r="AS26" s="146"/>
      <c r="AT26" s="146"/>
      <c r="AU26" s="146"/>
      <c r="AV26" s="146"/>
      <c r="AW26" s="146"/>
      <c r="AX26" s="146"/>
      <c r="AY26" s="146"/>
      <c r="AZ26" s="146"/>
      <c r="BA26" s="146"/>
      <c r="BB26" s="146"/>
      <c r="BC26" s="146"/>
      <c r="BD26" s="146"/>
      <c r="BE26" s="146"/>
      <c r="BF26" s="146"/>
      <c r="BG26" s="146"/>
      <c r="BH26" s="146"/>
      <c r="BI26" s="146"/>
      <c r="BJ26" s="146"/>
      <c r="BK26" s="146"/>
      <c r="BL26" s="146"/>
      <c r="BM26" s="146"/>
      <c r="BN26" s="146"/>
      <c r="BO26" s="146"/>
      <c r="BP26" s="146"/>
      <c r="BQ26" s="146"/>
      <c r="BR26" s="146"/>
      <c r="BS26" s="146"/>
      <c r="BT26" s="146"/>
      <c r="BU26" s="146"/>
      <c r="BV26" s="146"/>
      <c r="BW26" s="146"/>
      <c r="BX26" s="146"/>
      <c r="BY26" s="146"/>
      <c r="BZ26" s="146"/>
      <c r="CA26" s="146"/>
      <c r="CB26" s="146"/>
      <c r="CC26" s="146"/>
      <c r="CD26" s="146"/>
      <c r="CE26" s="146"/>
      <c r="CF26" s="146"/>
      <c r="CG26" s="146"/>
      <c r="CH26" s="146"/>
      <c r="CI26" s="146"/>
      <c r="CJ26" s="146"/>
      <c r="CK26" s="146"/>
      <c r="CL26" s="146"/>
      <c r="CM26" s="146"/>
      <c r="CN26" s="146"/>
      <c r="CO26" s="146"/>
      <c r="CP26" s="146"/>
      <c r="CQ26" s="146"/>
      <c r="CR26" s="146"/>
      <c r="CS26" s="146"/>
      <c r="CT26" s="146"/>
      <c r="CU26" s="146"/>
      <c r="CV26" s="146"/>
      <c r="CW26" s="146"/>
      <c r="CX26" s="146"/>
      <c r="CY26" s="146"/>
      <c r="CZ26" s="146"/>
      <c r="DA26" s="146"/>
      <c r="DB26" s="146"/>
      <c r="DC26" s="146"/>
      <c r="DD26" s="146"/>
      <c r="DE26" s="146"/>
      <c r="DF26" s="146"/>
      <c r="DG26" s="146"/>
      <c r="DH26" s="146"/>
      <c r="DI26" s="146"/>
      <c r="DJ26" s="146"/>
      <c r="DK26" s="146"/>
      <c r="DL26" s="146"/>
      <c r="DM26" s="146"/>
      <c r="DN26" s="146"/>
      <c r="DO26" s="146"/>
      <c r="DP26" s="146"/>
      <c r="DQ26" s="146"/>
      <c r="DR26" s="146"/>
      <c r="DS26" s="146"/>
      <c r="DT26" s="146"/>
      <c r="DU26" s="146"/>
      <c r="DV26" s="146"/>
      <c r="DW26" s="146"/>
      <c r="DX26" s="146"/>
      <c r="DY26" s="146"/>
      <c r="DZ26" s="146"/>
      <c r="EA26" s="146"/>
      <c r="EB26" s="146"/>
      <c r="EC26" s="146"/>
      <c r="ED26" s="146"/>
      <c r="EE26" s="146"/>
      <c r="EF26" s="146"/>
      <c r="EG26" s="146"/>
      <c r="EH26" s="146"/>
      <c r="EI26" s="146"/>
      <c r="EJ26" s="146"/>
      <c r="EK26" s="146"/>
      <c r="EL26" s="146"/>
      <c r="EM26" s="146"/>
      <c r="EN26" s="146"/>
      <c r="EO26" s="146"/>
      <c r="EP26" s="146"/>
      <c r="EQ26" s="146"/>
      <c r="ER26" s="146"/>
      <c r="ES26" s="146"/>
      <c r="ET26" s="146"/>
      <c r="EU26" s="146"/>
      <c r="EV26" s="146"/>
      <c r="EW26" s="146"/>
      <c r="EX26" s="146"/>
      <c r="EY26" s="146"/>
      <c r="EZ26" s="146"/>
      <c r="FA26" s="146"/>
      <c r="FB26" s="146"/>
      <c r="FC26" s="146"/>
      <c r="FD26" s="146"/>
      <c r="FE26" s="146"/>
      <c r="FF26" s="146"/>
      <c r="FG26" s="146"/>
      <c r="FH26" s="146"/>
      <c r="FI26" s="146"/>
      <c r="FJ26" s="146"/>
      <c r="FK26" s="146"/>
      <c r="FL26" s="146"/>
      <c r="FM26" s="146"/>
      <c r="FN26" s="146"/>
      <c r="FO26" s="146"/>
      <c r="FP26" s="146"/>
      <c r="FQ26" s="146"/>
      <c r="FR26" s="146"/>
      <c r="FS26" s="146"/>
      <c r="FT26" s="146"/>
      <c r="FU26" s="146"/>
      <c r="FV26" s="146"/>
      <c r="FW26" s="146"/>
      <c r="FX26" s="146"/>
      <c r="FY26" s="146"/>
      <c r="FZ26" s="146"/>
      <c r="GA26" s="146"/>
      <c r="GB26" s="146"/>
      <c r="GC26" s="146"/>
      <c r="GD26" s="146"/>
      <c r="GE26" s="146"/>
      <c r="GF26" s="146"/>
      <c r="GG26" s="146"/>
      <c r="GH26" s="146"/>
      <c r="GI26" s="146"/>
      <c r="GJ26" s="146"/>
      <c r="GK26" s="146"/>
      <c r="GL26" s="146"/>
      <c r="GM26" s="146"/>
      <c r="GN26" s="146"/>
      <c r="GO26" s="146"/>
      <c r="GP26" s="146"/>
      <c r="GQ26" s="146"/>
      <c r="GR26" s="146"/>
    </row>
    <row r="27" spans="1:200" s="111" customFormat="1" ht="24" hidden="1" customHeight="1" outlineLevel="1">
      <c r="A27" s="126" t="str">
        <f t="shared" si="0"/>
        <v>2.14</v>
      </c>
      <c r="B27" s="158" t="s">
        <v>54</v>
      </c>
      <c r="C27" s="160" t="s">
        <v>106</v>
      </c>
      <c r="D27" s="161" t="s">
        <v>68</v>
      </c>
      <c r="E27" s="161" t="s">
        <v>69</v>
      </c>
      <c r="F27" s="161" t="s">
        <v>70</v>
      </c>
      <c r="G27" s="210"/>
      <c r="H27" s="210"/>
      <c r="I27" s="214">
        <f t="shared" si="2"/>
        <v>0</v>
      </c>
      <c r="J27" s="355">
        <v>0</v>
      </c>
      <c r="K27" s="356"/>
      <c r="L27" s="357"/>
      <c r="M27" s="215"/>
      <c r="N27" s="151"/>
      <c r="O27" s="146"/>
      <c r="P27" s="146"/>
      <c r="Q27" s="146"/>
      <c r="R27" s="146"/>
      <c r="S27" s="146"/>
      <c r="T27" s="146"/>
      <c r="U27" s="146"/>
      <c r="V27" s="146"/>
      <c r="W27" s="146"/>
      <c r="X27" s="146"/>
      <c r="Y27" s="146"/>
      <c r="Z27" s="146"/>
      <c r="AA27" s="146"/>
      <c r="AB27" s="146"/>
      <c r="AC27" s="146"/>
      <c r="AD27" s="146"/>
      <c r="AE27" s="146"/>
      <c r="AF27" s="146"/>
      <c r="AG27" s="146"/>
      <c r="AH27" s="146"/>
      <c r="AI27" s="146"/>
      <c r="AJ27" s="146"/>
      <c r="AK27" s="146"/>
      <c r="AL27" s="146"/>
      <c r="AM27" s="146"/>
      <c r="AN27" s="146"/>
      <c r="AO27" s="146"/>
      <c r="AP27" s="146"/>
      <c r="AQ27" s="146"/>
      <c r="AR27" s="146"/>
      <c r="AS27" s="146"/>
      <c r="AT27" s="146"/>
      <c r="AU27" s="146"/>
      <c r="AV27" s="146"/>
      <c r="AW27" s="146"/>
      <c r="AX27" s="146"/>
      <c r="AY27" s="146"/>
      <c r="AZ27" s="146"/>
      <c r="BA27" s="146"/>
      <c r="BB27" s="146"/>
      <c r="BC27" s="146"/>
      <c r="BD27" s="146"/>
      <c r="BE27" s="146"/>
      <c r="BF27" s="146"/>
      <c r="BG27" s="146"/>
      <c r="BH27" s="146"/>
      <c r="BI27" s="146"/>
      <c r="BJ27" s="146"/>
      <c r="BK27" s="146"/>
      <c r="BL27" s="146"/>
      <c r="BM27" s="146"/>
      <c r="BN27" s="146"/>
      <c r="BO27" s="146"/>
      <c r="BP27" s="146"/>
      <c r="BQ27" s="146"/>
      <c r="BR27" s="146"/>
      <c r="BS27" s="146"/>
      <c r="BT27" s="146"/>
      <c r="BU27" s="146"/>
      <c r="BV27" s="146"/>
      <c r="BW27" s="146"/>
      <c r="BX27" s="146"/>
      <c r="BY27" s="146"/>
      <c r="BZ27" s="146"/>
      <c r="CA27" s="146"/>
      <c r="CB27" s="146"/>
      <c r="CC27" s="146"/>
      <c r="CD27" s="146"/>
      <c r="CE27" s="146"/>
      <c r="CF27" s="146"/>
      <c r="CG27" s="146"/>
      <c r="CH27" s="146"/>
      <c r="CI27" s="146"/>
      <c r="CJ27" s="146"/>
      <c r="CK27" s="146"/>
      <c r="CL27" s="146"/>
      <c r="CM27" s="146"/>
      <c r="CN27" s="146"/>
      <c r="CO27" s="146"/>
      <c r="CP27" s="146"/>
      <c r="CQ27" s="146"/>
      <c r="CR27" s="146"/>
      <c r="CS27" s="146"/>
      <c r="CT27" s="146"/>
      <c r="CU27" s="146"/>
      <c r="CV27" s="146"/>
      <c r="CW27" s="146"/>
      <c r="CX27" s="146"/>
      <c r="CY27" s="146"/>
      <c r="CZ27" s="146"/>
      <c r="DA27" s="146"/>
      <c r="DB27" s="146"/>
      <c r="DC27" s="146"/>
      <c r="DD27" s="146"/>
      <c r="DE27" s="146"/>
      <c r="DF27" s="146"/>
      <c r="DG27" s="146"/>
      <c r="DH27" s="146"/>
      <c r="DI27" s="146"/>
      <c r="DJ27" s="146"/>
      <c r="DK27" s="146"/>
      <c r="DL27" s="146"/>
      <c r="DM27" s="146"/>
      <c r="DN27" s="146"/>
      <c r="DO27" s="146"/>
      <c r="DP27" s="146"/>
      <c r="DQ27" s="146"/>
      <c r="DR27" s="146"/>
      <c r="DS27" s="146"/>
      <c r="DT27" s="146"/>
      <c r="DU27" s="146"/>
      <c r="DV27" s="146"/>
      <c r="DW27" s="146"/>
      <c r="DX27" s="146"/>
      <c r="DY27" s="146"/>
      <c r="DZ27" s="146"/>
      <c r="EA27" s="146"/>
      <c r="EB27" s="146"/>
      <c r="EC27" s="146"/>
      <c r="ED27" s="146"/>
      <c r="EE27" s="146"/>
      <c r="EF27" s="146"/>
      <c r="EG27" s="146"/>
      <c r="EH27" s="146"/>
      <c r="EI27" s="146"/>
      <c r="EJ27" s="146"/>
      <c r="EK27" s="146"/>
      <c r="EL27" s="146"/>
      <c r="EM27" s="146"/>
      <c r="EN27" s="146"/>
      <c r="EO27" s="146"/>
      <c r="EP27" s="146"/>
      <c r="EQ27" s="146"/>
      <c r="ER27" s="146"/>
      <c r="ES27" s="146"/>
      <c r="ET27" s="146"/>
      <c r="EU27" s="146"/>
      <c r="EV27" s="146"/>
      <c r="EW27" s="146"/>
      <c r="EX27" s="146"/>
      <c r="EY27" s="146"/>
      <c r="EZ27" s="146"/>
      <c r="FA27" s="146"/>
      <c r="FB27" s="146"/>
      <c r="FC27" s="146"/>
      <c r="FD27" s="146"/>
      <c r="FE27" s="146"/>
      <c r="FF27" s="146"/>
      <c r="FG27" s="146"/>
      <c r="FH27" s="146"/>
      <c r="FI27" s="146"/>
      <c r="FJ27" s="146"/>
      <c r="FK27" s="146"/>
      <c r="FL27" s="146"/>
      <c r="FM27" s="146"/>
      <c r="FN27" s="146"/>
      <c r="FO27" s="146"/>
      <c r="FP27" s="146"/>
      <c r="FQ27" s="146"/>
      <c r="FR27" s="146"/>
      <c r="FS27" s="146"/>
      <c r="FT27" s="146"/>
      <c r="FU27" s="146"/>
      <c r="FV27" s="146"/>
      <c r="FW27" s="146"/>
      <c r="FX27" s="146"/>
      <c r="FY27" s="146"/>
      <c r="FZ27" s="146"/>
      <c r="GA27" s="146"/>
      <c r="GB27" s="146"/>
      <c r="GC27" s="146"/>
      <c r="GD27" s="146"/>
      <c r="GE27" s="146"/>
      <c r="GF27" s="146"/>
      <c r="GG27" s="146"/>
      <c r="GH27" s="146"/>
      <c r="GI27" s="146"/>
      <c r="GJ27" s="146"/>
      <c r="GK27" s="146"/>
      <c r="GL27" s="146"/>
      <c r="GM27" s="146"/>
      <c r="GN27" s="146"/>
      <c r="GO27" s="146"/>
      <c r="GP27" s="146"/>
      <c r="GQ27" s="146"/>
      <c r="GR27" s="146"/>
    </row>
    <row r="28" spans="1:200" s="116" customFormat="1" ht="24" hidden="1" customHeight="1" outlineLevel="1">
      <c r="A28" s="126" t="str">
        <f t="shared" si="0"/>
        <v>2.15</v>
      </c>
      <c r="B28" s="158" t="s">
        <v>54</v>
      </c>
      <c r="C28" s="160" t="s">
        <v>107</v>
      </c>
      <c r="D28" s="161" t="s">
        <v>108</v>
      </c>
      <c r="E28" s="161" t="s">
        <v>84</v>
      </c>
      <c r="F28" s="161" t="s">
        <v>85</v>
      </c>
      <c r="G28" s="210"/>
      <c r="H28" s="210"/>
      <c r="I28" s="214">
        <f t="shared" si="2"/>
        <v>0</v>
      </c>
      <c r="J28" s="355">
        <v>0</v>
      </c>
      <c r="K28" s="356"/>
      <c r="L28" s="357"/>
      <c r="M28" s="215"/>
      <c r="N28" s="151"/>
      <c r="O28" s="146"/>
      <c r="P28" s="146"/>
      <c r="Q28" s="146"/>
      <c r="R28" s="146"/>
      <c r="S28" s="146"/>
      <c r="T28" s="146"/>
      <c r="U28" s="146"/>
      <c r="V28" s="146"/>
      <c r="W28" s="146"/>
      <c r="X28" s="146"/>
      <c r="Y28" s="146"/>
      <c r="Z28" s="146"/>
      <c r="AA28" s="146"/>
      <c r="AB28" s="146"/>
      <c r="AC28" s="146"/>
      <c r="AD28" s="146"/>
      <c r="AE28" s="146"/>
      <c r="AF28" s="146"/>
      <c r="AG28" s="146"/>
      <c r="AH28" s="146"/>
      <c r="AI28" s="146"/>
      <c r="AJ28" s="146"/>
      <c r="AK28" s="146"/>
      <c r="AL28" s="146"/>
      <c r="AM28" s="146"/>
      <c r="AN28" s="146"/>
      <c r="AO28" s="146"/>
      <c r="AP28" s="146"/>
      <c r="AQ28" s="146"/>
      <c r="AR28" s="146"/>
      <c r="AS28" s="146"/>
      <c r="AT28" s="146"/>
      <c r="AU28" s="146"/>
      <c r="AV28" s="146"/>
      <c r="AW28" s="146"/>
      <c r="AX28" s="146"/>
      <c r="AY28" s="146"/>
      <c r="AZ28" s="146"/>
      <c r="BA28" s="146"/>
      <c r="BB28" s="146"/>
      <c r="BC28" s="146"/>
      <c r="BD28" s="146"/>
      <c r="BE28" s="146"/>
      <c r="BF28" s="146"/>
      <c r="BG28" s="146"/>
      <c r="BH28" s="146"/>
      <c r="BI28" s="146"/>
      <c r="BJ28" s="146"/>
      <c r="BK28" s="146"/>
      <c r="BL28" s="146"/>
      <c r="BM28" s="146"/>
      <c r="BN28" s="146"/>
      <c r="BO28" s="146"/>
      <c r="BP28" s="146"/>
      <c r="BQ28" s="146"/>
      <c r="BR28" s="146"/>
      <c r="BS28" s="146"/>
      <c r="BT28" s="146"/>
      <c r="BU28" s="146"/>
      <c r="BV28" s="146"/>
      <c r="BW28" s="146"/>
      <c r="BX28" s="146"/>
      <c r="BY28" s="146"/>
      <c r="BZ28" s="146"/>
      <c r="CA28" s="146"/>
      <c r="CB28" s="146"/>
      <c r="CC28" s="146"/>
      <c r="CD28" s="146"/>
      <c r="CE28" s="146"/>
      <c r="CF28" s="146"/>
      <c r="CG28" s="146"/>
      <c r="CH28" s="146"/>
      <c r="CI28" s="146"/>
      <c r="CJ28" s="146"/>
      <c r="CK28" s="146"/>
      <c r="CL28" s="146"/>
      <c r="CM28" s="146"/>
      <c r="CN28" s="146"/>
      <c r="CO28" s="146"/>
      <c r="CP28" s="146"/>
      <c r="CQ28" s="146"/>
      <c r="CR28" s="146"/>
      <c r="CS28" s="146"/>
      <c r="CT28" s="146"/>
      <c r="CU28" s="146"/>
      <c r="CV28" s="146"/>
      <c r="CW28" s="146"/>
      <c r="CX28" s="146"/>
      <c r="CY28" s="146"/>
      <c r="CZ28" s="146"/>
      <c r="DA28" s="146"/>
      <c r="DB28" s="146"/>
      <c r="DC28" s="146"/>
      <c r="DD28" s="146"/>
      <c r="DE28" s="146"/>
      <c r="DF28" s="146"/>
      <c r="DG28" s="146"/>
      <c r="DH28" s="146"/>
      <c r="DI28" s="146"/>
      <c r="DJ28" s="146"/>
      <c r="DK28" s="146"/>
      <c r="DL28" s="146"/>
      <c r="DM28" s="146"/>
      <c r="DN28" s="146"/>
      <c r="DO28" s="146"/>
      <c r="DP28" s="146"/>
      <c r="DQ28" s="146"/>
      <c r="DR28" s="146"/>
      <c r="DS28" s="146"/>
      <c r="DT28" s="146"/>
      <c r="DU28" s="146"/>
      <c r="DV28" s="146"/>
      <c r="DW28" s="146"/>
      <c r="DX28" s="146"/>
      <c r="DY28" s="146"/>
      <c r="DZ28" s="146"/>
      <c r="EA28" s="146"/>
      <c r="EB28" s="146"/>
      <c r="EC28" s="146"/>
      <c r="ED28" s="146"/>
      <c r="EE28" s="146"/>
      <c r="EF28" s="146"/>
      <c r="EG28" s="146"/>
      <c r="EH28" s="146"/>
      <c r="EI28" s="146"/>
      <c r="EJ28" s="146"/>
      <c r="EK28" s="146"/>
      <c r="EL28" s="146"/>
      <c r="EM28" s="146"/>
      <c r="EN28" s="146"/>
      <c r="EO28" s="146"/>
      <c r="EP28" s="146"/>
      <c r="EQ28" s="146"/>
      <c r="ER28" s="146"/>
      <c r="ES28" s="146"/>
      <c r="ET28" s="146"/>
      <c r="EU28" s="146"/>
      <c r="EV28" s="146"/>
      <c r="EW28" s="146"/>
      <c r="EX28" s="146"/>
      <c r="EY28" s="146"/>
      <c r="EZ28" s="146"/>
      <c r="FA28" s="146"/>
      <c r="FB28" s="146"/>
      <c r="FC28" s="146"/>
      <c r="FD28" s="146"/>
      <c r="FE28" s="146"/>
      <c r="FF28" s="146"/>
      <c r="FG28" s="146"/>
      <c r="FH28" s="146"/>
      <c r="FI28" s="146"/>
      <c r="FJ28" s="146"/>
      <c r="FK28" s="146"/>
      <c r="FL28" s="146"/>
      <c r="FM28" s="146"/>
      <c r="FN28" s="146"/>
      <c r="FO28" s="146"/>
      <c r="FP28" s="146"/>
      <c r="FQ28" s="146"/>
      <c r="FR28" s="146"/>
      <c r="FS28" s="146"/>
      <c r="FT28" s="146"/>
      <c r="FU28" s="146"/>
      <c r="FV28" s="146"/>
      <c r="FW28" s="146"/>
      <c r="FX28" s="146"/>
      <c r="FY28" s="146"/>
      <c r="FZ28" s="146"/>
      <c r="GA28" s="146"/>
      <c r="GB28" s="146"/>
      <c r="GC28" s="146"/>
      <c r="GD28" s="146"/>
      <c r="GE28" s="146"/>
      <c r="GF28" s="146"/>
      <c r="GG28" s="146"/>
      <c r="GH28" s="146"/>
      <c r="GI28" s="146"/>
      <c r="GJ28" s="146"/>
      <c r="GK28" s="146"/>
      <c r="GL28" s="146"/>
      <c r="GM28" s="146"/>
      <c r="GN28" s="146"/>
      <c r="GO28" s="146"/>
      <c r="GP28" s="146"/>
      <c r="GQ28" s="146"/>
      <c r="GR28" s="146"/>
    </row>
    <row r="29" spans="1:200" s="111" customFormat="1" ht="24" hidden="1" customHeight="1" outlineLevel="1">
      <c r="A29" s="126" t="str">
        <f t="shared" si="0"/>
        <v>2.16</v>
      </c>
      <c r="B29" s="158" t="s">
        <v>54</v>
      </c>
      <c r="C29" s="160" t="s">
        <v>109</v>
      </c>
      <c r="D29" s="161" t="s">
        <v>68</v>
      </c>
      <c r="E29" s="161" t="s">
        <v>69</v>
      </c>
      <c r="F29" s="161" t="s">
        <v>70</v>
      </c>
      <c r="G29" s="210"/>
      <c r="H29" s="210"/>
      <c r="I29" s="214">
        <f t="shared" si="2"/>
        <v>0</v>
      </c>
      <c r="J29" s="355">
        <v>0</v>
      </c>
      <c r="K29" s="356"/>
      <c r="L29" s="357"/>
      <c r="M29" s="215"/>
      <c r="N29" s="151"/>
      <c r="O29" s="146"/>
      <c r="P29" s="146"/>
      <c r="Q29" s="146"/>
      <c r="R29" s="146"/>
      <c r="S29" s="146"/>
      <c r="T29" s="146"/>
      <c r="U29" s="146"/>
      <c r="V29" s="146"/>
      <c r="W29" s="146"/>
      <c r="X29" s="146"/>
      <c r="Y29" s="146"/>
      <c r="Z29" s="146"/>
      <c r="AA29" s="146"/>
      <c r="AB29" s="146"/>
      <c r="AC29" s="146"/>
      <c r="AD29" s="146"/>
      <c r="AE29" s="146"/>
      <c r="AF29" s="146"/>
      <c r="AG29" s="146"/>
      <c r="AH29" s="146"/>
      <c r="AI29" s="146"/>
      <c r="AJ29" s="146"/>
      <c r="AK29" s="146"/>
      <c r="AL29" s="146"/>
      <c r="AM29" s="146"/>
      <c r="AN29" s="146"/>
      <c r="AO29" s="146"/>
      <c r="AP29" s="146"/>
      <c r="AQ29" s="146"/>
      <c r="AR29" s="146"/>
      <c r="AS29" s="146"/>
      <c r="AT29" s="146"/>
      <c r="AU29" s="146"/>
      <c r="AV29" s="146"/>
      <c r="AW29" s="146"/>
      <c r="AX29" s="146"/>
      <c r="AY29" s="146"/>
      <c r="AZ29" s="146"/>
      <c r="BA29" s="146"/>
      <c r="BB29" s="146"/>
      <c r="BC29" s="146"/>
      <c r="BD29" s="146"/>
      <c r="BE29" s="146"/>
      <c r="BF29" s="146"/>
      <c r="BG29" s="146"/>
      <c r="BH29" s="146"/>
      <c r="BI29" s="146"/>
      <c r="BJ29" s="146"/>
      <c r="BK29" s="146"/>
      <c r="BL29" s="146"/>
      <c r="BM29" s="146"/>
      <c r="BN29" s="146"/>
      <c r="BO29" s="146"/>
      <c r="BP29" s="146"/>
      <c r="BQ29" s="146"/>
      <c r="BR29" s="146"/>
      <c r="BS29" s="146"/>
      <c r="BT29" s="146"/>
      <c r="BU29" s="146"/>
      <c r="BV29" s="146"/>
      <c r="BW29" s="146"/>
      <c r="BX29" s="146"/>
      <c r="BY29" s="146"/>
      <c r="BZ29" s="146"/>
      <c r="CA29" s="146"/>
      <c r="CB29" s="146"/>
      <c r="CC29" s="146"/>
      <c r="CD29" s="146"/>
      <c r="CE29" s="146"/>
      <c r="CF29" s="146"/>
      <c r="CG29" s="146"/>
      <c r="CH29" s="146"/>
      <c r="CI29" s="146"/>
      <c r="CJ29" s="146"/>
      <c r="CK29" s="146"/>
      <c r="CL29" s="146"/>
      <c r="CM29" s="146"/>
      <c r="CN29" s="146"/>
      <c r="CO29" s="146"/>
      <c r="CP29" s="146"/>
      <c r="CQ29" s="146"/>
      <c r="CR29" s="146"/>
      <c r="CS29" s="146"/>
      <c r="CT29" s="146"/>
      <c r="CU29" s="146"/>
      <c r="CV29" s="146"/>
      <c r="CW29" s="146"/>
      <c r="CX29" s="146"/>
      <c r="CY29" s="146"/>
      <c r="CZ29" s="146"/>
      <c r="DA29" s="146"/>
      <c r="DB29" s="146"/>
      <c r="DC29" s="146"/>
      <c r="DD29" s="146"/>
      <c r="DE29" s="146"/>
      <c r="DF29" s="146"/>
      <c r="DG29" s="146"/>
      <c r="DH29" s="146"/>
      <c r="DI29" s="146"/>
      <c r="DJ29" s="146"/>
      <c r="DK29" s="146"/>
      <c r="DL29" s="146"/>
      <c r="DM29" s="146"/>
      <c r="DN29" s="146"/>
      <c r="DO29" s="146"/>
      <c r="DP29" s="146"/>
      <c r="DQ29" s="146"/>
      <c r="DR29" s="146"/>
      <c r="DS29" s="146"/>
      <c r="DT29" s="146"/>
      <c r="DU29" s="146"/>
      <c r="DV29" s="146"/>
      <c r="DW29" s="146"/>
      <c r="DX29" s="146"/>
      <c r="DY29" s="146"/>
      <c r="DZ29" s="146"/>
      <c r="EA29" s="146"/>
      <c r="EB29" s="146"/>
      <c r="EC29" s="146"/>
      <c r="ED29" s="146"/>
      <c r="EE29" s="146"/>
      <c r="EF29" s="146"/>
      <c r="EG29" s="146"/>
      <c r="EH29" s="146"/>
      <c r="EI29" s="146"/>
      <c r="EJ29" s="146"/>
      <c r="EK29" s="146"/>
      <c r="EL29" s="146"/>
      <c r="EM29" s="146"/>
      <c r="EN29" s="146"/>
      <c r="EO29" s="146"/>
      <c r="EP29" s="146"/>
      <c r="EQ29" s="146"/>
      <c r="ER29" s="146"/>
      <c r="ES29" s="146"/>
      <c r="ET29" s="146"/>
      <c r="EU29" s="146"/>
      <c r="EV29" s="146"/>
      <c r="EW29" s="146"/>
      <c r="EX29" s="146"/>
      <c r="EY29" s="146"/>
      <c r="EZ29" s="146"/>
      <c r="FA29" s="146"/>
      <c r="FB29" s="146"/>
      <c r="FC29" s="146"/>
      <c r="FD29" s="146"/>
      <c r="FE29" s="146"/>
      <c r="FF29" s="146"/>
      <c r="FG29" s="146"/>
      <c r="FH29" s="146"/>
      <c r="FI29" s="146"/>
      <c r="FJ29" s="146"/>
      <c r="FK29" s="146"/>
      <c r="FL29" s="146"/>
      <c r="FM29" s="146"/>
      <c r="FN29" s="146"/>
      <c r="FO29" s="146"/>
      <c r="FP29" s="146"/>
      <c r="FQ29" s="146"/>
      <c r="FR29" s="146"/>
      <c r="FS29" s="146"/>
      <c r="FT29" s="146"/>
      <c r="FU29" s="146"/>
      <c r="FV29" s="146"/>
      <c r="FW29" s="146"/>
      <c r="FX29" s="146"/>
      <c r="FY29" s="146"/>
      <c r="FZ29" s="146"/>
      <c r="GA29" s="146"/>
      <c r="GB29" s="146"/>
      <c r="GC29" s="146"/>
      <c r="GD29" s="146"/>
      <c r="GE29" s="146"/>
      <c r="GF29" s="146"/>
      <c r="GG29" s="146"/>
      <c r="GH29" s="146"/>
      <c r="GI29" s="146"/>
      <c r="GJ29" s="146"/>
      <c r="GK29" s="146"/>
      <c r="GL29" s="146"/>
      <c r="GM29" s="146"/>
      <c r="GN29" s="146"/>
      <c r="GO29" s="146"/>
      <c r="GP29" s="146"/>
      <c r="GQ29" s="146"/>
      <c r="GR29" s="146"/>
    </row>
    <row r="30" spans="1:200" s="132" customFormat="1" ht="24" hidden="1" customHeight="1" outlineLevel="1">
      <c r="A30" s="126" t="str">
        <f t="shared" si="0"/>
        <v>2.17</v>
      </c>
      <c r="B30" s="158" t="s">
        <v>66</v>
      </c>
      <c r="C30" s="160" t="s">
        <v>110</v>
      </c>
      <c r="D30" s="161" t="s">
        <v>13</v>
      </c>
      <c r="E30" s="161" t="s">
        <v>72</v>
      </c>
      <c r="F30" s="161" t="s">
        <v>111</v>
      </c>
      <c r="G30" s="210"/>
      <c r="H30" s="210"/>
      <c r="I30" s="211"/>
      <c r="J30" s="355">
        <v>0</v>
      </c>
      <c r="K30" s="356"/>
      <c r="L30" s="357"/>
      <c r="M30" s="180"/>
      <c r="N30" s="151"/>
      <c r="O30" s="146"/>
      <c r="P30" s="146"/>
      <c r="Q30" s="146"/>
      <c r="R30" s="146"/>
      <c r="S30" s="146"/>
      <c r="T30" s="146"/>
      <c r="U30" s="146"/>
      <c r="V30" s="146"/>
      <c r="W30" s="146"/>
      <c r="X30" s="146"/>
      <c r="Y30" s="146"/>
      <c r="Z30" s="146"/>
      <c r="AA30" s="146"/>
      <c r="AB30" s="146"/>
      <c r="AC30" s="146"/>
      <c r="AD30" s="146"/>
      <c r="AE30" s="146"/>
      <c r="AF30" s="146"/>
      <c r="AG30" s="146"/>
      <c r="AH30" s="146"/>
      <c r="AI30" s="146"/>
      <c r="AJ30" s="146"/>
      <c r="AK30" s="146"/>
      <c r="AL30" s="146"/>
      <c r="AM30" s="146"/>
      <c r="AN30" s="146"/>
      <c r="AO30" s="146"/>
      <c r="AP30" s="146"/>
      <c r="AQ30" s="146"/>
      <c r="AR30" s="146"/>
      <c r="AS30" s="146"/>
      <c r="AT30" s="146"/>
      <c r="AU30" s="146"/>
      <c r="AV30" s="146"/>
      <c r="AW30" s="146"/>
      <c r="AX30" s="146"/>
      <c r="AY30" s="146"/>
      <c r="AZ30" s="146"/>
      <c r="BA30" s="146"/>
      <c r="BB30" s="146"/>
      <c r="BC30" s="146"/>
      <c r="BD30" s="146"/>
      <c r="BE30" s="146"/>
      <c r="BF30" s="146"/>
      <c r="BG30" s="146"/>
      <c r="BH30" s="146"/>
      <c r="BI30" s="146"/>
      <c r="BJ30" s="146"/>
      <c r="BK30" s="146"/>
      <c r="BL30" s="146"/>
      <c r="BM30" s="146"/>
      <c r="BN30" s="146"/>
      <c r="BO30" s="146"/>
      <c r="BP30" s="146"/>
      <c r="BQ30" s="146"/>
      <c r="BR30" s="146"/>
      <c r="BS30" s="146"/>
      <c r="BT30" s="146"/>
      <c r="BU30" s="146"/>
      <c r="BV30" s="146"/>
      <c r="BW30" s="146"/>
      <c r="BX30" s="146"/>
      <c r="BY30" s="146"/>
      <c r="BZ30" s="146"/>
      <c r="CA30" s="146"/>
      <c r="CB30" s="146"/>
      <c r="CC30" s="146"/>
      <c r="CD30" s="146"/>
      <c r="CE30" s="146"/>
      <c r="CF30" s="146"/>
      <c r="CG30" s="146"/>
      <c r="CH30" s="146"/>
      <c r="CI30" s="146"/>
      <c r="CJ30" s="146"/>
      <c r="CK30" s="146"/>
      <c r="CL30" s="146"/>
      <c r="CM30" s="146"/>
      <c r="CN30" s="146"/>
      <c r="CO30" s="146"/>
      <c r="CP30" s="146"/>
      <c r="CQ30" s="146"/>
      <c r="CR30" s="146"/>
      <c r="CS30" s="146"/>
      <c r="CT30" s="146"/>
      <c r="CU30" s="146"/>
      <c r="CV30" s="146"/>
      <c r="CW30" s="146"/>
      <c r="CX30" s="146"/>
      <c r="CY30" s="146"/>
      <c r="CZ30" s="146"/>
      <c r="DA30" s="146"/>
      <c r="DB30" s="146"/>
      <c r="DC30" s="146"/>
      <c r="DD30" s="146"/>
      <c r="DE30" s="146"/>
      <c r="DF30" s="146"/>
      <c r="DG30" s="146"/>
      <c r="DH30" s="146"/>
      <c r="DI30" s="146"/>
      <c r="DJ30" s="146"/>
      <c r="DK30" s="146"/>
      <c r="DL30" s="146"/>
      <c r="DM30" s="146"/>
      <c r="DN30" s="146"/>
      <c r="DO30" s="146"/>
      <c r="DP30" s="146"/>
      <c r="DQ30" s="146"/>
      <c r="DR30" s="146"/>
      <c r="DS30" s="146"/>
      <c r="DT30" s="146"/>
      <c r="DU30" s="146"/>
      <c r="DV30" s="146"/>
      <c r="DW30" s="146"/>
      <c r="DX30" s="146"/>
      <c r="DY30" s="146"/>
      <c r="DZ30" s="146"/>
      <c r="EA30" s="146"/>
      <c r="EB30" s="146"/>
      <c r="EC30" s="146"/>
      <c r="ED30" s="146"/>
      <c r="EE30" s="146"/>
      <c r="EF30" s="146"/>
      <c r="EG30" s="146"/>
      <c r="EH30" s="146"/>
      <c r="EI30" s="146"/>
      <c r="EJ30" s="146"/>
      <c r="EK30" s="146"/>
      <c r="EL30" s="146"/>
      <c r="EM30" s="146"/>
      <c r="EN30" s="146"/>
      <c r="EO30" s="146"/>
      <c r="EP30" s="146"/>
      <c r="EQ30" s="146"/>
      <c r="ER30" s="146"/>
      <c r="ES30" s="146"/>
      <c r="ET30" s="146"/>
      <c r="EU30" s="146"/>
      <c r="EV30" s="146"/>
      <c r="EW30" s="146"/>
      <c r="EX30" s="146"/>
      <c r="EY30" s="146"/>
      <c r="EZ30" s="146"/>
      <c r="FA30" s="146"/>
      <c r="FB30" s="146"/>
      <c r="FC30" s="146"/>
      <c r="FD30" s="146"/>
      <c r="FE30" s="146"/>
      <c r="FF30" s="146"/>
      <c r="FG30" s="146"/>
      <c r="FH30" s="146"/>
      <c r="FI30" s="146"/>
      <c r="FJ30" s="146"/>
      <c r="FK30" s="146"/>
      <c r="FL30" s="146"/>
      <c r="FM30" s="146"/>
      <c r="FN30" s="146"/>
      <c r="FO30" s="146"/>
      <c r="FP30" s="146"/>
      <c r="FQ30" s="146"/>
      <c r="FR30" s="146"/>
      <c r="FS30" s="146"/>
      <c r="FT30" s="146"/>
      <c r="FU30" s="146"/>
      <c r="FV30" s="146"/>
      <c r="FW30" s="146"/>
      <c r="FX30" s="146"/>
      <c r="FY30" s="146"/>
      <c r="FZ30" s="146"/>
      <c r="GA30" s="146"/>
      <c r="GB30" s="146"/>
      <c r="GC30" s="146"/>
      <c r="GD30" s="146"/>
      <c r="GE30" s="146"/>
      <c r="GF30" s="146"/>
      <c r="GG30" s="146"/>
      <c r="GH30" s="146"/>
      <c r="GI30" s="146"/>
      <c r="GJ30" s="146"/>
      <c r="GK30" s="146"/>
      <c r="GL30" s="146"/>
      <c r="GM30" s="146"/>
      <c r="GN30" s="146"/>
      <c r="GO30" s="146"/>
      <c r="GP30" s="146"/>
      <c r="GQ30" s="146"/>
      <c r="GR30" s="146"/>
    </row>
    <row r="31" spans="1:200" s="132" customFormat="1" ht="24" hidden="1" customHeight="1" outlineLevel="1">
      <c r="A31" s="126" t="str">
        <f t="shared" si="0"/>
        <v>2.18</v>
      </c>
      <c r="B31" s="158" t="s">
        <v>54</v>
      </c>
      <c r="C31" s="160" t="s">
        <v>112</v>
      </c>
      <c r="D31" s="161" t="s">
        <v>113</v>
      </c>
      <c r="E31" s="161" t="s">
        <v>114</v>
      </c>
      <c r="F31" s="161" t="s">
        <v>115</v>
      </c>
      <c r="G31" s="210"/>
      <c r="H31" s="210"/>
      <c r="I31" s="214"/>
      <c r="J31" s="355">
        <v>0</v>
      </c>
      <c r="K31" s="356"/>
      <c r="L31" s="357"/>
      <c r="M31" s="215"/>
      <c r="N31" s="151"/>
      <c r="O31" s="146"/>
      <c r="P31" s="146"/>
      <c r="Q31" s="146"/>
      <c r="R31" s="146"/>
      <c r="S31" s="146"/>
      <c r="T31" s="146"/>
      <c r="U31" s="146"/>
      <c r="V31" s="146"/>
      <c r="W31" s="146"/>
      <c r="X31" s="146"/>
      <c r="Y31" s="146"/>
      <c r="Z31" s="146"/>
      <c r="AA31" s="146"/>
      <c r="AB31" s="146"/>
      <c r="AC31" s="146"/>
      <c r="AD31" s="146"/>
      <c r="AE31" s="146"/>
      <c r="AF31" s="146"/>
      <c r="AG31" s="146"/>
      <c r="AH31" s="146"/>
      <c r="AI31" s="146"/>
      <c r="AJ31" s="146"/>
      <c r="AK31" s="146"/>
      <c r="AL31" s="146"/>
      <c r="AM31" s="146"/>
      <c r="AN31" s="146"/>
      <c r="AO31" s="146"/>
      <c r="AP31" s="146"/>
      <c r="AQ31" s="146"/>
      <c r="AR31" s="146"/>
      <c r="AS31" s="146"/>
      <c r="AT31" s="146"/>
      <c r="AU31" s="146"/>
      <c r="AV31" s="146"/>
      <c r="AW31" s="146"/>
      <c r="AX31" s="146"/>
      <c r="AY31" s="146"/>
      <c r="AZ31" s="146"/>
      <c r="BA31" s="146"/>
      <c r="BB31" s="146"/>
      <c r="BC31" s="146"/>
      <c r="BD31" s="146"/>
      <c r="BE31" s="146"/>
      <c r="BF31" s="146"/>
      <c r="BG31" s="146"/>
      <c r="BH31" s="146"/>
      <c r="BI31" s="146"/>
      <c r="BJ31" s="146"/>
      <c r="BK31" s="146"/>
      <c r="BL31" s="146"/>
      <c r="BM31" s="146"/>
      <c r="BN31" s="146"/>
      <c r="BO31" s="146"/>
      <c r="BP31" s="146"/>
      <c r="BQ31" s="146"/>
      <c r="BR31" s="146"/>
      <c r="BS31" s="146"/>
      <c r="BT31" s="146"/>
      <c r="BU31" s="146"/>
      <c r="BV31" s="146"/>
      <c r="BW31" s="146"/>
      <c r="BX31" s="146"/>
      <c r="BY31" s="146"/>
      <c r="BZ31" s="146"/>
      <c r="CA31" s="146"/>
      <c r="CB31" s="146"/>
      <c r="CC31" s="146"/>
      <c r="CD31" s="146"/>
      <c r="CE31" s="146"/>
      <c r="CF31" s="146"/>
      <c r="CG31" s="146"/>
      <c r="CH31" s="146"/>
      <c r="CI31" s="146"/>
      <c r="CJ31" s="146"/>
      <c r="CK31" s="146"/>
      <c r="CL31" s="146"/>
      <c r="CM31" s="146"/>
      <c r="CN31" s="146"/>
      <c r="CO31" s="146"/>
      <c r="CP31" s="146"/>
      <c r="CQ31" s="146"/>
      <c r="CR31" s="146"/>
      <c r="CS31" s="146"/>
      <c r="CT31" s="146"/>
      <c r="CU31" s="146"/>
      <c r="CV31" s="146"/>
      <c r="CW31" s="146"/>
      <c r="CX31" s="146"/>
      <c r="CY31" s="146"/>
      <c r="CZ31" s="146"/>
      <c r="DA31" s="146"/>
      <c r="DB31" s="146"/>
      <c r="DC31" s="146"/>
      <c r="DD31" s="146"/>
      <c r="DE31" s="146"/>
      <c r="DF31" s="146"/>
      <c r="DG31" s="146"/>
      <c r="DH31" s="146"/>
      <c r="DI31" s="146"/>
      <c r="DJ31" s="146"/>
      <c r="DK31" s="146"/>
      <c r="DL31" s="146"/>
      <c r="DM31" s="146"/>
      <c r="DN31" s="146"/>
      <c r="DO31" s="146"/>
      <c r="DP31" s="146"/>
      <c r="DQ31" s="146"/>
      <c r="DR31" s="146"/>
      <c r="DS31" s="146"/>
      <c r="DT31" s="146"/>
      <c r="DU31" s="146"/>
      <c r="DV31" s="146"/>
      <c r="DW31" s="146"/>
      <c r="DX31" s="146"/>
      <c r="DY31" s="146"/>
      <c r="DZ31" s="146"/>
      <c r="EA31" s="146"/>
      <c r="EB31" s="146"/>
      <c r="EC31" s="146"/>
      <c r="ED31" s="146"/>
      <c r="EE31" s="146"/>
      <c r="EF31" s="146"/>
      <c r="EG31" s="146"/>
      <c r="EH31" s="146"/>
      <c r="EI31" s="146"/>
      <c r="EJ31" s="146"/>
      <c r="EK31" s="146"/>
      <c r="EL31" s="146"/>
      <c r="EM31" s="146"/>
      <c r="EN31" s="146"/>
      <c r="EO31" s="146"/>
      <c r="EP31" s="146"/>
      <c r="EQ31" s="146"/>
      <c r="ER31" s="146"/>
      <c r="ES31" s="146"/>
      <c r="ET31" s="146"/>
      <c r="EU31" s="146"/>
      <c r="EV31" s="146"/>
      <c r="EW31" s="146"/>
      <c r="EX31" s="146"/>
      <c r="EY31" s="146"/>
      <c r="EZ31" s="146"/>
      <c r="FA31" s="146"/>
      <c r="FB31" s="146"/>
      <c r="FC31" s="146"/>
      <c r="FD31" s="146"/>
      <c r="FE31" s="146"/>
      <c r="FF31" s="146"/>
      <c r="FG31" s="146"/>
      <c r="FH31" s="146"/>
      <c r="FI31" s="146"/>
      <c r="FJ31" s="146"/>
      <c r="FK31" s="146"/>
      <c r="FL31" s="146"/>
      <c r="FM31" s="146"/>
      <c r="FN31" s="146"/>
      <c r="FO31" s="146"/>
      <c r="FP31" s="146"/>
      <c r="FQ31" s="146"/>
      <c r="FR31" s="146"/>
      <c r="FS31" s="146"/>
      <c r="FT31" s="146"/>
      <c r="FU31" s="146"/>
      <c r="FV31" s="146"/>
      <c r="FW31" s="146"/>
      <c r="FX31" s="146"/>
      <c r="FY31" s="146"/>
      <c r="FZ31" s="146"/>
      <c r="GA31" s="146"/>
      <c r="GB31" s="146"/>
      <c r="GC31" s="146"/>
      <c r="GD31" s="146"/>
      <c r="GE31" s="146"/>
      <c r="GF31" s="146"/>
      <c r="GG31" s="146"/>
      <c r="GH31" s="146"/>
      <c r="GI31" s="146"/>
      <c r="GJ31" s="146"/>
      <c r="GK31" s="146"/>
      <c r="GL31" s="146"/>
      <c r="GM31" s="146"/>
      <c r="GN31" s="146"/>
      <c r="GO31" s="146"/>
      <c r="GP31" s="146"/>
      <c r="GQ31" s="146"/>
      <c r="GR31" s="146"/>
    </row>
    <row r="32" spans="1:200" s="137" customFormat="1" ht="24" hidden="1" customHeight="1" outlineLevel="1">
      <c r="A32" s="126" t="str">
        <f t="shared" si="0"/>
        <v>2.19</v>
      </c>
      <c r="B32" s="158" t="s">
        <v>54</v>
      </c>
      <c r="C32" s="160" t="s">
        <v>339</v>
      </c>
      <c r="D32" s="161" t="s">
        <v>13</v>
      </c>
      <c r="E32" s="161" t="s">
        <v>72</v>
      </c>
      <c r="F32" s="161" t="s">
        <v>111</v>
      </c>
      <c r="G32" s="210"/>
      <c r="H32" s="210"/>
      <c r="I32" s="214"/>
      <c r="J32" s="355">
        <v>0</v>
      </c>
      <c r="K32" s="356"/>
      <c r="L32" s="357"/>
      <c r="M32" s="215"/>
      <c r="N32" s="151"/>
      <c r="O32" s="146"/>
      <c r="P32" s="146"/>
      <c r="Q32" s="146"/>
      <c r="R32" s="146"/>
      <c r="S32" s="146"/>
      <c r="T32" s="146"/>
      <c r="U32" s="146"/>
      <c r="V32" s="146"/>
      <c r="W32" s="146"/>
      <c r="X32" s="146"/>
      <c r="Y32" s="146"/>
      <c r="Z32" s="146"/>
      <c r="AA32" s="146"/>
      <c r="AB32" s="146"/>
      <c r="AC32" s="146"/>
      <c r="AD32" s="146"/>
      <c r="AE32" s="146"/>
      <c r="AF32" s="146"/>
      <c r="AG32" s="146"/>
      <c r="AH32" s="146"/>
      <c r="AI32" s="146"/>
      <c r="AJ32" s="146"/>
      <c r="AK32" s="146"/>
      <c r="AL32" s="146"/>
      <c r="AM32" s="146"/>
      <c r="AN32" s="146"/>
      <c r="AO32" s="146"/>
      <c r="AP32" s="146"/>
      <c r="AQ32" s="146"/>
      <c r="AR32" s="146"/>
      <c r="AS32" s="146"/>
      <c r="AT32" s="146"/>
      <c r="AU32" s="146"/>
      <c r="AV32" s="146"/>
      <c r="AW32" s="146"/>
      <c r="AX32" s="146"/>
      <c r="AY32" s="146"/>
      <c r="AZ32" s="146"/>
      <c r="BA32" s="146"/>
      <c r="BB32" s="146"/>
      <c r="BC32" s="146"/>
      <c r="BD32" s="146"/>
      <c r="BE32" s="146"/>
      <c r="BF32" s="146"/>
      <c r="BG32" s="146"/>
      <c r="BH32" s="146"/>
      <c r="BI32" s="146"/>
      <c r="BJ32" s="146"/>
      <c r="BK32" s="146"/>
      <c r="BL32" s="146"/>
      <c r="BM32" s="146"/>
      <c r="BN32" s="146"/>
      <c r="BO32" s="146"/>
      <c r="BP32" s="146"/>
      <c r="BQ32" s="146"/>
      <c r="BR32" s="146"/>
      <c r="BS32" s="146"/>
      <c r="BT32" s="146"/>
      <c r="BU32" s="146"/>
      <c r="BV32" s="146"/>
      <c r="BW32" s="146"/>
      <c r="BX32" s="146"/>
      <c r="BY32" s="146"/>
      <c r="BZ32" s="146"/>
      <c r="CA32" s="146"/>
      <c r="CB32" s="146"/>
      <c r="CC32" s="146"/>
      <c r="CD32" s="146"/>
      <c r="CE32" s="146"/>
      <c r="CF32" s="146"/>
      <c r="CG32" s="146"/>
      <c r="CH32" s="146"/>
      <c r="CI32" s="146"/>
      <c r="CJ32" s="146"/>
      <c r="CK32" s="146"/>
      <c r="CL32" s="146"/>
      <c r="CM32" s="146"/>
      <c r="CN32" s="146"/>
      <c r="CO32" s="146"/>
      <c r="CP32" s="146"/>
      <c r="CQ32" s="146"/>
      <c r="CR32" s="146"/>
      <c r="CS32" s="146"/>
      <c r="CT32" s="146"/>
      <c r="CU32" s="146"/>
      <c r="CV32" s="146"/>
      <c r="CW32" s="146"/>
      <c r="CX32" s="146"/>
      <c r="CY32" s="146"/>
      <c r="CZ32" s="146"/>
      <c r="DA32" s="146"/>
      <c r="DB32" s="146"/>
      <c r="DC32" s="146"/>
      <c r="DD32" s="146"/>
      <c r="DE32" s="146"/>
      <c r="DF32" s="146"/>
      <c r="DG32" s="146"/>
      <c r="DH32" s="146"/>
      <c r="DI32" s="146"/>
      <c r="DJ32" s="146"/>
      <c r="DK32" s="146"/>
      <c r="DL32" s="146"/>
      <c r="DM32" s="146"/>
      <c r="DN32" s="146"/>
      <c r="DO32" s="146"/>
      <c r="DP32" s="146"/>
      <c r="DQ32" s="146"/>
      <c r="DR32" s="146"/>
      <c r="DS32" s="146"/>
      <c r="DT32" s="146"/>
      <c r="DU32" s="146"/>
      <c r="DV32" s="146"/>
      <c r="DW32" s="146"/>
      <c r="DX32" s="146"/>
      <c r="DY32" s="146"/>
      <c r="DZ32" s="146"/>
      <c r="EA32" s="146"/>
      <c r="EB32" s="146"/>
      <c r="EC32" s="146"/>
      <c r="ED32" s="146"/>
      <c r="EE32" s="146"/>
      <c r="EF32" s="146"/>
      <c r="EG32" s="146"/>
      <c r="EH32" s="146"/>
      <c r="EI32" s="146"/>
      <c r="EJ32" s="146"/>
      <c r="EK32" s="146"/>
      <c r="EL32" s="146"/>
      <c r="EM32" s="146"/>
      <c r="EN32" s="146"/>
      <c r="EO32" s="146"/>
      <c r="EP32" s="146"/>
      <c r="EQ32" s="146"/>
      <c r="ER32" s="146"/>
      <c r="ES32" s="146"/>
      <c r="ET32" s="146"/>
      <c r="EU32" s="146"/>
      <c r="EV32" s="146"/>
      <c r="EW32" s="146"/>
      <c r="EX32" s="146"/>
      <c r="EY32" s="146"/>
      <c r="EZ32" s="146"/>
      <c r="FA32" s="146"/>
      <c r="FB32" s="146"/>
      <c r="FC32" s="146"/>
      <c r="FD32" s="146"/>
      <c r="FE32" s="146"/>
      <c r="FF32" s="146"/>
      <c r="FG32" s="146"/>
      <c r="FH32" s="146"/>
      <c r="FI32" s="146"/>
      <c r="FJ32" s="146"/>
      <c r="FK32" s="146"/>
      <c r="FL32" s="146"/>
      <c r="FM32" s="146"/>
      <c r="FN32" s="146"/>
      <c r="FO32" s="146"/>
      <c r="FP32" s="146"/>
      <c r="FQ32" s="146"/>
      <c r="FR32" s="146"/>
      <c r="FS32" s="146"/>
      <c r="FT32" s="146"/>
      <c r="FU32" s="146"/>
      <c r="FV32" s="146"/>
      <c r="FW32" s="146"/>
      <c r="FX32" s="146"/>
      <c r="FY32" s="146"/>
      <c r="FZ32" s="146"/>
      <c r="GA32" s="146"/>
      <c r="GB32" s="146"/>
      <c r="GC32" s="146"/>
      <c r="GD32" s="146"/>
      <c r="GE32" s="146"/>
      <c r="GF32" s="146"/>
      <c r="GG32" s="146"/>
      <c r="GH32" s="146"/>
      <c r="GI32" s="146"/>
      <c r="GJ32" s="146"/>
      <c r="GK32" s="146"/>
      <c r="GL32" s="146"/>
      <c r="GM32" s="146"/>
      <c r="GN32" s="146"/>
      <c r="GO32" s="146"/>
      <c r="GP32" s="146"/>
      <c r="GQ32" s="146"/>
      <c r="GR32" s="146"/>
    </row>
    <row r="33" spans="1:200" s="138" customFormat="1" ht="24" hidden="1" customHeight="1" outlineLevel="1">
      <c r="A33" s="126" t="str">
        <f t="shared" si="0"/>
        <v>2.20</v>
      </c>
      <c r="B33" s="158" t="s">
        <v>54</v>
      </c>
      <c r="C33" s="160" t="s">
        <v>117</v>
      </c>
      <c r="D33" s="161" t="s">
        <v>91</v>
      </c>
      <c r="E33" s="161" t="s">
        <v>92</v>
      </c>
      <c r="F33" s="161" t="s">
        <v>93</v>
      </c>
      <c r="G33" s="210"/>
      <c r="H33" s="210"/>
      <c r="I33" s="214">
        <f t="shared" si="2"/>
        <v>0</v>
      </c>
      <c r="J33" s="355">
        <v>0</v>
      </c>
      <c r="K33" s="356"/>
      <c r="L33" s="357"/>
      <c r="M33" s="215"/>
      <c r="N33" s="151"/>
      <c r="O33" s="146"/>
      <c r="P33" s="146"/>
      <c r="Q33" s="146"/>
      <c r="R33" s="146"/>
      <c r="S33" s="146"/>
      <c r="T33" s="146"/>
      <c r="U33" s="146"/>
      <c r="V33" s="146"/>
      <c r="W33" s="146"/>
      <c r="X33" s="146"/>
      <c r="Y33" s="146"/>
      <c r="Z33" s="146"/>
      <c r="AA33" s="146"/>
      <c r="AB33" s="146"/>
      <c r="AC33" s="146"/>
      <c r="AD33" s="146"/>
      <c r="AE33" s="146"/>
      <c r="AF33" s="146"/>
      <c r="AG33" s="146"/>
      <c r="AH33" s="146"/>
      <c r="AI33" s="146"/>
      <c r="AJ33" s="146"/>
      <c r="AK33" s="146"/>
      <c r="AL33" s="146"/>
      <c r="AM33" s="146"/>
      <c r="AN33" s="146"/>
      <c r="AO33" s="146"/>
      <c r="AP33" s="146"/>
      <c r="AQ33" s="146"/>
      <c r="AR33" s="146"/>
      <c r="AS33" s="146"/>
      <c r="AT33" s="146"/>
      <c r="AU33" s="146"/>
      <c r="AV33" s="146"/>
      <c r="AW33" s="146"/>
      <c r="AX33" s="146"/>
      <c r="AY33" s="146"/>
      <c r="AZ33" s="146"/>
      <c r="BA33" s="146"/>
      <c r="BB33" s="146"/>
      <c r="BC33" s="146"/>
      <c r="BD33" s="146"/>
      <c r="BE33" s="146"/>
      <c r="BF33" s="146"/>
      <c r="BG33" s="146"/>
      <c r="BH33" s="146"/>
      <c r="BI33" s="146"/>
      <c r="BJ33" s="146"/>
      <c r="BK33" s="146"/>
      <c r="BL33" s="146"/>
      <c r="BM33" s="146"/>
      <c r="BN33" s="146"/>
      <c r="BO33" s="146"/>
      <c r="BP33" s="146"/>
      <c r="BQ33" s="146"/>
      <c r="BR33" s="146"/>
      <c r="BS33" s="146"/>
      <c r="BT33" s="146"/>
      <c r="BU33" s="146"/>
      <c r="BV33" s="146"/>
      <c r="BW33" s="146"/>
      <c r="BX33" s="146"/>
      <c r="BY33" s="146"/>
      <c r="BZ33" s="146"/>
      <c r="CA33" s="146"/>
      <c r="CB33" s="146"/>
      <c r="CC33" s="146"/>
      <c r="CD33" s="146"/>
      <c r="CE33" s="146"/>
      <c r="CF33" s="146"/>
      <c r="CG33" s="146"/>
      <c r="CH33" s="146"/>
      <c r="CI33" s="146"/>
      <c r="CJ33" s="146"/>
      <c r="CK33" s="146"/>
      <c r="CL33" s="146"/>
      <c r="CM33" s="146"/>
      <c r="CN33" s="146"/>
      <c r="CO33" s="146"/>
      <c r="CP33" s="146"/>
      <c r="CQ33" s="146"/>
      <c r="CR33" s="146"/>
      <c r="CS33" s="146"/>
      <c r="CT33" s="146"/>
      <c r="CU33" s="146"/>
      <c r="CV33" s="146"/>
      <c r="CW33" s="146"/>
      <c r="CX33" s="146"/>
      <c r="CY33" s="146"/>
      <c r="CZ33" s="146"/>
      <c r="DA33" s="146"/>
      <c r="DB33" s="146"/>
      <c r="DC33" s="146"/>
      <c r="DD33" s="146"/>
      <c r="DE33" s="146"/>
      <c r="DF33" s="146"/>
      <c r="DG33" s="146"/>
      <c r="DH33" s="146"/>
      <c r="DI33" s="146"/>
      <c r="DJ33" s="146"/>
      <c r="DK33" s="146"/>
      <c r="DL33" s="146"/>
      <c r="DM33" s="146"/>
      <c r="DN33" s="146"/>
      <c r="DO33" s="146"/>
      <c r="DP33" s="146"/>
      <c r="DQ33" s="146"/>
      <c r="DR33" s="146"/>
      <c r="DS33" s="146"/>
      <c r="DT33" s="146"/>
      <c r="DU33" s="146"/>
      <c r="DV33" s="146"/>
      <c r="DW33" s="146"/>
      <c r="DX33" s="146"/>
      <c r="DY33" s="146"/>
      <c r="DZ33" s="146"/>
      <c r="EA33" s="146"/>
      <c r="EB33" s="146"/>
      <c r="EC33" s="146"/>
      <c r="ED33" s="146"/>
      <c r="EE33" s="146"/>
      <c r="EF33" s="146"/>
      <c r="EG33" s="146"/>
      <c r="EH33" s="146"/>
      <c r="EI33" s="146"/>
      <c r="EJ33" s="146"/>
      <c r="EK33" s="146"/>
      <c r="EL33" s="146"/>
      <c r="EM33" s="146"/>
      <c r="EN33" s="146"/>
      <c r="EO33" s="146"/>
      <c r="EP33" s="146"/>
      <c r="EQ33" s="146"/>
      <c r="ER33" s="146"/>
      <c r="ES33" s="146"/>
      <c r="ET33" s="146"/>
      <c r="EU33" s="146"/>
      <c r="EV33" s="146"/>
      <c r="EW33" s="146"/>
      <c r="EX33" s="146"/>
      <c r="EY33" s="146"/>
      <c r="EZ33" s="146"/>
      <c r="FA33" s="146"/>
      <c r="FB33" s="146"/>
      <c r="FC33" s="146"/>
      <c r="FD33" s="146"/>
      <c r="FE33" s="146"/>
      <c r="FF33" s="146"/>
      <c r="FG33" s="146"/>
      <c r="FH33" s="146"/>
      <c r="FI33" s="146"/>
      <c r="FJ33" s="146"/>
      <c r="FK33" s="146"/>
      <c r="FL33" s="146"/>
      <c r="FM33" s="146"/>
      <c r="FN33" s="146"/>
      <c r="FO33" s="146"/>
      <c r="FP33" s="146"/>
      <c r="FQ33" s="146"/>
      <c r="FR33" s="146"/>
      <c r="FS33" s="146"/>
      <c r="FT33" s="146"/>
      <c r="FU33" s="146"/>
      <c r="FV33" s="146"/>
      <c r="FW33" s="146"/>
      <c r="FX33" s="146"/>
      <c r="FY33" s="146"/>
      <c r="FZ33" s="146"/>
      <c r="GA33" s="146"/>
      <c r="GB33" s="146"/>
      <c r="GC33" s="146"/>
      <c r="GD33" s="146"/>
      <c r="GE33" s="146"/>
      <c r="GF33" s="146"/>
      <c r="GG33" s="146"/>
      <c r="GH33" s="146"/>
      <c r="GI33" s="146"/>
      <c r="GJ33" s="146"/>
      <c r="GK33" s="146"/>
      <c r="GL33" s="146"/>
      <c r="GM33" s="146"/>
      <c r="GN33" s="146"/>
      <c r="GO33" s="146"/>
      <c r="GP33" s="146"/>
      <c r="GQ33" s="146"/>
      <c r="GR33" s="146"/>
    </row>
    <row r="34" spans="1:200" s="132" customFormat="1" ht="24" hidden="1" customHeight="1" outlineLevel="1">
      <c r="A34" s="126" t="str">
        <f t="shared" si="0"/>
        <v>2.21</v>
      </c>
      <c r="B34" s="158" t="s">
        <v>54</v>
      </c>
      <c r="C34" s="160" t="s">
        <v>118</v>
      </c>
      <c r="D34" s="161" t="s">
        <v>119</v>
      </c>
      <c r="E34" s="161" t="s">
        <v>120</v>
      </c>
      <c r="F34" s="161" t="s">
        <v>121</v>
      </c>
      <c r="G34" s="210"/>
      <c r="H34" s="210"/>
      <c r="I34" s="214"/>
      <c r="J34" s="355">
        <v>0</v>
      </c>
      <c r="K34" s="356"/>
      <c r="L34" s="357"/>
      <c r="M34" s="215"/>
      <c r="N34" s="151"/>
      <c r="O34" s="146"/>
      <c r="P34" s="146"/>
      <c r="Q34" s="146"/>
      <c r="R34" s="146"/>
      <c r="S34" s="146"/>
      <c r="T34" s="146"/>
      <c r="U34" s="146"/>
      <c r="V34" s="146"/>
      <c r="W34" s="146"/>
      <c r="X34" s="146"/>
      <c r="Y34" s="146"/>
      <c r="Z34" s="146"/>
      <c r="AA34" s="146"/>
      <c r="AB34" s="146"/>
      <c r="AC34" s="146"/>
      <c r="AD34" s="146"/>
      <c r="AE34" s="146"/>
      <c r="AF34" s="146"/>
      <c r="AG34" s="146"/>
      <c r="AH34" s="146"/>
      <c r="AI34" s="146"/>
      <c r="AJ34" s="146"/>
      <c r="AK34" s="146"/>
      <c r="AL34" s="146"/>
      <c r="AM34" s="146"/>
      <c r="AN34" s="146"/>
      <c r="AO34" s="146"/>
      <c r="AP34" s="146"/>
      <c r="AQ34" s="146"/>
      <c r="AR34" s="146"/>
      <c r="AS34" s="146"/>
      <c r="AT34" s="146"/>
      <c r="AU34" s="146"/>
      <c r="AV34" s="146"/>
      <c r="AW34" s="146"/>
      <c r="AX34" s="146"/>
      <c r="AY34" s="146"/>
      <c r="AZ34" s="146"/>
      <c r="BA34" s="146"/>
      <c r="BB34" s="146"/>
      <c r="BC34" s="146"/>
      <c r="BD34" s="146"/>
      <c r="BE34" s="146"/>
      <c r="BF34" s="146"/>
      <c r="BG34" s="146"/>
      <c r="BH34" s="146"/>
      <c r="BI34" s="146"/>
      <c r="BJ34" s="146"/>
      <c r="BK34" s="146"/>
      <c r="BL34" s="146"/>
      <c r="BM34" s="146"/>
      <c r="BN34" s="146"/>
      <c r="BO34" s="146"/>
      <c r="BP34" s="146"/>
      <c r="BQ34" s="146"/>
      <c r="BR34" s="146"/>
      <c r="BS34" s="146"/>
      <c r="BT34" s="146"/>
      <c r="BU34" s="146"/>
      <c r="BV34" s="146"/>
      <c r="BW34" s="146"/>
      <c r="BX34" s="146"/>
      <c r="BY34" s="146"/>
      <c r="BZ34" s="146"/>
      <c r="CA34" s="146"/>
      <c r="CB34" s="146"/>
      <c r="CC34" s="146"/>
      <c r="CD34" s="146"/>
      <c r="CE34" s="146"/>
      <c r="CF34" s="146"/>
      <c r="CG34" s="146"/>
      <c r="CH34" s="146"/>
      <c r="CI34" s="146"/>
      <c r="CJ34" s="146"/>
      <c r="CK34" s="146"/>
      <c r="CL34" s="146"/>
      <c r="CM34" s="146"/>
      <c r="CN34" s="146"/>
      <c r="CO34" s="146"/>
      <c r="CP34" s="146"/>
      <c r="CQ34" s="146"/>
      <c r="CR34" s="146"/>
      <c r="CS34" s="146"/>
      <c r="CT34" s="146"/>
      <c r="CU34" s="146"/>
      <c r="CV34" s="146"/>
      <c r="CW34" s="146"/>
      <c r="CX34" s="146"/>
      <c r="CY34" s="146"/>
      <c r="CZ34" s="146"/>
      <c r="DA34" s="146"/>
      <c r="DB34" s="146"/>
      <c r="DC34" s="146"/>
      <c r="DD34" s="146"/>
      <c r="DE34" s="146"/>
      <c r="DF34" s="146"/>
      <c r="DG34" s="146"/>
      <c r="DH34" s="146"/>
      <c r="DI34" s="146"/>
      <c r="DJ34" s="146"/>
      <c r="DK34" s="146"/>
      <c r="DL34" s="146"/>
      <c r="DM34" s="146"/>
      <c r="DN34" s="146"/>
      <c r="DO34" s="146"/>
      <c r="DP34" s="146"/>
      <c r="DQ34" s="146"/>
      <c r="DR34" s="146"/>
      <c r="DS34" s="146"/>
      <c r="DT34" s="146"/>
      <c r="DU34" s="146"/>
      <c r="DV34" s="146"/>
      <c r="DW34" s="146"/>
      <c r="DX34" s="146"/>
      <c r="DY34" s="146"/>
      <c r="DZ34" s="146"/>
      <c r="EA34" s="146"/>
      <c r="EB34" s="146"/>
      <c r="EC34" s="146"/>
      <c r="ED34" s="146"/>
      <c r="EE34" s="146"/>
      <c r="EF34" s="146"/>
      <c r="EG34" s="146"/>
      <c r="EH34" s="146"/>
      <c r="EI34" s="146"/>
      <c r="EJ34" s="146"/>
      <c r="EK34" s="146"/>
      <c r="EL34" s="146"/>
      <c r="EM34" s="146"/>
      <c r="EN34" s="146"/>
      <c r="EO34" s="146"/>
      <c r="EP34" s="146"/>
      <c r="EQ34" s="146"/>
      <c r="ER34" s="146"/>
      <c r="ES34" s="146"/>
      <c r="ET34" s="146"/>
      <c r="EU34" s="146"/>
      <c r="EV34" s="146"/>
      <c r="EW34" s="146"/>
      <c r="EX34" s="146"/>
      <c r="EY34" s="146"/>
      <c r="EZ34" s="146"/>
      <c r="FA34" s="146"/>
      <c r="FB34" s="146"/>
      <c r="FC34" s="146"/>
      <c r="FD34" s="146"/>
      <c r="FE34" s="146"/>
      <c r="FF34" s="146"/>
      <c r="FG34" s="146"/>
      <c r="FH34" s="146"/>
      <c r="FI34" s="146"/>
      <c r="FJ34" s="146"/>
      <c r="FK34" s="146"/>
      <c r="FL34" s="146"/>
      <c r="FM34" s="146"/>
      <c r="FN34" s="146"/>
      <c r="FO34" s="146"/>
      <c r="FP34" s="146"/>
      <c r="FQ34" s="146"/>
      <c r="FR34" s="146"/>
      <c r="FS34" s="146"/>
      <c r="FT34" s="146"/>
      <c r="FU34" s="146"/>
      <c r="FV34" s="146"/>
      <c r="FW34" s="146"/>
      <c r="FX34" s="146"/>
      <c r="FY34" s="146"/>
      <c r="FZ34" s="146"/>
      <c r="GA34" s="146"/>
      <c r="GB34" s="146"/>
      <c r="GC34" s="146"/>
      <c r="GD34" s="146"/>
      <c r="GE34" s="146"/>
      <c r="GF34" s="146"/>
      <c r="GG34" s="146"/>
      <c r="GH34" s="146"/>
      <c r="GI34" s="146"/>
      <c r="GJ34" s="146"/>
      <c r="GK34" s="146"/>
      <c r="GL34" s="146"/>
      <c r="GM34" s="146"/>
      <c r="GN34" s="146"/>
      <c r="GO34" s="146"/>
      <c r="GP34" s="146"/>
      <c r="GQ34" s="146"/>
      <c r="GR34" s="146"/>
    </row>
    <row r="35" spans="1:200" s="138" customFormat="1" ht="54.75" hidden="1" customHeight="1" outlineLevel="1">
      <c r="A35" s="126" t="str">
        <f t="shared" si="0"/>
        <v>2.22</v>
      </c>
      <c r="B35" s="158" t="s">
        <v>54</v>
      </c>
      <c r="C35" s="160" t="s">
        <v>122</v>
      </c>
      <c r="D35" s="161" t="s">
        <v>123</v>
      </c>
      <c r="E35" s="161" t="s">
        <v>124</v>
      </c>
      <c r="F35" s="161" t="s">
        <v>125</v>
      </c>
      <c r="G35" s="210"/>
      <c r="H35" s="210"/>
      <c r="I35" s="214">
        <f t="shared" ref="I35" si="3">H35-G35</f>
        <v>0</v>
      </c>
      <c r="J35" s="355">
        <v>0</v>
      </c>
      <c r="K35" s="356"/>
      <c r="L35" s="357"/>
      <c r="M35" s="215"/>
      <c r="N35" s="151"/>
      <c r="O35" s="146"/>
      <c r="P35" s="146"/>
      <c r="Q35" s="146"/>
      <c r="R35" s="146"/>
      <c r="S35" s="146"/>
      <c r="T35" s="146"/>
      <c r="U35" s="146"/>
      <c r="V35" s="146"/>
      <c r="W35" s="146"/>
      <c r="X35" s="146"/>
      <c r="Y35" s="146"/>
      <c r="Z35" s="146"/>
      <c r="AA35" s="146"/>
      <c r="AB35" s="146"/>
      <c r="AC35" s="146"/>
      <c r="AD35" s="146"/>
      <c r="AE35" s="146"/>
      <c r="AF35" s="146"/>
      <c r="AG35" s="146"/>
      <c r="AH35" s="146"/>
      <c r="AI35" s="146"/>
      <c r="AJ35" s="146"/>
      <c r="AK35" s="146"/>
      <c r="AL35" s="146"/>
      <c r="AM35" s="146"/>
      <c r="AN35" s="146"/>
      <c r="AO35" s="146"/>
      <c r="AP35" s="146"/>
      <c r="AQ35" s="146"/>
      <c r="AR35" s="146"/>
      <c r="AS35" s="146"/>
      <c r="AT35" s="146"/>
      <c r="AU35" s="146"/>
      <c r="AV35" s="146"/>
      <c r="AW35" s="146"/>
      <c r="AX35" s="146"/>
      <c r="AY35" s="146"/>
      <c r="AZ35" s="146"/>
      <c r="BA35" s="146"/>
      <c r="BB35" s="146"/>
      <c r="BC35" s="146"/>
      <c r="BD35" s="146"/>
      <c r="BE35" s="146"/>
      <c r="BF35" s="146"/>
      <c r="BG35" s="146"/>
      <c r="BH35" s="146"/>
      <c r="BI35" s="146"/>
      <c r="BJ35" s="146"/>
      <c r="BK35" s="146"/>
      <c r="BL35" s="146"/>
      <c r="BM35" s="146"/>
      <c r="BN35" s="146"/>
      <c r="BO35" s="146"/>
      <c r="BP35" s="146"/>
      <c r="BQ35" s="146"/>
      <c r="BR35" s="146"/>
      <c r="BS35" s="146"/>
      <c r="BT35" s="146"/>
      <c r="BU35" s="146"/>
      <c r="BV35" s="146"/>
      <c r="BW35" s="146"/>
      <c r="BX35" s="146"/>
      <c r="BY35" s="146"/>
      <c r="BZ35" s="146"/>
      <c r="CA35" s="146"/>
      <c r="CB35" s="146"/>
      <c r="CC35" s="146"/>
      <c r="CD35" s="146"/>
      <c r="CE35" s="146"/>
      <c r="CF35" s="146"/>
      <c r="CG35" s="146"/>
      <c r="CH35" s="146"/>
      <c r="CI35" s="146"/>
      <c r="CJ35" s="146"/>
      <c r="CK35" s="146"/>
      <c r="CL35" s="146"/>
      <c r="CM35" s="146"/>
      <c r="CN35" s="146"/>
      <c r="CO35" s="146"/>
      <c r="CP35" s="146"/>
      <c r="CQ35" s="146"/>
      <c r="CR35" s="146"/>
      <c r="CS35" s="146"/>
      <c r="CT35" s="146"/>
      <c r="CU35" s="146"/>
      <c r="CV35" s="146"/>
      <c r="CW35" s="146"/>
      <c r="CX35" s="146"/>
      <c r="CY35" s="146"/>
      <c r="CZ35" s="146"/>
      <c r="DA35" s="146"/>
      <c r="DB35" s="146"/>
      <c r="DC35" s="146"/>
      <c r="DD35" s="146"/>
      <c r="DE35" s="146"/>
      <c r="DF35" s="146"/>
      <c r="DG35" s="146"/>
      <c r="DH35" s="146"/>
      <c r="DI35" s="146"/>
      <c r="DJ35" s="146"/>
      <c r="DK35" s="146"/>
      <c r="DL35" s="146"/>
      <c r="DM35" s="146"/>
      <c r="DN35" s="146"/>
      <c r="DO35" s="146"/>
      <c r="DP35" s="146"/>
      <c r="DQ35" s="146"/>
      <c r="DR35" s="146"/>
      <c r="DS35" s="146"/>
      <c r="DT35" s="146"/>
      <c r="DU35" s="146"/>
      <c r="DV35" s="146"/>
      <c r="DW35" s="146"/>
      <c r="DX35" s="146"/>
      <c r="DY35" s="146"/>
      <c r="DZ35" s="146"/>
      <c r="EA35" s="146"/>
      <c r="EB35" s="146"/>
      <c r="EC35" s="146"/>
      <c r="ED35" s="146"/>
      <c r="EE35" s="146"/>
      <c r="EF35" s="146"/>
      <c r="EG35" s="146"/>
      <c r="EH35" s="146"/>
      <c r="EI35" s="146"/>
      <c r="EJ35" s="146"/>
      <c r="EK35" s="146"/>
      <c r="EL35" s="146"/>
      <c r="EM35" s="146"/>
      <c r="EN35" s="146"/>
      <c r="EO35" s="146"/>
      <c r="EP35" s="146"/>
      <c r="EQ35" s="146"/>
      <c r="ER35" s="146"/>
      <c r="ES35" s="146"/>
      <c r="ET35" s="146"/>
      <c r="EU35" s="146"/>
      <c r="EV35" s="146"/>
      <c r="EW35" s="146"/>
      <c r="EX35" s="146"/>
      <c r="EY35" s="146"/>
      <c r="EZ35" s="146"/>
      <c r="FA35" s="146"/>
      <c r="FB35" s="146"/>
      <c r="FC35" s="146"/>
      <c r="FD35" s="146"/>
      <c r="FE35" s="146"/>
      <c r="FF35" s="146"/>
      <c r="FG35" s="146"/>
      <c r="FH35" s="146"/>
      <c r="FI35" s="146"/>
      <c r="FJ35" s="146"/>
      <c r="FK35" s="146"/>
      <c r="FL35" s="146"/>
      <c r="FM35" s="146"/>
      <c r="FN35" s="146"/>
      <c r="FO35" s="146"/>
      <c r="FP35" s="146"/>
      <c r="FQ35" s="146"/>
      <c r="FR35" s="146"/>
      <c r="FS35" s="146"/>
      <c r="FT35" s="146"/>
      <c r="FU35" s="146"/>
      <c r="FV35" s="146"/>
      <c r="FW35" s="146"/>
      <c r="FX35" s="146"/>
      <c r="FY35" s="146"/>
      <c r="FZ35" s="146"/>
      <c r="GA35" s="146"/>
      <c r="GB35" s="146"/>
      <c r="GC35" s="146"/>
      <c r="GD35" s="146"/>
      <c r="GE35" s="146"/>
      <c r="GF35" s="146"/>
      <c r="GG35" s="146"/>
      <c r="GH35" s="146"/>
      <c r="GI35" s="146"/>
      <c r="GJ35" s="146"/>
      <c r="GK35" s="146"/>
      <c r="GL35" s="146"/>
      <c r="GM35" s="146"/>
      <c r="GN35" s="146"/>
      <c r="GO35" s="146"/>
      <c r="GP35" s="146"/>
      <c r="GQ35" s="146"/>
      <c r="GR35" s="146"/>
    </row>
    <row r="36" spans="1:200" s="138" customFormat="1" ht="54.75" hidden="1" customHeight="1" outlineLevel="1" thickBot="1">
      <c r="A36" s="216" t="str">
        <f t="shared" si="0"/>
        <v>2.23</v>
      </c>
      <c r="B36" s="156" t="s">
        <v>54</v>
      </c>
      <c r="C36" s="212" t="s">
        <v>126</v>
      </c>
      <c r="D36" s="162" t="s">
        <v>123</v>
      </c>
      <c r="E36" s="162" t="s">
        <v>127</v>
      </c>
      <c r="F36" s="161" t="s">
        <v>128</v>
      </c>
      <c r="G36" s="165"/>
      <c r="H36" s="165"/>
      <c r="I36" s="217"/>
      <c r="J36" s="373">
        <v>0</v>
      </c>
      <c r="K36" s="374"/>
      <c r="L36" s="375"/>
      <c r="M36" s="250"/>
      <c r="N36" s="151"/>
      <c r="O36" s="146"/>
      <c r="P36" s="146"/>
      <c r="Q36" s="146"/>
      <c r="R36" s="146"/>
      <c r="S36" s="146"/>
      <c r="T36" s="146"/>
      <c r="U36" s="146"/>
      <c r="V36" s="146"/>
      <c r="W36" s="146"/>
      <c r="X36" s="146"/>
      <c r="Y36" s="146"/>
      <c r="Z36" s="146"/>
      <c r="AA36" s="146"/>
      <c r="AB36" s="146"/>
      <c r="AC36" s="146"/>
      <c r="AD36" s="146"/>
      <c r="AE36" s="146"/>
      <c r="AF36" s="146"/>
      <c r="AG36" s="146"/>
      <c r="AH36" s="146"/>
      <c r="AI36" s="146"/>
      <c r="AJ36" s="146"/>
      <c r="AK36" s="146"/>
      <c r="AL36" s="146"/>
      <c r="AM36" s="146"/>
      <c r="AN36" s="146"/>
      <c r="AO36" s="146"/>
      <c r="AP36" s="146"/>
      <c r="AQ36" s="146"/>
      <c r="AR36" s="146"/>
      <c r="AS36" s="146"/>
      <c r="AT36" s="146"/>
      <c r="AU36" s="146"/>
      <c r="AV36" s="146"/>
      <c r="AW36" s="146"/>
      <c r="AX36" s="146"/>
      <c r="AY36" s="146"/>
      <c r="AZ36" s="146"/>
      <c r="BA36" s="146"/>
      <c r="BB36" s="146"/>
      <c r="BC36" s="146"/>
      <c r="BD36" s="146"/>
      <c r="BE36" s="146"/>
      <c r="BF36" s="146"/>
      <c r="BG36" s="146"/>
      <c r="BH36" s="146"/>
      <c r="BI36" s="146"/>
      <c r="BJ36" s="146"/>
      <c r="BK36" s="146"/>
      <c r="BL36" s="146"/>
      <c r="BM36" s="146"/>
      <c r="BN36" s="146"/>
      <c r="BO36" s="146"/>
      <c r="BP36" s="146"/>
      <c r="BQ36" s="146"/>
      <c r="BR36" s="146"/>
      <c r="BS36" s="146"/>
      <c r="BT36" s="146"/>
      <c r="BU36" s="146"/>
      <c r="BV36" s="146"/>
      <c r="BW36" s="146"/>
      <c r="BX36" s="146"/>
      <c r="BY36" s="146"/>
      <c r="BZ36" s="146"/>
      <c r="CA36" s="146"/>
      <c r="CB36" s="146"/>
      <c r="CC36" s="146"/>
      <c r="CD36" s="146"/>
      <c r="CE36" s="146"/>
      <c r="CF36" s="146"/>
      <c r="CG36" s="146"/>
      <c r="CH36" s="146"/>
      <c r="CI36" s="146"/>
      <c r="CJ36" s="146"/>
      <c r="CK36" s="146"/>
      <c r="CL36" s="146"/>
      <c r="CM36" s="146"/>
      <c r="CN36" s="146"/>
      <c r="CO36" s="146"/>
      <c r="CP36" s="146"/>
      <c r="CQ36" s="146"/>
      <c r="CR36" s="146"/>
      <c r="CS36" s="146"/>
      <c r="CT36" s="146"/>
      <c r="CU36" s="146"/>
      <c r="CV36" s="146"/>
      <c r="CW36" s="146"/>
      <c r="CX36" s="146"/>
      <c r="CY36" s="146"/>
      <c r="CZ36" s="146"/>
      <c r="DA36" s="146"/>
      <c r="DB36" s="146"/>
      <c r="DC36" s="146"/>
      <c r="DD36" s="146"/>
      <c r="DE36" s="146"/>
      <c r="DF36" s="146"/>
      <c r="DG36" s="146"/>
      <c r="DH36" s="146"/>
      <c r="DI36" s="146"/>
      <c r="DJ36" s="146"/>
      <c r="DK36" s="146"/>
      <c r="DL36" s="146"/>
      <c r="DM36" s="146"/>
      <c r="DN36" s="146"/>
      <c r="DO36" s="146"/>
      <c r="DP36" s="146"/>
      <c r="DQ36" s="146"/>
      <c r="DR36" s="146"/>
      <c r="DS36" s="146"/>
      <c r="DT36" s="146"/>
      <c r="DU36" s="146"/>
      <c r="DV36" s="146"/>
      <c r="DW36" s="146"/>
      <c r="DX36" s="146"/>
      <c r="DY36" s="146"/>
      <c r="DZ36" s="146"/>
      <c r="EA36" s="146"/>
      <c r="EB36" s="146"/>
      <c r="EC36" s="146"/>
      <c r="ED36" s="146"/>
      <c r="EE36" s="146"/>
      <c r="EF36" s="146"/>
      <c r="EG36" s="146"/>
      <c r="EH36" s="146"/>
      <c r="EI36" s="146"/>
      <c r="EJ36" s="146"/>
      <c r="EK36" s="146"/>
      <c r="EL36" s="146"/>
      <c r="EM36" s="146"/>
      <c r="EN36" s="146"/>
      <c r="EO36" s="146"/>
      <c r="EP36" s="146"/>
      <c r="EQ36" s="146"/>
      <c r="ER36" s="146"/>
      <c r="ES36" s="146"/>
      <c r="ET36" s="146"/>
      <c r="EU36" s="146"/>
      <c r="EV36" s="146"/>
      <c r="EW36" s="146"/>
      <c r="EX36" s="146"/>
      <c r="EY36" s="146"/>
      <c r="EZ36" s="146"/>
      <c r="FA36" s="146"/>
      <c r="FB36" s="146"/>
      <c r="FC36" s="146"/>
      <c r="FD36" s="146"/>
      <c r="FE36" s="146"/>
      <c r="FF36" s="146"/>
      <c r="FG36" s="146"/>
      <c r="FH36" s="146"/>
      <c r="FI36" s="146"/>
      <c r="FJ36" s="146"/>
      <c r="FK36" s="146"/>
      <c r="FL36" s="146"/>
      <c r="FM36" s="146"/>
      <c r="FN36" s="146"/>
      <c r="FO36" s="146"/>
      <c r="FP36" s="146"/>
      <c r="FQ36" s="146"/>
      <c r="FR36" s="146"/>
      <c r="FS36" s="146"/>
      <c r="FT36" s="146"/>
      <c r="FU36" s="146"/>
      <c r="FV36" s="146"/>
      <c r="FW36" s="146"/>
      <c r="FX36" s="146"/>
      <c r="FY36" s="146"/>
      <c r="FZ36" s="146"/>
      <c r="GA36" s="146"/>
      <c r="GB36" s="146"/>
      <c r="GC36" s="146"/>
      <c r="GD36" s="146"/>
      <c r="GE36" s="146"/>
      <c r="GF36" s="146"/>
      <c r="GG36" s="146"/>
      <c r="GH36" s="146"/>
      <c r="GI36" s="146"/>
      <c r="GJ36" s="146"/>
      <c r="GK36" s="146"/>
      <c r="GL36" s="146"/>
      <c r="GM36" s="146"/>
      <c r="GN36" s="146"/>
      <c r="GO36" s="146"/>
      <c r="GP36" s="146"/>
      <c r="GQ36" s="146"/>
      <c r="GR36" s="146"/>
    </row>
    <row r="37" spans="1:200" s="89" customFormat="1" ht="24" customHeight="1" collapsed="1" thickTop="1" thickBot="1">
      <c r="A37" s="122" t="str">
        <f>IF(ISERROR(VALUE(SUBSTITUTE(prevWBS,".",""))),"1",IF(ISERROR(FIND("`",SUBSTITUTE(prevWBS,".","`",1))),TEXT(VALUE(prevWBS)+1,"#"),TEXT(VALUE(LEFT(prevWBS,FIND("`",SUBSTITUTE(prevWBS,".","`",1))-1))+1,"#")))</f>
        <v>3</v>
      </c>
      <c r="B37" s="123"/>
      <c r="C37" s="139" t="s">
        <v>129</v>
      </c>
      <c r="D37" s="149"/>
      <c r="E37" s="123"/>
      <c r="F37" s="123"/>
      <c r="G37" s="164" t="s">
        <v>130</v>
      </c>
      <c r="H37" s="401">
        <f>AVERAGE(I38:I43)</f>
        <v>0</v>
      </c>
      <c r="I37" s="402"/>
      <c r="J37" s="398">
        <f>AVERAGE(J38:L43)</f>
        <v>0</v>
      </c>
      <c r="K37" s="399"/>
      <c r="L37" s="400"/>
      <c r="M37" s="141"/>
      <c r="N37" s="404" t="s">
        <v>131</v>
      </c>
      <c r="O37" s="144"/>
      <c r="P37" s="144"/>
      <c r="Q37" s="144"/>
      <c r="R37" s="144"/>
      <c r="S37" s="144"/>
      <c r="T37" s="144"/>
      <c r="U37" s="144"/>
      <c r="V37" s="144"/>
      <c r="W37" s="144"/>
      <c r="X37" s="144"/>
      <c r="Y37" s="144"/>
      <c r="Z37" s="144"/>
      <c r="AA37" s="144"/>
      <c r="AB37" s="144"/>
      <c r="AC37" s="144"/>
      <c r="AD37" s="144"/>
      <c r="AE37" s="144"/>
      <c r="AF37" s="144"/>
      <c r="AG37" s="144"/>
      <c r="AH37" s="144"/>
      <c r="AI37" s="144"/>
      <c r="AJ37" s="144"/>
      <c r="AK37" s="144"/>
      <c r="AL37" s="144"/>
      <c r="AM37" s="144"/>
      <c r="AN37" s="144"/>
      <c r="AO37" s="144"/>
      <c r="AP37" s="144"/>
      <c r="AQ37" s="144"/>
      <c r="AR37" s="144"/>
      <c r="AS37" s="144"/>
      <c r="AT37" s="144"/>
      <c r="AU37" s="144"/>
      <c r="AV37" s="144"/>
      <c r="AW37" s="144"/>
      <c r="AX37" s="144"/>
      <c r="AY37" s="144"/>
      <c r="AZ37" s="144"/>
      <c r="BA37" s="144"/>
      <c r="BB37" s="144"/>
      <c r="BC37" s="144"/>
      <c r="BD37" s="144"/>
      <c r="BE37" s="144"/>
      <c r="BF37" s="144"/>
      <c r="BG37" s="144"/>
      <c r="BH37" s="144"/>
      <c r="BI37" s="144"/>
      <c r="BJ37" s="144"/>
      <c r="BK37" s="144"/>
      <c r="BL37" s="144"/>
      <c r="BM37" s="144"/>
      <c r="BN37" s="144"/>
      <c r="BO37" s="144"/>
      <c r="BP37" s="144"/>
      <c r="BQ37" s="144"/>
      <c r="BR37" s="144"/>
      <c r="BS37" s="144"/>
      <c r="BT37" s="144"/>
      <c r="BU37" s="144"/>
      <c r="BV37" s="144"/>
      <c r="BW37" s="144"/>
      <c r="BX37" s="144"/>
      <c r="BY37" s="144"/>
      <c r="BZ37" s="144"/>
      <c r="CA37" s="144"/>
      <c r="CB37" s="144"/>
      <c r="CC37" s="144"/>
      <c r="CD37" s="144"/>
      <c r="CE37" s="144"/>
      <c r="CF37" s="144"/>
      <c r="CG37" s="144"/>
      <c r="CH37" s="144"/>
      <c r="CI37" s="144"/>
      <c r="CJ37" s="144"/>
      <c r="CK37" s="144"/>
      <c r="CL37" s="144"/>
      <c r="CM37" s="144"/>
      <c r="CN37" s="144"/>
      <c r="CO37" s="144"/>
      <c r="CP37" s="144"/>
      <c r="CQ37" s="144"/>
      <c r="CR37" s="144"/>
      <c r="CS37" s="144"/>
      <c r="CT37" s="144"/>
      <c r="CU37" s="144"/>
      <c r="CV37" s="144"/>
      <c r="CW37" s="144"/>
      <c r="CX37" s="144"/>
      <c r="CY37" s="144"/>
      <c r="CZ37" s="144"/>
      <c r="DA37" s="144"/>
      <c r="DB37" s="144"/>
      <c r="DC37" s="144"/>
      <c r="DD37" s="144"/>
      <c r="DE37" s="144"/>
      <c r="DF37" s="144"/>
      <c r="DG37" s="144"/>
      <c r="DH37" s="144"/>
      <c r="DI37" s="144"/>
      <c r="DJ37" s="144"/>
      <c r="DK37" s="144"/>
      <c r="DL37" s="144"/>
      <c r="DM37" s="144"/>
      <c r="DN37" s="144"/>
      <c r="DO37" s="144"/>
      <c r="DP37" s="144"/>
      <c r="DQ37" s="144"/>
      <c r="DR37" s="144"/>
      <c r="DS37" s="144"/>
      <c r="DT37" s="144"/>
      <c r="DU37" s="144"/>
      <c r="DV37" s="144"/>
      <c r="DW37" s="144"/>
      <c r="DX37" s="144"/>
      <c r="DY37" s="144"/>
      <c r="DZ37" s="144"/>
      <c r="EA37" s="144"/>
      <c r="EB37" s="144"/>
      <c r="EC37" s="144"/>
      <c r="ED37" s="144"/>
      <c r="EE37" s="144"/>
      <c r="EF37" s="144"/>
      <c r="EG37" s="144"/>
      <c r="EH37" s="144"/>
      <c r="EI37" s="144"/>
      <c r="EJ37" s="144"/>
      <c r="EK37" s="144"/>
      <c r="EL37" s="144"/>
      <c r="EM37" s="144"/>
      <c r="EN37" s="144"/>
      <c r="EO37" s="144"/>
      <c r="EP37" s="144"/>
      <c r="EQ37" s="144"/>
      <c r="ER37" s="144"/>
      <c r="ES37" s="144"/>
      <c r="ET37" s="144"/>
      <c r="EU37" s="144"/>
      <c r="EV37" s="144"/>
      <c r="EW37" s="144"/>
      <c r="EX37" s="144"/>
      <c r="EY37" s="144"/>
      <c r="EZ37" s="144"/>
      <c r="FA37" s="144"/>
      <c r="FB37" s="144"/>
      <c r="FC37" s="144"/>
      <c r="FD37" s="144"/>
      <c r="FE37" s="144"/>
      <c r="FF37" s="144"/>
      <c r="FG37" s="144"/>
      <c r="FH37" s="144"/>
      <c r="FI37" s="144"/>
      <c r="FJ37" s="144"/>
      <c r="FK37" s="144"/>
      <c r="FL37" s="144"/>
      <c r="FM37" s="144"/>
      <c r="FN37" s="144"/>
      <c r="FO37" s="144"/>
      <c r="FP37" s="144"/>
      <c r="FQ37" s="144"/>
      <c r="FR37" s="144"/>
      <c r="FS37" s="144"/>
      <c r="FT37" s="144"/>
      <c r="FU37" s="144"/>
      <c r="FV37" s="144"/>
      <c r="FW37" s="144"/>
      <c r="FX37" s="144"/>
      <c r="FY37" s="144"/>
      <c r="FZ37" s="144"/>
      <c r="GA37" s="144"/>
      <c r="GB37" s="144"/>
      <c r="GC37" s="144"/>
      <c r="GD37" s="144"/>
      <c r="GE37" s="144"/>
      <c r="GF37" s="144"/>
      <c r="GG37" s="144"/>
      <c r="GH37" s="144"/>
      <c r="GI37" s="144"/>
      <c r="GJ37" s="144"/>
      <c r="GK37" s="144"/>
      <c r="GL37" s="144"/>
      <c r="GM37" s="144"/>
      <c r="GN37" s="144"/>
      <c r="GO37" s="144"/>
      <c r="GP37" s="144"/>
      <c r="GQ37" s="144"/>
      <c r="GR37" s="144"/>
    </row>
    <row r="38" spans="1:200" s="115" customFormat="1" ht="24" hidden="1" customHeight="1" outlineLevel="1">
      <c r="A38" s="128">
        <v>3.1</v>
      </c>
      <c r="B38" s="158" t="s">
        <v>132</v>
      </c>
      <c r="C38" s="219" t="s">
        <v>133</v>
      </c>
      <c r="D38" s="161" t="s">
        <v>134</v>
      </c>
      <c r="E38" s="158" t="s">
        <v>135</v>
      </c>
      <c r="F38" s="158" t="s">
        <v>93</v>
      </c>
      <c r="G38" s="168"/>
      <c r="H38" s="168"/>
      <c r="I38" s="220">
        <f t="shared" ref="I38:I43" si="4">H38-G38</f>
        <v>0</v>
      </c>
      <c r="J38" s="355">
        <v>0</v>
      </c>
      <c r="K38" s="356"/>
      <c r="L38" s="357"/>
      <c r="M38" s="178"/>
      <c r="N38" s="404"/>
      <c r="O38" s="144"/>
      <c r="P38" s="144"/>
      <c r="Q38" s="144"/>
      <c r="R38" s="144"/>
      <c r="S38" s="144"/>
      <c r="T38" s="144"/>
      <c r="U38" s="144"/>
      <c r="V38" s="144"/>
      <c r="W38" s="144"/>
      <c r="X38" s="144"/>
      <c r="Y38" s="144"/>
      <c r="Z38" s="144"/>
      <c r="AA38" s="144"/>
      <c r="AB38" s="144"/>
      <c r="AC38" s="144"/>
      <c r="AD38" s="144"/>
      <c r="AE38" s="144"/>
      <c r="AF38" s="144"/>
      <c r="AG38" s="144"/>
      <c r="AH38" s="144"/>
      <c r="AI38" s="144"/>
      <c r="AJ38" s="144"/>
      <c r="AK38" s="144"/>
      <c r="AL38" s="144"/>
      <c r="AM38" s="144"/>
      <c r="AN38" s="144"/>
      <c r="AO38" s="144"/>
      <c r="AP38" s="144"/>
      <c r="AQ38" s="144"/>
      <c r="AR38" s="144"/>
      <c r="AS38" s="144"/>
      <c r="AT38" s="144"/>
      <c r="AU38" s="144"/>
      <c r="AV38" s="144"/>
      <c r="AW38" s="144"/>
      <c r="AX38" s="144"/>
      <c r="AY38" s="144"/>
      <c r="AZ38" s="144"/>
      <c r="BA38" s="144"/>
      <c r="BB38" s="144"/>
      <c r="BC38" s="144"/>
      <c r="BD38" s="144"/>
      <c r="BE38" s="144"/>
      <c r="BF38" s="144"/>
      <c r="BG38" s="144"/>
      <c r="BH38" s="144"/>
      <c r="BI38" s="144"/>
      <c r="BJ38" s="144"/>
      <c r="BK38" s="144"/>
      <c r="BL38" s="144"/>
      <c r="BM38" s="144"/>
      <c r="BN38" s="144"/>
      <c r="BO38" s="144"/>
      <c r="BP38" s="144"/>
      <c r="BQ38" s="144"/>
      <c r="BR38" s="144"/>
      <c r="BS38" s="144"/>
      <c r="BT38" s="144"/>
      <c r="BU38" s="144"/>
      <c r="BV38" s="144"/>
      <c r="BW38" s="144"/>
      <c r="BX38" s="144"/>
      <c r="BY38" s="144"/>
      <c r="BZ38" s="144"/>
      <c r="CA38" s="144"/>
      <c r="CB38" s="144"/>
      <c r="CC38" s="144"/>
      <c r="CD38" s="144"/>
      <c r="CE38" s="144"/>
      <c r="CF38" s="144"/>
      <c r="CG38" s="144"/>
      <c r="CH38" s="144"/>
      <c r="CI38" s="144"/>
      <c r="CJ38" s="144"/>
      <c r="CK38" s="144"/>
      <c r="CL38" s="144"/>
      <c r="CM38" s="144"/>
      <c r="CN38" s="144"/>
      <c r="CO38" s="144"/>
      <c r="CP38" s="144"/>
      <c r="CQ38" s="144"/>
      <c r="CR38" s="144"/>
      <c r="CS38" s="144"/>
      <c r="CT38" s="144"/>
      <c r="CU38" s="144"/>
      <c r="CV38" s="144"/>
      <c r="CW38" s="144"/>
      <c r="CX38" s="144"/>
      <c r="CY38" s="144"/>
      <c r="CZ38" s="144"/>
      <c r="DA38" s="144"/>
      <c r="DB38" s="144"/>
      <c r="DC38" s="144"/>
      <c r="DD38" s="144"/>
      <c r="DE38" s="144"/>
      <c r="DF38" s="144"/>
      <c r="DG38" s="144"/>
      <c r="DH38" s="144"/>
      <c r="DI38" s="144"/>
      <c r="DJ38" s="144"/>
      <c r="DK38" s="144"/>
      <c r="DL38" s="144"/>
      <c r="DM38" s="144"/>
      <c r="DN38" s="144"/>
      <c r="DO38" s="144"/>
      <c r="DP38" s="144"/>
      <c r="DQ38" s="144"/>
      <c r="DR38" s="144"/>
      <c r="DS38" s="144"/>
      <c r="DT38" s="144"/>
      <c r="DU38" s="144"/>
      <c r="DV38" s="144"/>
      <c r="DW38" s="144"/>
      <c r="DX38" s="144"/>
      <c r="DY38" s="144"/>
      <c r="DZ38" s="144"/>
      <c r="EA38" s="144"/>
      <c r="EB38" s="144"/>
      <c r="EC38" s="144"/>
      <c r="ED38" s="144"/>
      <c r="EE38" s="144"/>
      <c r="EF38" s="144"/>
      <c r="EG38" s="144"/>
      <c r="EH38" s="144"/>
      <c r="EI38" s="144"/>
      <c r="EJ38" s="144"/>
      <c r="EK38" s="144"/>
      <c r="EL38" s="144"/>
      <c r="EM38" s="144"/>
      <c r="EN38" s="144"/>
      <c r="EO38" s="144"/>
      <c r="EP38" s="144"/>
      <c r="EQ38" s="144"/>
      <c r="ER38" s="144"/>
      <c r="ES38" s="144"/>
      <c r="ET38" s="144"/>
      <c r="EU38" s="144"/>
      <c r="EV38" s="144"/>
      <c r="EW38" s="144"/>
      <c r="EX38" s="144"/>
      <c r="EY38" s="144"/>
      <c r="EZ38" s="144"/>
      <c r="FA38" s="144"/>
      <c r="FB38" s="144"/>
      <c r="FC38" s="144"/>
      <c r="FD38" s="144"/>
      <c r="FE38" s="144"/>
      <c r="FF38" s="144"/>
      <c r="FG38" s="144"/>
      <c r="FH38" s="144"/>
      <c r="FI38" s="144"/>
      <c r="FJ38" s="144"/>
      <c r="FK38" s="144"/>
      <c r="FL38" s="144"/>
      <c r="FM38" s="144"/>
      <c r="FN38" s="144"/>
      <c r="FO38" s="144"/>
      <c r="FP38" s="144"/>
      <c r="FQ38" s="144"/>
      <c r="FR38" s="144"/>
      <c r="FS38" s="144"/>
      <c r="FT38" s="144"/>
      <c r="FU38" s="144"/>
      <c r="FV38" s="144"/>
      <c r="FW38" s="144"/>
      <c r="FX38" s="144"/>
      <c r="FY38" s="144"/>
      <c r="FZ38" s="144"/>
      <c r="GA38" s="144"/>
      <c r="GB38" s="144"/>
      <c r="GC38" s="144"/>
      <c r="GD38" s="144"/>
      <c r="GE38" s="144"/>
      <c r="GF38" s="144"/>
      <c r="GG38" s="144"/>
      <c r="GH38" s="144"/>
      <c r="GI38" s="144"/>
      <c r="GJ38" s="144"/>
      <c r="GK38" s="144"/>
      <c r="GL38" s="144"/>
      <c r="GM38" s="144"/>
      <c r="GN38" s="144"/>
      <c r="GO38" s="144"/>
      <c r="GP38" s="144"/>
      <c r="GQ38" s="144"/>
      <c r="GR38" s="144"/>
    </row>
    <row r="39" spans="1:200" s="94" customFormat="1" ht="24" hidden="1" customHeight="1" outlineLevel="1">
      <c r="A39" s="126" t="str">
        <f t="shared" si="0"/>
        <v>3.2</v>
      </c>
      <c r="B39" s="158" t="s">
        <v>66</v>
      </c>
      <c r="C39" s="160" t="s">
        <v>136</v>
      </c>
      <c r="D39" s="161" t="s">
        <v>134</v>
      </c>
      <c r="E39" s="158" t="s">
        <v>135</v>
      </c>
      <c r="F39" s="158" t="s">
        <v>93</v>
      </c>
      <c r="G39" s="168"/>
      <c r="H39" s="168"/>
      <c r="I39" s="220">
        <f t="shared" si="4"/>
        <v>0</v>
      </c>
      <c r="J39" s="355">
        <v>0</v>
      </c>
      <c r="K39" s="356"/>
      <c r="L39" s="357"/>
      <c r="M39" s="179"/>
      <c r="N39" s="404"/>
      <c r="O39" s="144"/>
      <c r="P39" s="144"/>
      <c r="Q39" s="144"/>
      <c r="R39" s="144"/>
      <c r="S39" s="144"/>
      <c r="T39" s="144"/>
      <c r="U39" s="144"/>
      <c r="V39" s="144"/>
      <c r="W39" s="144"/>
      <c r="X39" s="144"/>
      <c r="Y39" s="144"/>
      <c r="Z39" s="144"/>
      <c r="AA39" s="144"/>
      <c r="AB39" s="144"/>
      <c r="AC39" s="144"/>
      <c r="AD39" s="144"/>
      <c r="AE39" s="144"/>
      <c r="AF39" s="144"/>
      <c r="AG39" s="144"/>
      <c r="AH39" s="144"/>
      <c r="AI39" s="144"/>
      <c r="AJ39" s="144"/>
      <c r="AK39" s="144"/>
      <c r="AL39" s="144"/>
      <c r="AM39" s="144"/>
      <c r="AN39" s="144"/>
      <c r="AO39" s="144"/>
      <c r="AP39" s="144"/>
      <c r="AQ39" s="144"/>
      <c r="AR39" s="144"/>
      <c r="AS39" s="144"/>
      <c r="AT39" s="144"/>
      <c r="AU39" s="144"/>
      <c r="AV39" s="144"/>
      <c r="AW39" s="144"/>
      <c r="AX39" s="144"/>
      <c r="AY39" s="144"/>
      <c r="AZ39" s="144"/>
      <c r="BA39" s="144"/>
      <c r="BB39" s="144"/>
      <c r="BC39" s="144"/>
      <c r="BD39" s="144"/>
      <c r="BE39" s="144"/>
      <c r="BF39" s="144"/>
      <c r="BG39" s="144"/>
      <c r="BH39" s="144"/>
      <c r="BI39" s="144"/>
      <c r="BJ39" s="144"/>
      <c r="BK39" s="144"/>
      <c r="BL39" s="144"/>
      <c r="BM39" s="144"/>
      <c r="BN39" s="144"/>
      <c r="BO39" s="144"/>
      <c r="BP39" s="144"/>
      <c r="BQ39" s="144"/>
      <c r="BR39" s="144"/>
      <c r="BS39" s="144"/>
      <c r="BT39" s="144"/>
      <c r="BU39" s="144"/>
      <c r="BV39" s="144"/>
      <c r="BW39" s="144"/>
      <c r="BX39" s="144"/>
      <c r="BY39" s="144"/>
      <c r="BZ39" s="144"/>
      <c r="CA39" s="144"/>
      <c r="CB39" s="144"/>
      <c r="CC39" s="144"/>
      <c r="CD39" s="144"/>
      <c r="CE39" s="144"/>
      <c r="CF39" s="144"/>
      <c r="CG39" s="144"/>
      <c r="CH39" s="144"/>
      <c r="CI39" s="144"/>
      <c r="CJ39" s="144"/>
      <c r="CK39" s="144"/>
      <c r="CL39" s="144"/>
      <c r="CM39" s="144"/>
      <c r="CN39" s="144"/>
      <c r="CO39" s="144"/>
      <c r="CP39" s="144"/>
      <c r="CQ39" s="144"/>
      <c r="CR39" s="144"/>
      <c r="CS39" s="144"/>
      <c r="CT39" s="144"/>
      <c r="CU39" s="144"/>
      <c r="CV39" s="144"/>
      <c r="CW39" s="144"/>
      <c r="CX39" s="144"/>
      <c r="CY39" s="144"/>
      <c r="CZ39" s="144"/>
      <c r="DA39" s="144"/>
      <c r="DB39" s="144"/>
      <c r="DC39" s="144"/>
      <c r="DD39" s="144"/>
      <c r="DE39" s="144"/>
      <c r="DF39" s="144"/>
      <c r="DG39" s="144"/>
      <c r="DH39" s="144"/>
      <c r="DI39" s="144"/>
      <c r="DJ39" s="144"/>
      <c r="DK39" s="144"/>
      <c r="DL39" s="144"/>
      <c r="DM39" s="144"/>
      <c r="DN39" s="144"/>
      <c r="DO39" s="144"/>
      <c r="DP39" s="144"/>
      <c r="DQ39" s="144"/>
      <c r="DR39" s="144"/>
      <c r="DS39" s="144"/>
      <c r="DT39" s="144"/>
      <c r="DU39" s="144"/>
      <c r="DV39" s="144"/>
      <c r="DW39" s="144"/>
      <c r="DX39" s="144"/>
      <c r="DY39" s="144"/>
      <c r="DZ39" s="144"/>
      <c r="EA39" s="144"/>
      <c r="EB39" s="144"/>
      <c r="EC39" s="144"/>
      <c r="ED39" s="144"/>
      <c r="EE39" s="144"/>
      <c r="EF39" s="144"/>
      <c r="EG39" s="144"/>
      <c r="EH39" s="144"/>
      <c r="EI39" s="144"/>
      <c r="EJ39" s="144"/>
      <c r="EK39" s="144"/>
      <c r="EL39" s="144"/>
      <c r="EM39" s="144"/>
      <c r="EN39" s="144"/>
      <c r="EO39" s="144"/>
      <c r="EP39" s="144"/>
      <c r="EQ39" s="144"/>
      <c r="ER39" s="144"/>
      <c r="ES39" s="144"/>
      <c r="ET39" s="144"/>
      <c r="EU39" s="144"/>
      <c r="EV39" s="144"/>
      <c r="EW39" s="144"/>
      <c r="EX39" s="144"/>
      <c r="EY39" s="144"/>
      <c r="EZ39" s="144"/>
      <c r="FA39" s="144"/>
      <c r="FB39" s="144"/>
      <c r="FC39" s="144"/>
      <c r="FD39" s="144"/>
      <c r="FE39" s="144"/>
      <c r="FF39" s="144"/>
      <c r="FG39" s="144"/>
      <c r="FH39" s="144"/>
      <c r="FI39" s="144"/>
      <c r="FJ39" s="144"/>
      <c r="FK39" s="144"/>
      <c r="FL39" s="144"/>
      <c r="FM39" s="144"/>
      <c r="FN39" s="144"/>
      <c r="FO39" s="144"/>
      <c r="FP39" s="144"/>
      <c r="FQ39" s="144"/>
      <c r="FR39" s="144"/>
      <c r="FS39" s="144"/>
      <c r="FT39" s="144"/>
      <c r="FU39" s="144"/>
      <c r="FV39" s="144"/>
      <c r="FW39" s="144"/>
      <c r="FX39" s="144"/>
      <c r="FY39" s="144"/>
      <c r="FZ39" s="144"/>
      <c r="GA39" s="144"/>
      <c r="GB39" s="144"/>
      <c r="GC39" s="144"/>
      <c r="GD39" s="144"/>
      <c r="GE39" s="144"/>
      <c r="GF39" s="144"/>
      <c r="GG39" s="144"/>
      <c r="GH39" s="144"/>
      <c r="GI39" s="144"/>
      <c r="GJ39" s="144"/>
      <c r="GK39" s="144"/>
      <c r="GL39" s="144"/>
      <c r="GM39" s="144"/>
      <c r="GN39" s="144"/>
      <c r="GO39" s="144"/>
      <c r="GP39" s="144"/>
      <c r="GQ39" s="144"/>
      <c r="GR39" s="144"/>
    </row>
    <row r="40" spans="1:200" s="94" customFormat="1" ht="24" hidden="1" customHeight="1" outlineLevel="1">
      <c r="A40" s="126" t="str">
        <f t="shared" si="0"/>
        <v>3.3</v>
      </c>
      <c r="B40" s="158" t="s">
        <v>66</v>
      </c>
      <c r="C40" s="160" t="s">
        <v>137</v>
      </c>
      <c r="D40" s="161" t="s">
        <v>134</v>
      </c>
      <c r="E40" s="158" t="s">
        <v>135</v>
      </c>
      <c r="F40" s="158" t="s">
        <v>93</v>
      </c>
      <c r="G40" s="168"/>
      <c r="H40" s="168"/>
      <c r="I40" s="220">
        <f t="shared" si="4"/>
        <v>0</v>
      </c>
      <c r="J40" s="355">
        <v>0</v>
      </c>
      <c r="K40" s="356"/>
      <c r="L40" s="357"/>
      <c r="M40" s="179"/>
      <c r="N40" s="404"/>
      <c r="O40" s="144"/>
      <c r="P40" s="144"/>
      <c r="Q40" s="144"/>
      <c r="R40" s="144"/>
      <c r="S40" s="144"/>
      <c r="T40" s="144"/>
      <c r="U40" s="144"/>
      <c r="V40" s="144"/>
      <c r="W40" s="144"/>
      <c r="X40" s="144"/>
      <c r="Y40" s="144"/>
      <c r="Z40" s="144"/>
      <c r="AA40" s="144"/>
      <c r="AB40" s="144"/>
      <c r="AC40" s="144"/>
      <c r="AD40" s="144"/>
      <c r="AE40" s="144"/>
      <c r="AF40" s="144"/>
      <c r="AG40" s="144"/>
      <c r="AH40" s="144"/>
      <c r="AI40" s="144"/>
      <c r="AJ40" s="144"/>
      <c r="AK40" s="144"/>
      <c r="AL40" s="144"/>
      <c r="AM40" s="144"/>
      <c r="AN40" s="144"/>
      <c r="AO40" s="144"/>
      <c r="AP40" s="144"/>
      <c r="AQ40" s="144"/>
      <c r="AR40" s="144"/>
      <c r="AS40" s="144"/>
      <c r="AT40" s="144"/>
      <c r="AU40" s="144"/>
      <c r="AV40" s="144"/>
      <c r="AW40" s="144"/>
      <c r="AX40" s="144"/>
      <c r="AY40" s="144"/>
      <c r="AZ40" s="144"/>
      <c r="BA40" s="144"/>
      <c r="BB40" s="144"/>
      <c r="BC40" s="144"/>
      <c r="BD40" s="144"/>
      <c r="BE40" s="144"/>
      <c r="BF40" s="144"/>
      <c r="BG40" s="144"/>
      <c r="BH40" s="144"/>
      <c r="BI40" s="144"/>
      <c r="BJ40" s="144"/>
      <c r="BK40" s="144"/>
      <c r="BL40" s="144"/>
      <c r="BM40" s="144"/>
      <c r="BN40" s="144"/>
      <c r="BO40" s="144"/>
      <c r="BP40" s="144"/>
      <c r="BQ40" s="144"/>
      <c r="BR40" s="144"/>
      <c r="BS40" s="144"/>
      <c r="BT40" s="144"/>
      <c r="BU40" s="144"/>
      <c r="BV40" s="144"/>
      <c r="BW40" s="144"/>
      <c r="BX40" s="144"/>
      <c r="BY40" s="144"/>
      <c r="BZ40" s="144"/>
      <c r="CA40" s="144"/>
      <c r="CB40" s="144"/>
      <c r="CC40" s="144"/>
      <c r="CD40" s="144"/>
      <c r="CE40" s="144"/>
      <c r="CF40" s="144"/>
      <c r="CG40" s="144"/>
      <c r="CH40" s="144"/>
      <c r="CI40" s="144"/>
      <c r="CJ40" s="144"/>
      <c r="CK40" s="144"/>
      <c r="CL40" s="144"/>
      <c r="CM40" s="144"/>
      <c r="CN40" s="144"/>
      <c r="CO40" s="144"/>
      <c r="CP40" s="144"/>
      <c r="CQ40" s="144"/>
      <c r="CR40" s="144"/>
      <c r="CS40" s="144"/>
      <c r="CT40" s="144"/>
      <c r="CU40" s="144"/>
      <c r="CV40" s="144"/>
      <c r="CW40" s="144"/>
      <c r="CX40" s="144"/>
      <c r="CY40" s="144"/>
      <c r="CZ40" s="144"/>
      <c r="DA40" s="144"/>
      <c r="DB40" s="144"/>
      <c r="DC40" s="144"/>
      <c r="DD40" s="144"/>
      <c r="DE40" s="144"/>
      <c r="DF40" s="144"/>
      <c r="DG40" s="144"/>
      <c r="DH40" s="144"/>
      <c r="DI40" s="144"/>
      <c r="DJ40" s="144"/>
      <c r="DK40" s="144"/>
      <c r="DL40" s="144"/>
      <c r="DM40" s="144"/>
      <c r="DN40" s="144"/>
      <c r="DO40" s="144"/>
      <c r="DP40" s="144"/>
      <c r="DQ40" s="144"/>
      <c r="DR40" s="144"/>
      <c r="DS40" s="144"/>
      <c r="DT40" s="144"/>
      <c r="DU40" s="144"/>
      <c r="DV40" s="144"/>
      <c r="DW40" s="144"/>
      <c r="DX40" s="144"/>
      <c r="DY40" s="144"/>
      <c r="DZ40" s="144"/>
      <c r="EA40" s="144"/>
      <c r="EB40" s="144"/>
      <c r="EC40" s="144"/>
      <c r="ED40" s="144"/>
      <c r="EE40" s="144"/>
      <c r="EF40" s="144"/>
      <c r="EG40" s="144"/>
      <c r="EH40" s="144"/>
      <c r="EI40" s="144"/>
      <c r="EJ40" s="144"/>
      <c r="EK40" s="144"/>
      <c r="EL40" s="144"/>
      <c r="EM40" s="144"/>
      <c r="EN40" s="144"/>
      <c r="EO40" s="144"/>
      <c r="EP40" s="144"/>
      <c r="EQ40" s="144"/>
      <c r="ER40" s="144"/>
      <c r="ES40" s="144"/>
      <c r="ET40" s="144"/>
      <c r="EU40" s="144"/>
      <c r="EV40" s="144"/>
      <c r="EW40" s="144"/>
      <c r="EX40" s="144"/>
      <c r="EY40" s="144"/>
      <c r="EZ40" s="144"/>
      <c r="FA40" s="144"/>
      <c r="FB40" s="144"/>
      <c r="FC40" s="144"/>
      <c r="FD40" s="144"/>
      <c r="FE40" s="144"/>
      <c r="FF40" s="144"/>
      <c r="FG40" s="144"/>
      <c r="FH40" s="144"/>
      <c r="FI40" s="144"/>
      <c r="FJ40" s="144"/>
      <c r="FK40" s="144"/>
      <c r="FL40" s="144"/>
      <c r="FM40" s="144"/>
      <c r="FN40" s="144"/>
      <c r="FO40" s="144"/>
      <c r="FP40" s="144"/>
      <c r="FQ40" s="144"/>
      <c r="FR40" s="144"/>
      <c r="FS40" s="144"/>
      <c r="FT40" s="144"/>
      <c r="FU40" s="144"/>
      <c r="FV40" s="144"/>
      <c r="FW40" s="144"/>
      <c r="FX40" s="144"/>
      <c r="FY40" s="144"/>
      <c r="FZ40" s="144"/>
      <c r="GA40" s="144"/>
      <c r="GB40" s="144"/>
      <c r="GC40" s="144"/>
      <c r="GD40" s="144"/>
      <c r="GE40" s="144"/>
      <c r="GF40" s="144"/>
      <c r="GG40" s="144"/>
      <c r="GH40" s="144"/>
      <c r="GI40" s="144"/>
      <c r="GJ40" s="144"/>
      <c r="GK40" s="144"/>
      <c r="GL40" s="144"/>
      <c r="GM40" s="144"/>
      <c r="GN40" s="144"/>
      <c r="GO40" s="144"/>
      <c r="GP40" s="144"/>
      <c r="GQ40" s="144"/>
      <c r="GR40" s="144"/>
    </row>
    <row r="41" spans="1:200" s="89" customFormat="1" ht="24" hidden="1" customHeight="1" outlineLevel="1">
      <c r="A41" s="126" t="str">
        <f t="shared" si="0"/>
        <v>3.4</v>
      </c>
      <c r="B41" s="158" t="s">
        <v>66</v>
      </c>
      <c r="C41" s="160" t="s">
        <v>138</v>
      </c>
      <c r="D41" s="161" t="s">
        <v>139</v>
      </c>
      <c r="E41" s="161" t="s">
        <v>140</v>
      </c>
      <c r="F41" s="161" t="s">
        <v>114</v>
      </c>
      <c r="G41" s="168"/>
      <c r="H41" s="168"/>
      <c r="I41" s="220">
        <f t="shared" si="4"/>
        <v>0</v>
      </c>
      <c r="J41" s="355">
        <v>0</v>
      </c>
      <c r="K41" s="356"/>
      <c r="L41" s="357"/>
      <c r="M41" s="179"/>
      <c r="N41" s="404"/>
      <c r="O41" s="144"/>
      <c r="P41" s="144"/>
      <c r="Q41" s="144"/>
      <c r="R41" s="144"/>
      <c r="S41" s="144"/>
      <c r="T41" s="144"/>
      <c r="U41" s="144"/>
      <c r="V41" s="144"/>
      <c r="W41" s="144"/>
      <c r="X41" s="144"/>
      <c r="Y41" s="144"/>
      <c r="Z41" s="144"/>
      <c r="AA41" s="144"/>
      <c r="AB41" s="144"/>
      <c r="AC41" s="144"/>
      <c r="AD41" s="144"/>
      <c r="AE41" s="144"/>
      <c r="AF41" s="144"/>
      <c r="AG41" s="144"/>
      <c r="AH41" s="144"/>
      <c r="AI41" s="144"/>
      <c r="AJ41" s="144"/>
      <c r="AK41" s="144"/>
      <c r="AL41" s="144"/>
      <c r="AM41" s="144"/>
      <c r="AN41" s="144"/>
      <c r="AO41" s="144"/>
      <c r="AP41" s="144"/>
      <c r="AQ41" s="144"/>
      <c r="AR41" s="144"/>
      <c r="AS41" s="144"/>
      <c r="AT41" s="144"/>
      <c r="AU41" s="144"/>
      <c r="AV41" s="144"/>
      <c r="AW41" s="144"/>
      <c r="AX41" s="144"/>
      <c r="AY41" s="144"/>
      <c r="AZ41" s="144"/>
      <c r="BA41" s="144"/>
      <c r="BB41" s="144"/>
      <c r="BC41" s="144"/>
      <c r="BD41" s="144"/>
      <c r="BE41" s="144"/>
      <c r="BF41" s="144"/>
      <c r="BG41" s="144"/>
      <c r="BH41" s="144"/>
      <c r="BI41" s="144"/>
      <c r="BJ41" s="144"/>
      <c r="BK41" s="144"/>
      <c r="BL41" s="144"/>
      <c r="BM41" s="144"/>
      <c r="BN41" s="144"/>
      <c r="BO41" s="144"/>
      <c r="BP41" s="144"/>
      <c r="BQ41" s="144"/>
      <c r="BR41" s="144"/>
      <c r="BS41" s="144"/>
      <c r="BT41" s="144"/>
      <c r="BU41" s="144"/>
      <c r="BV41" s="144"/>
      <c r="BW41" s="144"/>
      <c r="BX41" s="144"/>
      <c r="BY41" s="144"/>
      <c r="BZ41" s="144"/>
      <c r="CA41" s="144"/>
      <c r="CB41" s="144"/>
      <c r="CC41" s="144"/>
      <c r="CD41" s="144"/>
      <c r="CE41" s="144"/>
      <c r="CF41" s="144"/>
      <c r="CG41" s="144"/>
      <c r="CH41" s="144"/>
      <c r="CI41" s="144"/>
      <c r="CJ41" s="144"/>
      <c r="CK41" s="144"/>
      <c r="CL41" s="144"/>
      <c r="CM41" s="144"/>
      <c r="CN41" s="144"/>
      <c r="CO41" s="144"/>
      <c r="CP41" s="144"/>
      <c r="CQ41" s="144"/>
      <c r="CR41" s="144"/>
      <c r="CS41" s="144"/>
      <c r="CT41" s="144"/>
      <c r="CU41" s="144"/>
      <c r="CV41" s="144"/>
      <c r="CW41" s="144"/>
      <c r="CX41" s="144"/>
      <c r="CY41" s="144"/>
      <c r="CZ41" s="144"/>
      <c r="DA41" s="144"/>
      <c r="DB41" s="144"/>
      <c r="DC41" s="144"/>
      <c r="DD41" s="144"/>
      <c r="DE41" s="144"/>
      <c r="DF41" s="144"/>
      <c r="DG41" s="144"/>
      <c r="DH41" s="144"/>
      <c r="DI41" s="144"/>
      <c r="DJ41" s="144"/>
      <c r="DK41" s="144"/>
      <c r="DL41" s="144"/>
      <c r="DM41" s="144"/>
      <c r="DN41" s="144"/>
      <c r="DO41" s="144"/>
      <c r="DP41" s="144"/>
      <c r="DQ41" s="144"/>
      <c r="DR41" s="144"/>
      <c r="DS41" s="144"/>
      <c r="DT41" s="144"/>
      <c r="DU41" s="144"/>
      <c r="DV41" s="144"/>
      <c r="DW41" s="144"/>
      <c r="DX41" s="144"/>
      <c r="DY41" s="144"/>
      <c r="DZ41" s="144"/>
      <c r="EA41" s="144"/>
      <c r="EB41" s="144"/>
      <c r="EC41" s="144"/>
      <c r="ED41" s="144"/>
      <c r="EE41" s="144"/>
      <c r="EF41" s="144"/>
      <c r="EG41" s="144"/>
      <c r="EH41" s="144"/>
      <c r="EI41" s="144"/>
      <c r="EJ41" s="144"/>
      <c r="EK41" s="144"/>
      <c r="EL41" s="144"/>
      <c r="EM41" s="144"/>
      <c r="EN41" s="144"/>
      <c r="EO41" s="144"/>
      <c r="EP41" s="144"/>
      <c r="EQ41" s="144"/>
      <c r="ER41" s="144"/>
      <c r="ES41" s="144"/>
      <c r="ET41" s="144"/>
      <c r="EU41" s="144"/>
      <c r="EV41" s="144"/>
      <c r="EW41" s="144"/>
      <c r="EX41" s="144"/>
      <c r="EY41" s="144"/>
      <c r="EZ41" s="144"/>
      <c r="FA41" s="144"/>
      <c r="FB41" s="144"/>
      <c r="FC41" s="144"/>
      <c r="FD41" s="144"/>
      <c r="FE41" s="144"/>
      <c r="FF41" s="144"/>
      <c r="FG41" s="144"/>
      <c r="FH41" s="144"/>
      <c r="FI41" s="144"/>
      <c r="FJ41" s="144"/>
      <c r="FK41" s="144"/>
      <c r="FL41" s="144"/>
      <c r="FM41" s="144"/>
      <c r="FN41" s="144"/>
      <c r="FO41" s="144"/>
      <c r="FP41" s="144"/>
      <c r="FQ41" s="144"/>
      <c r="FR41" s="144"/>
      <c r="FS41" s="144"/>
      <c r="FT41" s="144"/>
      <c r="FU41" s="144"/>
      <c r="FV41" s="144"/>
      <c r="FW41" s="144"/>
      <c r="FX41" s="144"/>
      <c r="FY41" s="144"/>
      <c r="FZ41" s="144"/>
      <c r="GA41" s="144"/>
      <c r="GB41" s="144"/>
      <c r="GC41" s="144"/>
      <c r="GD41" s="144"/>
      <c r="GE41" s="144"/>
      <c r="GF41" s="144"/>
      <c r="GG41" s="144"/>
      <c r="GH41" s="144"/>
      <c r="GI41" s="144"/>
      <c r="GJ41" s="144"/>
      <c r="GK41" s="144"/>
      <c r="GL41" s="144"/>
      <c r="GM41" s="144"/>
      <c r="GN41" s="144"/>
      <c r="GO41" s="144"/>
      <c r="GP41" s="144"/>
      <c r="GQ41" s="144"/>
      <c r="GR41" s="144"/>
    </row>
    <row r="42" spans="1:200" s="100" customFormat="1" ht="24" hidden="1" customHeight="1" outlineLevel="1">
      <c r="A42" s="126" t="str">
        <f t="shared" si="0"/>
        <v>3.5</v>
      </c>
      <c r="B42" s="158" t="s">
        <v>66</v>
      </c>
      <c r="C42" s="160" t="s">
        <v>141</v>
      </c>
      <c r="D42" s="161" t="s">
        <v>68</v>
      </c>
      <c r="E42" s="161" t="s">
        <v>69</v>
      </c>
      <c r="F42" s="161" t="s">
        <v>70</v>
      </c>
      <c r="G42" s="168"/>
      <c r="H42" s="168"/>
      <c r="I42" s="220">
        <f t="shared" si="4"/>
        <v>0</v>
      </c>
      <c r="J42" s="355">
        <v>0</v>
      </c>
      <c r="K42" s="356"/>
      <c r="L42" s="357"/>
      <c r="M42" s="179"/>
      <c r="N42" s="404"/>
      <c r="O42" s="144"/>
      <c r="P42" s="144"/>
      <c r="Q42" s="144"/>
      <c r="R42" s="144"/>
      <c r="S42" s="144"/>
      <c r="T42" s="144"/>
      <c r="U42" s="144"/>
      <c r="V42" s="144"/>
      <c r="W42" s="144"/>
      <c r="X42" s="144"/>
      <c r="Y42" s="144"/>
      <c r="Z42" s="144"/>
      <c r="AA42" s="144"/>
      <c r="AB42" s="144"/>
      <c r="AC42" s="144"/>
      <c r="AD42" s="144"/>
      <c r="AE42" s="144"/>
      <c r="AF42" s="144"/>
      <c r="AG42" s="144"/>
      <c r="AH42" s="144"/>
      <c r="AI42" s="144"/>
      <c r="AJ42" s="144"/>
      <c r="AK42" s="144"/>
      <c r="AL42" s="144"/>
      <c r="AM42" s="144"/>
      <c r="AN42" s="144"/>
      <c r="AO42" s="144"/>
      <c r="AP42" s="144"/>
      <c r="AQ42" s="144"/>
      <c r="AR42" s="144"/>
      <c r="AS42" s="144"/>
      <c r="AT42" s="144"/>
      <c r="AU42" s="144"/>
      <c r="AV42" s="144"/>
      <c r="AW42" s="144"/>
      <c r="AX42" s="144"/>
      <c r="AY42" s="144"/>
      <c r="AZ42" s="144"/>
      <c r="BA42" s="144"/>
      <c r="BB42" s="144"/>
      <c r="BC42" s="144"/>
      <c r="BD42" s="144"/>
      <c r="BE42" s="144"/>
      <c r="BF42" s="144"/>
      <c r="BG42" s="144"/>
      <c r="BH42" s="144"/>
      <c r="BI42" s="144"/>
      <c r="BJ42" s="144"/>
      <c r="BK42" s="144"/>
      <c r="BL42" s="144"/>
      <c r="BM42" s="144"/>
      <c r="BN42" s="144"/>
      <c r="BO42" s="144"/>
      <c r="BP42" s="144"/>
      <c r="BQ42" s="144"/>
      <c r="BR42" s="144"/>
      <c r="BS42" s="144"/>
      <c r="BT42" s="144"/>
      <c r="BU42" s="144"/>
      <c r="BV42" s="144"/>
      <c r="BW42" s="144"/>
      <c r="BX42" s="144"/>
      <c r="BY42" s="144"/>
      <c r="BZ42" s="144"/>
      <c r="CA42" s="144"/>
      <c r="CB42" s="144"/>
      <c r="CC42" s="144"/>
      <c r="CD42" s="144"/>
      <c r="CE42" s="144"/>
      <c r="CF42" s="144"/>
      <c r="CG42" s="144"/>
      <c r="CH42" s="144"/>
      <c r="CI42" s="144"/>
      <c r="CJ42" s="144"/>
      <c r="CK42" s="144"/>
      <c r="CL42" s="144"/>
      <c r="CM42" s="144"/>
      <c r="CN42" s="144"/>
      <c r="CO42" s="144"/>
      <c r="CP42" s="144"/>
      <c r="CQ42" s="144"/>
      <c r="CR42" s="144"/>
      <c r="CS42" s="144"/>
      <c r="CT42" s="144"/>
      <c r="CU42" s="144"/>
      <c r="CV42" s="144"/>
      <c r="CW42" s="144"/>
      <c r="CX42" s="144"/>
      <c r="CY42" s="144"/>
      <c r="CZ42" s="144"/>
      <c r="DA42" s="144"/>
      <c r="DB42" s="144"/>
      <c r="DC42" s="144"/>
      <c r="DD42" s="144"/>
      <c r="DE42" s="144"/>
      <c r="DF42" s="144"/>
      <c r="DG42" s="144"/>
      <c r="DH42" s="144"/>
      <c r="DI42" s="144"/>
      <c r="DJ42" s="144"/>
      <c r="DK42" s="144"/>
      <c r="DL42" s="144"/>
      <c r="DM42" s="144"/>
      <c r="DN42" s="144"/>
      <c r="DO42" s="144"/>
      <c r="DP42" s="144"/>
      <c r="DQ42" s="144"/>
      <c r="DR42" s="144"/>
      <c r="DS42" s="144"/>
      <c r="DT42" s="144"/>
      <c r="DU42" s="144"/>
      <c r="DV42" s="144"/>
      <c r="DW42" s="144"/>
      <c r="DX42" s="144"/>
      <c r="DY42" s="144"/>
      <c r="DZ42" s="144"/>
      <c r="EA42" s="144"/>
      <c r="EB42" s="144"/>
      <c r="EC42" s="144"/>
      <c r="ED42" s="144"/>
      <c r="EE42" s="144"/>
      <c r="EF42" s="144"/>
      <c r="EG42" s="144"/>
      <c r="EH42" s="144"/>
      <c r="EI42" s="144"/>
      <c r="EJ42" s="144"/>
      <c r="EK42" s="144"/>
      <c r="EL42" s="144"/>
      <c r="EM42" s="144"/>
      <c r="EN42" s="144"/>
      <c r="EO42" s="144"/>
      <c r="EP42" s="144"/>
      <c r="EQ42" s="144"/>
      <c r="ER42" s="144"/>
      <c r="ES42" s="144"/>
      <c r="ET42" s="144"/>
      <c r="EU42" s="144"/>
      <c r="EV42" s="144"/>
      <c r="EW42" s="144"/>
      <c r="EX42" s="144"/>
      <c r="EY42" s="144"/>
      <c r="EZ42" s="144"/>
      <c r="FA42" s="144"/>
      <c r="FB42" s="144"/>
      <c r="FC42" s="144"/>
      <c r="FD42" s="144"/>
      <c r="FE42" s="144"/>
      <c r="FF42" s="144"/>
      <c r="FG42" s="144"/>
      <c r="FH42" s="144"/>
      <c r="FI42" s="144"/>
      <c r="FJ42" s="144"/>
      <c r="FK42" s="144"/>
      <c r="FL42" s="144"/>
      <c r="FM42" s="144"/>
      <c r="FN42" s="144"/>
      <c r="FO42" s="144"/>
      <c r="FP42" s="144"/>
      <c r="FQ42" s="144"/>
      <c r="FR42" s="144"/>
      <c r="FS42" s="144"/>
      <c r="FT42" s="144"/>
      <c r="FU42" s="144"/>
      <c r="FV42" s="144"/>
      <c r="FW42" s="144"/>
      <c r="FX42" s="144"/>
      <c r="FY42" s="144"/>
      <c r="FZ42" s="144"/>
      <c r="GA42" s="144"/>
      <c r="GB42" s="144"/>
      <c r="GC42" s="144"/>
      <c r="GD42" s="144"/>
      <c r="GE42" s="144"/>
      <c r="GF42" s="144"/>
      <c r="GG42" s="144"/>
      <c r="GH42" s="144"/>
      <c r="GI42" s="144"/>
      <c r="GJ42" s="144"/>
      <c r="GK42" s="144"/>
      <c r="GL42" s="144"/>
      <c r="GM42" s="144"/>
      <c r="GN42" s="144"/>
      <c r="GO42" s="144"/>
      <c r="GP42" s="144"/>
      <c r="GQ42" s="144"/>
      <c r="GR42" s="144"/>
    </row>
    <row r="43" spans="1:200" s="100" customFormat="1" ht="24" hidden="1" customHeight="1" outlineLevel="1">
      <c r="A43" s="126" t="str">
        <f t="shared" si="0"/>
        <v>3.6</v>
      </c>
      <c r="B43" s="158" t="s">
        <v>66</v>
      </c>
      <c r="C43" s="160" t="s">
        <v>142</v>
      </c>
      <c r="D43" s="161" t="s">
        <v>134</v>
      </c>
      <c r="E43" s="158" t="s">
        <v>135</v>
      </c>
      <c r="F43" s="158" t="s">
        <v>93</v>
      </c>
      <c r="G43" s="168"/>
      <c r="H43" s="153"/>
      <c r="I43" s="154">
        <f t="shared" si="4"/>
        <v>0</v>
      </c>
      <c r="J43" s="355">
        <v>0</v>
      </c>
      <c r="K43" s="356"/>
      <c r="L43" s="357"/>
      <c r="M43" s="179"/>
      <c r="N43" s="404"/>
      <c r="O43" s="144"/>
      <c r="P43" s="144"/>
      <c r="Q43" s="144"/>
      <c r="R43" s="144"/>
      <c r="S43" s="144"/>
      <c r="T43" s="144"/>
      <c r="U43" s="144"/>
      <c r="V43" s="144"/>
      <c r="W43" s="144"/>
      <c r="X43" s="144"/>
      <c r="Y43" s="144"/>
      <c r="Z43" s="144"/>
      <c r="AA43" s="144"/>
      <c r="AB43" s="144"/>
      <c r="AC43" s="144"/>
      <c r="AD43" s="144"/>
      <c r="AE43" s="144"/>
      <c r="AF43" s="144"/>
      <c r="AG43" s="144"/>
      <c r="AH43" s="144"/>
      <c r="AI43" s="144"/>
      <c r="AJ43" s="144"/>
      <c r="AK43" s="144"/>
      <c r="AL43" s="144"/>
      <c r="AM43" s="144"/>
      <c r="AN43" s="144"/>
      <c r="AO43" s="144"/>
      <c r="AP43" s="144"/>
      <c r="AQ43" s="144"/>
      <c r="AR43" s="144"/>
      <c r="AS43" s="144"/>
      <c r="AT43" s="144"/>
      <c r="AU43" s="144"/>
      <c r="AV43" s="144"/>
      <c r="AW43" s="144"/>
      <c r="AX43" s="144"/>
      <c r="AY43" s="144"/>
      <c r="AZ43" s="144"/>
      <c r="BA43" s="144"/>
      <c r="BB43" s="144"/>
      <c r="BC43" s="144"/>
      <c r="BD43" s="144"/>
      <c r="BE43" s="144"/>
      <c r="BF43" s="144"/>
      <c r="BG43" s="144"/>
      <c r="BH43" s="144"/>
      <c r="BI43" s="144"/>
      <c r="BJ43" s="144"/>
      <c r="BK43" s="144"/>
      <c r="BL43" s="144"/>
      <c r="BM43" s="144"/>
      <c r="BN43" s="144"/>
      <c r="BO43" s="144"/>
      <c r="BP43" s="144"/>
      <c r="BQ43" s="144"/>
      <c r="BR43" s="144"/>
      <c r="BS43" s="144"/>
      <c r="BT43" s="144"/>
      <c r="BU43" s="144"/>
      <c r="BV43" s="144"/>
      <c r="BW43" s="144"/>
      <c r="BX43" s="144"/>
      <c r="BY43" s="144"/>
      <c r="BZ43" s="144"/>
      <c r="CA43" s="144"/>
      <c r="CB43" s="144"/>
      <c r="CC43" s="144"/>
      <c r="CD43" s="144"/>
      <c r="CE43" s="144"/>
      <c r="CF43" s="144"/>
      <c r="CG43" s="144"/>
      <c r="CH43" s="144"/>
      <c r="CI43" s="144"/>
      <c r="CJ43" s="144"/>
      <c r="CK43" s="144"/>
      <c r="CL43" s="144"/>
      <c r="CM43" s="144"/>
      <c r="CN43" s="144"/>
      <c r="CO43" s="144"/>
      <c r="CP43" s="144"/>
      <c r="CQ43" s="144"/>
      <c r="CR43" s="144"/>
      <c r="CS43" s="144"/>
      <c r="CT43" s="144"/>
      <c r="CU43" s="144"/>
      <c r="CV43" s="144"/>
      <c r="CW43" s="144"/>
      <c r="CX43" s="144"/>
      <c r="CY43" s="144"/>
      <c r="CZ43" s="144"/>
      <c r="DA43" s="144"/>
      <c r="DB43" s="144"/>
      <c r="DC43" s="144"/>
      <c r="DD43" s="144"/>
      <c r="DE43" s="144"/>
      <c r="DF43" s="144"/>
      <c r="DG43" s="144"/>
      <c r="DH43" s="144"/>
      <c r="DI43" s="144"/>
      <c r="DJ43" s="144"/>
      <c r="DK43" s="144"/>
      <c r="DL43" s="144"/>
      <c r="DM43" s="144"/>
      <c r="DN43" s="144"/>
      <c r="DO43" s="144"/>
      <c r="DP43" s="144"/>
      <c r="DQ43" s="144"/>
      <c r="DR43" s="144"/>
      <c r="DS43" s="144"/>
      <c r="DT43" s="144"/>
      <c r="DU43" s="144"/>
      <c r="DV43" s="144"/>
      <c r="DW43" s="144"/>
      <c r="DX43" s="144"/>
      <c r="DY43" s="144"/>
      <c r="DZ43" s="144"/>
      <c r="EA43" s="144"/>
      <c r="EB43" s="144"/>
      <c r="EC43" s="144"/>
      <c r="ED43" s="144"/>
      <c r="EE43" s="144"/>
      <c r="EF43" s="144"/>
      <c r="EG43" s="144"/>
      <c r="EH43" s="144"/>
      <c r="EI43" s="144"/>
      <c r="EJ43" s="144"/>
      <c r="EK43" s="144"/>
      <c r="EL43" s="144"/>
      <c r="EM43" s="144"/>
      <c r="EN43" s="144"/>
      <c r="EO43" s="144"/>
      <c r="EP43" s="144"/>
      <c r="EQ43" s="144"/>
      <c r="ER43" s="144"/>
      <c r="ES43" s="144"/>
      <c r="ET43" s="144"/>
      <c r="EU43" s="144"/>
      <c r="EV43" s="144"/>
      <c r="EW43" s="144"/>
      <c r="EX43" s="144"/>
      <c r="EY43" s="144"/>
      <c r="EZ43" s="144"/>
      <c r="FA43" s="144"/>
      <c r="FB43" s="144"/>
      <c r="FC43" s="144"/>
      <c r="FD43" s="144"/>
      <c r="FE43" s="144"/>
      <c r="FF43" s="144"/>
      <c r="FG43" s="144"/>
      <c r="FH43" s="144"/>
      <c r="FI43" s="144"/>
      <c r="FJ43" s="144"/>
      <c r="FK43" s="144"/>
      <c r="FL43" s="144"/>
      <c r="FM43" s="144"/>
      <c r="FN43" s="144"/>
      <c r="FO43" s="144"/>
      <c r="FP43" s="144"/>
      <c r="FQ43" s="144"/>
      <c r="FR43" s="144"/>
      <c r="FS43" s="144"/>
      <c r="FT43" s="144"/>
      <c r="FU43" s="144"/>
      <c r="FV43" s="144"/>
      <c r="FW43" s="144"/>
      <c r="FX43" s="144"/>
      <c r="FY43" s="144"/>
      <c r="FZ43" s="144"/>
      <c r="GA43" s="144"/>
      <c r="GB43" s="144"/>
      <c r="GC43" s="144"/>
      <c r="GD43" s="144"/>
      <c r="GE43" s="144"/>
      <c r="GF43" s="144"/>
      <c r="GG43" s="144"/>
      <c r="GH43" s="144"/>
      <c r="GI43" s="144"/>
      <c r="GJ43" s="144"/>
      <c r="GK43" s="144"/>
      <c r="GL43" s="144"/>
      <c r="GM43" s="144"/>
      <c r="GN43" s="144"/>
      <c r="GO43" s="144"/>
      <c r="GP43" s="144"/>
      <c r="GQ43" s="144"/>
      <c r="GR43" s="144"/>
    </row>
    <row r="44" spans="1:200" s="89" customFormat="1" ht="24" customHeight="1" collapsed="1" thickTop="1" thickBot="1">
      <c r="A44" s="127" t="str">
        <f>IF(ISERROR(VALUE(SUBSTITUTE(prevWBS,".",""))),"1",IF(ISERROR(FIND("`",SUBSTITUTE(prevWBS,".","`",1))),TEXT(VALUE(prevWBS)+1,"#"),TEXT(VALUE(LEFT(prevWBS,FIND("`",SUBSTITUTE(prevWBS,".","`",1))-1))+1,"#")))</f>
        <v>4</v>
      </c>
      <c r="B44" s="167"/>
      <c r="C44" s="207" t="s">
        <v>143</v>
      </c>
      <c r="D44" s="167"/>
      <c r="E44" s="221"/>
      <c r="F44" s="221"/>
      <c r="G44" s="218" t="s">
        <v>130</v>
      </c>
      <c r="H44" s="396">
        <f>AVERAGE(I45:I47)</f>
        <v>0</v>
      </c>
      <c r="I44" s="397"/>
      <c r="J44" s="359">
        <f>AVERAGE(J45:L47)</f>
        <v>0</v>
      </c>
      <c r="K44" s="360"/>
      <c r="L44" s="361"/>
      <c r="M44" s="181"/>
      <c r="N44" s="404"/>
      <c r="O44" s="144"/>
      <c r="P44" s="144"/>
      <c r="Q44" s="144"/>
      <c r="R44" s="144"/>
      <c r="S44" s="144"/>
      <c r="T44" s="144"/>
      <c r="U44" s="144"/>
      <c r="V44" s="144"/>
      <c r="W44" s="144"/>
      <c r="X44" s="144"/>
      <c r="Y44" s="144"/>
      <c r="Z44" s="144"/>
      <c r="AA44" s="144"/>
      <c r="AB44" s="144"/>
      <c r="AC44" s="144"/>
      <c r="AD44" s="144"/>
      <c r="AE44" s="144"/>
      <c r="AF44" s="144"/>
      <c r="AG44" s="144"/>
      <c r="AH44" s="144"/>
      <c r="AI44" s="144"/>
      <c r="AJ44" s="144"/>
      <c r="AK44" s="144"/>
      <c r="AL44" s="144"/>
      <c r="AM44" s="144"/>
      <c r="AN44" s="144"/>
      <c r="AO44" s="144"/>
      <c r="AP44" s="144"/>
      <c r="AQ44" s="144"/>
      <c r="AR44" s="144"/>
      <c r="AS44" s="144"/>
      <c r="AT44" s="144"/>
      <c r="AU44" s="144"/>
      <c r="AV44" s="144"/>
      <c r="AW44" s="144"/>
      <c r="AX44" s="144"/>
      <c r="AY44" s="144"/>
      <c r="AZ44" s="144"/>
      <c r="BA44" s="144"/>
      <c r="BB44" s="144"/>
      <c r="BC44" s="144"/>
      <c r="BD44" s="144"/>
      <c r="BE44" s="144"/>
      <c r="BF44" s="144"/>
      <c r="BG44" s="144"/>
      <c r="BH44" s="144"/>
      <c r="BI44" s="144"/>
      <c r="BJ44" s="144"/>
      <c r="BK44" s="144"/>
      <c r="BL44" s="144"/>
      <c r="BM44" s="144"/>
      <c r="BN44" s="144"/>
      <c r="BO44" s="144"/>
      <c r="BP44" s="144"/>
      <c r="BQ44" s="144"/>
      <c r="BR44" s="144"/>
      <c r="BS44" s="144"/>
      <c r="BT44" s="144"/>
      <c r="BU44" s="144"/>
      <c r="BV44" s="144"/>
      <c r="BW44" s="144"/>
      <c r="BX44" s="144"/>
      <c r="BY44" s="144"/>
      <c r="BZ44" s="144"/>
      <c r="CA44" s="144"/>
      <c r="CB44" s="144"/>
      <c r="CC44" s="144"/>
      <c r="CD44" s="144"/>
      <c r="CE44" s="144"/>
      <c r="CF44" s="144"/>
      <c r="CG44" s="144"/>
      <c r="CH44" s="144"/>
      <c r="CI44" s="144"/>
      <c r="CJ44" s="144"/>
      <c r="CK44" s="144"/>
      <c r="CL44" s="144"/>
      <c r="CM44" s="144"/>
      <c r="CN44" s="144"/>
      <c r="CO44" s="144"/>
      <c r="CP44" s="144"/>
      <c r="CQ44" s="144"/>
      <c r="CR44" s="144"/>
      <c r="CS44" s="144"/>
      <c r="CT44" s="144"/>
      <c r="CU44" s="144"/>
      <c r="CV44" s="144"/>
      <c r="CW44" s="144"/>
      <c r="CX44" s="144"/>
      <c r="CY44" s="144"/>
      <c r="CZ44" s="144"/>
      <c r="DA44" s="144"/>
      <c r="DB44" s="144"/>
      <c r="DC44" s="144"/>
      <c r="DD44" s="144"/>
      <c r="DE44" s="144"/>
      <c r="DF44" s="144"/>
      <c r="DG44" s="144"/>
      <c r="DH44" s="144"/>
      <c r="DI44" s="144"/>
      <c r="DJ44" s="144"/>
      <c r="DK44" s="144"/>
      <c r="DL44" s="144"/>
      <c r="DM44" s="144"/>
      <c r="DN44" s="144"/>
      <c r="DO44" s="144"/>
      <c r="DP44" s="144"/>
      <c r="DQ44" s="144"/>
      <c r="DR44" s="144"/>
      <c r="DS44" s="144"/>
      <c r="DT44" s="144"/>
      <c r="DU44" s="144"/>
      <c r="DV44" s="144"/>
      <c r="DW44" s="144"/>
      <c r="DX44" s="144"/>
      <c r="DY44" s="144"/>
      <c r="DZ44" s="144"/>
      <c r="EA44" s="144"/>
      <c r="EB44" s="144"/>
      <c r="EC44" s="144"/>
      <c r="ED44" s="144"/>
      <c r="EE44" s="144"/>
      <c r="EF44" s="144"/>
      <c r="EG44" s="144"/>
      <c r="EH44" s="144"/>
      <c r="EI44" s="144"/>
      <c r="EJ44" s="144"/>
      <c r="EK44" s="144"/>
      <c r="EL44" s="144"/>
      <c r="EM44" s="144"/>
      <c r="EN44" s="144"/>
      <c r="EO44" s="144"/>
      <c r="EP44" s="144"/>
      <c r="EQ44" s="144"/>
      <c r="ER44" s="144"/>
      <c r="ES44" s="144"/>
      <c r="ET44" s="144"/>
      <c r="EU44" s="144"/>
      <c r="EV44" s="144"/>
      <c r="EW44" s="144"/>
      <c r="EX44" s="144"/>
      <c r="EY44" s="144"/>
      <c r="EZ44" s="144"/>
      <c r="FA44" s="144"/>
      <c r="FB44" s="144"/>
      <c r="FC44" s="144"/>
      <c r="FD44" s="144"/>
      <c r="FE44" s="144"/>
      <c r="FF44" s="144"/>
      <c r="FG44" s="144"/>
      <c r="FH44" s="144"/>
      <c r="FI44" s="144"/>
      <c r="FJ44" s="144"/>
      <c r="FK44" s="144"/>
      <c r="FL44" s="144"/>
      <c r="FM44" s="144"/>
      <c r="FN44" s="144"/>
      <c r="FO44" s="144"/>
      <c r="FP44" s="144"/>
      <c r="FQ44" s="144"/>
      <c r="FR44" s="144"/>
      <c r="FS44" s="144"/>
      <c r="FT44" s="144"/>
      <c r="FU44" s="144"/>
      <c r="FV44" s="144"/>
      <c r="FW44" s="144"/>
      <c r="FX44" s="144"/>
      <c r="FY44" s="144"/>
      <c r="FZ44" s="144"/>
      <c r="GA44" s="144"/>
      <c r="GB44" s="144"/>
      <c r="GC44" s="144"/>
      <c r="GD44" s="144"/>
      <c r="GE44" s="144"/>
      <c r="GF44" s="144"/>
      <c r="GG44" s="144"/>
      <c r="GH44" s="144"/>
      <c r="GI44" s="144"/>
      <c r="GJ44" s="144"/>
      <c r="GK44" s="144"/>
      <c r="GL44" s="144"/>
      <c r="GM44" s="144"/>
      <c r="GN44" s="144"/>
      <c r="GO44" s="144"/>
      <c r="GP44" s="144"/>
      <c r="GQ44" s="144"/>
      <c r="GR44" s="144"/>
    </row>
    <row r="45" spans="1:200" s="89" customFormat="1" ht="24" hidden="1" customHeight="1" outlineLevel="1">
      <c r="A45" s="125" t="str">
        <f t="shared" si="0"/>
        <v>4.1</v>
      </c>
      <c r="B45" s="158" t="s">
        <v>54</v>
      </c>
      <c r="C45" s="160" t="s">
        <v>144</v>
      </c>
      <c r="D45" s="161" t="s">
        <v>68</v>
      </c>
      <c r="E45" s="161" t="s">
        <v>69</v>
      </c>
      <c r="F45" s="161" t="s">
        <v>70</v>
      </c>
      <c r="G45" s="168"/>
      <c r="H45" s="168"/>
      <c r="I45" s="220">
        <f>H45-G45</f>
        <v>0</v>
      </c>
      <c r="J45" s="355">
        <v>0</v>
      </c>
      <c r="K45" s="356"/>
      <c r="L45" s="357"/>
      <c r="M45" s="179"/>
      <c r="N45" s="404"/>
      <c r="O45" s="144"/>
      <c r="P45" s="144"/>
      <c r="Q45" s="144"/>
      <c r="R45" s="144"/>
      <c r="S45" s="144"/>
      <c r="T45" s="144"/>
      <c r="U45" s="144"/>
      <c r="V45" s="144"/>
      <c r="W45" s="144"/>
      <c r="X45" s="144"/>
      <c r="Y45" s="144"/>
      <c r="Z45" s="144"/>
      <c r="AA45" s="144"/>
      <c r="AB45" s="144"/>
      <c r="AC45" s="144"/>
      <c r="AD45" s="144"/>
      <c r="AE45" s="144"/>
      <c r="AF45" s="144"/>
      <c r="AG45" s="144"/>
      <c r="AH45" s="144"/>
      <c r="AI45" s="144"/>
      <c r="AJ45" s="144"/>
      <c r="AK45" s="144"/>
      <c r="AL45" s="144"/>
      <c r="AM45" s="144"/>
      <c r="AN45" s="144"/>
      <c r="AO45" s="144"/>
      <c r="AP45" s="144"/>
      <c r="AQ45" s="144"/>
      <c r="AR45" s="144"/>
      <c r="AS45" s="144"/>
      <c r="AT45" s="144"/>
      <c r="AU45" s="144"/>
      <c r="AV45" s="144"/>
      <c r="AW45" s="144"/>
      <c r="AX45" s="144"/>
      <c r="AY45" s="144"/>
      <c r="AZ45" s="144"/>
      <c r="BA45" s="144"/>
      <c r="BB45" s="144"/>
      <c r="BC45" s="144"/>
      <c r="BD45" s="144"/>
      <c r="BE45" s="144"/>
      <c r="BF45" s="144"/>
      <c r="BG45" s="144"/>
      <c r="BH45" s="144"/>
      <c r="BI45" s="144"/>
      <c r="BJ45" s="144"/>
      <c r="BK45" s="144"/>
      <c r="BL45" s="144"/>
      <c r="BM45" s="144"/>
      <c r="BN45" s="144"/>
      <c r="BO45" s="144"/>
      <c r="BP45" s="144"/>
      <c r="BQ45" s="144"/>
      <c r="BR45" s="144"/>
      <c r="BS45" s="144"/>
      <c r="BT45" s="144"/>
      <c r="BU45" s="144"/>
      <c r="BV45" s="144"/>
      <c r="BW45" s="144"/>
      <c r="BX45" s="144"/>
      <c r="BY45" s="144"/>
      <c r="BZ45" s="144"/>
      <c r="CA45" s="144"/>
      <c r="CB45" s="144"/>
      <c r="CC45" s="144"/>
      <c r="CD45" s="144"/>
      <c r="CE45" s="144"/>
      <c r="CF45" s="144"/>
      <c r="CG45" s="144"/>
      <c r="CH45" s="144"/>
      <c r="CI45" s="144"/>
      <c r="CJ45" s="144"/>
      <c r="CK45" s="144"/>
      <c r="CL45" s="144"/>
      <c r="CM45" s="144"/>
      <c r="CN45" s="144"/>
      <c r="CO45" s="144"/>
      <c r="CP45" s="144"/>
      <c r="CQ45" s="144"/>
      <c r="CR45" s="144"/>
      <c r="CS45" s="144"/>
      <c r="CT45" s="144"/>
      <c r="CU45" s="144"/>
      <c r="CV45" s="144"/>
      <c r="CW45" s="144"/>
      <c r="CX45" s="144"/>
      <c r="CY45" s="144"/>
      <c r="CZ45" s="144"/>
      <c r="DA45" s="144"/>
      <c r="DB45" s="144"/>
      <c r="DC45" s="144"/>
      <c r="DD45" s="144"/>
      <c r="DE45" s="144"/>
      <c r="DF45" s="144"/>
      <c r="DG45" s="144"/>
      <c r="DH45" s="144"/>
      <c r="DI45" s="144"/>
      <c r="DJ45" s="144"/>
      <c r="DK45" s="144"/>
      <c r="DL45" s="144"/>
      <c r="DM45" s="144"/>
      <c r="DN45" s="144"/>
      <c r="DO45" s="144"/>
      <c r="DP45" s="144"/>
      <c r="DQ45" s="144"/>
      <c r="DR45" s="144"/>
      <c r="DS45" s="144"/>
      <c r="DT45" s="144"/>
      <c r="DU45" s="144"/>
      <c r="DV45" s="144"/>
      <c r="DW45" s="144"/>
      <c r="DX45" s="144"/>
      <c r="DY45" s="144"/>
      <c r="DZ45" s="144"/>
      <c r="EA45" s="144"/>
      <c r="EB45" s="144"/>
      <c r="EC45" s="144"/>
      <c r="ED45" s="144"/>
      <c r="EE45" s="144"/>
      <c r="EF45" s="144"/>
      <c r="EG45" s="144"/>
      <c r="EH45" s="144"/>
      <c r="EI45" s="144"/>
      <c r="EJ45" s="144"/>
      <c r="EK45" s="144"/>
      <c r="EL45" s="144"/>
      <c r="EM45" s="144"/>
      <c r="EN45" s="144"/>
      <c r="EO45" s="144"/>
      <c r="EP45" s="144"/>
      <c r="EQ45" s="144"/>
      <c r="ER45" s="144"/>
      <c r="ES45" s="144"/>
      <c r="ET45" s="144"/>
      <c r="EU45" s="144"/>
      <c r="EV45" s="144"/>
      <c r="EW45" s="144"/>
      <c r="EX45" s="144"/>
      <c r="EY45" s="144"/>
      <c r="EZ45" s="144"/>
      <c r="FA45" s="144"/>
      <c r="FB45" s="144"/>
      <c r="FC45" s="144"/>
      <c r="FD45" s="144"/>
      <c r="FE45" s="144"/>
      <c r="FF45" s="144"/>
      <c r="FG45" s="144"/>
      <c r="FH45" s="144"/>
      <c r="FI45" s="144"/>
      <c r="FJ45" s="144"/>
      <c r="FK45" s="144"/>
      <c r="FL45" s="144"/>
      <c r="FM45" s="144"/>
      <c r="FN45" s="144"/>
      <c r="FO45" s="144"/>
      <c r="FP45" s="144"/>
      <c r="FQ45" s="144"/>
      <c r="FR45" s="144"/>
      <c r="FS45" s="144"/>
      <c r="FT45" s="144"/>
      <c r="FU45" s="144"/>
      <c r="FV45" s="144"/>
      <c r="FW45" s="144"/>
      <c r="FX45" s="144"/>
      <c r="FY45" s="144"/>
      <c r="FZ45" s="144"/>
      <c r="GA45" s="144"/>
      <c r="GB45" s="144"/>
      <c r="GC45" s="144"/>
      <c r="GD45" s="144"/>
      <c r="GE45" s="144"/>
      <c r="GF45" s="144"/>
      <c r="GG45" s="144"/>
      <c r="GH45" s="144"/>
      <c r="GI45" s="144"/>
      <c r="GJ45" s="144"/>
      <c r="GK45" s="144"/>
      <c r="GL45" s="144"/>
      <c r="GM45" s="144"/>
      <c r="GN45" s="144"/>
      <c r="GO45" s="144"/>
      <c r="GP45" s="144"/>
      <c r="GQ45" s="144"/>
      <c r="GR45" s="144"/>
    </row>
    <row r="46" spans="1:200" s="92" customFormat="1" ht="24" hidden="1" customHeight="1" outlineLevel="1">
      <c r="A46" s="125" t="str">
        <f t="shared" si="0"/>
        <v>4.2</v>
      </c>
      <c r="B46" s="158" t="s">
        <v>54</v>
      </c>
      <c r="C46" s="160" t="s">
        <v>145</v>
      </c>
      <c r="D46" s="161" t="s">
        <v>68</v>
      </c>
      <c r="E46" s="161" t="s">
        <v>69</v>
      </c>
      <c r="F46" s="161" t="s">
        <v>70</v>
      </c>
      <c r="G46" s="168"/>
      <c r="H46" s="168"/>
      <c r="I46" s="220">
        <f>H46-G46</f>
        <v>0</v>
      </c>
      <c r="J46" s="355">
        <v>0</v>
      </c>
      <c r="K46" s="356"/>
      <c r="L46" s="357"/>
      <c r="M46" s="179"/>
      <c r="N46" s="404"/>
      <c r="O46" s="144"/>
      <c r="P46" s="144"/>
      <c r="Q46" s="144"/>
      <c r="R46" s="144"/>
      <c r="S46" s="144"/>
      <c r="T46" s="144"/>
      <c r="U46" s="144"/>
      <c r="V46" s="144"/>
      <c r="W46" s="144"/>
      <c r="X46" s="144"/>
      <c r="Y46" s="144"/>
      <c r="Z46" s="144"/>
      <c r="AA46" s="144"/>
      <c r="AB46" s="144"/>
      <c r="AC46" s="144"/>
      <c r="AD46" s="144"/>
      <c r="AE46" s="144"/>
      <c r="AF46" s="144"/>
      <c r="AG46" s="144"/>
      <c r="AH46" s="144"/>
      <c r="AI46" s="144"/>
      <c r="AJ46" s="144"/>
      <c r="AK46" s="144"/>
      <c r="AL46" s="144"/>
      <c r="AM46" s="144"/>
      <c r="AN46" s="144"/>
      <c r="AO46" s="144"/>
      <c r="AP46" s="144"/>
      <c r="AQ46" s="144"/>
      <c r="AR46" s="144"/>
      <c r="AS46" s="144"/>
      <c r="AT46" s="144"/>
      <c r="AU46" s="144"/>
      <c r="AV46" s="144"/>
      <c r="AW46" s="144"/>
      <c r="AX46" s="144"/>
      <c r="AY46" s="144"/>
      <c r="AZ46" s="144"/>
      <c r="BA46" s="144"/>
      <c r="BB46" s="144"/>
      <c r="BC46" s="144"/>
      <c r="BD46" s="144"/>
      <c r="BE46" s="144"/>
      <c r="BF46" s="144"/>
      <c r="BG46" s="144"/>
      <c r="BH46" s="144"/>
      <c r="BI46" s="144"/>
      <c r="BJ46" s="144"/>
      <c r="BK46" s="144"/>
      <c r="BL46" s="144"/>
      <c r="BM46" s="144"/>
      <c r="BN46" s="144"/>
      <c r="BO46" s="144"/>
      <c r="BP46" s="144"/>
      <c r="BQ46" s="144"/>
      <c r="BR46" s="144"/>
      <c r="BS46" s="144"/>
      <c r="BT46" s="144"/>
      <c r="BU46" s="144"/>
      <c r="BV46" s="144"/>
      <c r="BW46" s="144"/>
      <c r="BX46" s="144"/>
      <c r="BY46" s="144"/>
      <c r="BZ46" s="144"/>
      <c r="CA46" s="144"/>
      <c r="CB46" s="144"/>
      <c r="CC46" s="144"/>
      <c r="CD46" s="144"/>
      <c r="CE46" s="144"/>
      <c r="CF46" s="144"/>
      <c r="CG46" s="144"/>
      <c r="CH46" s="144"/>
      <c r="CI46" s="144"/>
      <c r="CJ46" s="144"/>
      <c r="CK46" s="144"/>
      <c r="CL46" s="144"/>
      <c r="CM46" s="144"/>
      <c r="CN46" s="144"/>
      <c r="CO46" s="144"/>
      <c r="CP46" s="144"/>
      <c r="CQ46" s="144"/>
      <c r="CR46" s="144"/>
      <c r="CS46" s="144"/>
      <c r="CT46" s="144"/>
      <c r="CU46" s="144"/>
      <c r="CV46" s="144"/>
      <c r="CW46" s="144"/>
      <c r="CX46" s="144"/>
      <c r="CY46" s="144"/>
      <c r="CZ46" s="144"/>
      <c r="DA46" s="144"/>
      <c r="DB46" s="144"/>
      <c r="DC46" s="144"/>
      <c r="DD46" s="144"/>
      <c r="DE46" s="144"/>
      <c r="DF46" s="144"/>
      <c r="DG46" s="144"/>
      <c r="DH46" s="144"/>
      <c r="DI46" s="144"/>
      <c r="DJ46" s="144"/>
      <c r="DK46" s="144"/>
      <c r="DL46" s="144"/>
      <c r="DM46" s="144"/>
      <c r="DN46" s="144"/>
      <c r="DO46" s="144"/>
      <c r="DP46" s="144"/>
      <c r="DQ46" s="144"/>
      <c r="DR46" s="144"/>
      <c r="DS46" s="144"/>
      <c r="DT46" s="144"/>
      <c r="DU46" s="144"/>
      <c r="DV46" s="144"/>
      <c r="DW46" s="144"/>
      <c r="DX46" s="144"/>
      <c r="DY46" s="144"/>
      <c r="DZ46" s="144"/>
      <c r="EA46" s="144"/>
      <c r="EB46" s="144"/>
      <c r="EC46" s="144"/>
      <c r="ED46" s="144"/>
      <c r="EE46" s="144"/>
      <c r="EF46" s="144"/>
      <c r="EG46" s="144"/>
      <c r="EH46" s="144"/>
      <c r="EI46" s="144"/>
      <c r="EJ46" s="144"/>
      <c r="EK46" s="144"/>
      <c r="EL46" s="144"/>
      <c r="EM46" s="144"/>
      <c r="EN46" s="144"/>
      <c r="EO46" s="144"/>
      <c r="EP46" s="144"/>
      <c r="EQ46" s="144"/>
      <c r="ER46" s="144"/>
      <c r="ES46" s="144"/>
      <c r="ET46" s="144"/>
      <c r="EU46" s="144"/>
      <c r="EV46" s="144"/>
      <c r="EW46" s="144"/>
      <c r="EX46" s="144"/>
      <c r="EY46" s="144"/>
      <c r="EZ46" s="144"/>
      <c r="FA46" s="144"/>
      <c r="FB46" s="144"/>
      <c r="FC46" s="144"/>
      <c r="FD46" s="144"/>
      <c r="FE46" s="144"/>
      <c r="FF46" s="144"/>
      <c r="FG46" s="144"/>
      <c r="FH46" s="144"/>
      <c r="FI46" s="144"/>
      <c r="FJ46" s="144"/>
      <c r="FK46" s="144"/>
      <c r="FL46" s="144"/>
      <c r="FM46" s="144"/>
      <c r="FN46" s="144"/>
      <c r="FO46" s="144"/>
      <c r="FP46" s="144"/>
      <c r="FQ46" s="144"/>
      <c r="FR46" s="144"/>
      <c r="FS46" s="144"/>
      <c r="FT46" s="144"/>
      <c r="FU46" s="144"/>
      <c r="FV46" s="144"/>
      <c r="FW46" s="144"/>
      <c r="FX46" s="144"/>
      <c r="FY46" s="144"/>
      <c r="FZ46" s="144"/>
      <c r="GA46" s="144"/>
      <c r="GB46" s="144"/>
      <c r="GC46" s="144"/>
      <c r="GD46" s="144"/>
      <c r="GE46" s="144"/>
      <c r="GF46" s="144"/>
      <c r="GG46" s="144"/>
      <c r="GH46" s="144"/>
      <c r="GI46" s="144"/>
      <c r="GJ46" s="144"/>
      <c r="GK46" s="144"/>
      <c r="GL46" s="144"/>
      <c r="GM46" s="144"/>
      <c r="GN46" s="144"/>
      <c r="GO46" s="144"/>
      <c r="GP46" s="144"/>
      <c r="GQ46" s="144"/>
      <c r="GR46" s="144"/>
    </row>
    <row r="47" spans="1:200" s="92" customFormat="1" ht="24" hidden="1" customHeight="1" outlineLevel="1">
      <c r="A47" s="125" t="str">
        <f t="shared" si="0"/>
        <v>4.3</v>
      </c>
      <c r="B47" s="158" t="s">
        <v>66</v>
      </c>
      <c r="C47" s="160" t="s">
        <v>146</v>
      </c>
      <c r="D47" s="161" t="s">
        <v>68</v>
      </c>
      <c r="E47" s="161" t="s">
        <v>69</v>
      </c>
      <c r="F47" s="161" t="s">
        <v>70</v>
      </c>
      <c r="G47" s="168"/>
      <c r="H47" s="153"/>
      <c r="I47" s="154">
        <f>H47-G47</f>
        <v>0</v>
      </c>
      <c r="J47" s="355">
        <v>0</v>
      </c>
      <c r="K47" s="356"/>
      <c r="L47" s="357"/>
      <c r="M47" s="179"/>
      <c r="N47" s="404"/>
      <c r="O47" s="144"/>
      <c r="P47" s="144"/>
      <c r="Q47" s="144"/>
      <c r="R47" s="144"/>
      <c r="S47" s="144"/>
      <c r="T47" s="144"/>
      <c r="U47" s="144"/>
      <c r="V47" s="144"/>
      <c r="W47" s="144"/>
      <c r="X47" s="144"/>
      <c r="Y47" s="144"/>
      <c r="Z47" s="144"/>
      <c r="AA47" s="144"/>
      <c r="AB47" s="144"/>
      <c r="AC47" s="144"/>
      <c r="AD47" s="144"/>
      <c r="AE47" s="144"/>
      <c r="AF47" s="144"/>
      <c r="AG47" s="144"/>
      <c r="AH47" s="144"/>
      <c r="AI47" s="144"/>
      <c r="AJ47" s="144"/>
      <c r="AK47" s="144"/>
      <c r="AL47" s="144"/>
      <c r="AM47" s="144"/>
      <c r="AN47" s="144"/>
      <c r="AO47" s="144"/>
      <c r="AP47" s="144"/>
      <c r="AQ47" s="144"/>
      <c r="AR47" s="144"/>
      <c r="AS47" s="144"/>
      <c r="AT47" s="144"/>
      <c r="AU47" s="144"/>
      <c r="AV47" s="144"/>
      <c r="AW47" s="144"/>
      <c r="AX47" s="144"/>
      <c r="AY47" s="144"/>
      <c r="AZ47" s="144"/>
      <c r="BA47" s="144"/>
      <c r="BB47" s="144"/>
      <c r="BC47" s="144"/>
      <c r="BD47" s="144"/>
      <c r="BE47" s="144"/>
      <c r="BF47" s="144"/>
      <c r="BG47" s="144"/>
      <c r="BH47" s="144"/>
      <c r="BI47" s="144"/>
      <c r="BJ47" s="144"/>
      <c r="BK47" s="144"/>
      <c r="BL47" s="144"/>
      <c r="BM47" s="144"/>
      <c r="BN47" s="144"/>
      <c r="BO47" s="144"/>
      <c r="BP47" s="144"/>
      <c r="BQ47" s="144"/>
      <c r="BR47" s="144"/>
      <c r="BS47" s="144"/>
      <c r="BT47" s="144"/>
      <c r="BU47" s="144"/>
      <c r="BV47" s="144"/>
      <c r="BW47" s="144"/>
      <c r="BX47" s="144"/>
      <c r="BY47" s="144"/>
      <c r="BZ47" s="144"/>
      <c r="CA47" s="144"/>
      <c r="CB47" s="144"/>
      <c r="CC47" s="144"/>
      <c r="CD47" s="144"/>
      <c r="CE47" s="144"/>
      <c r="CF47" s="144"/>
      <c r="CG47" s="144"/>
      <c r="CH47" s="144"/>
      <c r="CI47" s="144"/>
      <c r="CJ47" s="144"/>
      <c r="CK47" s="144"/>
      <c r="CL47" s="144"/>
      <c r="CM47" s="144"/>
      <c r="CN47" s="144"/>
      <c r="CO47" s="144"/>
      <c r="CP47" s="144"/>
      <c r="CQ47" s="144"/>
      <c r="CR47" s="144"/>
      <c r="CS47" s="144"/>
      <c r="CT47" s="144"/>
      <c r="CU47" s="144"/>
      <c r="CV47" s="144"/>
      <c r="CW47" s="144"/>
      <c r="CX47" s="144"/>
      <c r="CY47" s="144"/>
      <c r="CZ47" s="144"/>
      <c r="DA47" s="144"/>
      <c r="DB47" s="144"/>
      <c r="DC47" s="144"/>
      <c r="DD47" s="144"/>
      <c r="DE47" s="144"/>
      <c r="DF47" s="144"/>
      <c r="DG47" s="144"/>
      <c r="DH47" s="144"/>
      <c r="DI47" s="144"/>
      <c r="DJ47" s="144"/>
      <c r="DK47" s="144"/>
      <c r="DL47" s="144"/>
      <c r="DM47" s="144"/>
      <c r="DN47" s="144"/>
      <c r="DO47" s="144"/>
      <c r="DP47" s="144"/>
      <c r="DQ47" s="144"/>
      <c r="DR47" s="144"/>
      <c r="DS47" s="144"/>
      <c r="DT47" s="144"/>
      <c r="DU47" s="144"/>
      <c r="DV47" s="144"/>
      <c r="DW47" s="144"/>
      <c r="DX47" s="144"/>
      <c r="DY47" s="144"/>
      <c r="DZ47" s="144"/>
      <c r="EA47" s="144"/>
      <c r="EB47" s="144"/>
      <c r="EC47" s="144"/>
      <c r="ED47" s="144"/>
      <c r="EE47" s="144"/>
      <c r="EF47" s="144"/>
      <c r="EG47" s="144"/>
      <c r="EH47" s="144"/>
      <c r="EI47" s="144"/>
      <c r="EJ47" s="144"/>
      <c r="EK47" s="144"/>
      <c r="EL47" s="144"/>
      <c r="EM47" s="144"/>
      <c r="EN47" s="144"/>
      <c r="EO47" s="144"/>
      <c r="EP47" s="144"/>
      <c r="EQ47" s="144"/>
      <c r="ER47" s="144"/>
      <c r="ES47" s="144"/>
      <c r="ET47" s="144"/>
      <c r="EU47" s="144"/>
      <c r="EV47" s="144"/>
      <c r="EW47" s="144"/>
      <c r="EX47" s="144"/>
      <c r="EY47" s="144"/>
      <c r="EZ47" s="144"/>
      <c r="FA47" s="144"/>
      <c r="FB47" s="144"/>
      <c r="FC47" s="144"/>
      <c r="FD47" s="144"/>
      <c r="FE47" s="144"/>
      <c r="FF47" s="144"/>
      <c r="FG47" s="144"/>
      <c r="FH47" s="144"/>
      <c r="FI47" s="144"/>
      <c r="FJ47" s="144"/>
      <c r="FK47" s="144"/>
      <c r="FL47" s="144"/>
      <c r="FM47" s="144"/>
      <c r="FN47" s="144"/>
      <c r="FO47" s="144"/>
      <c r="FP47" s="144"/>
      <c r="FQ47" s="144"/>
      <c r="FR47" s="144"/>
      <c r="FS47" s="144"/>
      <c r="FT47" s="144"/>
      <c r="FU47" s="144"/>
      <c r="FV47" s="144"/>
      <c r="FW47" s="144"/>
      <c r="FX47" s="144"/>
      <c r="FY47" s="144"/>
      <c r="FZ47" s="144"/>
      <c r="GA47" s="144"/>
      <c r="GB47" s="144"/>
      <c r="GC47" s="144"/>
      <c r="GD47" s="144"/>
      <c r="GE47" s="144"/>
      <c r="GF47" s="144"/>
      <c r="GG47" s="144"/>
      <c r="GH47" s="144"/>
      <c r="GI47" s="144"/>
      <c r="GJ47" s="144"/>
      <c r="GK47" s="144"/>
      <c r="GL47" s="144"/>
      <c r="GM47" s="144"/>
      <c r="GN47" s="144"/>
      <c r="GO47" s="144"/>
      <c r="GP47" s="144"/>
      <c r="GQ47" s="144"/>
      <c r="GR47" s="144"/>
    </row>
    <row r="48" spans="1:200" s="115" customFormat="1" ht="24" customHeight="1" collapsed="1" thickTop="1" thickBot="1">
      <c r="A48" s="127">
        <v>5</v>
      </c>
      <c r="B48" s="167"/>
      <c r="C48" s="222" t="s">
        <v>340</v>
      </c>
      <c r="D48" s="167"/>
      <c r="E48" s="167"/>
      <c r="F48" s="167"/>
      <c r="G48" s="218" t="s">
        <v>130</v>
      </c>
      <c r="H48" s="396">
        <f>AVERAGE(I49:I50)</f>
        <v>0</v>
      </c>
      <c r="I48" s="397"/>
      <c r="J48" s="359">
        <f>AVERAGE(J49:L50)</f>
        <v>0</v>
      </c>
      <c r="K48" s="360"/>
      <c r="L48" s="361"/>
      <c r="M48" s="181"/>
      <c r="N48" s="404"/>
      <c r="O48" s="144"/>
      <c r="P48" s="144"/>
      <c r="Q48" s="144"/>
      <c r="R48" s="144"/>
      <c r="S48" s="144"/>
      <c r="T48" s="144"/>
      <c r="U48" s="144"/>
      <c r="V48" s="144"/>
      <c r="W48" s="144"/>
      <c r="X48" s="144"/>
      <c r="Y48" s="144"/>
      <c r="Z48" s="144"/>
      <c r="AA48" s="144"/>
      <c r="AB48" s="144"/>
      <c r="AC48" s="144"/>
      <c r="AD48" s="144"/>
      <c r="AE48" s="144"/>
      <c r="AF48" s="144"/>
      <c r="AG48" s="144"/>
      <c r="AH48" s="144"/>
      <c r="AI48" s="144"/>
      <c r="AJ48" s="144"/>
      <c r="AK48" s="144"/>
      <c r="AL48" s="144"/>
      <c r="AM48" s="144"/>
      <c r="AN48" s="144"/>
      <c r="AO48" s="144"/>
      <c r="AP48" s="144"/>
      <c r="AQ48" s="144"/>
      <c r="AR48" s="144"/>
      <c r="AS48" s="144"/>
      <c r="AT48" s="144"/>
      <c r="AU48" s="144"/>
      <c r="AV48" s="144"/>
      <c r="AW48" s="144"/>
      <c r="AX48" s="144"/>
      <c r="AY48" s="144"/>
      <c r="AZ48" s="144"/>
      <c r="BA48" s="144"/>
      <c r="BB48" s="144"/>
      <c r="BC48" s="144"/>
      <c r="BD48" s="144"/>
      <c r="BE48" s="144"/>
      <c r="BF48" s="144"/>
      <c r="BG48" s="144"/>
      <c r="BH48" s="144"/>
      <c r="BI48" s="144"/>
      <c r="BJ48" s="144"/>
      <c r="BK48" s="144"/>
      <c r="BL48" s="144"/>
      <c r="BM48" s="144"/>
      <c r="BN48" s="144"/>
      <c r="BO48" s="144"/>
      <c r="BP48" s="144"/>
      <c r="BQ48" s="144"/>
      <c r="BR48" s="144"/>
      <c r="BS48" s="144"/>
      <c r="BT48" s="144"/>
      <c r="BU48" s="144"/>
      <c r="BV48" s="144"/>
      <c r="BW48" s="144"/>
      <c r="BX48" s="144"/>
      <c r="BY48" s="144"/>
      <c r="BZ48" s="144"/>
      <c r="CA48" s="144"/>
      <c r="CB48" s="144"/>
      <c r="CC48" s="144"/>
      <c r="CD48" s="144"/>
      <c r="CE48" s="144"/>
      <c r="CF48" s="144"/>
      <c r="CG48" s="144"/>
      <c r="CH48" s="144"/>
      <c r="CI48" s="144"/>
      <c r="CJ48" s="144"/>
      <c r="CK48" s="144"/>
      <c r="CL48" s="144"/>
      <c r="CM48" s="144"/>
      <c r="CN48" s="144"/>
      <c r="CO48" s="144"/>
      <c r="CP48" s="144"/>
      <c r="CQ48" s="144"/>
      <c r="CR48" s="144"/>
      <c r="CS48" s="144"/>
      <c r="CT48" s="144"/>
      <c r="CU48" s="144"/>
      <c r="CV48" s="144"/>
      <c r="CW48" s="144"/>
      <c r="CX48" s="144"/>
      <c r="CY48" s="144"/>
      <c r="CZ48" s="144"/>
      <c r="DA48" s="144"/>
      <c r="DB48" s="144"/>
      <c r="DC48" s="144"/>
      <c r="DD48" s="144"/>
      <c r="DE48" s="144"/>
      <c r="DF48" s="144"/>
      <c r="DG48" s="144"/>
      <c r="DH48" s="144"/>
      <c r="DI48" s="144"/>
      <c r="DJ48" s="144"/>
      <c r="DK48" s="144"/>
      <c r="DL48" s="144"/>
      <c r="DM48" s="144"/>
      <c r="DN48" s="144"/>
      <c r="DO48" s="144"/>
      <c r="DP48" s="144"/>
      <c r="DQ48" s="144"/>
      <c r="DR48" s="144"/>
      <c r="DS48" s="144"/>
      <c r="DT48" s="144"/>
      <c r="DU48" s="144"/>
      <c r="DV48" s="144"/>
      <c r="DW48" s="144"/>
      <c r="DX48" s="144"/>
      <c r="DY48" s="144"/>
      <c r="DZ48" s="144"/>
      <c r="EA48" s="144"/>
      <c r="EB48" s="144"/>
      <c r="EC48" s="144"/>
      <c r="ED48" s="144"/>
      <c r="EE48" s="144"/>
      <c r="EF48" s="144"/>
      <c r="EG48" s="144"/>
      <c r="EH48" s="144"/>
      <c r="EI48" s="144"/>
      <c r="EJ48" s="144"/>
      <c r="EK48" s="144"/>
      <c r="EL48" s="144"/>
      <c r="EM48" s="144"/>
      <c r="EN48" s="144"/>
      <c r="EO48" s="144"/>
      <c r="EP48" s="144"/>
      <c r="EQ48" s="144"/>
      <c r="ER48" s="144"/>
      <c r="ES48" s="144"/>
      <c r="ET48" s="144"/>
      <c r="EU48" s="144"/>
      <c r="EV48" s="144"/>
      <c r="EW48" s="144"/>
      <c r="EX48" s="144"/>
      <c r="EY48" s="144"/>
      <c r="EZ48" s="144"/>
      <c r="FA48" s="144"/>
      <c r="FB48" s="144"/>
      <c r="FC48" s="144"/>
      <c r="FD48" s="144"/>
      <c r="FE48" s="144"/>
      <c r="FF48" s="144"/>
      <c r="FG48" s="144"/>
      <c r="FH48" s="144"/>
      <c r="FI48" s="144"/>
      <c r="FJ48" s="144"/>
      <c r="FK48" s="144"/>
      <c r="FL48" s="144"/>
      <c r="FM48" s="144"/>
      <c r="FN48" s="144"/>
      <c r="FO48" s="144"/>
      <c r="FP48" s="144"/>
      <c r="FQ48" s="144"/>
      <c r="FR48" s="144"/>
      <c r="FS48" s="144"/>
      <c r="FT48" s="144"/>
      <c r="FU48" s="144"/>
      <c r="FV48" s="144"/>
      <c r="FW48" s="144"/>
      <c r="FX48" s="144"/>
      <c r="FY48" s="144"/>
      <c r="FZ48" s="144"/>
      <c r="GA48" s="144"/>
      <c r="GB48" s="144"/>
      <c r="GC48" s="144"/>
      <c r="GD48" s="144"/>
      <c r="GE48" s="144"/>
      <c r="GF48" s="144"/>
      <c r="GG48" s="144"/>
      <c r="GH48" s="144"/>
      <c r="GI48" s="144"/>
      <c r="GJ48" s="144"/>
      <c r="GK48" s="144"/>
      <c r="GL48" s="144"/>
      <c r="GM48" s="144"/>
      <c r="GN48" s="144"/>
      <c r="GO48" s="144"/>
      <c r="GP48" s="144"/>
      <c r="GQ48" s="144"/>
      <c r="GR48" s="144"/>
    </row>
    <row r="49" spans="1:200" s="115" customFormat="1" ht="24" hidden="1" customHeight="1" outlineLevel="1">
      <c r="A49" s="125" t="s">
        <v>148</v>
      </c>
      <c r="B49" s="158" t="s">
        <v>66</v>
      </c>
      <c r="C49" s="160" t="s">
        <v>149</v>
      </c>
      <c r="D49" s="161" t="s">
        <v>134</v>
      </c>
      <c r="E49" s="158" t="s">
        <v>135</v>
      </c>
      <c r="F49" s="158" t="s">
        <v>93</v>
      </c>
      <c r="G49" s="168"/>
      <c r="H49" s="168"/>
      <c r="I49" s="220">
        <f>H49-G49</f>
        <v>0</v>
      </c>
      <c r="J49" s="355">
        <v>0</v>
      </c>
      <c r="K49" s="356"/>
      <c r="L49" s="357"/>
      <c r="M49" s="179"/>
      <c r="N49" s="404"/>
      <c r="O49" s="144"/>
      <c r="P49" s="144"/>
      <c r="Q49" s="144"/>
      <c r="R49" s="144"/>
      <c r="S49" s="144"/>
      <c r="T49" s="144"/>
      <c r="U49" s="144"/>
      <c r="V49" s="144"/>
      <c r="W49" s="144"/>
      <c r="X49" s="144"/>
      <c r="Y49" s="144"/>
      <c r="Z49" s="144"/>
      <c r="AA49" s="144"/>
      <c r="AB49" s="144"/>
      <c r="AC49" s="144"/>
      <c r="AD49" s="144"/>
      <c r="AE49" s="144"/>
      <c r="AF49" s="144"/>
      <c r="AG49" s="144"/>
      <c r="AH49" s="144"/>
      <c r="AI49" s="144"/>
      <c r="AJ49" s="144"/>
      <c r="AK49" s="144"/>
      <c r="AL49" s="144"/>
      <c r="AM49" s="144"/>
      <c r="AN49" s="144"/>
      <c r="AO49" s="144"/>
      <c r="AP49" s="144"/>
      <c r="AQ49" s="144"/>
      <c r="AR49" s="144"/>
      <c r="AS49" s="144"/>
      <c r="AT49" s="144"/>
      <c r="AU49" s="144"/>
      <c r="AV49" s="144"/>
      <c r="AW49" s="144"/>
      <c r="AX49" s="144"/>
      <c r="AY49" s="144"/>
      <c r="AZ49" s="144"/>
      <c r="BA49" s="144"/>
      <c r="BB49" s="144"/>
      <c r="BC49" s="144"/>
      <c r="BD49" s="144"/>
      <c r="BE49" s="144"/>
      <c r="BF49" s="144"/>
      <c r="BG49" s="144"/>
      <c r="BH49" s="144"/>
      <c r="BI49" s="144"/>
      <c r="BJ49" s="144"/>
      <c r="BK49" s="144"/>
      <c r="BL49" s="144"/>
      <c r="BM49" s="144"/>
      <c r="BN49" s="144"/>
      <c r="BO49" s="144"/>
      <c r="BP49" s="144"/>
      <c r="BQ49" s="144"/>
      <c r="BR49" s="144"/>
      <c r="BS49" s="144"/>
      <c r="BT49" s="144"/>
      <c r="BU49" s="144"/>
      <c r="BV49" s="144"/>
      <c r="BW49" s="144"/>
      <c r="BX49" s="144"/>
      <c r="BY49" s="144"/>
      <c r="BZ49" s="144"/>
      <c r="CA49" s="144"/>
      <c r="CB49" s="144"/>
      <c r="CC49" s="144"/>
      <c r="CD49" s="144"/>
      <c r="CE49" s="144"/>
      <c r="CF49" s="144"/>
      <c r="CG49" s="144"/>
      <c r="CH49" s="144"/>
      <c r="CI49" s="144"/>
      <c r="CJ49" s="144"/>
      <c r="CK49" s="144"/>
      <c r="CL49" s="144"/>
      <c r="CM49" s="144"/>
      <c r="CN49" s="144"/>
      <c r="CO49" s="144"/>
      <c r="CP49" s="144"/>
      <c r="CQ49" s="144"/>
      <c r="CR49" s="144"/>
      <c r="CS49" s="144"/>
      <c r="CT49" s="144"/>
      <c r="CU49" s="144"/>
      <c r="CV49" s="144"/>
      <c r="CW49" s="144"/>
      <c r="CX49" s="144"/>
      <c r="CY49" s="144"/>
      <c r="CZ49" s="144"/>
      <c r="DA49" s="144"/>
      <c r="DB49" s="144"/>
      <c r="DC49" s="144"/>
      <c r="DD49" s="144"/>
      <c r="DE49" s="144"/>
      <c r="DF49" s="144"/>
      <c r="DG49" s="144"/>
      <c r="DH49" s="144"/>
      <c r="DI49" s="144"/>
      <c r="DJ49" s="144"/>
      <c r="DK49" s="144"/>
      <c r="DL49" s="144"/>
      <c r="DM49" s="144"/>
      <c r="DN49" s="144"/>
      <c r="DO49" s="144"/>
      <c r="DP49" s="144"/>
      <c r="DQ49" s="144"/>
      <c r="DR49" s="144"/>
      <c r="DS49" s="144"/>
      <c r="DT49" s="144"/>
      <c r="DU49" s="144"/>
      <c r="DV49" s="144"/>
      <c r="DW49" s="144"/>
      <c r="DX49" s="144"/>
      <c r="DY49" s="144"/>
      <c r="DZ49" s="144"/>
      <c r="EA49" s="144"/>
      <c r="EB49" s="144"/>
      <c r="EC49" s="144"/>
      <c r="ED49" s="144"/>
      <c r="EE49" s="144"/>
      <c r="EF49" s="144"/>
      <c r="EG49" s="144"/>
      <c r="EH49" s="144"/>
      <c r="EI49" s="144"/>
      <c r="EJ49" s="144"/>
      <c r="EK49" s="144"/>
      <c r="EL49" s="144"/>
      <c r="EM49" s="144"/>
      <c r="EN49" s="144"/>
      <c r="EO49" s="144"/>
      <c r="EP49" s="144"/>
      <c r="EQ49" s="144"/>
      <c r="ER49" s="144"/>
      <c r="ES49" s="144"/>
      <c r="ET49" s="144"/>
      <c r="EU49" s="144"/>
      <c r="EV49" s="144"/>
      <c r="EW49" s="144"/>
      <c r="EX49" s="144"/>
      <c r="EY49" s="144"/>
      <c r="EZ49" s="144"/>
      <c r="FA49" s="144"/>
      <c r="FB49" s="144"/>
      <c r="FC49" s="144"/>
      <c r="FD49" s="144"/>
      <c r="FE49" s="144"/>
      <c r="FF49" s="144"/>
      <c r="FG49" s="144"/>
      <c r="FH49" s="144"/>
      <c r="FI49" s="144"/>
      <c r="FJ49" s="144"/>
      <c r="FK49" s="144"/>
      <c r="FL49" s="144"/>
      <c r="FM49" s="144"/>
      <c r="FN49" s="144"/>
      <c r="FO49" s="144"/>
      <c r="FP49" s="144"/>
      <c r="FQ49" s="144"/>
      <c r="FR49" s="144"/>
      <c r="FS49" s="144"/>
      <c r="FT49" s="144"/>
      <c r="FU49" s="144"/>
      <c r="FV49" s="144"/>
      <c r="FW49" s="144"/>
      <c r="FX49" s="144"/>
      <c r="FY49" s="144"/>
      <c r="FZ49" s="144"/>
      <c r="GA49" s="144"/>
      <c r="GB49" s="144"/>
      <c r="GC49" s="144"/>
      <c r="GD49" s="144"/>
      <c r="GE49" s="144"/>
      <c r="GF49" s="144"/>
      <c r="GG49" s="144"/>
      <c r="GH49" s="144"/>
      <c r="GI49" s="144"/>
      <c r="GJ49" s="144"/>
      <c r="GK49" s="144"/>
      <c r="GL49" s="144"/>
      <c r="GM49" s="144"/>
      <c r="GN49" s="144"/>
      <c r="GO49" s="144"/>
      <c r="GP49" s="144"/>
      <c r="GQ49" s="144"/>
      <c r="GR49" s="144"/>
    </row>
    <row r="50" spans="1:200" s="115" customFormat="1" ht="24" hidden="1" customHeight="1" outlineLevel="1">
      <c r="A50" s="125">
        <v>3.2</v>
      </c>
      <c r="B50" s="158" t="s">
        <v>66</v>
      </c>
      <c r="C50" s="160" t="s">
        <v>145</v>
      </c>
      <c r="D50" s="161" t="s">
        <v>134</v>
      </c>
      <c r="E50" s="158" t="s">
        <v>135</v>
      </c>
      <c r="F50" s="158" t="s">
        <v>93</v>
      </c>
      <c r="G50" s="168"/>
      <c r="H50" s="168"/>
      <c r="I50" s="220">
        <f>H50-G50</f>
        <v>0</v>
      </c>
      <c r="J50" s="355">
        <v>0</v>
      </c>
      <c r="K50" s="356"/>
      <c r="L50" s="357"/>
      <c r="M50" s="179"/>
      <c r="N50" s="404"/>
      <c r="O50" s="144"/>
      <c r="P50" s="144"/>
      <c r="Q50" s="144"/>
      <c r="R50" s="144"/>
      <c r="S50" s="144"/>
      <c r="T50" s="144"/>
      <c r="U50" s="144"/>
      <c r="V50" s="144"/>
      <c r="W50" s="144"/>
      <c r="X50" s="144"/>
      <c r="Y50" s="144"/>
      <c r="Z50" s="144"/>
      <c r="AA50" s="144"/>
      <c r="AB50" s="144"/>
      <c r="AC50" s="144"/>
      <c r="AD50" s="144"/>
      <c r="AE50" s="144"/>
      <c r="AF50" s="144"/>
      <c r="AG50" s="144"/>
      <c r="AH50" s="144"/>
      <c r="AI50" s="144"/>
      <c r="AJ50" s="144"/>
      <c r="AK50" s="144"/>
      <c r="AL50" s="144"/>
      <c r="AM50" s="144"/>
      <c r="AN50" s="144"/>
      <c r="AO50" s="144"/>
      <c r="AP50" s="144"/>
      <c r="AQ50" s="144"/>
      <c r="AR50" s="144"/>
      <c r="AS50" s="144"/>
      <c r="AT50" s="144"/>
      <c r="AU50" s="144"/>
      <c r="AV50" s="144"/>
      <c r="AW50" s="144"/>
      <c r="AX50" s="144"/>
      <c r="AY50" s="144"/>
      <c r="AZ50" s="144"/>
      <c r="BA50" s="144"/>
      <c r="BB50" s="144"/>
      <c r="BC50" s="144"/>
      <c r="BD50" s="144"/>
      <c r="BE50" s="144"/>
      <c r="BF50" s="144"/>
      <c r="BG50" s="144"/>
      <c r="BH50" s="144"/>
      <c r="BI50" s="144"/>
      <c r="BJ50" s="144"/>
      <c r="BK50" s="144"/>
      <c r="BL50" s="144"/>
      <c r="BM50" s="144"/>
      <c r="BN50" s="144"/>
      <c r="BO50" s="144"/>
      <c r="BP50" s="144"/>
      <c r="BQ50" s="144"/>
      <c r="BR50" s="144"/>
      <c r="BS50" s="144"/>
      <c r="BT50" s="144"/>
      <c r="BU50" s="144"/>
      <c r="BV50" s="144"/>
      <c r="BW50" s="144"/>
      <c r="BX50" s="144"/>
      <c r="BY50" s="144"/>
      <c r="BZ50" s="144"/>
      <c r="CA50" s="144"/>
      <c r="CB50" s="144"/>
      <c r="CC50" s="144"/>
      <c r="CD50" s="144"/>
      <c r="CE50" s="144"/>
      <c r="CF50" s="144"/>
      <c r="CG50" s="144"/>
      <c r="CH50" s="144"/>
      <c r="CI50" s="144"/>
      <c r="CJ50" s="144"/>
      <c r="CK50" s="144"/>
      <c r="CL50" s="144"/>
      <c r="CM50" s="144"/>
      <c r="CN50" s="144"/>
      <c r="CO50" s="144"/>
      <c r="CP50" s="144"/>
      <c r="CQ50" s="144"/>
      <c r="CR50" s="144"/>
      <c r="CS50" s="144"/>
      <c r="CT50" s="144"/>
      <c r="CU50" s="144"/>
      <c r="CV50" s="144"/>
      <c r="CW50" s="144"/>
      <c r="CX50" s="144"/>
      <c r="CY50" s="144"/>
      <c r="CZ50" s="144"/>
      <c r="DA50" s="144"/>
      <c r="DB50" s="144"/>
      <c r="DC50" s="144"/>
      <c r="DD50" s="144"/>
      <c r="DE50" s="144"/>
      <c r="DF50" s="144"/>
      <c r="DG50" s="144"/>
      <c r="DH50" s="144"/>
      <c r="DI50" s="144"/>
      <c r="DJ50" s="144"/>
      <c r="DK50" s="144"/>
      <c r="DL50" s="144"/>
      <c r="DM50" s="144"/>
      <c r="DN50" s="144"/>
      <c r="DO50" s="144"/>
      <c r="DP50" s="144"/>
      <c r="DQ50" s="144"/>
      <c r="DR50" s="144"/>
      <c r="DS50" s="144"/>
      <c r="DT50" s="144"/>
      <c r="DU50" s="144"/>
      <c r="DV50" s="144"/>
      <c r="DW50" s="144"/>
      <c r="DX50" s="144"/>
      <c r="DY50" s="144"/>
      <c r="DZ50" s="144"/>
      <c r="EA50" s="144"/>
      <c r="EB50" s="144"/>
      <c r="EC50" s="144"/>
      <c r="ED50" s="144"/>
      <c r="EE50" s="144"/>
      <c r="EF50" s="144"/>
      <c r="EG50" s="144"/>
      <c r="EH50" s="144"/>
      <c r="EI50" s="144"/>
      <c r="EJ50" s="144"/>
      <c r="EK50" s="144"/>
      <c r="EL50" s="144"/>
      <c r="EM50" s="144"/>
      <c r="EN50" s="144"/>
      <c r="EO50" s="144"/>
      <c r="EP50" s="144"/>
      <c r="EQ50" s="144"/>
      <c r="ER50" s="144"/>
      <c r="ES50" s="144"/>
      <c r="ET50" s="144"/>
      <c r="EU50" s="144"/>
      <c r="EV50" s="144"/>
      <c r="EW50" s="144"/>
      <c r="EX50" s="144"/>
      <c r="EY50" s="144"/>
      <c r="EZ50" s="144"/>
      <c r="FA50" s="144"/>
      <c r="FB50" s="144"/>
      <c r="FC50" s="144"/>
      <c r="FD50" s="144"/>
      <c r="FE50" s="144"/>
      <c r="FF50" s="144"/>
      <c r="FG50" s="144"/>
      <c r="FH50" s="144"/>
      <c r="FI50" s="144"/>
      <c r="FJ50" s="144"/>
      <c r="FK50" s="144"/>
      <c r="FL50" s="144"/>
      <c r="FM50" s="144"/>
      <c r="FN50" s="144"/>
      <c r="FO50" s="144"/>
      <c r="FP50" s="144"/>
      <c r="FQ50" s="144"/>
      <c r="FR50" s="144"/>
      <c r="FS50" s="144"/>
      <c r="FT50" s="144"/>
      <c r="FU50" s="144"/>
      <c r="FV50" s="144"/>
      <c r="FW50" s="144"/>
      <c r="FX50" s="144"/>
      <c r="FY50" s="144"/>
      <c r="FZ50" s="144"/>
      <c r="GA50" s="144"/>
      <c r="GB50" s="144"/>
      <c r="GC50" s="144"/>
      <c r="GD50" s="144"/>
      <c r="GE50" s="144"/>
      <c r="GF50" s="144"/>
      <c r="GG50" s="144"/>
      <c r="GH50" s="144"/>
      <c r="GI50" s="144"/>
      <c r="GJ50" s="144"/>
      <c r="GK50" s="144"/>
      <c r="GL50" s="144"/>
      <c r="GM50" s="144"/>
      <c r="GN50" s="144"/>
      <c r="GO50" s="144"/>
      <c r="GP50" s="144"/>
      <c r="GQ50" s="144"/>
      <c r="GR50" s="144"/>
    </row>
    <row r="51" spans="1:200" s="89" customFormat="1" ht="24" customHeight="1" collapsed="1" thickTop="1" thickBot="1">
      <c r="A51" s="127">
        <v>6</v>
      </c>
      <c r="B51" s="167"/>
      <c r="C51" s="207" t="s">
        <v>150</v>
      </c>
      <c r="D51" s="167"/>
      <c r="E51" s="167"/>
      <c r="F51" s="167"/>
      <c r="G51" s="218" t="s">
        <v>130</v>
      </c>
      <c r="H51" s="396">
        <f>AVERAGE(I52:I54)</f>
        <v>0</v>
      </c>
      <c r="I51" s="397"/>
      <c r="J51" s="359">
        <f>AVERAGE(J52:L54)</f>
        <v>0</v>
      </c>
      <c r="K51" s="360"/>
      <c r="L51" s="361"/>
      <c r="M51" s="181"/>
      <c r="N51" s="404"/>
      <c r="O51" s="144"/>
      <c r="P51" s="144"/>
      <c r="Q51" s="144"/>
      <c r="R51" s="144"/>
      <c r="S51" s="144"/>
      <c r="T51" s="144"/>
      <c r="U51" s="144"/>
      <c r="V51" s="144"/>
      <c r="W51" s="144"/>
      <c r="X51" s="144"/>
      <c r="Y51" s="144"/>
      <c r="Z51" s="144"/>
      <c r="AA51" s="144"/>
      <c r="AB51" s="144"/>
      <c r="AC51" s="144"/>
      <c r="AD51" s="144"/>
      <c r="AE51" s="144"/>
      <c r="AF51" s="144"/>
      <c r="AG51" s="144"/>
      <c r="AH51" s="144"/>
      <c r="AI51" s="144"/>
      <c r="AJ51" s="144"/>
      <c r="AK51" s="144"/>
      <c r="AL51" s="144"/>
      <c r="AM51" s="144"/>
      <c r="AN51" s="144"/>
      <c r="AO51" s="144"/>
      <c r="AP51" s="144"/>
      <c r="AQ51" s="144"/>
      <c r="AR51" s="144"/>
      <c r="AS51" s="144"/>
      <c r="AT51" s="144"/>
      <c r="AU51" s="144"/>
      <c r="AV51" s="144"/>
      <c r="AW51" s="144"/>
      <c r="AX51" s="144"/>
      <c r="AY51" s="144"/>
      <c r="AZ51" s="144"/>
      <c r="BA51" s="144"/>
      <c r="BB51" s="144"/>
      <c r="BC51" s="144"/>
      <c r="BD51" s="144"/>
      <c r="BE51" s="144"/>
      <c r="BF51" s="144"/>
      <c r="BG51" s="144"/>
      <c r="BH51" s="144"/>
      <c r="BI51" s="144"/>
      <c r="BJ51" s="144"/>
      <c r="BK51" s="144"/>
      <c r="BL51" s="144"/>
      <c r="BM51" s="144"/>
      <c r="BN51" s="144"/>
      <c r="BO51" s="144"/>
      <c r="BP51" s="144"/>
      <c r="BQ51" s="144"/>
      <c r="BR51" s="144"/>
      <c r="BS51" s="144"/>
      <c r="BT51" s="144"/>
      <c r="BU51" s="144"/>
      <c r="BV51" s="144"/>
      <c r="BW51" s="144"/>
      <c r="BX51" s="144"/>
      <c r="BY51" s="144"/>
      <c r="BZ51" s="144"/>
      <c r="CA51" s="144"/>
      <c r="CB51" s="144"/>
      <c r="CC51" s="144"/>
      <c r="CD51" s="144"/>
      <c r="CE51" s="144"/>
      <c r="CF51" s="144"/>
      <c r="CG51" s="144"/>
      <c r="CH51" s="144"/>
      <c r="CI51" s="144"/>
      <c r="CJ51" s="144"/>
      <c r="CK51" s="144"/>
      <c r="CL51" s="144"/>
      <c r="CM51" s="144"/>
      <c r="CN51" s="144"/>
      <c r="CO51" s="144"/>
      <c r="CP51" s="144"/>
      <c r="CQ51" s="144"/>
      <c r="CR51" s="144"/>
      <c r="CS51" s="144"/>
      <c r="CT51" s="144"/>
      <c r="CU51" s="144"/>
      <c r="CV51" s="144"/>
      <c r="CW51" s="144"/>
      <c r="CX51" s="144"/>
      <c r="CY51" s="144"/>
      <c r="CZ51" s="144"/>
      <c r="DA51" s="144"/>
      <c r="DB51" s="144"/>
      <c r="DC51" s="144"/>
      <c r="DD51" s="144"/>
      <c r="DE51" s="144"/>
      <c r="DF51" s="144"/>
      <c r="DG51" s="144"/>
      <c r="DH51" s="144"/>
      <c r="DI51" s="144"/>
      <c r="DJ51" s="144"/>
      <c r="DK51" s="144"/>
      <c r="DL51" s="144"/>
      <c r="DM51" s="144"/>
      <c r="DN51" s="144"/>
      <c r="DO51" s="144"/>
      <c r="DP51" s="144"/>
      <c r="DQ51" s="144"/>
      <c r="DR51" s="144"/>
      <c r="DS51" s="144"/>
      <c r="DT51" s="144"/>
      <c r="DU51" s="144"/>
      <c r="DV51" s="144"/>
      <c r="DW51" s="144"/>
      <c r="DX51" s="144"/>
      <c r="DY51" s="144"/>
      <c r="DZ51" s="144"/>
      <c r="EA51" s="144"/>
      <c r="EB51" s="144"/>
      <c r="EC51" s="144"/>
      <c r="ED51" s="144"/>
      <c r="EE51" s="144"/>
      <c r="EF51" s="144"/>
      <c r="EG51" s="144"/>
      <c r="EH51" s="144"/>
      <c r="EI51" s="144"/>
      <c r="EJ51" s="144"/>
      <c r="EK51" s="144"/>
      <c r="EL51" s="144"/>
      <c r="EM51" s="144"/>
      <c r="EN51" s="144"/>
      <c r="EO51" s="144"/>
      <c r="EP51" s="144"/>
      <c r="EQ51" s="144"/>
      <c r="ER51" s="144"/>
      <c r="ES51" s="144"/>
      <c r="ET51" s="144"/>
      <c r="EU51" s="144"/>
      <c r="EV51" s="144"/>
      <c r="EW51" s="144"/>
      <c r="EX51" s="144"/>
      <c r="EY51" s="144"/>
      <c r="EZ51" s="144"/>
      <c r="FA51" s="144"/>
      <c r="FB51" s="144"/>
      <c r="FC51" s="144"/>
      <c r="FD51" s="144"/>
      <c r="FE51" s="144"/>
      <c r="FF51" s="144"/>
      <c r="FG51" s="144"/>
      <c r="FH51" s="144"/>
      <c r="FI51" s="144"/>
      <c r="FJ51" s="144"/>
      <c r="FK51" s="144"/>
      <c r="FL51" s="144"/>
      <c r="FM51" s="144"/>
      <c r="FN51" s="144"/>
      <c r="FO51" s="144"/>
      <c r="FP51" s="144"/>
      <c r="FQ51" s="144"/>
      <c r="FR51" s="144"/>
      <c r="FS51" s="144"/>
      <c r="FT51" s="144"/>
      <c r="FU51" s="144"/>
      <c r="FV51" s="144"/>
      <c r="FW51" s="144"/>
      <c r="FX51" s="144"/>
      <c r="FY51" s="144"/>
      <c r="FZ51" s="144"/>
      <c r="GA51" s="144"/>
      <c r="GB51" s="144"/>
      <c r="GC51" s="144"/>
      <c r="GD51" s="144"/>
      <c r="GE51" s="144"/>
      <c r="GF51" s="144"/>
      <c r="GG51" s="144"/>
      <c r="GH51" s="144"/>
      <c r="GI51" s="144"/>
      <c r="GJ51" s="144"/>
      <c r="GK51" s="144"/>
      <c r="GL51" s="144"/>
      <c r="GM51" s="144"/>
      <c r="GN51" s="144"/>
      <c r="GO51" s="144"/>
      <c r="GP51" s="144"/>
      <c r="GQ51" s="144"/>
      <c r="GR51" s="144"/>
    </row>
    <row r="52" spans="1:200" s="89" customFormat="1" ht="24" hidden="1" customHeight="1" outlineLevel="1">
      <c r="A52" s="125" t="str">
        <f t="shared" si="0"/>
        <v>6.1</v>
      </c>
      <c r="B52" s="158" t="s">
        <v>66</v>
      </c>
      <c r="C52" s="160" t="s">
        <v>146</v>
      </c>
      <c r="D52" s="161" t="s">
        <v>68</v>
      </c>
      <c r="E52" s="161" t="s">
        <v>69</v>
      </c>
      <c r="F52" s="161" t="s">
        <v>70</v>
      </c>
      <c r="G52" s="168"/>
      <c r="H52" s="168"/>
      <c r="I52" s="220">
        <f>H52-G52</f>
        <v>0</v>
      </c>
      <c r="J52" s="355">
        <v>0</v>
      </c>
      <c r="K52" s="356"/>
      <c r="L52" s="357"/>
      <c r="M52" s="179"/>
      <c r="N52" s="404"/>
      <c r="O52" s="144"/>
      <c r="P52" s="144"/>
      <c r="Q52" s="144"/>
      <c r="R52" s="144"/>
      <c r="S52" s="144"/>
      <c r="T52" s="144"/>
      <c r="U52" s="144"/>
      <c r="V52" s="144"/>
      <c r="W52" s="144"/>
      <c r="X52" s="144"/>
      <c r="Y52" s="144"/>
      <c r="Z52" s="144"/>
      <c r="AA52" s="144"/>
      <c r="AB52" s="144"/>
      <c r="AC52" s="144"/>
      <c r="AD52" s="144"/>
      <c r="AE52" s="144"/>
      <c r="AF52" s="144"/>
      <c r="AG52" s="144"/>
      <c r="AH52" s="144"/>
      <c r="AI52" s="144"/>
      <c r="AJ52" s="144"/>
      <c r="AK52" s="144"/>
      <c r="AL52" s="144"/>
      <c r="AM52" s="144"/>
      <c r="AN52" s="144"/>
      <c r="AO52" s="144"/>
      <c r="AP52" s="144"/>
      <c r="AQ52" s="144"/>
      <c r="AR52" s="144"/>
      <c r="AS52" s="144"/>
      <c r="AT52" s="144"/>
      <c r="AU52" s="144"/>
      <c r="AV52" s="144"/>
      <c r="AW52" s="144"/>
      <c r="AX52" s="144"/>
      <c r="AY52" s="144"/>
      <c r="AZ52" s="144"/>
      <c r="BA52" s="144"/>
      <c r="BB52" s="144"/>
      <c r="BC52" s="144"/>
      <c r="BD52" s="144"/>
      <c r="BE52" s="144"/>
      <c r="BF52" s="144"/>
      <c r="BG52" s="144"/>
      <c r="BH52" s="144"/>
      <c r="BI52" s="144"/>
      <c r="BJ52" s="144"/>
      <c r="BK52" s="144"/>
      <c r="BL52" s="144"/>
      <c r="BM52" s="144"/>
      <c r="BN52" s="144"/>
      <c r="BO52" s="144"/>
      <c r="BP52" s="144"/>
      <c r="BQ52" s="144"/>
      <c r="BR52" s="144"/>
      <c r="BS52" s="144"/>
      <c r="BT52" s="144"/>
      <c r="BU52" s="144"/>
      <c r="BV52" s="144"/>
      <c r="BW52" s="144"/>
      <c r="BX52" s="144"/>
      <c r="BY52" s="144"/>
      <c r="BZ52" s="144"/>
      <c r="CA52" s="144"/>
      <c r="CB52" s="144"/>
      <c r="CC52" s="144"/>
      <c r="CD52" s="144"/>
      <c r="CE52" s="144"/>
      <c r="CF52" s="144"/>
      <c r="CG52" s="144"/>
      <c r="CH52" s="144"/>
      <c r="CI52" s="144"/>
      <c r="CJ52" s="144"/>
      <c r="CK52" s="144"/>
      <c r="CL52" s="144"/>
      <c r="CM52" s="144"/>
      <c r="CN52" s="144"/>
      <c r="CO52" s="144"/>
      <c r="CP52" s="144"/>
      <c r="CQ52" s="144"/>
      <c r="CR52" s="144"/>
      <c r="CS52" s="144"/>
      <c r="CT52" s="144"/>
      <c r="CU52" s="144"/>
      <c r="CV52" s="144"/>
      <c r="CW52" s="144"/>
      <c r="CX52" s="144"/>
      <c r="CY52" s="144"/>
      <c r="CZ52" s="144"/>
      <c r="DA52" s="144"/>
      <c r="DB52" s="144"/>
      <c r="DC52" s="144"/>
      <c r="DD52" s="144"/>
      <c r="DE52" s="144"/>
      <c r="DF52" s="144"/>
      <c r="DG52" s="144"/>
      <c r="DH52" s="144"/>
      <c r="DI52" s="144"/>
      <c r="DJ52" s="144"/>
      <c r="DK52" s="144"/>
      <c r="DL52" s="144"/>
      <c r="DM52" s="144"/>
      <c r="DN52" s="144"/>
      <c r="DO52" s="144"/>
      <c r="DP52" s="144"/>
      <c r="DQ52" s="144"/>
      <c r="DR52" s="144"/>
      <c r="DS52" s="144"/>
      <c r="DT52" s="144"/>
      <c r="DU52" s="144"/>
      <c r="DV52" s="144"/>
      <c r="DW52" s="144"/>
      <c r="DX52" s="144"/>
      <c r="DY52" s="144"/>
      <c r="DZ52" s="144"/>
      <c r="EA52" s="144"/>
      <c r="EB52" s="144"/>
      <c r="EC52" s="144"/>
      <c r="ED52" s="144"/>
      <c r="EE52" s="144"/>
      <c r="EF52" s="144"/>
      <c r="EG52" s="144"/>
      <c r="EH52" s="144"/>
      <c r="EI52" s="144"/>
      <c r="EJ52" s="144"/>
      <c r="EK52" s="144"/>
      <c r="EL52" s="144"/>
      <c r="EM52" s="144"/>
      <c r="EN52" s="144"/>
      <c r="EO52" s="144"/>
      <c r="EP52" s="144"/>
      <c r="EQ52" s="144"/>
      <c r="ER52" s="144"/>
      <c r="ES52" s="144"/>
      <c r="ET52" s="144"/>
      <c r="EU52" s="144"/>
      <c r="EV52" s="144"/>
      <c r="EW52" s="144"/>
      <c r="EX52" s="144"/>
      <c r="EY52" s="144"/>
      <c r="EZ52" s="144"/>
      <c r="FA52" s="144"/>
      <c r="FB52" s="144"/>
      <c r="FC52" s="144"/>
      <c r="FD52" s="144"/>
      <c r="FE52" s="144"/>
      <c r="FF52" s="144"/>
      <c r="FG52" s="144"/>
      <c r="FH52" s="144"/>
      <c r="FI52" s="144"/>
      <c r="FJ52" s="144"/>
      <c r="FK52" s="144"/>
      <c r="FL52" s="144"/>
      <c r="FM52" s="144"/>
      <c r="FN52" s="144"/>
      <c r="FO52" s="144"/>
      <c r="FP52" s="144"/>
      <c r="FQ52" s="144"/>
      <c r="FR52" s="144"/>
      <c r="FS52" s="144"/>
      <c r="FT52" s="144"/>
      <c r="FU52" s="144"/>
      <c r="FV52" s="144"/>
      <c r="FW52" s="144"/>
      <c r="FX52" s="144"/>
      <c r="FY52" s="144"/>
      <c r="FZ52" s="144"/>
      <c r="GA52" s="144"/>
      <c r="GB52" s="144"/>
      <c r="GC52" s="144"/>
      <c r="GD52" s="144"/>
      <c r="GE52" s="144"/>
      <c r="GF52" s="144"/>
      <c r="GG52" s="144"/>
      <c r="GH52" s="144"/>
      <c r="GI52" s="144"/>
      <c r="GJ52" s="144"/>
      <c r="GK52" s="144"/>
      <c r="GL52" s="144"/>
      <c r="GM52" s="144"/>
      <c r="GN52" s="144"/>
      <c r="GO52" s="144"/>
      <c r="GP52" s="144"/>
      <c r="GQ52" s="144"/>
      <c r="GR52" s="144"/>
    </row>
    <row r="53" spans="1:200" s="89" customFormat="1" ht="24" hidden="1" customHeight="1" outlineLevel="1">
      <c r="A53" s="125" t="str">
        <f t="shared" si="0"/>
        <v>6.2</v>
      </c>
      <c r="B53" s="158" t="s">
        <v>66</v>
      </c>
      <c r="C53" s="160" t="s">
        <v>145</v>
      </c>
      <c r="D53" s="161" t="s">
        <v>68</v>
      </c>
      <c r="E53" s="161" t="s">
        <v>69</v>
      </c>
      <c r="F53" s="161" t="s">
        <v>70</v>
      </c>
      <c r="G53" s="168"/>
      <c r="H53" s="168"/>
      <c r="I53" s="220">
        <f>H53-G53</f>
        <v>0</v>
      </c>
      <c r="J53" s="355">
        <v>0</v>
      </c>
      <c r="K53" s="356"/>
      <c r="L53" s="357"/>
      <c r="M53" s="179"/>
      <c r="N53" s="404"/>
      <c r="O53" s="144"/>
      <c r="P53" s="144"/>
      <c r="Q53" s="144"/>
      <c r="R53" s="144"/>
      <c r="S53" s="144"/>
      <c r="T53" s="144"/>
      <c r="U53" s="144"/>
      <c r="V53" s="144"/>
      <c r="W53" s="144"/>
      <c r="X53" s="144"/>
      <c r="Y53" s="144"/>
      <c r="Z53" s="144"/>
      <c r="AA53" s="144"/>
      <c r="AB53" s="144"/>
      <c r="AC53" s="144"/>
      <c r="AD53" s="144"/>
      <c r="AE53" s="144"/>
      <c r="AF53" s="144"/>
      <c r="AG53" s="144"/>
      <c r="AH53" s="144"/>
      <c r="AI53" s="144"/>
      <c r="AJ53" s="144"/>
      <c r="AK53" s="144"/>
      <c r="AL53" s="144"/>
      <c r="AM53" s="144"/>
      <c r="AN53" s="144"/>
      <c r="AO53" s="144"/>
      <c r="AP53" s="144"/>
      <c r="AQ53" s="144"/>
      <c r="AR53" s="144"/>
      <c r="AS53" s="144"/>
      <c r="AT53" s="144"/>
      <c r="AU53" s="144"/>
      <c r="AV53" s="144"/>
      <c r="AW53" s="144"/>
      <c r="AX53" s="144"/>
      <c r="AY53" s="144"/>
      <c r="AZ53" s="144"/>
      <c r="BA53" s="144"/>
      <c r="BB53" s="144"/>
      <c r="BC53" s="144"/>
      <c r="BD53" s="144"/>
      <c r="BE53" s="144"/>
      <c r="BF53" s="144"/>
      <c r="BG53" s="144"/>
      <c r="BH53" s="144"/>
      <c r="BI53" s="144"/>
      <c r="BJ53" s="144"/>
      <c r="BK53" s="144"/>
      <c r="BL53" s="144"/>
      <c r="BM53" s="144"/>
      <c r="BN53" s="144"/>
      <c r="BO53" s="144"/>
      <c r="BP53" s="144"/>
      <c r="BQ53" s="144"/>
      <c r="BR53" s="144"/>
      <c r="BS53" s="144"/>
      <c r="BT53" s="144"/>
      <c r="BU53" s="144"/>
      <c r="BV53" s="144"/>
      <c r="BW53" s="144"/>
      <c r="BX53" s="144"/>
      <c r="BY53" s="144"/>
      <c r="BZ53" s="144"/>
      <c r="CA53" s="144"/>
      <c r="CB53" s="144"/>
      <c r="CC53" s="144"/>
      <c r="CD53" s="144"/>
      <c r="CE53" s="144"/>
      <c r="CF53" s="144"/>
      <c r="CG53" s="144"/>
      <c r="CH53" s="144"/>
      <c r="CI53" s="144"/>
      <c r="CJ53" s="144"/>
      <c r="CK53" s="144"/>
      <c r="CL53" s="144"/>
      <c r="CM53" s="144"/>
      <c r="CN53" s="144"/>
      <c r="CO53" s="144"/>
      <c r="CP53" s="144"/>
      <c r="CQ53" s="144"/>
      <c r="CR53" s="144"/>
      <c r="CS53" s="144"/>
      <c r="CT53" s="144"/>
      <c r="CU53" s="144"/>
      <c r="CV53" s="144"/>
      <c r="CW53" s="144"/>
      <c r="CX53" s="144"/>
      <c r="CY53" s="144"/>
      <c r="CZ53" s="144"/>
      <c r="DA53" s="144"/>
      <c r="DB53" s="144"/>
      <c r="DC53" s="144"/>
      <c r="DD53" s="144"/>
      <c r="DE53" s="144"/>
      <c r="DF53" s="144"/>
      <c r="DG53" s="144"/>
      <c r="DH53" s="144"/>
      <c r="DI53" s="144"/>
      <c r="DJ53" s="144"/>
      <c r="DK53" s="144"/>
      <c r="DL53" s="144"/>
      <c r="DM53" s="144"/>
      <c r="DN53" s="144"/>
      <c r="DO53" s="144"/>
      <c r="DP53" s="144"/>
      <c r="DQ53" s="144"/>
      <c r="DR53" s="144"/>
      <c r="DS53" s="144"/>
      <c r="DT53" s="144"/>
      <c r="DU53" s="144"/>
      <c r="DV53" s="144"/>
      <c r="DW53" s="144"/>
      <c r="DX53" s="144"/>
      <c r="DY53" s="144"/>
      <c r="DZ53" s="144"/>
      <c r="EA53" s="144"/>
      <c r="EB53" s="144"/>
      <c r="EC53" s="144"/>
      <c r="ED53" s="144"/>
      <c r="EE53" s="144"/>
      <c r="EF53" s="144"/>
      <c r="EG53" s="144"/>
      <c r="EH53" s="144"/>
      <c r="EI53" s="144"/>
      <c r="EJ53" s="144"/>
      <c r="EK53" s="144"/>
      <c r="EL53" s="144"/>
      <c r="EM53" s="144"/>
      <c r="EN53" s="144"/>
      <c r="EO53" s="144"/>
      <c r="EP53" s="144"/>
      <c r="EQ53" s="144"/>
      <c r="ER53" s="144"/>
      <c r="ES53" s="144"/>
      <c r="ET53" s="144"/>
      <c r="EU53" s="144"/>
      <c r="EV53" s="144"/>
      <c r="EW53" s="144"/>
      <c r="EX53" s="144"/>
      <c r="EY53" s="144"/>
      <c r="EZ53" s="144"/>
      <c r="FA53" s="144"/>
      <c r="FB53" s="144"/>
      <c r="FC53" s="144"/>
      <c r="FD53" s="144"/>
      <c r="FE53" s="144"/>
      <c r="FF53" s="144"/>
      <c r="FG53" s="144"/>
      <c r="FH53" s="144"/>
      <c r="FI53" s="144"/>
      <c r="FJ53" s="144"/>
      <c r="FK53" s="144"/>
      <c r="FL53" s="144"/>
      <c r="FM53" s="144"/>
      <c r="FN53" s="144"/>
      <c r="FO53" s="144"/>
      <c r="FP53" s="144"/>
      <c r="FQ53" s="144"/>
      <c r="FR53" s="144"/>
      <c r="FS53" s="144"/>
      <c r="FT53" s="144"/>
      <c r="FU53" s="144"/>
      <c r="FV53" s="144"/>
      <c r="FW53" s="144"/>
      <c r="FX53" s="144"/>
      <c r="FY53" s="144"/>
      <c r="FZ53" s="144"/>
      <c r="GA53" s="144"/>
      <c r="GB53" s="144"/>
      <c r="GC53" s="144"/>
      <c r="GD53" s="144"/>
      <c r="GE53" s="144"/>
      <c r="GF53" s="144"/>
      <c r="GG53" s="144"/>
      <c r="GH53" s="144"/>
      <c r="GI53" s="144"/>
      <c r="GJ53" s="144"/>
      <c r="GK53" s="144"/>
      <c r="GL53" s="144"/>
      <c r="GM53" s="144"/>
      <c r="GN53" s="144"/>
      <c r="GO53" s="144"/>
      <c r="GP53" s="144"/>
      <c r="GQ53" s="144"/>
      <c r="GR53" s="144"/>
    </row>
    <row r="54" spans="1:200" s="115" customFormat="1" ht="24" hidden="1" customHeight="1" outlineLevel="1">
      <c r="A54" s="125" t="str">
        <f t="shared" si="0"/>
        <v>6.3</v>
      </c>
      <c r="B54" s="158" t="s">
        <v>66</v>
      </c>
      <c r="C54" s="160" t="s">
        <v>151</v>
      </c>
      <c r="D54" s="161" t="s">
        <v>68</v>
      </c>
      <c r="E54" s="161" t="s">
        <v>69</v>
      </c>
      <c r="F54" s="161" t="s">
        <v>70</v>
      </c>
      <c r="G54" s="168"/>
      <c r="H54" s="168"/>
      <c r="I54" s="220">
        <f>H54-G54</f>
        <v>0</v>
      </c>
      <c r="J54" s="355">
        <v>0</v>
      </c>
      <c r="K54" s="356"/>
      <c r="L54" s="357"/>
      <c r="M54" s="179"/>
      <c r="N54" s="404"/>
      <c r="O54" s="144"/>
      <c r="P54" s="144"/>
      <c r="Q54" s="144"/>
      <c r="R54" s="144"/>
      <c r="S54" s="144"/>
      <c r="T54" s="144"/>
      <c r="U54" s="144"/>
      <c r="V54" s="144"/>
      <c r="W54" s="144"/>
      <c r="X54" s="144"/>
      <c r="Y54" s="144"/>
      <c r="Z54" s="144"/>
      <c r="AA54" s="144"/>
      <c r="AB54" s="144"/>
      <c r="AC54" s="144"/>
      <c r="AD54" s="144"/>
      <c r="AE54" s="144"/>
      <c r="AF54" s="144"/>
      <c r="AG54" s="144"/>
      <c r="AH54" s="144"/>
      <c r="AI54" s="144"/>
      <c r="AJ54" s="144"/>
      <c r="AK54" s="144"/>
      <c r="AL54" s="144"/>
      <c r="AM54" s="144"/>
      <c r="AN54" s="144"/>
      <c r="AO54" s="144"/>
      <c r="AP54" s="144"/>
      <c r="AQ54" s="144"/>
      <c r="AR54" s="144"/>
      <c r="AS54" s="144"/>
      <c r="AT54" s="144"/>
      <c r="AU54" s="144"/>
      <c r="AV54" s="144"/>
      <c r="AW54" s="144"/>
      <c r="AX54" s="144"/>
      <c r="AY54" s="144"/>
      <c r="AZ54" s="144"/>
      <c r="BA54" s="144"/>
      <c r="BB54" s="144"/>
      <c r="BC54" s="144"/>
      <c r="BD54" s="144"/>
      <c r="BE54" s="144"/>
      <c r="BF54" s="144"/>
      <c r="BG54" s="144"/>
      <c r="BH54" s="144"/>
      <c r="BI54" s="144"/>
      <c r="BJ54" s="144"/>
      <c r="BK54" s="144"/>
      <c r="BL54" s="144"/>
      <c r="BM54" s="144"/>
      <c r="BN54" s="144"/>
      <c r="BO54" s="144"/>
      <c r="BP54" s="144"/>
      <c r="BQ54" s="144"/>
      <c r="BR54" s="144"/>
      <c r="BS54" s="144"/>
      <c r="BT54" s="144"/>
      <c r="BU54" s="144"/>
      <c r="BV54" s="144"/>
      <c r="BW54" s="144"/>
      <c r="BX54" s="144"/>
      <c r="BY54" s="144"/>
      <c r="BZ54" s="144"/>
      <c r="CA54" s="144"/>
      <c r="CB54" s="144"/>
      <c r="CC54" s="144"/>
      <c r="CD54" s="144"/>
      <c r="CE54" s="144"/>
      <c r="CF54" s="144"/>
      <c r="CG54" s="144"/>
      <c r="CH54" s="144"/>
      <c r="CI54" s="144"/>
      <c r="CJ54" s="144"/>
      <c r="CK54" s="144"/>
      <c r="CL54" s="144"/>
      <c r="CM54" s="144"/>
      <c r="CN54" s="144"/>
      <c r="CO54" s="144"/>
      <c r="CP54" s="144"/>
      <c r="CQ54" s="144"/>
      <c r="CR54" s="144"/>
      <c r="CS54" s="144"/>
      <c r="CT54" s="144"/>
      <c r="CU54" s="144"/>
      <c r="CV54" s="144"/>
      <c r="CW54" s="144"/>
      <c r="CX54" s="144"/>
      <c r="CY54" s="144"/>
      <c r="CZ54" s="144"/>
      <c r="DA54" s="144"/>
      <c r="DB54" s="144"/>
      <c r="DC54" s="144"/>
      <c r="DD54" s="144"/>
      <c r="DE54" s="144"/>
      <c r="DF54" s="144"/>
      <c r="DG54" s="144"/>
      <c r="DH54" s="144"/>
      <c r="DI54" s="144"/>
      <c r="DJ54" s="144"/>
      <c r="DK54" s="144"/>
      <c r="DL54" s="144"/>
      <c r="DM54" s="144"/>
      <c r="DN54" s="144"/>
      <c r="DO54" s="144"/>
      <c r="DP54" s="144"/>
      <c r="DQ54" s="144"/>
      <c r="DR54" s="144"/>
      <c r="DS54" s="144"/>
      <c r="DT54" s="144"/>
      <c r="DU54" s="144"/>
      <c r="DV54" s="144"/>
      <c r="DW54" s="144"/>
      <c r="DX54" s="144"/>
      <c r="DY54" s="144"/>
      <c r="DZ54" s="144"/>
      <c r="EA54" s="144"/>
      <c r="EB54" s="144"/>
      <c r="EC54" s="144"/>
      <c r="ED54" s="144"/>
      <c r="EE54" s="144"/>
      <c r="EF54" s="144"/>
      <c r="EG54" s="144"/>
      <c r="EH54" s="144"/>
      <c r="EI54" s="144"/>
      <c r="EJ54" s="144"/>
      <c r="EK54" s="144"/>
      <c r="EL54" s="144"/>
      <c r="EM54" s="144"/>
      <c r="EN54" s="144"/>
      <c r="EO54" s="144"/>
      <c r="EP54" s="144"/>
      <c r="EQ54" s="144"/>
      <c r="ER54" s="144"/>
      <c r="ES54" s="144"/>
      <c r="ET54" s="144"/>
      <c r="EU54" s="144"/>
      <c r="EV54" s="144"/>
      <c r="EW54" s="144"/>
      <c r="EX54" s="144"/>
      <c r="EY54" s="144"/>
      <c r="EZ54" s="144"/>
      <c r="FA54" s="144"/>
      <c r="FB54" s="144"/>
      <c r="FC54" s="144"/>
      <c r="FD54" s="144"/>
      <c r="FE54" s="144"/>
      <c r="FF54" s="144"/>
      <c r="FG54" s="144"/>
      <c r="FH54" s="144"/>
      <c r="FI54" s="144"/>
      <c r="FJ54" s="144"/>
      <c r="FK54" s="144"/>
      <c r="FL54" s="144"/>
      <c r="FM54" s="144"/>
      <c r="FN54" s="144"/>
      <c r="FO54" s="144"/>
      <c r="FP54" s="144"/>
      <c r="FQ54" s="144"/>
      <c r="FR54" s="144"/>
      <c r="FS54" s="144"/>
      <c r="FT54" s="144"/>
      <c r="FU54" s="144"/>
      <c r="FV54" s="144"/>
      <c r="FW54" s="144"/>
      <c r="FX54" s="144"/>
      <c r="FY54" s="144"/>
      <c r="FZ54" s="144"/>
      <c r="GA54" s="144"/>
      <c r="GB54" s="144"/>
      <c r="GC54" s="144"/>
      <c r="GD54" s="144"/>
      <c r="GE54" s="144"/>
      <c r="GF54" s="144"/>
      <c r="GG54" s="144"/>
      <c r="GH54" s="144"/>
      <c r="GI54" s="144"/>
      <c r="GJ54" s="144"/>
      <c r="GK54" s="144"/>
      <c r="GL54" s="144"/>
      <c r="GM54" s="144"/>
      <c r="GN54" s="144"/>
      <c r="GO54" s="144"/>
      <c r="GP54" s="144"/>
      <c r="GQ54" s="144"/>
      <c r="GR54" s="144"/>
    </row>
    <row r="55" spans="1:200" s="89" customFormat="1" ht="24" customHeight="1" collapsed="1" thickTop="1" thickBot="1">
      <c r="A55" s="127">
        <v>7</v>
      </c>
      <c r="B55" s="167"/>
      <c r="C55" s="207" t="s">
        <v>152</v>
      </c>
      <c r="D55" s="167"/>
      <c r="E55" s="167"/>
      <c r="F55" s="167"/>
      <c r="G55" s="218" t="s">
        <v>130</v>
      </c>
      <c r="H55" s="396">
        <f>AVERAGE(I56:I58)</f>
        <v>0</v>
      </c>
      <c r="I55" s="397"/>
      <c r="J55" s="359">
        <f>AVERAGE(J56:L58)</f>
        <v>0</v>
      </c>
      <c r="K55" s="360"/>
      <c r="L55" s="361"/>
      <c r="M55" s="181"/>
      <c r="N55" s="404"/>
      <c r="O55" s="144"/>
      <c r="P55" s="144"/>
      <c r="Q55" s="144"/>
      <c r="R55" s="144"/>
      <c r="S55" s="144"/>
      <c r="T55" s="144"/>
      <c r="U55" s="144"/>
      <c r="V55" s="144"/>
      <c r="W55" s="144"/>
      <c r="X55" s="144"/>
      <c r="Y55" s="144"/>
      <c r="Z55" s="144"/>
      <c r="AA55" s="144"/>
      <c r="AB55" s="144"/>
      <c r="AC55" s="144"/>
      <c r="AD55" s="144"/>
      <c r="AE55" s="144"/>
      <c r="AF55" s="144"/>
      <c r="AG55" s="144"/>
      <c r="AH55" s="144"/>
      <c r="AI55" s="144"/>
      <c r="AJ55" s="144"/>
      <c r="AK55" s="144"/>
      <c r="AL55" s="144"/>
      <c r="AM55" s="144"/>
      <c r="AN55" s="144"/>
      <c r="AO55" s="144"/>
      <c r="AP55" s="144"/>
      <c r="AQ55" s="144"/>
      <c r="AR55" s="144"/>
      <c r="AS55" s="144"/>
      <c r="AT55" s="144"/>
      <c r="AU55" s="144"/>
      <c r="AV55" s="144"/>
      <c r="AW55" s="144"/>
      <c r="AX55" s="144"/>
      <c r="AY55" s="144"/>
      <c r="AZ55" s="144"/>
      <c r="BA55" s="144"/>
      <c r="BB55" s="144"/>
      <c r="BC55" s="144"/>
      <c r="BD55" s="144"/>
      <c r="BE55" s="144"/>
      <c r="BF55" s="144"/>
      <c r="BG55" s="144"/>
      <c r="BH55" s="144"/>
      <c r="BI55" s="144"/>
      <c r="BJ55" s="144"/>
      <c r="BK55" s="144"/>
      <c r="BL55" s="144"/>
      <c r="BM55" s="144"/>
      <c r="BN55" s="144"/>
      <c r="BO55" s="144"/>
      <c r="BP55" s="144"/>
      <c r="BQ55" s="144"/>
      <c r="BR55" s="144"/>
      <c r="BS55" s="144"/>
      <c r="BT55" s="144"/>
      <c r="BU55" s="144"/>
      <c r="BV55" s="144"/>
      <c r="BW55" s="144"/>
      <c r="BX55" s="144"/>
      <c r="BY55" s="144"/>
      <c r="BZ55" s="144"/>
      <c r="CA55" s="144"/>
      <c r="CB55" s="144"/>
      <c r="CC55" s="144"/>
      <c r="CD55" s="144"/>
      <c r="CE55" s="144"/>
      <c r="CF55" s="144"/>
      <c r="CG55" s="144"/>
      <c r="CH55" s="144"/>
      <c r="CI55" s="144"/>
      <c r="CJ55" s="144"/>
      <c r="CK55" s="144"/>
      <c r="CL55" s="144"/>
      <c r="CM55" s="144"/>
      <c r="CN55" s="144"/>
      <c r="CO55" s="144"/>
      <c r="CP55" s="144"/>
      <c r="CQ55" s="144"/>
      <c r="CR55" s="144"/>
      <c r="CS55" s="144"/>
      <c r="CT55" s="144"/>
      <c r="CU55" s="144"/>
      <c r="CV55" s="144"/>
      <c r="CW55" s="144"/>
      <c r="CX55" s="144"/>
      <c r="CY55" s="144"/>
      <c r="CZ55" s="144"/>
      <c r="DA55" s="144"/>
      <c r="DB55" s="144"/>
      <c r="DC55" s="144"/>
      <c r="DD55" s="144"/>
      <c r="DE55" s="144"/>
      <c r="DF55" s="144"/>
      <c r="DG55" s="144"/>
      <c r="DH55" s="144"/>
      <c r="DI55" s="144"/>
      <c r="DJ55" s="144"/>
      <c r="DK55" s="144"/>
      <c r="DL55" s="144"/>
      <c r="DM55" s="144"/>
      <c r="DN55" s="144"/>
      <c r="DO55" s="144"/>
      <c r="DP55" s="144"/>
      <c r="DQ55" s="144"/>
      <c r="DR55" s="144"/>
      <c r="DS55" s="144"/>
      <c r="DT55" s="144"/>
      <c r="DU55" s="144"/>
      <c r="DV55" s="144"/>
      <c r="DW55" s="144"/>
      <c r="DX55" s="144"/>
      <c r="DY55" s="144"/>
      <c r="DZ55" s="144"/>
      <c r="EA55" s="144"/>
      <c r="EB55" s="144"/>
      <c r="EC55" s="144"/>
      <c r="ED55" s="144"/>
      <c r="EE55" s="144"/>
      <c r="EF55" s="144"/>
      <c r="EG55" s="144"/>
      <c r="EH55" s="144"/>
      <c r="EI55" s="144"/>
      <c r="EJ55" s="144"/>
      <c r="EK55" s="144"/>
      <c r="EL55" s="144"/>
      <c r="EM55" s="144"/>
      <c r="EN55" s="144"/>
      <c r="EO55" s="144"/>
      <c r="EP55" s="144"/>
      <c r="EQ55" s="144"/>
      <c r="ER55" s="144"/>
      <c r="ES55" s="144"/>
      <c r="ET55" s="144"/>
      <c r="EU55" s="144"/>
      <c r="EV55" s="144"/>
      <c r="EW55" s="144"/>
      <c r="EX55" s="144"/>
      <c r="EY55" s="144"/>
      <c r="EZ55" s="144"/>
      <c r="FA55" s="144"/>
      <c r="FB55" s="144"/>
      <c r="FC55" s="144"/>
      <c r="FD55" s="144"/>
      <c r="FE55" s="144"/>
      <c r="FF55" s="144"/>
      <c r="FG55" s="144"/>
      <c r="FH55" s="144"/>
      <c r="FI55" s="144"/>
      <c r="FJ55" s="144"/>
      <c r="FK55" s="144"/>
      <c r="FL55" s="144"/>
      <c r="FM55" s="144"/>
      <c r="FN55" s="144"/>
      <c r="FO55" s="144"/>
      <c r="FP55" s="144"/>
      <c r="FQ55" s="144"/>
      <c r="FR55" s="144"/>
      <c r="FS55" s="144"/>
      <c r="FT55" s="144"/>
      <c r="FU55" s="144"/>
      <c r="FV55" s="144"/>
      <c r="FW55" s="144"/>
      <c r="FX55" s="144"/>
      <c r="FY55" s="144"/>
      <c r="FZ55" s="144"/>
      <c r="GA55" s="144"/>
      <c r="GB55" s="144"/>
      <c r="GC55" s="144"/>
      <c r="GD55" s="144"/>
      <c r="GE55" s="144"/>
      <c r="GF55" s="144"/>
      <c r="GG55" s="144"/>
      <c r="GH55" s="144"/>
      <c r="GI55" s="144"/>
      <c r="GJ55" s="144"/>
      <c r="GK55" s="144"/>
      <c r="GL55" s="144"/>
      <c r="GM55" s="144"/>
      <c r="GN55" s="144"/>
      <c r="GO55" s="144"/>
      <c r="GP55" s="144"/>
      <c r="GQ55" s="144"/>
      <c r="GR55" s="144"/>
    </row>
    <row r="56" spans="1:200" s="89" customFormat="1" ht="24" hidden="1" customHeight="1" outlineLevel="1">
      <c r="A56" s="125" t="str">
        <f t="shared" si="0"/>
        <v>7.1</v>
      </c>
      <c r="B56" s="158" t="s">
        <v>54</v>
      </c>
      <c r="C56" s="160" t="s">
        <v>145</v>
      </c>
      <c r="D56" s="161" t="s">
        <v>91</v>
      </c>
      <c r="E56" s="161" t="s">
        <v>92</v>
      </c>
      <c r="F56" s="161" t="s">
        <v>93</v>
      </c>
      <c r="G56" s="168"/>
      <c r="H56" s="168"/>
      <c r="I56" s="220">
        <f>H56-G56</f>
        <v>0</v>
      </c>
      <c r="J56" s="355">
        <v>0</v>
      </c>
      <c r="K56" s="356"/>
      <c r="L56" s="357"/>
      <c r="M56" s="179"/>
      <c r="N56" s="404"/>
      <c r="O56" s="144"/>
      <c r="P56" s="144"/>
      <c r="Q56" s="144"/>
      <c r="R56" s="144"/>
      <c r="S56" s="144"/>
      <c r="T56" s="144"/>
      <c r="U56" s="144"/>
      <c r="V56" s="144"/>
      <c r="W56" s="144"/>
      <c r="X56" s="144"/>
      <c r="Y56" s="144"/>
      <c r="Z56" s="144"/>
      <c r="AA56" s="144"/>
      <c r="AB56" s="144"/>
      <c r="AC56" s="144"/>
      <c r="AD56" s="144"/>
      <c r="AE56" s="144"/>
      <c r="AF56" s="144"/>
      <c r="AG56" s="144"/>
      <c r="AH56" s="144"/>
      <c r="AI56" s="144"/>
      <c r="AJ56" s="144"/>
      <c r="AK56" s="144"/>
      <c r="AL56" s="144"/>
      <c r="AM56" s="144"/>
      <c r="AN56" s="144"/>
      <c r="AO56" s="144"/>
      <c r="AP56" s="144"/>
      <c r="AQ56" s="144"/>
      <c r="AR56" s="144"/>
      <c r="AS56" s="144"/>
      <c r="AT56" s="144"/>
      <c r="AU56" s="144"/>
      <c r="AV56" s="144"/>
      <c r="AW56" s="144"/>
      <c r="AX56" s="144"/>
      <c r="AY56" s="144"/>
      <c r="AZ56" s="144"/>
      <c r="BA56" s="144"/>
      <c r="BB56" s="144"/>
      <c r="BC56" s="144"/>
      <c r="BD56" s="144"/>
      <c r="BE56" s="144"/>
      <c r="BF56" s="144"/>
      <c r="BG56" s="144"/>
      <c r="BH56" s="144"/>
      <c r="BI56" s="144"/>
      <c r="BJ56" s="144"/>
      <c r="BK56" s="144"/>
      <c r="BL56" s="144"/>
      <c r="BM56" s="144"/>
      <c r="BN56" s="144"/>
      <c r="BO56" s="144"/>
      <c r="BP56" s="144"/>
      <c r="BQ56" s="144"/>
      <c r="BR56" s="144"/>
      <c r="BS56" s="144"/>
      <c r="BT56" s="144"/>
      <c r="BU56" s="144"/>
      <c r="BV56" s="144"/>
      <c r="BW56" s="144"/>
      <c r="BX56" s="144"/>
      <c r="BY56" s="144"/>
      <c r="BZ56" s="144"/>
      <c r="CA56" s="144"/>
      <c r="CB56" s="144"/>
      <c r="CC56" s="144"/>
      <c r="CD56" s="144"/>
      <c r="CE56" s="144"/>
      <c r="CF56" s="144"/>
      <c r="CG56" s="144"/>
      <c r="CH56" s="144"/>
      <c r="CI56" s="144"/>
      <c r="CJ56" s="144"/>
      <c r="CK56" s="144"/>
      <c r="CL56" s="144"/>
      <c r="CM56" s="144"/>
      <c r="CN56" s="144"/>
      <c r="CO56" s="144"/>
      <c r="CP56" s="144"/>
      <c r="CQ56" s="144"/>
      <c r="CR56" s="144"/>
      <c r="CS56" s="144"/>
      <c r="CT56" s="144"/>
      <c r="CU56" s="144"/>
      <c r="CV56" s="144"/>
      <c r="CW56" s="144"/>
      <c r="CX56" s="144"/>
      <c r="CY56" s="144"/>
      <c r="CZ56" s="144"/>
      <c r="DA56" s="144"/>
      <c r="DB56" s="144"/>
      <c r="DC56" s="144"/>
      <c r="DD56" s="144"/>
      <c r="DE56" s="144"/>
      <c r="DF56" s="144"/>
      <c r="DG56" s="144"/>
      <c r="DH56" s="144"/>
      <c r="DI56" s="144"/>
      <c r="DJ56" s="144"/>
      <c r="DK56" s="144"/>
      <c r="DL56" s="144"/>
      <c r="DM56" s="144"/>
      <c r="DN56" s="144"/>
      <c r="DO56" s="144"/>
      <c r="DP56" s="144"/>
      <c r="DQ56" s="144"/>
      <c r="DR56" s="144"/>
      <c r="DS56" s="144"/>
      <c r="DT56" s="144"/>
      <c r="DU56" s="144"/>
      <c r="DV56" s="144"/>
      <c r="DW56" s="144"/>
      <c r="DX56" s="144"/>
      <c r="DY56" s="144"/>
      <c r="DZ56" s="144"/>
      <c r="EA56" s="144"/>
      <c r="EB56" s="144"/>
      <c r="EC56" s="144"/>
      <c r="ED56" s="144"/>
      <c r="EE56" s="144"/>
      <c r="EF56" s="144"/>
      <c r="EG56" s="144"/>
      <c r="EH56" s="144"/>
      <c r="EI56" s="144"/>
      <c r="EJ56" s="144"/>
      <c r="EK56" s="144"/>
      <c r="EL56" s="144"/>
      <c r="EM56" s="144"/>
      <c r="EN56" s="144"/>
      <c r="EO56" s="144"/>
      <c r="EP56" s="144"/>
      <c r="EQ56" s="144"/>
      <c r="ER56" s="144"/>
      <c r="ES56" s="144"/>
      <c r="ET56" s="144"/>
      <c r="EU56" s="144"/>
      <c r="EV56" s="144"/>
      <c r="EW56" s="144"/>
      <c r="EX56" s="144"/>
      <c r="EY56" s="144"/>
      <c r="EZ56" s="144"/>
      <c r="FA56" s="144"/>
      <c r="FB56" s="144"/>
      <c r="FC56" s="144"/>
      <c r="FD56" s="144"/>
      <c r="FE56" s="144"/>
      <c r="FF56" s="144"/>
      <c r="FG56" s="144"/>
      <c r="FH56" s="144"/>
      <c r="FI56" s="144"/>
      <c r="FJ56" s="144"/>
      <c r="FK56" s="144"/>
      <c r="FL56" s="144"/>
      <c r="FM56" s="144"/>
      <c r="FN56" s="144"/>
      <c r="FO56" s="144"/>
      <c r="FP56" s="144"/>
      <c r="FQ56" s="144"/>
      <c r="FR56" s="144"/>
      <c r="FS56" s="144"/>
      <c r="FT56" s="144"/>
      <c r="FU56" s="144"/>
      <c r="FV56" s="144"/>
      <c r="FW56" s="144"/>
      <c r="FX56" s="144"/>
      <c r="FY56" s="144"/>
      <c r="FZ56" s="144"/>
      <c r="GA56" s="144"/>
      <c r="GB56" s="144"/>
      <c r="GC56" s="144"/>
      <c r="GD56" s="144"/>
      <c r="GE56" s="144"/>
      <c r="GF56" s="144"/>
      <c r="GG56" s="144"/>
      <c r="GH56" s="144"/>
      <c r="GI56" s="144"/>
      <c r="GJ56" s="144"/>
      <c r="GK56" s="144"/>
      <c r="GL56" s="144"/>
      <c r="GM56" s="144"/>
      <c r="GN56" s="144"/>
      <c r="GO56" s="144"/>
      <c r="GP56" s="144"/>
      <c r="GQ56" s="144"/>
      <c r="GR56" s="144"/>
    </row>
    <row r="57" spans="1:200" s="144" customFormat="1" ht="24" hidden="1" customHeight="1" outlineLevel="1">
      <c r="A57" s="125">
        <v>7.2</v>
      </c>
      <c r="B57" s="158" t="s">
        <v>66</v>
      </c>
      <c r="C57" s="160" t="s">
        <v>153</v>
      </c>
      <c r="D57" s="161" t="s">
        <v>154</v>
      </c>
      <c r="E57" s="161" t="s">
        <v>127</v>
      </c>
      <c r="F57" s="161" t="s">
        <v>155</v>
      </c>
      <c r="G57" s="168"/>
      <c r="H57" s="168"/>
      <c r="I57" s="220">
        <f>H57-G57</f>
        <v>0</v>
      </c>
      <c r="J57" s="355">
        <v>0</v>
      </c>
      <c r="K57" s="356"/>
      <c r="L57" s="357"/>
      <c r="M57" s="179"/>
      <c r="N57" s="404"/>
    </row>
    <row r="58" spans="1:200" s="94" customFormat="1" ht="24" hidden="1" customHeight="1" outlineLevel="1">
      <c r="A58" s="125" t="str">
        <f t="shared" si="0"/>
        <v>7.3</v>
      </c>
      <c r="B58" s="158" t="s">
        <v>66</v>
      </c>
      <c r="C58" s="160" t="s">
        <v>156</v>
      </c>
      <c r="D58" s="161" t="s">
        <v>91</v>
      </c>
      <c r="E58" s="161" t="s">
        <v>92</v>
      </c>
      <c r="F58" s="161" t="s">
        <v>93</v>
      </c>
      <c r="G58" s="168"/>
      <c r="H58" s="168"/>
      <c r="I58" s="220">
        <f>H58-G58</f>
        <v>0</v>
      </c>
      <c r="J58" s="355">
        <v>0</v>
      </c>
      <c r="K58" s="356"/>
      <c r="L58" s="357"/>
      <c r="M58" s="179"/>
      <c r="N58" s="404"/>
      <c r="O58" s="144"/>
      <c r="P58" s="144"/>
      <c r="Q58" s="144"/>
      <c r="R58" s="144"/>
      <c r="S58" s="144"/>
      <c r="T58" s="144"/>
      <c r="U58" s="144"/>
      <c r="V58" s="144"/>
      <c r="W58" s="144"/>
      <c r="X58" s="144"/>
      <c r="Y58" s="144"/>
      <c r="Z58" s="144"/>
      <c r="AA58" s="144"/>
      <c r="AB58" s="144"/>
      <c r="AC58" s="144"/>
      <c r="AD58" s="144"/>
      <c r="AE58" s="144"/>
      <c r="AF58" s="144"/>
      <c r="AG58" s="144"/>
      <c r="AH58" s="144"/>
      <c r="AI58" s="144"/>
      <c r="AJ58" s="144"/>
      <c r="AK58" s="144"/>
      <c r="AL58" s="144"/>
      <c r="AM58" s="144"/>
      <c r="AN58" s="144"/>
      <c r="AO58" s="144"/>
      <c r="AP58" s="144"/>
      <c r="AQ58" s="144"/>
      <c r="AR58" s="144"/>
      <c r="AS58" s="144"/>
      <c r="AT58" s="144"/>
      <c r="AU58" s="144"/>
      <c r="AV58" s="144"/>
      <c r="AW58" s="144"/>
      <c r="AX58" s="144"/>
      <c r="AY58" s="144"/>
      <c r="AZ58" s="144"/>
      <c r="BA58" s="144"/>
      <c r="BB58" s="144"/>
      <c r="BC58" s="144"/>
      <c r="BD58" s="144"/>
      <c r="BE58" s="144"/>
      <c r="BF58" s="144"/>
      <c r="BG58" s="144"/>
      <c r="BH58" s="144"/>
      <c r="BI58" s="144"/>
      <c r="BJ58" s="144"/>
      <c r="BK58" s="144"/>
      <c r="BL58" s="144"/>
      <c r="BM58" s="144"/>
      <c r="BN58" s="144"/>
      <c r="BO58" s="144"/>
      <c r="BP58" s="144"/>
      <c r="BQ58" s="144"/>
      <c r="BR58" s="144"/>
      <c r="BS58" s="144"/>
      <c r="BT58" s="144"/>
      <c r="BU58" s="144"/>
      <c r="BV58" s="144"/>
      <c r="BW58" s="144"/>
      <c r="BX58" s="144"/>
      <c r="BY58" s="144"/>
      <c r="BZ58" s="144"/>
      <c r="CA58" s="144"/>
      <c r="CB58" s="144"/>
      <c r="CC58" s="144"/>
      <c r="CD58" s="144"/>
      <c r="CE58" s="144"/>
      <c r="CF58" s="144"/>
      <c r="CG58" s="144"/>
      <c r="CH58" s="144"/>
      <c r="CI58" s="144"/>
      <c r="CJ58" s="144"/>
      <c r="CK58" s="144"/>
      <c r="CL58" s="144"/>
      <c r="CM58" s="144"/>
      <c r="CN58" s="144"/>
      <c r="CO58" s="144"/>
      <c r="CP58" s="144"/>
      <c r="CQ58" s="144"/>
      <c r="CR58" s="144"/>
      <c r="CS58" s="144"/>
      <c r="CT58" s="144"/>
      <c r="CU58" s="144"/>
      <c r="CV58" s="144"/>
      <c r="CW58" s="144"/>
      <c r="CX58" s="144"/>
      <c r="CY58" s="144"/>
      <c r="CZ58" s="144"/>
      <c r="DA58" s="144"/>
      <c r="DB58" s="144"/>
      <c r="DC58" s="144"/>
      <c r="DD58" s="144"/>
      <c r="DE58" s="144"/>
      <c r="DF58" s="144"/>
      <c r="DG58" s="144"/>
      <c r="DH58" s="144"/>
      <c r="DI58" s="144"/>
      <c r="DJ58" s="144"/>
      <c r="DK58" s="144"/>
      <c r="DL58" s="144"/>
      <c r="DM58" s="144"/>
      <c r="DN58" s="144"/>
      <c r="DO58" s="144"/>
      <c r="DP58" s="144"/>
      <c r="DQ58" s="144"/>
      <c r="DR58" s="144"/>
      <c r="DS58" s="144"/>
      <c r="DT58" s="144"/>
      <c r="DU58" s="144"/>
      <c r="DV58" s="144"/>
      <c r="DW58" s="144"/>
      <c r="DX58" s="144"/>
      <c r="DY58" s="144"/>
      <c r="DZ58" s="144"/>
      <c r="EA58" s="144"/>
      <c r="EB58" s="144"/>
      <c r="EC58" s="144"/>
      <c r="ED58" s="144"/>
      <c r="EE58" s="144"/>
      <c r="EF58" s="144"/>
      <c r="EG58" s="144"/>
      <c r="EH58" s="144"/>
      <c r="EI58" s="144"/>
      <c r="EJ58" s="144"/>
      <c r="EK58" s="144"/>
      <c r="EL58" s="144"/>
      <c r="EM58" s="144"/>
      <c r="EN58" s="144"/>
      <c r="EO58" s="144"/>
      <c r="EP58" s="144"/>
      <c r="EQ58" s="144"/>
      <c r="ER58" s="144"/>
      <c r="ES58" s="144"/>
      <c r="ET58" s="144"/>
      <c r="EU58" s="144"/>
      <c r="EV58" s="144"/>
      <c r="EW58" s="144"/>
      <c r="EX58" s="144"/>
      <c r="EY58" s="144"/>
      <c r="EZ58" s="144"/>
      <c r="FA58" s="144"/>
      <c r="FB58" s="144"/>
      <c r="FC58" s="144"/>
      <c r="FD58" s="144"/>
      <c r="FE58" s="144"/>
      <c r="FF58" s="144"/>
      <c r="FG58" s="144"/>
      <c r="FH58" s="144"/>
      <c r="FI58" s="144"/>
      <c r="FJ58" s="144"/>
      <c r="FK58" s="144"/>
      <c r="FL58" s="144"/>
      <c r="FM58" s="144"/>
      <c r="FN58" s="144"/>
      <c r="FO58" s="144"/>
      <c r="FP58" s="144"/>
      <c r="FQ58" s="144"/>
      <c r="FR58" s="144"/>
      <c r="FS58" s="144"/>
      <c r="FT58" s="144"/>
      <c r="FU58" s="144"/>
      <c r="FV58" s="144"/>
      <c r="FW58" s="144"/>
      <c r="FX58" s="144"/>
      <c r="FY58" s="144"/>
      <c r="FZ58" s="144"/>
      <c r="GA58" s="144"/>
      <c r="GB58" s="144"/>
      <c r="GC58" s="144"/>
      <c r="GD58" s="144"/>
      <c r="GE58" s="144"/>
      <c r="GF58" s="144"/>
      <c r="GG58" s="144"/>
      <c r="GH58" s="144"/>
      <c r="GI58" s="144"/>
      <c r="GJ58" s="144"/>
      <c r="GK58" s="144"/>
      <c r="GL58" s="144"/>
      <c r="GM58" s="144"/>
      <c r="GN58" s="144"/>
      <c r="GO58" s="144"/>
      <c r="GP58" s="144"/>
      <c r="GQ58" s="144"/>
      <c r="GR58" s="144"/>
    </row>
    <row r="59" spans="1:200" s="115" customFormat="1" ht="24" customHeight="1" collapsed="1" thickTop="1" thickBot="1">
      <c r="A59" s="127">
        <v>8</v>
      </c>
      <c r="B59" s="223"/>
      <c r="C59" s="207" t="s">
        <v>157</v>
      </c>
      <c r="D59" s="167"/>
      <c r="E59" s="167"/>
      <c r="F59" s="223"/>
      <c r="G59" s="218" t="s">
        <v>130</v>
      </c>
      <c r="H59" s="396">
        <f>AVERAGE(I60:I62)</f>
        <v>0</v>
      </c>
      <c r="I59" s="397"/>
      <c r="J59" s="359">
        <f>AVERAGE(J60:L62)</f>
        <v>0</v>
      </c>
      <c r="K59" s="360"/>
      <c r="L59" s="361"/>
      <c r="M59" s="181"/>
      <c r="N59" s="404"/>
      <c r="O59" s="144"/>
      <c r="P59" s="144"/>
      <c r="Q59" s="144"/>
      <c r="R59" s="144"/>
      <c r="S59" s="144"/>
      <c r="T59" s="144"/>
      <c r="U59" s="144"/>
      <c r="V59" s="144"/>
      <c r="W59" s="144"/>
      <c r="X59" s="144"/>
      <c r="Y59" s="144"/>
      <c r="Z59" s="144"/>
      <c r="AA59" s="144"/>
      <c r="AB59" s="144"/>
      <c r="AC59" s="144"/>
      <c r="AD59" s="144"/>
      <c r="AE59" s="144"/>
      <c r="AF59" s="144"/>
      <c r="AG59" s="144"/>
      <c r="AH59" s="144"/>
      <c r="AI59" s="144"/>
      <c r="AJ59" s="144"/>
      <c r="AK59" s="144"/>
      <c r="AL59" s="144"/>
      <c r="AM59" s="144"/>
      <c r="AN59" s="144"/>
      <c r="AO59" s="144"/>
      <c r="AP59" s="144"/>
      <c r="AQ59" s="144"/>
      <c r="AR59" s="144"/>
      <c r="AS59" s="144"/>
      <c r="AT59" s="144"/>
      <c r="AU59" s="144"/>
      <c r="AV59" s="144"/>
      <c r="AW59" s="144"/>
      <c r="AX59" s="144"/>
      <c r="AY59" s="144"/>
      <c r="AZ59" s="144"/>
      <c r="BA59" s="144"/>
      <c r="BB59" s="144"/>
      <c r="BC59" s="144"/>
      <c r="BD59" s="144"/>
      <c r="BE59" s="144"/>
      <c r="BF59" s="144"/>
      <c r="BG59" s="144"/>
      <c r="BH59" s="144"/>
      <c r="BI59" s="144"/>
      <c r="BJ59" s="144"/>
      <c r="BK59" s="144"/>
      <c r="BL59" s="144"/>
      <c r="BM59" s="144"/>
      <c r="BN59" s="144"/>
      <c r="BO59" s="144"/>
      <c r="BP59" s="144"/>
      <c r="BQ59" s="144"/>
      <c r="BR59" s="144"/>
      <c r="BS59" s="144"/>
      <c r="BT59" s="144"/>
      <c r="BU59" s="144"/>
      <c r="BV59" s="144"/>
      <c r="BW59" s="144"/>
      <c r="BX59" s="144"/>
      <c r="BY59" s="144"/>
      <c r="BZ59" s="144"/>
      <c r="CA59" s="144"/>
      <c r="CB59" s="144"/>
      <c r="CC59" s="144"/>
      <c r="CD59" s="144"/>
      <c r="CE59" s="144"/>
      <c r="CF59" s="144"/>
      <c r="CG59" s="144"/>
      <c r="CH59" s="144"/>
      <c r="CI59" s="144"/>
      <c r="CJ59" s="144"/>
      <c r="CK59" s="144"/>
      <c r="CL59" s="144"/>
      <c r="CM59" s="144"/>
      <c r="CN59" s="144"/>
      <c r="CO59" s="144"/>
      <c r="CP59" s="144"/>
      <c r="CQ59" s="144"/>
      <c r="CR59" s="144"/>
      <c r="CS59" s="144"/>
      <c r="CT59" s="144"/>
      <c r="CU59" s="144"/>
      <c r="CV59" s="144"/>
      <c r="CW59" s="144"/>
      <c r="CX59" s="144"/>
      <c r="CY59" s="144"/>
      <c r="CZ59" s="144"/>
      <c r="DA59" s="144"/>
      <c r="DB59" s="144"/>
      <c r="DC59" s="144"/>
      <c r="DD59" s="144"/>
      <c r="DE59" s="144"/>
      <c r="DF59" s="144"/>
      <c r="DG59" s="144"/>
      <c r="DH59" s="144"/>
      <c r="DI59" s="144"/>
      <c r="DJ59" s="144"/>
      <c r="DK59" s="144"/>
      <c r="DL59" s="144"/>
      <c r="DM59" s="144"/>
      <c r="DN59" s="144"/>
      <c r="DO59" s="144"/>
      <c r="DP59" s="144"/>
      <c r="DQ59" s="144"/>
      <c r="DR59" s="144"/>
      <c r="DS59" s="144"/>
      <c r="DT59" s="144"/>
      <c r="DU59" s="144"/>
      <c r="DV59" s="144"/>
      <c r="DW59" s="144"/>
      <c r="DX59" s="144"/>
      <c r="DY59" s="144"/>
      <c r="DZ59" s="144"/>
      <c r="EA59" s="144"/>
      <c r="EB59" s="144"/>
      <c r="EC59" s="144"/>
      <c r="ED59" s="144"/>
      <c r="EE59" s="144"/>
      <c r="EF59" s="144"/>
      <c r="EG59" s="144"/>
      <c r="EH59" s="144"/>
      <c r="EI59" s="144"/>
      <c r="EJ59" s="144"/>
      <c r="EK59" s="144"/>
      <c r="EL59" s="144"/>
      <c r="EM59" s="144"/>
      <c r="EN59" s="144"/>
      <c r="EO59" s="144"/>
      <c r="EP59" s="144"/>
      <c r="EQ59" s="144"/>
      <c r="ER59" s="144"/>
      <c r="ES59" s="144"/>
      <c r="ET59" s="144"/>
      <c r="EU59" s="144"/>
      <c r="EV59" s="144"/>
      <c r="EW59" s="144"/>
      <c r="EX59" s="144"/>
      <c r="EY59" s="144"/>
      <c r="EZ59" s="144"/>
      <c r="FA59" s="144"/>
      <c r="FB59" s="144"/>
      <c r="FC59" s="144"/>
      <c r="FD59" s="144"/>
      <c r="FE59" s="144"/>
      <c r="FF59" s="144"/>
      <c r="FG59" s="144"/>
      <c r="FH59" s="144"/>
      <c r="FI59" s="144"/>
      <c r="FJ59" s="144"/>
      <c r="FK59" s="144"/>
      <c r="FL59" s="144"/>
      <c r="FM59" s="144"/>
      <c r="FN59" s="144"/>
      <c r="FO59" s="144"/>
      <c r="FP59" s="144"/>
      <c r="FQ59" s="144"/>
      <c r="FR59" s="144"/>
      <c r="FS59" s="144"/>
      <c r="FT59" s="144"/>
      <c r="FU59" s="144"/>
      <c r="FV59" s="144"/>
      <c r="FW59" s="144"/>
      <c r="FX59" s="144"/>
      <c r="FY59" s="144"/>
      <c r="FZ59" s="144"/>
      <c r="GA59" s="144"/>
      <c r="GB59" s="144"/>
      <c r="GC59" s="144"/>
      <c r="GD59" s="144"/>
      <c r="GE59" s="144"/>
      <c r="GF59" s="144"/>
      <c r="GG59" s="144"/>
      <c r="GH59" s="144"/>
      <c r="GI59" s="144"/>
      <c r="GJ59" s="144"/>
      <c r="GK59" s="144"/>
      <c r="GL59" s="144"/>
      <c r="GM59" s="144"/>
      <c r="GN59" s="144"/>
      <c r="GO59" s="144"/>
      <c r="GP59" s="144"/>
      <c r="GQ59" s="144"/>
      <c r="GR59" s="144"/>
    </row>
    <row r="60" spans="1:200" s="115" customFormat="1" ht="24" hidden="1" customHeight="1" outlineLevel="1">
      <c r="A60" s="125">
        <v>6.1</v>
      </c>
      <c r="B60" s="158" t="s">
        <v>66</v>
      </c>
      <c r="C60" s="160" t="s">
        <v>158</v>
      </c>
      <c r="D60" s="161" t="s">
        <v>159</v>
      </c>
      <c r="E60" s="161" t="s">
        <v>160</v>
      </c>
      <c r="F60" s="161" t="s">
        <v>161</v>
      </c>
      <c r="G60" s="168"/>
      <c r="H60" s="168"/>
      <c r="I60" s="220">
        <f>H60-G60</f>
        <v>0</v>
      </c>
      <c r="J60" s="355">
        <v>0</v>
      </c>
      <c r="K60" s="356"/>
      <c r="L60" s="357"/>
      <c r="M60" s="179"/>
      <c r="N60" s="404"/>
      <c r="O60" s="144"/>
      <c r="P60" s="144"/>
      <c r="Q60" s="144"/>
      <c r="R60" s="144"/>
      <c r="S60" s="144"/>
      <c r="T60" s="144"/>
      <c r="U60" s="144"/>
      <c r="V60" s="144"/>
      <c r="W60" s="144"/>
      <c r="X60" s="144"/>
      <c r="Y60" s="144"/>
      <c r="Z60" s="144"/>
      <c r="AA60" s="144"/>
      <c r="AB60" s="144"/>
      <c r="AC60" s="144"/>
      <c r="AD60" s="144"/>
      <c r="AE60" s="144"/>
      <c r="AF60" s="144"/>
      <c r="AG60" s="144"/>
      <c r="AH60" s="144"/>
      <c r="AI60" s="144"/>
      <c r="AJ60" s="144"/>
      <c r="AK60" s="144"/>
      <c r="AL60" s="144"/>
      <c r="AM60" s="144"/>
      <c r="AN60" s="144"/>
      <c r="AO60" s="144"/>
      <c r="AP60" s="144"/>
      <c r="AQ60" s="144"/>
      <c r="AR60" s="144"/>
      <c r="AS60" s="144"/>
      <c r="AT60" s="144"/>
      <c r="AU60" s="144"/>
      <c r="AV60" s="144"/>
      <c r="AW60" s="144"/>
      <c r="AX60" s="144"/>
      <c r="AY60" s="144"/>
      <c r="AZ60" s="144"/>
      <c r="BA60" s="144"/>
      <c r="BB60" s="144"/>
      <c r="BC60" s="144"/>
      <c r="BD60" s="144"/>
      <c r="BE60" s="144"/>
      <c r="BF60" s="144"/>
      <c r="BG60" s="144"/>
      <c r="BH60" s="144"/>
      <c r="BI60" s="144"/>
      <c r="BJ60" s="144"/>
      <c r="BK60" s="144"/>
      <c r="BL60" s="144"/>
      <c r="BM60" s="144"/>
      <c r="BN60" s="144"/>
      <c r="BO60" s="144"/>
      <c r="BP60" s="144"/>
      <c r="BQ60" s="144"/>
      <c r="BR60" s="144"/>
      <c r="BS60" s="144"/>
      <c r="BT60" s="144"/>
      <c r="BU60" s="144"/>
      <c r="BV60" s="144"/>
      <c r="BW60" s="144"/>
      <c r="BX60" s="144"/>
      <c r="BY60" s="144"/>
      <c r="BZ60" s="144"/>
      <c r="CA60" s="144"/>
      <c r="CB60" s="144"/>
      <c r="CC60" s="144"/>
      <c r="CD60" s="144"/>
      <c r="CE60" s="144"/>
      <c r="CF60" s="144"/>
      <c r="CG60" s="144"/>
      <c r="CH60" s="144"/>
      <c r="CI60" s="144"/>
      <c r="CJ60" s="144"/>
      <c r="CK60" s="144"/>
      <c r="CL60" s="144"/>
      <c r="CM60" s="144"/>
      <c r="CN60" s="144"/>
      <c r="CO60" s="144"/>
      <c r="CP60" s="144"/>
      <c r="CQ60" s="144"/>
      <c r="CR60" s="144"/>
      <c r="CS60" s="144"/>
      <c r="CT60" s="144"/>
      <c r="CU60" s="144"/>
      <c r="CV60" s="144"/>
      <c r="CW60" s="144"/>
      <c r="CX60" s="144"/>
      <c r="CY60" s="144"/>
      <c r="CZ60" s="144"/>
      <c r="DA60" s="144"/>
      <c r="DB60" s="144"/>
      <c r="DC60" s="144"/>
      <c r="DD60" s="144"/>
      <c r="DE60" s="144"/>
      <c r="DF60" s="144"/>
      <c r="DG60" s="144"/>
      <c r="DH60" s="144"/>
      <c r="DI60" s="144"/>
      <c r="DJ60" s="144"/>
      <c r="DK60" s="144"/>
      <c r="DL60" s="144"/>
      <c r="DM60" s="144"/>
      <c r="DN60" s="144"/>
      <c r="DO60" s="144"/>
      <c r="DP60" s="144"/>
      <c r="DQ60" s="144"/>
      <c r="DR60" s="144"/>
      <c r="DS60" s="144"/>
      <c r="DT60" s="144"/>
      <c r="DU60" s="144"/>
      <c r="DV60" s="144"/>
      <c r="DW60" s="144"/>
      <c r="DX60" s="144"/>
      <c r="DY60" s="144"/>
      <c r="DZ60" s="144"/>
      <c r="EA60" s="144"/>
      <c r="EB60" s="144"/>
      <c r="EC60" s="144"/>
      <c r="ED60" s="144"/>
      <c r="EE60" s="144"/>
      <c r="EF60" s="144"/>
      <c r="EG60" s="144"/>
      <c r="EH60" s="144"/>
      <c r="EI60" s="144"/>
      <c r="EJ60" s="144"/>
      <c r="EK60" s="144"/>
      <c r="EL60" s="144"/>
      <c r="EM60" s="144"/>
      <c r="EN60" s="144"/>
      <c r="EO60" s="144"/>
      <c r="EP60" s="144"/>
      <c r="EQ60" s="144"/>
      <c r="ER60" s="144"/>
      <c r="ES60" s="144"/>
      <c r="ET60" s="144"/>
      <c r="EU60" s="144"/>
      <c r="EV60" s="144"/>
      <c r="EW60" s="144"/>
      <c r="EX60" s="144"/>
      <c r="EY60" s="144"/>
      <c r="EZ60" s="144"/>
      <c r="FA60" s="144"/>
      <c r="FB60" s="144"/>
      <c r="FC60" s="144"/>
      <c r="FD60" s="144"/>
      <c r="FE60" s="144"/>
      <c r="FF60" s="144"/>
      <c r="FG60" s="144"/>
      <c r="FH60" s="144"/>
      <c r="FI60" s="144"/>
      <c r="FJ60" s="144"/>
      <c r="FK60" s="144"/>
      <c r="FL60" s="144"/>
      <c r="FM60" s="144"/>
      <c r="FN60" s="144"/>
      <c r="FO60" s="144"/>
      <c r="FP60" s="144"/>
      <c r="FQ60" s="144"/>
      <c r="FR60" s="144"/>
      <c r="FS60" s="144"/>
      <c r="FT60" s="144"/>
      <c r="FU60" s="144"/>
      <c r="FV60" s="144"/>
      <c r="FW60" s="144"/>
      <c r="FX60" s="144"/>
      <c r="FY60" s="144"/>
      <c r="FZ60" s="144"/>
      <c r="GA60" s="144"/>
      <c r="GB60" s="144"/>
      <c r="GC60" s="144"/>
      <c r="GD60" s="144"/>
      <c r="GE60" s="144"/>
      <c r="GF60" s="144"/>
      <c r="GG60" s="144"/>
      <c r="GH60" s="144"/>
      <c r="GI60" s="144"/>
      <c r="GJ60" s="144"/>
      <c r="GK60" s="144"/>
      <c r="GL60" s="144"/>
      <c r="GM60" s="144"/>
      <c r="GN60" s="144"/>
      <c r="GO60" s="144"/>
      <c r="GP60" s="144"/>
      <c r="GQ60" s="144"/>
      <c r="GR60" s="144"/>
    </row>
    <row r="61" spans="1:200" s="115" customFormat="1" ht="36" hidden="1" customHeight="1" outlineLevel="1">
      <c r="A61" s="125">
        <v>6.2</v>
      </c>
      <c r="B61" s="158" t="s">
        <v>66</v>
      </c>
      <c r="C61" s="160" t="s">
        <v>162</v>
      </c>
      <c r="D61" s="161" t="s">
        <v>163</v>
      </c>
      <c r="E61" s="161" t="s">
        <v>164</v>
      </c>
      <c r="F61" s="161"/>
      <c r="G61" s="168"/>
      <c r="H61" s="168"/>
      <c r="I61" s="220">
        <f>H61-G61</f>
        <v>0</v>
      </c>
      <c r="J61" s="355">
        <v>0</v>
      </c>
      <c r="K61" s="356"/>
      <c r="L61" s="357"/>
      <c r="M61" s="179"/>
      <c r="N61" s="404"/>
      <c r="O61" s="144"/>
      <c r="P61" s="144"/>
      <c r="Q61" s="144"/>
      <c r="R61" s="144"/>
      <c r="S61" s="144"/>
      <c r="T61" s="144"/>
      <c r="U61" s="144"/>
      <c r="V61" s="144"/>
      <c r="W61" s="144"/>
      <c r="X61" s="144"/>
      <c r="Y61" s="144"/>
      <c r="Z61" s="144"/>
      <c r="AA61" s="144"/>
      <c r="AB61" s="144"/>
      <c r="AC61" s="144"/>
      <c r="AD61" s="144"/>
      <c r="AE61" s="144"/>
      <c r="AF61" s="144"/>
      <c r="AG61" s="144"/>
      <c r="AH61" s="144"/>
      <c r="AI61" s="144"/>
      <c r="AJ61" s="144"/>
      <c r="AK61" s="144"/>
      <c r="AL61" s="144"/>
      <c r="AM61" s="144"/>
      <c r="AN61" s="144"/>
      <c r="AO61" s="144"/>
      <c r="AP61" s="144"/>
      <c r="AQ61" s="144"/>
      <c r="AR61" s="144"/>
      <c r="AS61" s="144"/>
      <c r="AT61" s="144"/>
      <c r="AU61" s="144"/>
      <c r="AV61" s="144"/>
      <c r="AW61" s="144"/>
      <c r="AX61" s="144"/>
      <c r="AY61" s="144"/>
      <c r="AZ61" s="144"/>
      <c r="BA61" s="144"/>
      <c r="BB61" s="144"/>
      <c r="BC61" s="144"/>
      <c r="BD61" s="144"/>
      <c r="BE61" s="144"/>
      <c r="BF61" s="144"/>
      <c r="BG61" s="144"/>
      <c r="BH61" s="144"/>
      <c r="BI61" s="144"/>
      <c r="BJ61" s="144"/>
      <c r="BK61" s="144"/>
      <c r="BL61" s="144"/>
      <c r="BM61" s="144"/>
      <c r="BN61" s="144"/>
      <c r="BO61" s="144"/>
      <c r="BP61" s="144"/>
      <c r="BQ61" s="144"/>
      <c r="BR61" s="144"/>
      <c r="BS61" s="144"/>
      <c r="BT61" s="144"/>
      <c r="BU61" s="144"/>
      <c r="BV61" s="144"/>
      <c r="BW61" s="144"/>
      <c r="BX61" s="144"/>
      <c r="BY61" s="144"/>
      <c r="BZ61" s="144"/>
      <c r="CA61" s="144"/>
      <c r="CB61" s="144"/>
      <c r="CC61" s="144"/>
      <c r="CD61" s="144"/>
      <c r="CE61" s="144"/>
      <c r="CF61" s="144"/>
      <c r="CG61" s="144"/>
      <c r="CH61" s="144"/>
      <c r="CI61" s="144"/>
      <c r="CJ61" s="144"/>
      <c r="CK61" s="144"/>
      <c r="CL61" s="144"/>
      <c r="CM61" s="144"/>
      <c r="CN61" s="144"/>
      <c r="CO61" s="144"/>
      <c r="CP61" s="144"/>
      <c r="CQ61" s="144"/>
      <c r="CR61" s="144"/>
      <c r="CS61" s="144"/>
      <c r="CT61" s="144"/>
      <c r="CU61" s="144"/>
      <c r="CV61" s="144"/>
      <c r="CW61" s="144"/>
      <c r="CX61" s="144"/>
      <c r="CY61" s="144"/>
      <c r="CZ61" s="144"/>
      <c r="DA61" s="144"/>
      <c r="DB61" s="144"/>
      <c r="DC61" s="144"/>
      <c r="DD61" s="144"/>
      <c r="DE61" s="144"/>
      <c r="DF61" s="144"/>
      <c r="DG61" s="144"/>
      <c r="DH61" s="144"/>
      <c r="DI61" s="144"/>
      <c r="DJ61" s="144"/>
      <c r="DK61" s="144"/>
      <c r="DL61" s="144"/>
      <c r="DM61" s="144"/>
      <c r="DN61" s="144"/>
      <c r="DO61" s="144"/>
      <c r="DP61" s="144"/>
      <c r="DQ61" s="144"/>
      <c r="DR61" s="144"/>
      <c r="DS61" s="144"/>
      <c r="DT61" s="144"/>
      <c r="DU61" s="144"/>
      <c r="DV61" s="144"/>
      <c r="DW61" s="144"/>
      <c r="DX61" s="144"/>
      <c r="DY61" s="144"/>
      <c r="DZ61" s="144"/>
      <c r="EA61" s="144"/>
      <c r="EB61" s="144"/>
      <c r="EC61" s="144"/>
      <c r="ED61" s="144"/>
      <c r="EE61" s="144"/>
      <c r="EF61" s="144"/>
      <c r="EG61" s="144"/>
      <c r="EH61" s="144"/>
      <c r="EI61" s="144"/>
      <c r="EJ61" s="144"/>
      <c r="EK61" s="144"/>
      <c r="EL61" s="144"/>
      <c r="EM61" s="144"/>
      <c r="EN61" s="144"/>
      <c r="EO61" s="144"/>
      <c r="EP61" s="144"/>
      <c r="EQ61" s="144"/>
      <c r="ER61" s="144"/>
      <c r="ES61" s="144"/>
      <c r="ET61" s="144"/>
      <c r="EU61" s="144"/>
      <c r="EV61" s="144"/>
      <c r="EW61" s="144"/>
      <c r="EX61" s="144"/>
      <c r="EY61" s="144"/>
      <c r="EZ61" s="144"/>
      <c r="FA61" s="144"/>
      <c r="FB61" s="144"/>
      <c r="FC61" s="144"/>
      <c r="FD61" s="144"/>
      <c r="FE61" s="144"/>
      <c r="FF61" s="144"/>
      <c r="FG61" s="144"/>
      <c r="FH61" s="144"/>
      <c r="FI61" s="144"/>
      <c r="FJ61" s="144"/>
      <c r="FK61" s="144"/>
      <c r="FL61" s="144"/>
      <c r="FM61" s="144"/>
      <c r="FN61" s="144"/>
      <c r="FO61" s="144"/>
      <c r="FP61" s="144"/>
      <c r="FQ61" s="144"/>
      <c r="FR61" s="144"/>
      <c r="FS61" s="144"/>
      <c r="FT61" s="144"/>
      <c r="FU61" s="144"/>
      <c r="FV61" s="144"/>
      <c r="FW61" s="144"/>
      <c r="FX61" s="144"/>
      <c r="FY61" s="144"/>
      <c r="FZ61" s="144"/>
      <c r="GA61" s="144"/>
      <c r="GB61" s="144"/>
      <c r="GC61" s="144"/>
      <c r="GD61" s="144"/>
      <c r="GE61" s="144"/>
      <c r="GF61" s="144"/>
      <c r="GG61" s="144"/>
      <c r="GH61" s="144"/>
      <c r="GI61" s="144"/>
      <c r="GJ61" s="144"/>
      <c r="GK61" s="144"/>
      <c r="GL61" s="144"/>
      <c r="GM61" s="144"/>
      <c r="GN61" s="144"/>
      <c r="GO61" s="144"/>
      <c r="GP61" s="144"/>
      <c r="GQ61" s="144"/>
      <c r="GR61" s="144"/>
    </row>
    <row r="62" spans="1:200" s="133" customFormat="1" ht="24" hidden="1" customHeight="1" outlineLevel="1">
      <c r="A62" s="125">
        <v>6.3</v>
      </c>
      <c r="B62" s="158" t="s">
        <v>66</v>
      </c>
      <c r="C62" s="160" t="s">
        <v>165</v>
      </c>
      <c r="D62" s="161" t="s">
        <v>159</v>
      </c>
      <c r="E62" s="161" t="s">
        <v>160</v>
      </c>
      <c r="F62" s="161" t="s">
        <v>161</v>
      </c>
      <c r="G62" s="168"/>
      <c r="H62" s="168"/>
      <c r="I62" s="220">
        <f>H62-G62</f>
        <v>0</v>
      </c>
      <c r="J62" s="355">
        <v>0</v>
      </c>
      <c r="K62" s="356"/>
      <c r="L62" s="357"/>
      <c r="M62" s="179"/>
      <c r="N62" s="404"/>
      <c r="O62" s="144"/>
      <c r="P62" s="144"/>
      <c r="Q62" s="144"/>
      <c r="R62" s="144"/>
      <c r="S62" s="144"/>
      <c r="T62" s="144"/>
      <c r="U62" s="144"/>
      <c r="V62" s="144"/>
      <c r="W62" s="144"/>
      <c r="X62" s="144"/>
      <c r="Y62" s="144"/>
      <c r="Z62" s="144"/>
      <c r="AA62" s="144"/>
      <c r="AB62" s="144"/>
      <c r="AC62" s="144"/>
      <c r="AD62" s="144"/>
      <c r="AE62" s="144"/>
      <c r="AF62" s="144"/>
      <c r="AG62" s="144"/>
      <c r="AH62" s="144"/>
      <c r="AI62" s="144"/>
      <c r="AJ62" s="144"/>
      <c r="AK62" s="144"/>
      <c r="AL62" s="144"/>
      <c r="AM62" s="144"/>
      <c r="AN62" s="144"/>
      <c r="AO62" s="144"/>
      <c r="AP62" s="144"/>
      <c r="AQ62" s="144"/>
      <c r="AR62" s="144"/>
      <c r="AS62" s="144"/>
      <c r="AT62" s="144"/>
      <c r="AU62" s="144"/>
      <c r="AV62" s="144"/>
      <c r="AW62" s="144"/>
      <c r="AX62" s="144"/>
      <c r="AY62" s="144"/>
      <c r="AZ62" s="144"/>
      <c r="BA62" s="144"/>
      <c r="BB62" s="144"/>
      <c r="BC62" s="144"/>
      <c r="BD62" s="144"/>
      <c r="BE62" s="144"/>
      <c r="BF62" s="144"/>
      <c r="BG62" s="144"/>
      <c r="BH62" s="144"/>
      <c r="BI62" s="144"/>
      <c r="BJ62" s="144"/>
      <c r="BK62" s="144"/>
      <c r="BL62" s="144"/>
      <c r="BM62" s="144"/>
      <c r="BN62" s="144"/>
      <c r="BO62" s="144"/>
      <c r="BP62" s="144"/>
      <c r="BQ62" s="144"/>
      <c r="BR62" s="144"/>
      <c r="BS62" s="144"/>
      <c r="BT62" s="144"/>
      <c r="BU62" s="144"/>
      <c r="BV62" s="144"/>
      <c r="BW62" s="144"/>
      <c r="BX62" s="144"/>
      <c r="BY62" s="144"/>
      <c r="BZ62" s="144"/>
      <c r="CA62" s="144"/>
      <c r="CB62" s="144"/>
      <c r="CC62" s="144"/>
      <c r="CD62" s="144"/>
      <c r="CE62" s="144"/>
      <c r="CF62" s="144"/>
      <c r="CG62" s="144"/>
      <c r="CH62" s="144"/>
      <c r="CI62" s="144"/>
      <c r="CJ62" s="144"/>
      <c r="CK62" s="144"/>
      <c r="CL62" s="144"/>
      <c r="CM62" s="144"/>
      <c r="CN62" s="144"/>
      <c r="CO62" s="144"/>
      <c r="CP62" s="144"/>
      <c r="CQ62" s="144"/>
      <c r="CR62" s="144"/>
      <c r="CS62" s="144"/>
      <c r="CT62" s="144"/>
      <c r="CU62" s="144"/>
      <c r="CV62" s="144"/>
      <c r="CW62" s="144"/>
      <c r="CX62" s="144"/>
      <c r="CY62" s="144"/>
      <c r="CZ62" s="144"/>
      <c r="DA62" s="144"/>
      <c r="DB62" s="144"/>
      <c r="DC62" s="144"/>
      <c r="DD62" s="144"/>
      <c r="DE62" s="144"/>
      <c r="DF62" s="144"/>
      <c r="DG62" s="144"/>
      <c r="DH62" s="144"/>
      <c r="DI62" s="144"/>
      <c r="DJ62" s="144"/>
      <c r="DK62" s="144"/>
      <c r="DL62" s="144"/>
      <c r="DM62" s="144"/>
      <c r="DN62" s="144"/>
      <c r="DO62" s="144"/>
      <c r="DP62" s="144"/>
      <c r="DQ62" s="144"/>
      <c r="DR62" s="144"/>
      <c r="DS62" s="144"/>
      <c r="DT62" s="144"/>
      <c r="DU62" s="144"/>
      <c r="DV62" s="144"/>
      <c r="DW62" s="144"/>
      <c r="DX62" s="144"/>
      <c r="DY62" s="144"/>
      <c r="DZ62" s="144"/>
      <c r="EA62" s="144"/>
      <c r="EB62" s="144"/>
      <c r="EC62" s="144"/>
      <c r="ED62" s="144"/>
      <c r="EE62" s="144"/>
      <c r="EF62" s="144"/>
      <c r="EG62" s="144"/>
      <c r="EH62" s="144"/>
      <c r="EI62" s="144"/>
      <c r="EJ62" s="144"/>
      <c r="EK62" s="144"/>
      <c r="EL62" s="144"/>
      <c r="EM62" s="144"/>
      <c r="EN62" s="144"/>
      <c r="EO62" s="144"/>
      <c r="EP62" s="144"/>
      <c r="EQ62" s="144"/>
      <c r="ER62" s="144"/>
      <c r="ES62" s="144"/>
      <c r="ET62" s="144"/>
      <c r="EU62" s="144"/>
      <c r="EV62" s="144"/>
      <c r="EW62" s="144"/>
      <c r="EX62" s="144"/>
      <c r="EY62" s="144"/>
      <c r="EZ62" s="144"/>
      <c r="FA62" s="144"/>
      <c r="FB62" s="144"/>
      <c r="FC62" s="144"/>
      <c r="FD62" s="144"/>
      <c r="FE62" s="144"/>
      <c r="FF62" s="144"/>
      <c r="FG62" s="144"/>
      <c r="FH62" s="144"/>
      <c r="FI62" s="144"/>
      <c r="FJ62" s="144"/>
      <c r="FK62" s="144"/>
      <c r="FL62" s="144"/>
      <c r="FM62" s="144"/>
      <c r="FN62" s="144"/>
      <c r="FO62" s="144"/>
      <c r="FP62" s="144"/>
      <c r="FQ62" s="144"/>
      <c r="FR62" s="144"/>
      <c r="FS62" s="144"/>
      <c r="FT62" s="144"/>
      <c r="FU62" s="144"/>
      <c r="FV62" s="144"/>
      <c r="FW62" s="144"/>
      <c r="FX62" s="144"/>
      <c r="FY62" s="144"/>
      <c r="FZ62" s="144"/>
      <c r="GA62" s="144"/>
      <c r="GB62" s="144"/>
      <c r="GC62" s="144"/>
      <c r="GD62" s="144"/>
      <c r="GE62" s="144"/>
      <c r="GF62" s="144"/>
      <c r="GG62" s="144"/>
      <c r="GH62" s="144"/>
      <c r="GI62" s="144"/>
      <c r="GJ62" s="144"/>
      <c r="GK62" s="144"/>
      <c r="GL62" s="144"/>
      <c r="GM62" s="144"/>
      <c r="GN62" s="144"/>
      <c r="GO62" s="144"/>
      <c r="GP62" s="144"/>
      <c r="GQ62" s="144"/>
      <c r="GR62" s="144"/>
    </row>
    <row r="63" spans="1:200" s="89" customFormat="1" ht="24" customHeight="1" collapsed="1" thickTop="1" thickBot="1">
      <c r="A63" s="127">
        <v>9</v>
      </c>
      <c r="B63" s="167"/>
      <c r="C63" s="207" t="s">
        <v>166</v>
      </c>
      <c r="D63" s="167"/>
      <c r="E63" s="167"/>
      <c r="F63" s="167"/>
      <c r="G63" s="218" t="s">
        <v>130</v>
      </c>
      <c r="H63" s="396">
        <f>AVERAGE(I64,I66)</f>
        <v>0</v>
      </c>
      <c r="I63" s="397"/>
      <c r="J63" s="359">
        <f>AVERAGE(J64,J66)</f>
        <v>0</v>
      </c>
      <c r="K63" s="360"/>
      <c r="L63" s="361"/>
      <c r="M63" s="181"/>
      <c r="N63" s="404"/>
      <c r="O63" s="144"/>
      <c r="P63" s="144"/>
      <c r="Q63" s="144"/>
      <c r="R63" s="144"/>
      <c r="S63" s="144"/>
      <c r="T63" s="144"/>
      <c r="U63" s="144"/>
      <c r="V63" s="144"/>
      <c r="W63" s="144"/>
      <c r="X63" s="144"/>
      <c r="Y63" s="144"/>
      <c r="Z63" s="144"/>
      <c r="AA63" s="144"/>
      <c r="AB63" s="144"/>
      <c r="AC63" s="144"/>
      <c r="AD63" s="144"/>
      <c r="AE63" s="144"/>
      <c r="AF63" s="144"/>
      <c r="AG63" s="144"/>
      <c r="AH63" s="144"/>
      <c r="AI63" s="144"/>
      <c r="AJ63" s="144"/>
      <c r="AK63" s="144"/>
      <c r="AL63" s="144"/>
      <c r="AM63" s="144"/>
      <c r="AN63" s="144"/>
      <c r="AO63" s="144"/>
      <c r="AP63" s="144"/>
      <c r="AQ63" s="144"/>
      <c r="AR63" s="144"/>
      <c r="AS63" s="144"/>
      <c r="AT63" s="144"/>
      <c r="AU63" s="144"/>
      <c r="AV63" s="144"/>
      <c r="AW63" s="144"/>
      <c r="AX63" s="144"/>
      <c r="AY63" s="144"/>
      <c r="AZ63" s="144"/>
      <c r="BA63" s="144"/>
      <c r="BB63" s="144"/>
      <c r="BC63" s="144"/>
      <c r="BD63" s="144"/>
      <c r="BE63" s="144"/>
      <c r="BF63" s="144"/>
      <c r="BG63" s="144"/>
      <c r="BH63" s="144"/>
      <c r="BI63" s="144"/>
      <c r="BJ63" s="144"/>
      <c r="BK63" s="144"/>
      <c r="BL63" s="144"/>
      <c r="BM63" s="144"/>
      <c r="BN63" s="144"/>
      <c r="BO63" s="144"/>
      <c r="BP63" s="144"/>
      <c r="BQ63" s="144"/>
      <c r="BR63" s="144"/>
      <c r="BS63" s="144"/>
      <c r="BT63" s="144"/>
      <c r="BU63" s="144"/>
      <c r="BV63" s="144"/>
      <c r="BW63" s="144"/>
      <c r="BX63" s="144"/>
      <c r="BY63" s="144"/>
      <c r="BZ63" s="144"/>
      <c r="CA63" s="144"/>
      <c r="CB63" s="144"/>
      <c r="CC63" s="144"/>
      <c r="CD63" s="144"/>
      <c r="CE63" s="144"/>
      <c r="CF63" s="144"/>
      <c r="CG63" s="144"/>
      <c r="CH63" s="144"/>
      <c r="CI63" s="144"/>
      <c r="CJ63" s="144"/>
      <c r="CK63" s="144"/>
      <c r="CL63" s="144"/>
      <c r="CM63" s="144"/>
      <c r="CN63" s="144"/>
      <c r="CO63" s="144"/>
      <c r="CP63" s="144"/>
      <c r="CQ63" s="144"/>
      <c r="CR63" s="144"/>
      <c r="CS63" s="144"/>
      <c r="CT63" s="144"/>
      <c r="CU63" s="144"/>
      <c r="CV63" s="144"/>
      <c r="CW63" s="144"/>
      <c r="CX63" s="144"/>
      <c r="CY63" s="144"/>
      <c r="CZ63" s="144"/>
      <c r="DA63" s="144"/>
      <c r="DB63" s="144"/>
      <c r="DC63" s="144"/>
      <c r="DD63" s="144"/>
      <c r="DE63" s="144"/>
      <c r="DF63" s="144"/>
      <c r="DG63" s="144"/>
      <c r="DH63" s="144"/>
      <c r="DI63" s="144"/>
      <c r="DJ63" s="144"/>
      <c r="DK63" s="144"/>
      <c r="DL63" s="144"/>
      <c r="DM63" s="144"/>
      <c r="DN63" s="144"/>
      <c r="DO63" s="144"/>
      <c r="DP63" s="144"/>
      <c r="DQ63" s="144"/>
      <c r="DR63" s="144"/>
      <c r="DS63" s="144"/>
      <c r="DT63" s="144"/>
      <c r="DU63" s="144"/>
      <c r="DV63" s="144"/>
      <c r="DW63" s="144"/>
      <c r="DX63" s="144"/>
      <c r="DY63" s="144"/>
      <c r="DZ63" s="144"/>
      <c r="EA63" s="144"/>
      <c r="EB63" s="144"/>
      <c r="EC63" s="144"/>
      <c r="ED63" s="144"/>
      <c r="EE63" s="144"/>
      <c r="EF63" s="144"/>
      <c r="EG63" s="144"/>
      <c r="EH63" s="144"/>
      <c r="EI63" s="144"/>
      <c r="EJ63" s="144"/>
      <c r="EK63" s="144"/>
      <c r="EL63" s="144"/>
      <c r="EM63" s="144"/>
      <c r="EN63" s="144"/>
      <c r="EO63" s="144"/>
      <c r="EP63" s="144"/>
      <c r="EQ63" s="144"/>
      <c r="ER63" s="144"/>
      <c r="ES63" s="144"/>
      <c r="ET63" s="144"/>
      <c r="EU63" s="144"/>
      <c r="EV63" s="144"/>
      <c r="EW63" s="144"/>
      <c r="EX63" s="144"/>
      <c r="EY63" s="144"/>
      <c r="EZ63" s="144"/>
      <c r="FA63" s="144"/>
      <c r="FB63" s="144"/>
      <c r="FC63" s="144"/>
      <c r="FD63" s="144"/>
      <c r="FE63" s="144"/>
      <c r="FF63" s="144"/>
      <c r="FG63" s="144"/>
      <c r="FH63" s="144"/>
      <c r="FI63" s="144"/>
      <c r="FJ63" s="144"/>
      <c r="FK63" s="144"/>
      <c r="FL63" s="144"/>
      <c r="FM63" s="144"/>
      <c r="FN63" s="144"/>
      <c r="FO63" s="144"/>
      <c r="FP63" s="144"/>
      <c r="FQ63" s="144"/>
      <c r="FR63" s="144"/>
      <c r="FS63" s="144"/>
      <c r="FT63" s="144"/>
      <c r="FU63" s="144"/>
      <c r="FV63" s="144"/>
      <c r="FW63" s="144"/>
      <c r="FX63" s="144"/>
      <c r="FY63" s="144"/>
      <c r="FZ63" s="144"/>
      <c r="GA63" s="144"/>
      <c r="GB63" s="144"/>
      <c r="GC63" s="144"/>
      <c r="GD63" s="144"/>
      <c r="GE63" s="144"/>
      <c r="GF63" s="144"/>
      <c r="GG63" s="144"/>
      <c r="GH63" s="144"/>
      <c r="GI63" s="144"/>
      <c r="GJ63" s="144"/>
      <c r="GK63" s="144"/>
      <c r="GL63" s="144"/>
      <c r="GM63" s="144"/>
      <c r="GN63" s="144"/>
      <c r="GO63" s="144"/>
      <c r="GP63" s="144"/>
      <c r="GQ63" s="144"/>
      <c r="GR63" s="144"/>
    </row>
    <row r="64" spans="1:200" s="89" customFormat="1" ht="24" hidden="1" customHeight="1" outlineLevel="1">
      <c r="A64" s="125" t="str">
        <f t="shared" si="0"/>
        <v>9.1</v>
      </c>
      <c r="B64" s="158" t="s">
        <v>54</v>
      </c>
      <c r="C64" s="160" t="s">
        <v>167</v>
      </c>
      <c r="D64" s="161" t="s">
        <v>68</v>
      </c>
      <c r="E64" s="161" t="s">
        <v>69</v>
      </c>
      <c r="F64" s="161" t="s">
        <v>70</v>
      </c>
      <c r="G64" s="168"/>
      <c r="H64" s="168"/>
      <c r="I64" s="220">
        <f>H64-G64</f>
        <v>0</v>
      </c>
      <c r="J64" s="355">
        <v>0</v>
      </c>
      <c r="K64" s="356"/>
      <c r="L64" s="357"/>
      <c r="M64" s="179"/>
      <c r="N64" s="404"/>
      <c r="O64" s="144"/>
      <c r="P64" s="144"/>
      <c r="Q64" s="144"/>
      <c r="R64" s="144"/>
      <c r="S64" s="144"/>
      <c r="T64" s="144"/>
      <c r="U64" s="144"/>
      <c r="V64" s="144"/>
      <c r="W64" s="144"/>
      <c r="X64" s="144"/>
      <c r="Y64" s="144"/>
      <c r="Z64" s="144"/>
      <c r="AA64" s="144"/>
      <c r="AB64" s="144"/>
      <c r="AC64" s="144"/>
      <c r="AD64" s="144"/>
      <c r="AE64" s="144"/>
      <c r="AF64" s="144"/>
      <c r="AG64" s="144"/>
      <c r="AH64" s="144"/>
      <c r="AI64" s="144"/>
      <c r="AJ64" s="144"/>
      <c r="AK64" s="144"/>
      <c r="AL64" s="144"/>
      <c r="AM64" s="144"/>
      <c r="AN64" s="144"/>
      <c r="AO64" s="144"/>
      <c r="AP64" s="144"/>
      <c r="AQ64" s="144"/>
      <c r="AR64" s="144"/>
      <c r="AS64" s="144"/>
      <c r="AT64" s="144"/>
      <c r="AU64" s="144"/>
      <c r="AV64" s="144"/>
      <c r="AW64" s="144"/>
      <c r="AX64" s="144"/>
      <c r="AY64" s="144"/>
      <c r="AZ64" s="144"/>
      <c r="BA64" s="144"/>
      <c r="BB64" s="144"/>
      <c r="BC64" s="144"/>
      <c r="BD64" s="144"/>
      <c r="BE64" s="144"/>
      <c r="BF64" s="144"/>
      <c r="BG64" s="144"/>
      <c r="BH64" s="144"/>
      <c r="BI64" s="144"/>
      <c r="BJ64" s="144"/>
      <c r="BK64" s="144"/>
      <c r="BL64" s="144"/>
      <c r="BM64" s="144"/>
      <c r="BN64" s="144"/>
      <c r="BO64" s="144"/>
      <c r="BP64" s="144"/>
      <c r="BQ64" s="144"/>
      <c r="BR64" s="144"/>
      <c r="BS64" s="144"/>
      <c r="BT64" s="144"/>
      <c r="BU64" s="144"/>
      <c r="BV64" s="144"/>
      <c r="BW64" s="144"/>
      <c r="BX64" s="144"/>
      <c r="BY64" s="144"/>
      <c r="BZ64" s="144"/>
      <c r="CA64" s="144"/>
      <c r="CB64" s="144"/>
      <c r="CC64" s="144"/>
      <c r="CD64" s="144"/>
      <c r="CE64" s="144"/>
      <c r="CF64" s="144"/>
      <c r="CG64" s="144"/>
      <c r="CH64" s="144"/>
      <c r="CI64" s="144"/>
      <c r="CJ64" s="144"/>
      <c r="CK64" s="144"/>
      <c r="CL64" s="144"/>
      <c r="CM64" s="144"/>
      <c r="CN64" s="144"/>
      <c r="CO64" s="144"/>
      <c r="CP64" s="144"/>
      <c r="CQ64" s="144"/>
      <c r="CR64" s="144"/>
      <c r="CS64" s="144"/>
      <c r="CT64" s="144"/>
      <c r="CU64" s="144"/>
      <c r="CV64" s="144"/>
      <c r="CW64" s="144"/>
      <c r="CX64" s="144"/>
      <c r="CY64" s="144"/>
      <c r="CZ64" s="144"/>
      <c r="DA64" s="144"/>
      <c r="DB64" s="144"/>
      <c r="DC64" s="144"/>
      <c r="DD64" s="144"/>
      <c r="DE64" s="144"/>
      <c r="DF64" s="144"/>
      <c r="DG64" s="144"/>
      <c r="DH64" s="144"/>
      <c r="DI64" s="144"/>
      <c r="DJ64" s="144"/>
      <c r="DK64" s="144"/>
      <c r="DL64" s="144"/>
      <c r="DM64" s="144"/>
      <c r="DN64" s="144"/>
      <c r="DO64" s="144"/>
      <c r="DP64" s="144"/>
      <c r="DQ64" s="144"/>
      <c r="DR64" s="144"/>
      <c r="DS64" s="144"/>
      <c r="DT64" s="144"/>
      <c r="DU64" s="144"/>
      <c r="DV64" s="144"/>
      <c r="DW64" s="144"/>
      <c r="DX64" s="144"/>
      <c r="DY64" s="144"/>
      <c r="DZ64" s="144"/>
      <c r="EA64" s="144"/>
      <c r="EB64" s="144"/>
      <c r="EC64" s="144"/>
      <c r="ED64" s="144"/>
      <c r="EE64" s="144"/>
      <c r="EF64" s="144"/>
      <c r="EG64" s="144"/>
      <c r="EH64" s="144"/>
      <c r="EI64" s="144"/>
      <c r="EJ64" s="144"/>
      <c r="EK64" s="144"/>
      <c r="EL64" s="144"/>
      <c r="EM64" s="144"/>
      <c r="EN64" s="144"/>
      <c r="EO64" s="144"/>
      <c r="EP64" s="144"/>
      <c r="EQ64" s="144"/>
      <c r="ER64" s="144"/>
      <c r="ES64" s="144"/>
      <c r="ET64" s="144"/>
      <c r="EU64" s="144"/>
      <c r="EV64" s="144"/>
      <c r="EW64" s="144"/>
      <c r="EX64" s="144"/>
      <c r="EY64" s="144"/>
      <c r="EZ64" s="144"/>
      <c r="FA64" s="144"/>
      <c r="FB64" s="144"/>
      <c r="FC64" s="144"/>
      <c r="FD64" s="144"/>
      <c r="FE64" s="144"/>
      <c r="FF64" s="144"/>
      <c r="FG64" s="144"/>
      <c r="FH64" s="144"/>
      <c r="FI64" s="144"/>
      <c r="FJ64" s="144"/>
      <c r="FK64" s="144"/>
      <c r="FL64" s="144"/>
      <c r="FM64" s="144"/>
      <c r="FN64" s="144"/>
      <c r="FO64" s="144"/>
      <c r="FP64" s="144"/>
      <c r="FQ64" s="144"/>
      <c r="FR64" s="144"/>
      <c r="FS64" s="144"/>
      <c r="FT64" s="144"/>
      <c r="FU64" s="144"/>
      <c r="FV64" s="144"/>
      <c r="FW64" s="144"/>
      <c r="FX64" s="144"/>
      <c r="FY64" s="144"/>
      <c r="FZ64" s="144"/>
      <c r="GA64" s="144"/>
      <c r="GB64" s="144"/>
      <c r="GC64" s="144"/>
      <c r="GD64" s="144"/>
      <c r="GE64" s="144"/>
      <c r="GF64" s="144"/>
      <c r="GG64" s="144"/>
      <c r="GH64" s="144"/>
      <c r="GI64" s="144"/>
      <c r="GJ64" s="144"/>
      <c r="GK64" s="144"/>
      <c r="GL64" s="144"/>
      <c r="GM64" s="144"/>
      <c r="GN64" s="144"/>
      <c r="GO64" s="144"/>
      <c r="GP64" s="144"/>
      <c r="GQ64" s="144"/>
      <c r="GR64" s="144"/>
    </row>
    <row r="65" spans="1:200" s="94" customFormat="1" ht="24" hidden="1" customHeight="1" outlineLevel="1">
      <c r="A65" s="125" t="str">
        <f t="shared" si="0"/>
        <v>9.2</v>
      </c>
      <c r="B65" s="158" t="s">
        <v>168</v>
      </c>
      <c r="C65" s="160" t="s">
        <v>169</v>
      </c>
      <c r="D65" s="161" t="s">
        <v>68</v>
      </c>
      <c r="E65" s="161" t="s">
        <v>69</v>
      </c>
      <c r="F65" s="161" t="s">
        <v>70</v>
      </c>
      <c r="G65" s="168"/>
      <c r="H65" s="168"/>
      <c r="I65" s="220"/>
      <c r="J65" s="355">
        <v>0</v>
      </c>
      <c r="K65" s="356"/>
      <c r="L65" s="357"/>
      <c r="M65" s="179"/>
      <c r="N65" s="404"/>
      <c r="O65" s="144"/>
      <c r="P65" s="144"/>
      <c r="Q65" s="144"/>
      <c r="R65" s="144"/>
      <c r="S65" s="144"/>
      <c r="T65" s="144"/>
      <c r="U65" s="144"/>
      <c r="V65" s="144"/>
      <c r="W65" s="144"/>
      <c r="X65" s="144"/>
      <c r="Y65" s="144"/>
      <c r="Z65" s="144"/>
      <c r="AA65" s="144"/>
      <c r="AB65" s="144"/>
      <c r="AC65" s="144"/>
      <c r="AD65" s="144"/>
      <c r="AE65" s="144"/>
      <c r="AF65" s="144"/>
      <c r="AG65" s="144"/>
      <c r="AH65" s="144"/>
      <c r="AI65" s="144"/>
      <c r="AJ65" s="144"/>
      <c r="AK65" s="144"/>
      <c r="AL65" s="144"/>
      <c r="AM65" s="144"/>
      <c r="AN65" s="144"/>
      <c r="AO65" s="144"/>
      <c r="AP65" s="144"/>
      <c r="AQ65" s="144"/>
      <c r="AR65" s="144"/>
      <c r="AS65" s="144"/>
      <c r="AT65" s="144"/>
      <c r="AU65" s="144"/>
      <c r="AV65" s="144"/>
      <c r="AW65" s="144"/>
      <c r="AX65" s="144"/>
      <c r="AY65" s="144"/>
      <c r="AZ65" s="144"/>
      <c r="BA65" s="144"/>
      <c r="BB65" s="144"/>
      <c r="BC65" s="144"/>
      <c r="BD65" s="144"/>
      <c r="BE65" s="144"/>
      <c r="BF65" s="144"/>
      <c r="BG65" s="144"/>
      <c r="BH65" s="144"/>
      <c r="BI65" s="144"/>
      <c r="BJ65" s="144"/>
      <c r="BK65" s="144"/>
      <c r="BL65" s="144"/>
      <c r="BM65" s="144"/>
      <c r="BN65" s="144"/>
      <c r="BO65" s="144"/>
      <c r="BP65" s="144"/>
      <c r="BQ65" s="144"/>
      <c r="BR65" s="144"/>
      <c r="BS65" s="144"/>
      <c r="BT65" s="144"/>
      <c r="BU65" s="144"/>
      <c r="BV65" s="144"/>
      <c r="BW65" s="144"/>
      <c r="BX65" s="144"/>
      <c r="BY65" s="144"/>
      <c r="BZ65" s="144"/>
      <c r="CA65" s="144"/>
      <c r="CB65" s="144"/>
      <c r="CC65" s="144"/>
      <c r="CD65" s="144"/>
      <c r="CE65" s="144"/>
      <c r="CF65" s="144"/>
      <c r="CG65" s="144"/>
      <c r="CH65" s="144"/>
      <c r="CI65" s="144"/>
      <c r="CJ65" s="144"/>
      <c r="CK65" s="144"/>
      <c r="CL65" s="144"/>
      <c r="CM65" s="144"/>
      <c r="CN65" s="144"/>
      <c r="CO65" s="144"/>
      <c r="CP65" s="144"/>
      <c r="CQ65" s="144"/>
      <c r="CR65" s="144"/>
      <c r="CS65" s="144"/>
      <c r="CT65" s="144"/>
      <c r="CU65" s="144"/>
      <c r="CV65" s="144"/>
      <c r="CW65" s="144"/>
      <c r="CX65" s="144"/>
      <c r="CY65" s="144"/>
      <c r="CZ65" s="144"/>
      <c r="DA65" s="144"/>
      <c r="DB65" s="144"/>
      <c r="DC65" s="144"/>
      <c r="DD65" s="144"/>
      <c r="DE65" s="144"/>
      <c r="DF65" s="144"/>
      <c r="DG65" s="144"/>
      <c r="DH65" s="144"/>
      <c r="DI65" s="144"/>
      <c r="DJ65" s="144"/>
      <c r="DK65" s="144"/>
      <c r="DL65" s="144"/>
      <c r="DM65" s="144"/>
      <c r="DN65" s="144"/>
      <c r="DO65" s="144"/>
      <c r="DP65" s="144"/>
      <c r="DQ65" s="144"/>
      <c r="DR65" s="144"/>
      <c r="DS65" s="144"/>
      <c r="DT65" s="144"/>
      <c r="DU65" s="144"/>
      <c r="DV65" s="144"/>
      <c r="DW65" s="144"/>
      <c r="DX65" s="144"/>
      <c r="DY65" s="144"/>
      <c r="DZ65" s="144"/>
      <c r="EA65" s="144"/>
      <c r="EB65" s="144"/>
      <c r="EC65" s="144"/>
      <c r="ED65" s="144"/>
      <c r="EE65" s="144"/>
      <c r="EF65" s="144"/>
      <c r="EG65" s="144"/>
      <c r="EH65" s="144"/>
      <c r="EI65" s="144"/>
      <c r="EJ65" s="144"/>
      <c r="EK65" s="144"/>
      <c r="EL65" s="144"/>
      <c r="EM65" s="144"/>
      <c r="EN65" s="144"/>
      <c r="EO65" s="144"/>
      <c r="EP65" s="144"/>
      <c r="EQ65" s="144"/>
      <c r="ER65" s="144"/>
      <c r="ES65" s="144"/>
      <c r="ET65" s="144"/>
      <c r="EU65" s="144"/>
      <c r="EV65" s="144"/>
      <c r="EW65" s="144"/>
      <c r="EX65" s="144"/>
      <c r="EY65" s="144"/>
      <c r="EZ65" s="144"/>
      <c r="FA65" s="144"/>
      <c r="FB65" s="144"/>
      <c r="FC65" s="144"/>
      <c r="FD65" s="144"/>
      <c r="FE65" s="144"/>
      <c r="FF65" s="144"/>
      <c r="FG65" s="144"/>
      <c r="FH65" s="144"/>
      <c r="FI65" s="144"/>
      <c r="FJ65" s="144"/>
      <c r="FK65" s="144"/>
      <c r="FL65" s="144"/>
      <c r="FM65" s="144"/>
      <c r="FN65" s="144"/>
      <c r="FO65" s="144"/>
      <c r="FP65" s="144"/>
      <c r="FQ65" s="144"/>
      <c r="FR65" s="144"/>
      <c r="FS65" s="144"/>
      <c r="FT65" s="144"/>
      <c r="FU65" s="144"/>
      <c r="FV65" s="144"/>
      <c r="FW65" s="144"/>
      <c r="FX65" s="144"/>
      <c r="FY65" s="144"/>
      <c r="FZ65" s="144"/>
      <c r="GA65" s="144"/>
      <c r="GB65" s="144"/>
      <c r="GC65" s="144"/>
      <c r="GD65" s="144"/>
      <c r="GE65" s="144"/>
      <c r="GF65" s="144"/>
      <c r="GG65" s="144"/>
      <c r="GH65" s="144"/>
      <c r="GI65" s="144"/>
      <c r="GJ65" s="144"/>
      <c r="GK65" s="144"/>
      <c r="GL65" s="144"/>
      <c r="GM65" s="144"/>
      <c r="GN65" s="144"/>
      <c r="GO65" s="144"/>
      <c r="GP65" s="144"/>
      <c r="GQ65" s="144"/>
      <c r="GR65" s="144"/>
    </row>
    <row r="66" spans="1:200" s="89" customFormat="1" ht="24" hidden="1" customHeight="1" outlineLevel="1">
      <c r="A66" s="125" t="str">
        <f t="shared" si="0"/>
        <v>9.3</v>
      </c>
      <c r="B66" s="158" t="s">
        <v>66</v>
      </c>
      <c r="C66" s="160" t="s">
        <v>170</v>
      </c>
      <c r="D66" s="161" t="s">
        <v>68</v>
      </c>
      <c r="E66" s="161" t="s">
        <v>69</v>
      </c>
      <c r="F66" s="161" t="s">
        <v>70</v>
      </c>
      <c r="G66" s="168"/>
      <c r="H66" s="168"/>
      <c r="I66" s="220">
        <f>H66-G66</f>
        <v>0</v>
      </c>
      <c r="J66" s="355">
        <v>0</v>
      </c>
      <c r="K66" s="356"/>
      <c r="L66" s="357"/>
      <c r="M66" s="179"/>
      <c r="N66" s="404"/>
      <c r="O66" s="144"/>
      <c r="P66" s="144"/>
      <c r="Q66" s="144"/>
      <c r="R66" s="144"/>
      <c r="S66" s="144"/>
      <c r="T66" s="144"/>
      <c r="U66" s="144"/>
      <c r="V66" s="144"/>
      <c r="W66" s="144"/>
      <c r="X66" s="144"/>
      <c r="Y66" s="144"/>
      <c r="Z66" s="144"/>
      <c r="AA66" s="144"/>
      <c r="AB66" s="144"/>
      <c r="AC66" s="144"/>
      <c r="AD66" s="144"/>
      <c r="AE66" s="144"/>
      <c r="AF66" s="144"/>
      <c r="AG66" s="144"/>
      <c r="AH66" s="144"/>
      <c r="AI66" s="144"/>
      <c r="AJ66" s="144"/>
      <c r="AK66" s="144"/>
      <c r="AL66" s="144"/>
      <c r="AM66" s="144"/>
      <c r="AN66" s="144"/>
      <c r="AO66" s="144"/>
      <c r="AP66" s="144"/>
      <c r="AQ66" s="144"/>
      <c r="AR66" s="144"/>
      <c r="AS66" s="144"/>
      <c r="AT66" s="144"/>
      <c r="AU66" s="144"/>
      <c r="AV66" s="144"/>
      <c r="AW66" s="144"/>
      <c r="AX66" s="144"/>
      <c r="AY66" s="144"/>
      <c r="AZ66" s="144"/>
      <c r="BA66" s="144"/>
      <c r="BB66" s="144"/>
      <c r="BC66" s="144"/>
      <c r="BD66" s="144"/>
      <c r="BE66" s="144"/>
      <c r="BF66" s="144"/>
      <c r="BG66" s="144"/>
      <c r="BH66" s="144"/>
      <c r="BI66" s="144"/>
      <c r="BJ66" s="144"/>
      <c r="BK66" s="144"/>
      <c r="BL66" s="144"/>
      <c r="BM66" s="144"/>
      <c r="BN66" s="144"/>
      <c r="BO66" s="144"/>
      <c r="BP66" s="144"/>
      <c r="BQ66" s="144"/>
      <c r="BR66" s="144"/>
      <c r="BS66" s="144"/>
      <c r="BT66" s="144"/>
      <c r="BU66" s="144"/>
      <c r="BV66" s="144"/>
      <c r="BW66" s="144"/>
      <c r="BX66" s="144"/>
      <c r="BY66" s="144"/>
      <c r="BZ66" s="144"/>
      <c r="CA66" s="144"/>
      <c r="CB66" s="144"/>
      <c r="CC66" s="144"/>
      <c r="CD66" s="144"/>
      <c r="CE66" s="144"/>
      <c r="CF66" s="144"/>
      <c r="CG66" s="144"/>
      <c r="CH66" s="144"/>
      <c r="CI66" s="144"/>
      <c r="CJ66" s="144"/>
      <c r="CK66" s="144"/>
      <c r="CL66" s="144"/>
      <c r="CM66" s="144"/>
      <c r="CN66" s="144"/>
      <c r="CO66" s="144"/>
      <c r="CP66" s="144"/>
      <c r="CQ66" s="144"/>
      <c r="CR66" s="144"/>
      <c r="CS66" s="144"/>
      <c r="CT66" s="144"/>
      <c r="CU66" s="144"/>
      <c r="CV66" s="144"/>
      <c r="CW66" s="144"/>
      <c r="CX66" s="144"/>
      <c r="CY66" s="144"/>
      <c r="CZ66" s="144"/>
      <c r="DA66" s="144"/>
      <c r="DB66" s="144"/>
      <c r="DC66" s="144"/>
      <c r="DD66" s="144"/>
      <c r="DE66" s="144"/>
      <c r="DF66" s="144"/>
      <c r="DG66" s="144"/>
      <c r="DH66" s="144"/>
      <c r="DI66" s="144"/>
      <c r="DJ66" s="144"/>
      <c r="DK66" s="144"/>
      <c r="DL66" s="144"/>
      <c r="DM66" s="144"/>
      <c r="DN66" s="144"/>
      <c r="DO66" s="144"/>
      <c r="DP66" s="144"/>
      <c r="DQ66" s="144"/>
      <c r="DR66" s="144"/>
      <c r="DS66" s="144"/>
      <c r="DT66" s="144"/>
      <c r="DU66" s="144"/>
      <c r="DV66" s="144"/>
      <c r="DW66" s="144"/>
      <c r="DX66" s="144"/>
      <c r="DY66" s="144"/>
      <c r="DZ66" s="144"/>
      <c r="EA66" s="144"/>
      <c r="EB66" s="144"/>
      <c r="EC66" s="144"/>
      <c r="ED66" s="144"/>
      <c r="EE66" s="144"/>
      <c r="EF66" s="144"/>
      <c r="EG66" s="144"/>
      <c r="EH66" s="144"/>
      <c r="EI66" s="144"/>
      <c r="EJ66" s="144"/>
      <c r="EK66" s="144"/>
      <c r="EL66" s="144"/>
      <c r="EM66" s="144"/>
      <c r="EN66" s="144"/>
      <c r="EO66" s="144"/>
      <c r="EP66" s="144"/>
      <c r="EQ66" s="144"/>
      <c r="ER66" s="144"/>
      <c r="ES66" s="144"/>
      <c r="ET66" s="144"/>
      <c r="EU66" s="144"/>
      <c r="EV66" s="144"/>
      <c r="EW66" s="144"/>
      <c r="EX66" s="144"/>
      <c r="EY66" s="144"/>
      <c r="EZ66" s="144"/>
      <c r="FA66" s="144"/>
      <c r="FB66" s="144"/>
      <c r="FC66" s="144"/>
      <c r="FD66" s="144"/>
      <c r="FE66" s="144"/>
      <c r="FF66" s="144"/>
      <c r="FG66" s="144"/>
      <c r="FH66" s="144"/>
      <c r="FI66" s="144"/>
      <c r="FJ66" s="144"/>
      <c r="FK66" s="144"/>
      <c r="FL66" s="144"/>
      <c r="FM66" s="144"/>
      <c r="FN66" s="144"/>
      <c r="FO66" s="144"/>
      <c r="FP66" s="144"/>
      <c r="FQ66" s="144"/>
      <c r="FR66" s="144"/>
      <c r="FS66" s="144"/>
      <c r="FT66" s="144"/>
      <c r="FU66" s="144"/>
      <c r="FV66" s="144"/>
      <c r="FW66" s="144"/>
      <c r="FX66" s="144"/>
      <c r="FY66" s="144"/>
      <c r="FZ66" s="144"/>
      <c r="GA66" s="144"/>
      <c r="GB66" s="144"/>
      <c r="GC66" s="144"/>
      <c r="GD66" s="144"/>
      <c r="GE66" s="144"/>
      <c r="GF66" s="144"/>
      <c r="GG66" s="144"/>
      <c r="GH66" s="144"/>
      <c r="GI66" s="144"/>
      <c r="GJ66" s="144"/>
      <c r="GK66" s="144"/>
      <c r="GL66" s="144"/>
      <c r="GM66" s="144"/>
      <c r="GN66" s="144"/>
      <c r="GO66" s="144"/>
      <c r="GP66" s="144"/>
      <c r="GQ66" s="144"/>
      <c r="GR66" s="144"/>
    </row>
    <row r="67" spans="1:200" s="89" customFormat="1" ht="24" customHeight="1" collapsed="1" thickTop="1" thickBot="1">
      <c r="A67" s="155" t="str">
        <f>IF(ISERROR(VALUE(SUBSTITUTE(prevWBS,".",""))),"1",IF(ISERROR(FIND("`",SUBSTITUTE(prevWBS,".","`",1))),TEXT(VALUE(prevWBS)+1,"#"),TEXT(VALUE(LEFT(prevWBS,FIND("`",SUBSTITUTE(prevWBS,".","`",1))-1))+1,"#")))</f>
        <v>10</v>
      </c>
      <c r="B67" s="157"/>
      <c r="C67" s="159" t="s">
        <v>171</v>
      </c>
      <c r="D67" s="157"/>
      <c r="E67" s="157"/>
      <c r="F67" s="157"/>
      <c r="G67" s="218" t="s">
        <v>130</v>
      </c>
      <c r="H67" s="396">
        <f>AVERAGE(I68:I69)</f>
        <v>0</v>
      </c>
      <c r="I67" s="397"/>
      <c r="J67" s="370">
        <f>AVERAGE(J68:L69)</f>
        <v>0</v>
      </c>
      <c r="K67" s="371"/>
      <c r="L67" s="372"/>
      <c r="M67" s="182"/>
      <c r="N67" s="404"/>
      <c r="O67" s="144"/>
      <c r="P67" s="144"/>
      <c r="Q67" s="144"/>
      <c r="R67" s="144"/>
      <c r="S67" s="144"/>
      <c r="T67" s="144"/>
      <c r="U67" s="144"/>
      <c r="V67" s="144"/>
      <c r="W67" s="144"/>
      <c r="X67" s="144"/>
      <c r="Y67" s="144"/>
      <c r="Z67" s="144"/>
      <c r="AA67" s="144"/>
      <c r="AB67" s="144"/>
      <c r="AC67" s="144"/>
      <c r="AD67" s="144"/>
      <c r="AE67" s="144"/>
      <c r="AF67" s="144"/>
      <c r="AG67" s="144"/>
      <c r="AH67" s="144"/>
      <c r="AI67" s="144"/>
      <c r="AJ67" s="144"/>
      <c r="AK67" s="144"/>
      <c r="AL67" s="144"/>
      <c r="AM67" s="144"/>
      <c r="AN67" s="144"/>
      <c r="AO67" s="144"/>
      <c r="AP67" s="144"/>
      <c r="AQ67" s="144"/>
      <c r="AR67" s="144"/>
      <c r="AS67" s="144"/>
      <c r="AT67" s="144"/>
      <c r="AU67" s="144"/>
      <c r="AV67" s="144"/>
      <c r="AW67" s="144"/>
      <c r="AX67" s="144"/>
      <c r="AY67" s="144"/>
      <c r="AZ67" s="144"/>
      <c r="BA67" s="144"/>
      <c r="BB67" s="144"/>
      <c r="BC67" s="144"/>
      <c r="BD67" s="144"/>
      <c r="BE67" s="144"/>
      <c r="BF67" s="144"/>
      <c r="BG67" s="144"/>
      <c r="BH67" s="144"/>
      <c r="BI67" s="144"/>
      <c r="BJ67" s="144"/>
      <c r="BK67" s="144"/>
      <c r="BL67" s="144"/>
      <c r="BM67" s="144"/>
      <c r="BN67" s="144"/>
      <c r="BO67" s="144"/>
      <c r="BP67" s="144"/>
      <c r="BQ67" s="144"/>
      <c r="BR67" s="144"/>
      <c r="BS67" s="144"/>
      <c r="BT67" s="144"/>
      <c r="BU67" s="144"/>
      <c r="BV67" s="144"/>
      <c r="BW67" s="144"/>
      <c r="BX67" s="144"/>
      <c r="BY67" s="144"/>
      <c r="BZ67" s="144"/>
      <c r="CA67" s="144"/>
      <c r="CB67" s="144"/>
      <c r="CC67" s="144"/>
      <c r="CD67" s="144"/>
      <c r="CE67" s="144"/>
      <c r="CF67" s="144"/>
      <c r="CG67" s="144"/>
      <c r="CH67" s="144"/>
      <c r="CI67" s="144"/>
      <c r="CJ67" s="144"/>
      <c r="CK67" s="144"/>
      <c r="CL67" s="144"/>
      <c r="CM67" s="144"/>
      <c r="CN67" s="144"/>
      <c r="CO67" s="144"/>
      <c r="CP67" s="144"/>
      <c r="CQ67" s="144"/>
      <c r="CR67" s="144"/>
      <c r="CS67" s="144"/>
      <c r="CT67" s="144"/>
      <c r="CU67" s="144"/>
      <c r="CV67" s="144"/>
      <c r="CW67" s="144"/>
      <c r="CX67" s="144"/>
      <c r="CY67" s="144"/>
      <c r="CZ67" s="144"/>
      <c r="DA67" s="144"/>
      <c r="DB67" s="144"/>
      <c r="DC67" s="144"/>
      <c r="DD67" s="144"/>
      <c r="DE67" s="144"/>
      <c r="DF67" s="144"/>
      <c r="DG67" s="144"/>
      <c r="DH67" s="144"/>
      <c r="DI67" s="144"/>
      <c r="DJ67" s="144"/>
      <c r="DK67" s="144"/>
      <c r="DL67" s="144"/>
      <c r="DM67" s="144"/>
      <c r="DN67" s="144"/>
      <c r="DO67" s="144"/>
      <c r="DP67" s="144"/>
      <c r="DQ67" s="144"/>
      <c r="DR67" s="144"/>
      <c r="DS67" s="144"/>
      <c r="DT67" s="144"/>
      <c r="DU67" s="144"/>
      <c r="DV67" s="144"/>
      <c r="DW67" s="144"/>
      <c r="DX67" s="144"/>
      <c r="DY67" s="144"/>
      <c r="DZ67" s="144"/>
      <c r="EA67" s="144"/>
      <c r="EB67" s="144"/>
      <c r="EC67" s="144"/>
      <c r="ED67" s="144"/>
      <c r="EE67" s="144"/>
      <c r="EF67" s="144"/>
      <c r="EG67" s="144"/>
      <c r="EH67" s="144"/>
      <c r="EI67" s="144"/>
      <c r="EJ67" s="144"/>
      <c r="EK67" s="144"/>
      <c r="EL67" s="144"/>
      <c r="EM67" s="144"/>
      <c r="EN67" s="144"/>
      <c r="EO67" s="144"/>
      <c r="EP67" s="144"/>
      <c r="EQ67" s="144"/>
      <c r="ER67" s="144"/>
      <c r="ES67" s="144"/>
      <c r="ET67" s="144"/>
      <c r="EU67" s="144"/>
      <c r="EV67" s="144"/>
      <c r="EW67" s="144"/>
      <c r="EX67" s="144"/>
      <c r="EY67" s="144"/>
      <c r="EZ67" s="144"/>
      <c r="FA67" s="144"/>
      <c r="FB67" s="144"/>
      <c r="FC67" s="144"/>
      <c r="FD67" s="144"/>
      <c r="FE67" s="144"/>
      <c r="FF67" s="144"/>
      <c r="FG67" s="144"/>
      <c r="FH67" s="144"/>
      <c r="FI67" s="144"/>
      <c r="FJ67" s="144"/>
      <c r="FK67" s="144"/>
      <c r="FL67" s="144"/>
      <c r="FM67" s="144"/>
      <c r="FN67" s="144"/>
      <c r="FO67" s="144"/>
      <c r="FP67" s="144"/>
      <c r="FQ67" s="144"/>
      <c r="FR67" s="144"/>
      <c r="FS67" s="144"/>
      <c r="FT67" s="144"/>
      <c r="FU67" s="144"/>
      <c r="FV67" s="144"/>
      <c r="FW67" s="144"/>
      <c r="FX67" s="144"/>
      <c r="FY67" s="144"/>
      <c r="FZ67" s="144"/>
      <c r="GA67" s="144"/>
      <c r="GB67" s="144"/>
      <c r="GC67" s="144"/>
      <c r="GD67" s="144"/>
      <c r="GE67" s="144"/>
      <c r="GF67" s="144"/>
      <c r="GG67" s="144"/>
      <c r="GH67" s="144"/>
      <c r="GI67" s="144"/>
      <c r="GJ67" s="144"/>
      <c r="GK67" s="144"/>
      <c r="GL67" s="144"/>
      <c r="GM67" s="144"/>
      <c r="GN67" s="144"/>
      <c r="GO67" s="144"/>
      <c r="GP67" s="144"/>
      <c r="GQ67" s="144"/>
      <c r="GR67" s="144"/>
    </row>
    <row r="68" spans="1:200" s="89" customFormat="1" ht="24" hidden="1" customHeight="1" outlineLevel="1">
      <c r="A68" s="158" t="str">
        <f t="shared" si="0"/>
        <v>10.1</v>
      </c>
      <c r="B68" s="158" t="s">
        <v>66</v>
      </c>
      <c r="C68" s="160" t="s">
        <v>158</v>
      </c>
      <c r="D68" s="161" t="s">
        <v>159</v>
      </c>
      <c r="E68" s="161" t="s">
        <v>160</v>
      </c>
      <c r="F68" s="161" t="s">
        <v>161</v>
      </c>
      <c r="G68" s="168"/>
      <c r="H68" s="168"/>
      <c r="I68" s="220">
        <f>H68-G68</f>
        <v>0</v>
      </c>
      <c r="J68" s="355">
        <v>0</v>
      </c>
      <c r="K68" s="356"/>
      <c r="L68" s="357"/>
      <c r="M68" s="245"/>
      <c r="N68" s="404"/>
      <c r="O68" s="144"/>
      <c r="P68" s="144"/>
      <c r="Q68" s="144"/>
      <c r="R68" s="144"/>
      <c r="S68" s="144"/>
      <c r="T68" s="144"/>
      <c r="U68" s="144"/>
      <c r="V68" s="144"/>
      <c r="W68" s="144"/>
      <c r="X68" s="144"/>
      <c r="Y68" s="144"/>
      <c r="Z68" s="144"/>
      <c r="AA68" s="144"/>
      <c r="AB68" s="144"/>
      <c r="AC68" s="144"/>
      <c r="AD68" s="144"/>
      <c r="AE68" s="144"/>
      <c r="AF68" s="144"/>
      <c r="AG68" s="144"/>
      <c r="AH68" s="144"/>
      <c r="AI68" s="144"/>
      <c r="AJ68" s="144"/>
      <c r="AK68" s="144"/>
      <c r="AL68" s="144"/>
      <c r="AM68" s="144"/>
      <c r="AN68" s="144"/>
      <c r="AO68" s="144"/>
      <c r="AP68" s="144"/>
      <c r="AQ68" s="144"/>
      <c r="AR68" s="144"/>
      <c r="AS68" s="144"/>
      <c r="AT68" s="144"/>
      <c r="AU68" s="144"/>
      <c r="AV68" s="144"/>
      <c r="AW68" s="144"/>
      <c r="AX68" s="144"/>
      <c r="AY68" s="144"/>
      <c r="AZ68" s="144"/>
      <c r="BA68" s="144"/>
      <c r="BB68" s="144"/>
      <c r="BC68" s="144"/>
      <c r="BD68" s="144"/>
      <c r="BE68" s="144"/>
      <c r="BF68" s="144"/>
      <c r="BG68" s="144"/>
      <c r="BH68" s="144"/>
      <c r="BI68" s="144"/>
      <c r="BJ68" s="144"/>
      <c r="BK68" s="144"/>
      <c r="BL68" s="144"/>
      <c r="BM68" s="144"/>
      <c r="BN68" s="144"/>
      <c r="BO68" s="144"/>
      <c r="BP68" s="144"/>
      <c r="BQ68" s="144"/>
      <c r="BR68" s="144"/>
      <c r="BS68" s="144"/>
      <c r="BT68" s="144"/>
      <c r="BU68" s="144"/>
      <c r="BV68" s="144"/>
      <c r="BW68" s="144"/>
      <c r="BX68" s="144"/>
      <c r="BY68" s="144"/>
      <c r="BZ68" s="144"/>
      <c r="CA68" s="144"/>
      <c r="CB68" s="144"/>
      <c r="CC68" s="144"/>
      <c r="CD68" s="144"/>
      <c r="CE68" s="144"/>
      <c r="CF68" s="144"/>
      <c r="CG68" s="144"/>
      <c r="CH68" s="144"/>
      <c r="CI68" s="144"/>
      <c r="CJ68" s="144"/>
      <c r="CK68" s="144"/>
      <c r="CL68" s="144"/>
      <c r="CM68" s="144"/>
      <c r="CN68" s="144"/>
      <c r="CO68" s="144"/>
      <c r="CP68" s="144"/>
      <c r="CQ68" s="144"/>
      <c r="CR68" s="144"/>
      <c r="CS68" s="144"/>
      <c r="CT68" s="144"/>
      <c r="CU68" s="144"/>
      <c r="CV68" s="144"/>
      <c r="CW68" s="144"/>
      <c r="CX68" s="144"/>
      <c r="CY68" s="144"/>
      <c r="CZ68" s="144"/>
      <c r="DA68" s="144"/>
      <c r="DB68" s="144"/>
      <c r="DC68" s="144"/>
      <c r="DD68" s="144"/>
      <c r="DE68" s="144"/>
      <c r="DF68" s="144"/>
      <c r="DG68" s="144"/>
      <c r="DH68" s="144"/>
      <c r="DI68" s="144"/>
      <c r="DJ68" s="144"/>
      <c r="DK68" s="144"/>
      <c r="DL68" s="144"/>
      <c r="DM68" s="144"/>
      <c r="DN68" s="144"/>
      <c r="DO68" s="144"/>
      <c r="DP68" s="144"/>
      <c r="DQ68" s="144"/>
      <c r="DR68" s="144"/>
      <c r="DS68" s="144"/>
      <c r="DT68" s="144"/>
      <c r="DU68" s="144"/>
      <c r="DV68" s="144"/>
      <c r="DW68" s="144"/>
      <c r="DX68" s="144"/>
      <c r="DY68" s="144"/>
      <c r="DZ68" s="144"/>
      <c r="EA68" s="144"/>
      <c r="EB68" s="144"/>
      <c r="EC68" s="144"/>
      <c r="ED68" s="144"/>
      <c r="EE68" s="144"/>
      <c r="EF68" s="144"/>
      <c r="EG68" s="144"/>
      <c r="EH68" s="144"/>
      <c r="EI68" s="144"/>
      <c r="EJ68" s="144"/>
      <c r="EK68" s="144"/>
      <c r="EL68" s="144"/>
      <c r="EM68" s="144"/>
      <c r="EN68" s="144"/>
      <c r="EO68" s="144"/>
      <c r="EP68" s="144"/>
      <c r="EQ68" s="144"/>
      <c r="ER68" s="144"/>
      <c r="ES68" s="144"/>
      <c r="ET68" s="144"/>
      <c r="EU68" s="144"/>
      <c r="EV68" s="144"/>
      <c r="EW68" s="144"/>
      <c r="EX68" s="144"/>
      <c r="EY68" s="144"/>
      <c r="EZ68" s="144"/>
      <c r="FA68" s="144"/>
      <c r="FB68" s="144"/>
      <c r="FC68" s="144"/>
      <c r="FD68" s="144"/>
      <c r="FE68" s="144"/>
      <c r="FF68" s="144"/>
      <c r="FG68" s="144"/>
      <c r="FH68" s="144"/>
      <c r="FI68" s="144"/>
      <c r="FJ68" s="144"/>
      <c r="FK68" s="144"/>
      <c r="FL68" s="144"/>
      <c r="FM68" s="144"/>
      <c r="FN68" s="144"/>
      <c r="FO68" s="144"/>
      <c r="FP68" s="144"/>
      <c r="FQ68" s="144"/>
      <c r="FR68" s="144"/>
      <c r="FS68" s="144"/>
      <c r="FT68" s="144"/>
      <c r="FU68" s="144"/>
      <c r="FV68" s="144"/>
      <c r="FW68" s="144"/>
      <c r="FX68" s="144"/>
      <c r="FY68" s="144"/>
      <c r="FZ68" s="144"/>
      <c r="GA68" s="144"/>
      <c r="GB68" s="144"/>
      <c r="GC68" s="144"/>
      <c r="GD68" s="144"/>
      <c r="GE68" s="144"/>
      <c r="GF68" s="144"/>
      <c r="GG68" s="144"/>
      <c r="GH68" s="144"/>
      <c r="GI68" s="144"/>
      <c r="GJ68" s="144"/>
      <c r="GK68" s="144"/>
      <c r="GL68" s="144"/>
      <c r="GM68" s="144"/>
      <c r="GN68" s="144"/>
      <c r="GO68" s="144"/>
      <c r="GP68" s="144"/>
      <c r="GQ68" s="144"/>
      <c r="GR68" s="144"/>
    </row>
    <row r="69" spans="1:200" s="133" customFormat="1" ht="24" hidden="1" customHeight="1" outlineLevel="1" thickBot="1">
      <c r="A69" s="158" t="str">
        <f t="shared" si="0"/>
        <v>10.2</v>
      </c>
      <c r="B69" s="158" t="s">
        <v>66</v>
      </c>
      <c r="C69" s="160" t="s">
        <v>165</v>
      </c>
      <c r="D69" s="161" t="s">
        <v>159</v>
      </c>
      <c r="E69" s="161" t="s">
        <v>160</v>
      </c>
      <c r="F69" s="161" t="s">
        <v>161</v>
      </c>
      <c r="G69" s="168"/>
      <c r="H69" s="168"/>
      <c r="I69" s="220">
        <f>H69-G69</f>
        <v>0</v>
      </c>
      <c r="J69" s="355">
        <v>0</v>
      </c>
      <c r="K69" s="356"/>
      <c r="L69" s="357"/>
      <c r="M69" s="245"/>
      <c r="N69" s="404"/>
      <c r="O69" s="144"/>
      <c r="P69" s="144"/>
      <c r="Q69" s="144"/>
      <c r="R69" s="144"/>
      <c r="S69" s="144"/>
      <c r="T69" s="144"/>
      <c r="U69" s="144"/>
      <c r="V69" s="144"/>
      <c r="W69" s="144"/>
      <c r="X69" s="144"/>
      <c r="Y69" s="144"/>
      <c r="Z69" s="144"/>
      <c r="AA69" s="144"/>
      <c r="AB69" s="144"/>
      <c r="AC69" s="144"/>
      <c r="AD69" s="144"/>
      <c r="AE69" s="144"/>
      <c r="AF69" s="144"/>
      <c r="AG69" s="144"/>
      <c r="AH69" s="144"/>
      <c r="AI69" s="144"/>
      <c r="AJ69" s="144"/>
      <c r="AK69" s="144"/>
      <c r="AL69" s="144"/>
      <c r="AM69" s="144"/>
      <c r="AN69" s="144"/>
      <c r="AO69" s="144"/>
      <c r="AP69" s="144"/>
      <c r="AQ69" s="144"/>
      <c r="AR69" s="144"/>
      <c r="AS69" s="144"/>
      <c r="AT69" s="144"/>
      <c r="AU69" s="144"/>
      <c r="AV69" s="144"/>
      <c r="AW69" s="144"/>
      <c r="AX69" s="144"/>
      <c r="AY69" s="144"/>
      <c r="AZ69" s="144"/>
      <c r="BA69" s="144"/>
      <c r="BB69" s="144"/>
      <c r="BC69" s="144"/>
      <c r="BD69" s="144"/>
      <c r="BE69" s="144"/>
      <c r="BF69" s="144"/>
      <c r="BG69" s="144"/>
      <c r="BH69" s="144"/>
      <c r="BI69" s="144"/>
      <c r="BJ69" s="144"/>
      <c r="BK69" s="144"/>
      <c r="BL69" s="144"/>
      <c r="BM69" s="144"/>
      <c r="BN69" s="144"/>
      <c r="BO69" s="144"/>
      <c r="BP69" s="144"/>
      <c r="BQ69" s="144"/>
      <c r="BR69" s="144"/>
      <c r="BS69" s="144"/>
      <c r="BT69" s="144"/>
      <c r="BU69" s="144"/>
      <c r="BV69" s="144"/>
      <c r="BW69" s="144"/>
      <c r="BX69" s="144"/>
      <c r="BY69" s="144"/>
      <c r="BZ69" s="144"/>
      <c r="CA69" s="144"/>
      <c r="CB69" s="144"/>
      <c r="CC69" s="144"/>
      <c r="CD69" s="144"/>
      <c r="CE69" s="144"/>
      <c r="CF69" s="144"/>
      <c r="CG69" s="144"/>
      <c r="CH69" s="144"/>
      <c r="CI69" s="144"/>
      <c r="CJ69" s="144"/>
      <c r="CK69" s="144"/>
      <c r="CL69" s="144"/>
      <c r="CM69" s="144"/>
      <c r="CN69" s="144"/>
      <c r="CO69" s="144"/>
      <c r="CP69" s="144"/>
      <c r="CQ69" s="144"/>
      <c r="CR69" s="144"/>
      <c r="CS69" s="144"/>
      <c r="CT69" s="144"/>
      <c r="CU69" s="144"/>
      <c r="CV69" s="144"/>
      <c r="CW69" s="144"/>
      <c r="CX69" s="144"/>
      <c r="CY69" s="144"/>
      <c r="CZ69" s="144"/>
      <c r="DA69" s="144"/>
      <c r="DB69" s="144"/>
      <c r="DC69" s="144"/>
      <c r="DD69" s="144"/>
      <c r="DE69" s="144"/>
      <c r="DF69" s="144"/>
      <c r="DG69" s="144"/>
      <c r="DH69" s="144"/>
      <c r="DI69" s="144"/>
      <c r="DJ69" s="144"/>
      <c r="DK69" s="144"/>
      <c r="DL69" s="144"/>
      <c r="DM69" s="144"/>
      <c r="DN69" s="144"/>
      <c r="DO69" s="144"/>
      <c r="DP69" s="144"/>
      <c r="DQ69" s="144"/>
      <c r="DR69" s="144"/>
      <c r="DS69" s="144"/>
      <c r="DT69" s="144"/>
      <c r="DU69" s="144"/>
      <c r="DV69" s="144"/>
      <c r="DW69" s="144"/>
      <c r="DX69" s="144"/>
      <c r="DY69" s="144"/>
      <c r="DZ69" s="144"/>
      <c r="EA69" s="144"/>
      <c r="EB69" s="144"/>
      <c r="EC69" s="144"/>
      <c r="ED69" s="144"/>
      <c r="EE69" s="144"/>
      <c r="EF69" s="144"/>
      <c r="EG69" s="144"/>
      <c r="EH69" s="144"/>
      <c r="EI69" s="144"/>
      <c r="EJ69" s="144"/>
      <c r="EK69" s="144"/>
      <c r="EL69" s="144"/>
      <c r="EM69" s="144"/>
      <c r="EN69" s="144"/>
      <c r="EO69" s="144"/>
      <c r="EP69" s="144"/>
      <c r="EQ69" s="144"/>
      <c r="ER69" s="144"/>
      <c r="ES69" s="144"/>
      <c r="ET69" s="144"/>
      <c r="EU69" s="144"/>
      <c r="EV69" s="144"/>
      <c r="EW69" s="144"/>
      <c r="EX69" s="144"/>
      <c r="EY69" s="144"/>
      <c r="EZ69" s="144"/>
      <c r="FA69" s="144"/>
      <c r="FB69" s="144"/>
      <c r="FC69" s="144"/>
      <c r="FD69" s="144"/>
      <c r="FE69" s="144"/>
      <c r="FF69" s="144"/>
      <c r="FG69" s="144"/>
      <c r="FH69" s="144"/>
      <c r="FI69" s="144"/>
      <c r="FJ69" s="144"/>
      <c r="FK69" s="144"/>
      <c r="FL69" s="144"/>
      <c r="FM69" s="144"/>
      <c r="FN69" s="144"/>
      <c r="FO69" s="144"/>
      <c r="FP69" s="144"/>
      <c r="FQ69" s="144"/>
      <c r="FR69" s="144"/>
      <c r="FS69" s="144"/>
      <c r="FT69" s="144"/>
      <c r="FU69" s="144"/>
      <c r="FV69" s="144"/>
      <c r="FW69" s="144"/>
      <c r="FX69" s="144"/>
      <c r="FY69" s="144"/>
      <c r="FZ69" s="144"/>
      <c r="GA69" s="144"/>
      <c r="GB69" s="144"/>
      <c r="GC69" s="144"/>
      <c r="GD69" s="144"/>
      <c r="GE69" s="144"/>
      <c r="GF69" s="144"/>
      <c r="GG69" s="144"/>
      <c r="GH69" s="144"/>
      <c r="GI69" s="144"/>
      <c r="GJ69" s="144"/>
      <c r="GK69" s="144"/>
      <c r="GL69" s="144"/>
      <c r="GM69" s="144"/>
      <c r="GN69" s="144"/>
      <c r="GO69" s="144"/>
      <c r="GP69" s="144"/>
      <c r="GQ69" s="144"/>
      <c r="GR69" s="144"/>
    </row>
    <row r="70" spans="1:200" s="144" customFormat="1" ht="24" customHeight="1" collapsed="1" thickTop="1" thickBot="1">
      <c r="A70" s="167" t="str">
        <f>IF(ISERROR(VALUE(SUBSTITUTE(prevWBS,".",""))),"1",IF(ISERROR(FIND("`",SUBSTITUTE(prevWBS,".","`",1))),TEXT(VALUE(prevWBS)+1,"#"),TEXT(VALUE(LEFT(prevWBS,FIND("`",SUBSTITUTE(prevWBS,".","`",1))-1))+1,"#")))</f>
        <v>11</v>
      </c>
      <c r="B70" s="167"/>
      <c r="C70" s="140" t="s">
        <v>102</v>
      </c>
      <c r="D70" s="167"/>
      <c r="E70" s="167"/>
      <c r="F70" s="129"/>
      <c r="G70" s="218" t="s">
        <v>130</v>
      </c>
      <c r="H70" s="396"/>
      <c r="I70" s="397"/>
      <c r="J70" s="370">
        <f>AVERAGE(J71:L71)</f>
        <v>0</v>
      </c>
      <c r="K70" s="371"/>
      <c r="L70" s="372"/>
      <c r="M70" s="182"/>
      <c r="N70" s="404"/>
      <c r="R70" s="145"/>
      <c r="S70" s="145"/>
    </row>
    <row r="71" spans="1:200" s="144" customFormat="1" ht="24" hidden="1" customHeight="1" outlineLevel="1" thickBot="1">
      <c r="A71" s="156" t="str">
        <f t="shared" si="0"/>
        <v>11.1</v>
      </c>
      <c r="B71" s="156" t="s">
        <v>66</v>
      </c>
      <c r="C71" s="120" t="s">
        <v>172</v>
      </c>
      <c r="D71" s="162" t="s">
        <v>68</v>
      </c>
      <c r="E71" s="162" t="s">
        <v>69</v>
      </c>
      <c r="F71" s="121" t="s">
        <v>70</v>
      </c>
      <c r="G71" s="153"/>
      <c r="H71" s="153"/>
      <c r="I71" s="154"/>
      <c r="J71" s="355">
        <v>0</v>
      </c>
      <c r="K71" s="356"/>
      <c r="L71" s="357"/>
      <c r="M71" s="246"/>
      <c r="N71" s="151"/>
      <c r="R71" s="249"/>
      <c r="S71" s="249"/>
    </row>
    <row r="72" spans="1:200" s="94" customFormat="1" ht="24" customHeight="1" collapsed="1" thickTop="1" thickBot="1">
      <c r="A72" s="123" t="str">
        <f>IF(ISERROR(VALUE(SUBSTITUTE(prevWBS,".",""))),"1",IF(ISERROR(FIND("`",SUBSTITUTE(prevWBS,".","`",1))),TEXT(VALUE(prevWBS)+1,"#"),TEXT(VALUE(LEFT(prevWBS,FIND("`",SUBSTITUTE(prevWBS,".","`",1))-1))+1,"#")))</f>
        <v>12</v>
      </c>
      <c r="B72" s="123"/>
      <c r="C72" s="207" t="s">
        <v>173</v>
      </c>
      <c r="D72" s="123"/>
      <c r="E72" s="163"/>
      <c r="F72" s="221"/>
      <c r="G72" s="164" t="s">
        <v>130</v>
      </c>
      <c r="H72" s="405">
        <f>AVERAGE(I73:I75)</f>
        <v>0</v>
      </c>
      <c r="I72" s="405"/>
      <c r="J72" s="352">
        <f>AVERAGE(J73:L75)</f>
        <v>0</v>
      </c>
      <c r="K72" s="353"/>
      <c r="L72" s="354"/>
      <c r="M72" s="124"/>
      <c r="N72" s="404" t="s">
        <v>36</v>
      </c>
      <c r="O72" s="144"/>
      <c r="P72" s="144"/>
      <c r="Q72" s="144"/>
      <c r="R72" s="249"/>
      <c r="S72" s="249"/>
      <c r="T72" s="144"/>
      <c r="U72" s="144"/>
      <c r="V72" s="144"/>
      <c r="W72" s="144"/>
      <c r="X72" s="144"/>
      <c r="Y72" s="144"/>
      <c r="Z72" s="144"/>
      <c r="AA72" s="144"/>
      <c r="AB72" s="144"/>
      <c r="AC72" s="144"/>
      <c r="AD72" s="144"/>
      <c r="AE72" s="144"/>
      <c r="AF72" s="144"/>
      <c r="AG72" s="144"/>
      <c r="AH72" s="144"/>
      <c r="AI72" s="144"/>
      <c r="AJ72" s="144"/>
      <c r="AK72" s="144"/>
      <c r="AL72" s="144"/>
      <c r="AM72" s="144"/>
      <c r="AN72" s="144"/>
      <c r="AO72" s="144"/>
      <c r="AP72" s="144"/>
      <c r="AQ72" s="144"/>
      <c r="AR72" s="144"/>
      <c r="AS72" s="144"/>
      <c r="AT72" s="144"/>
      <c r="AU72" s="144"/>
      <c r="AV72" s="144"/>
      <c r="AW72" s="144"/>
      <c r="AX72" s="144"/>
      <c r="AY72" s="144"/>
      <c r="AZ72" s="144"/>
      <c r="BA72" s="144"/>
      <c r="BB72" s="144"/>
      <c r="BC72" s="144"/>
      <c r="BD72" s="144"/>
      <c r="BE72" s="144"/>
      <c r="BF72" s="144"/>
      <c r="BG72" s="144"/>
      <c r="BH72" s="144"/>
      <c r="BI72" s="144"/>
      <c r="BJ72" s="144"/>
      <c r="BK72" s="144"/>
      <c r="BL72" s="144"/>
      <c r="BM72" s="144"/>
      <c r="BN72" s="144"/>
      <c r="BO72" s="144"/>
      <c r="BP72" s="144"/>
      <c r="BQ72" s="144"/>
      <c r="BR72" s="144"/>
      <c r="BS72" s="144"/>
      <c r="BT72" s="144"/>
      <c r="BU72" s="144"/>
      <c r="BV72" s="144"/>
      <c r="BW72" s="144"/>
      <c r="BX72" s="144"/>
      <c r="BY72" s="144"/>
      <c r="BZ72" s="144"/>
      <c r="CA72" s="144"/>
      <c r="CB72" s="144"/>
      <c r="CC72" s="144"/>
      <c r="CD72" s="144"/>
      <c r="CE72" s="144"/>
      <c r="CF72" s="144"/>
      <c r="CG72" s="144"/>
      <c r="CH72" s="144"/>
      <c r="CI72" s="144"/>
      <c r="CJ72" s="144"/>
      <c r="CK72" s="144"/>
      <c r="CL72" s="144"/>
      <c r="CM72" s="144"/>
      <c r="CN72" s="144"/>
      <c r="CO72" s="144"/>
      <c r="CP72" s="144"/>
      <c r="CQ72" s="144"/>
      <c r="CR72" s="144"/>
      <c r="CS72" s="144"/>
      <c r="CT72" s="144"/>
      <c r="CU72" s="144"/>
      <c r="CV72" s="144"/>
      <c r="CW72" s="144"/>
      <c r="CX72" s="144"/>
      <c r="CY72" s="144"/>
      <c r="CZ72" s="144"/>
      <c r="DA72" s="144"/>
      <c r="DB72" s="144"/>
      <c r="DC72" s="144"/>
      <c r="DD72" s="144"/>
      <c r="DE72" s="144"/>
      <c r="DF72" s="144"/>
      <c r="DG72" s="144"/>
      <c r="DH72" s="144"/>
      <c r="DI72" s="144"/>
      <c r="DJ72" s="144"/>
      <c r="DK72" s="144"/>
      <c r="DL72" s="144"/>
      <c r="DM72" s="144"/>
      <c r="DN72" s="144"/>
      <c r="DO72" s="144"/>
      <c r="DP72" s="144"/>
      <c r="DQ72" s="144"/>
      <c r="DR72" s="144"/>
      <c r="DS72" s="144"/>
      <c r="DT72" s="144"/>
      <c r="DU72" s="144"/>
      <c r="DV72" s="144"/>
      <c r="DW72" s="144"/>
      <c r="DX72" s="144"/>
      <c r="DY72" s="144"/>
      <c r="DZ72" s="144"/>
      <c r="EA72" s="144"/>
      <c r="EB72" s="144"/>
      <c r="EC72" s="144"/>
      <c r="ED72" s="144"/>
      <c r="EE72" s="144"/>
      <c r="EF72" s="144"/>
      <c r="EG72" s="144"/>
      <c r="EH72" s="144"/>
      <c r="EI72" s="144"/>
      <c r="EJ72" s="144"/>
      <c r="EK72" s="144"/>
      <c r="EL72" s="144"/>
      <c r="EM72" s="144"/>
      <c r="EN72" s="144"/>
      <c r="EO72" s="144"/>
      <c r="EP72" s="144"/>
      <c r="EQ72" s="144"/>
      <c r="ER72" s="144"/>
      <c r="ES72" s="144"/>
      <c r="ET72" s="144"/>
      <c r="EU72" s="144"/>
      <c r="EV72" s="144"/>
      <c r="EW72" s="144"/>
      <c r="EX72" s="144"/>
      <c r="EY72" s="144"/>
      <c r="EZ72" s="144"/>
      <c r="FA72" s="144"/>
      <c r="FB72" s="144"/>
      <c r="FC72" s="144"/>
      <c r="FD72" s="144"/>
      <c r="FE72" s="144"/>
      <c r="FF72" s="144"/>
      <c r="FG72" s="144"/>
      <c r="FH72" s="144"/>
      <c r="FI72" s="144"/>
      <c r="FJ72" s="144"/>
      <c r="FK72" s="144"/>
      <c r="FL72" s="144"/>
      <c r="FM72" s="144"/>
      <c r="FN72" s="144"/>
      <c r="FO72" s="144"/>
      <c r="FP72" s="144"/>
      <c r="FQ72" s="144"/>
      <c r="FR72" s="144"/>
      <c r="FS72" s="144"/>
      <c r="FT72" s="144"/>
      <c r="FU72" s="144"/>
      <c r="FV72" s="144"/>
      <c r="FW72" s="144"/>
      <c r="FX72" s="144"/>
      <c r="FY72" s="144"/>
      <c r="FZ72" s="144"/>
      <c r="GA72" s="144"/>
      <c r="GB72" s="144"/>
      <c r="GC72" s="144"/>
      <c r="GD72" s="144"/>
      <c r="GE72" s="144"/>
      <c r="GF72" s="144"/>
      <c r="GG72" s="144"/>
      <c r="GH72" s="144"/>
      <c r="GI72" s="144"/>
      <c r="GJ72" s="144"/>
      <c r="GK72" s="144"/>
      <c r="GL72" s="144"/>
      <c r="GM72" s="144"/>
      <c r="GN72" s="144"/>
      <c r="GO72" s="144"/>
      <c r="GP72" s="144"/>
      <c r="GQ72" s="144"/>
      <c r="GR72" s="144"/>
    </row>
    <row r="73" spans="1:200" s="100" customFormat="1" ht="24" hidden="1" customHeight="1" outlineLevel="1" thickTop="1" thickBot="1">
      <c r="A73" s="158" t="str">
        <f t="shared" si="0"/>
        <v>12.1</v>
      </c>
      <c r="B73" s="158" t="s">
        <v>54</v>
      </c>
      <c r="C73" s="160" t="s">
        <v>144</v>
      </c>
      <c r="D73" s="161" t="s">
        <v>68</v>
      </c>
      <c r="E73" s="161" t="s">
        <v>69</v>
      </c>
      <c r="F73" s="161" t="s">
        <v>70</v>
      </c>
      <c r="G73" s="168"/>
      <c r="H73" s="168"/>
      <c r="I73" s="220">
        <f>H73-G73</f>
        <v>0</v>
      </c>
      <c r="J73" s="355">
        <v>0</v>
      </c>
      <c r="K73" s="356"/>
      <c r="L73" s="357"/>
      <c r="M73" s="179"/>
      <c r="N73" s="404"/>
      <c r="O73" s="144"/>
      <c r="P73" s="144"/>
      <c r="Q73" s="144"/>
      <c r="R73" s="249"/>
      <c r="S73" s="249"/>
      <c r="T73" s="144"/>
      <c r="U73" s="144"/>
      <c r="V73" s="144"/>
      <c r="W73" s="144"/>
      <c r="X73" s="144"/>
      <c r="Y73" s="144"/>
      <c r="Z73" s="144"/>
      <c r="AA73" s="144"/>
      <c r="AB73" s="144"/>
      <c r="AC73" s="144"/>
      <c r="AD73" s="144"/>
      <c r="AE73" s="144"/>
      <c r="AF73" s="144"/>
      <c r="AG73" s="144"/>
      <c r="AH73" s="144"/>
      <c r="AI73" s="144"/>
      <c r="AJ73" s="144"/>
      <c r="AK73" s="144"/>
      <c r="AL73" s="144"/>
      <c r="AM73" s="144"/>
      <c r="AN73" s="144"/>
      <c r="AO73" s="144"/>
      <c r="AP73" s="144"/>
      <c r="AQ73" s="144"/>
      <c r="AR73" s="144"/>
      <c r="AS73" s="144"/>
      <c r="AT73" s="144"/>
      <c r="AU73" s="144"/>
      <c r="AV73" s="144"/>
      <c r="AW73" s="144"/>
      <c r="AX73" s="144"/>
      <c r="AY73" s="144"/>
      <c r="AZ73" s="144"/>
      <c r="BA73" s="144"/>
      <c r="BB73" s="144"/>
      <c r="BC73" s="144"/>
      <c r="BD73" s="144"/>
      <c r="BE73" s="144"/>
      <c r="BF73" s="144"/>
      <c r="BG73" s="144"/>
      <c r="BH73" s="144"/>
      <c r="BI73" s="144"/>
      <c r="BJ73" s="144"/>
      <c r="BK73" s="144"/>
      <c r="BL73" s="144"/>
      <c r="BM73" s="144"/>
      <c r="BN73" s="144"/>
      <c r="BO73" s="144"/>
      <c r="BP73" s="144"/>
      <c r="BQ73" s="144"/>
      <c r="BR73" s="144"/>
      <c r="BS73" s="144"/>
      <c r="BT73" s="144"/>
      <c r="BU73" s="144"/>
      <c r="BV73" s="144"/>
      <c r="BW73" s="144"/>
      <c r="BX73" s="144"/>
      <c r="BY73" s="144"/>
      <c r="BZ73" s="144"/>
      <c r="CA73" s="144"/>
      <c r="CB73" s="144"/>
      <c r="CC73" s="144"/>
      <c r="CD73" s="144"/>
      <c r="CE73" s="144"/>
      <c r="CF73" s="144"/>
      <c r="CG73" s="144"/>
      <c r="CH73" s="144"/>
      <c r="CI73" s="144"/>
      <c r="CJ73" s="144"/>
      <c r="CK73" s="144"/>
      <c r="CL73" s="144"/>
      <c r="CM73" s="144"/>
      <c r="CN73" s="144"/>
      <c r="CO73" s="144"/>
      <c r="CP73" s="144"/>
      <c r="CQ73" s="144"/>
      <c r="CR73" s="144"/>
      <c r="CS73" s="144"/>
      <c r="CT73" s="144"/>
      <c r="CU73" s="144"/>
      <c r="CV73" s="144"/>
      <c r="CW73" s="144"/>
      <c r="CX73" s="144"/>
      <c r="CY73" s="144"/>
      <c r="CZ73" s="144"/>
      <c r="DA73" s="144"/>
      <c r="DB73" s="144"/>
      <c r="DC73" s="144"/>
      <c r="DD73" s="144"/>
      <c r="DE73" s="144"/>
      <c r="DF73" s="144"/>
      <c r="DG73" s="144"/>
      <c r="DH73" s="144"/>
      <c r="DI73" s="144"/>
      <c r="DJ73" s="144"/>
      <c r="DK73" s="144"/>
      <c r="DL73" s="144"/>
      <c r="DM73" s="144"/>
      <c r="DN73" s="144"/>
      <c r="DO73" s="144"/>
      <c r="DP73" s="144"/>
      <c r="DQ73" s="144"/>
      <c r="DR73" s="144"/>
      <c r="DS73" s="144"/>
      <c r="DT73" s="144"/>
      <c r="DU73" s="144"/>
      <c r="DV73" s="144"/>
      <c r="DW73" s="144"/>
      <c r="DX73" s="144"/>
      <c r="DY73" s="144"/>
      <c r="DZ73" s="144"/>
      <c r="EA73" s="144"/>
      <c r="EB73" s="144"/>
      <c r="EC73" s="144"/>
      <c r="ED73" s="144"/>
      <c r="EE73" s="144"/>
      <c r="EF73" s="144"/>
      <c r="EG73" s="144"/>
      <c r="EH73" s="144"/>
      <c r="EI73" s="144"/>
      <c r="EJ73" s="144"/>
      <c r="EK73" s="144"/>
      <c r="EL73" s="144"/>
      <c r="EM73" s="144"/>
      <c r="EN73" s="144"/>
      <c r="EO73" s="144"/>
      <c r="EP73" s="144"/>
      <c r="EQ73" s="144"/>
      <c r="ER73" s="144"/>
      <c r="ES73" s="144"/>
      <c r="ET73" s="144"/>
      <c r="EU73" s="144"/>
      <c r="EV73" s="144"/>
      <c r="EW73" s="144"/>
      <c r="EX73" s="144"/>
      <c r="EY73" s="144"/>
      <c r="EZ73" s="144"/>
      <c r="FA73" s="144"/>
      <c r="FB73" s="144"/>
      <c r="FC73" s="144"/>
      <c r="FD73" s="144"/>
      <c r="FE73" s="144"/>
      <c r="FF73" s="144"/>
      <c r="FG73" s="144"/>
      <c r="FH73" s="144"/>
      <c r="FI73" s="144"/>
      <c r="FJ73" s="144"/>
      <c r="FK73" s="144"/>
      <c r="FL73" s="144"/>
      <c r="FM73" s="144"/>
      <c r="FN73" s="144"/>
      <c r="FO73" s="144"/>
      <c r="FP73" s="144"/>
      <c r="FQ73" s="144"/>
      <c r="FR73" s="144"/>
      <c r="FS73" s="144"/>
      <c r="FT73" s="144"/>
      <c r="FU73" s="144"/>
      <c r="FV73" s="144"/>
      <c r="FW73" s="144"/>
      <c r="FX73" s="144"/>
      <c r="FY73" s="144"/>
      <c r="FZ73" s="144"/>
      <c r="GA73" s="144"/>
      <c r="GB73" s="144"/>
      <c r="GC73" s="144"/>
      <c r="GD73" s="144"/>
      <c r="GE73" s="144"/>
      <c r="GF73" s="144"/>
      <c r="GG73" s="144"/>
      <c r="GH73" s="144"/>
      <c r="GI73" s="144"/>
      <c r="GJ73" s="144"/>
      <c r="GK73" s="144"/>
      <c r="GL73" s="144"/>
      <c r="GM73" s="144"/>
      <c r="GN73" s="144"/>
      <c r="GO73" s="144"/>
      <c r="GP73" s="144"/>
      <c r="GQ73" s="144"/>
      <c r="GR73" s="144"/>
    </row>
    <row r="74" spans="1:200" s="94" customFormat="1" ht="24" hidden="1" customHeight="1" outlineLevel="1" thickTop="1" thickBot="1">
      <c r="A74" s="158" t="str">
        <f t="shared" si="0"/>
        <v>12.2</v>
      </c>
      <c r="B74" s="158" t="s">
        <v>54</v>
      </c>
      <c r="C74" s="160" t="s">
        <v>145</v>
      </c>
      <c r="D74" s="161" t="s">
        <v>68</v>
      </c>
      <c r="E74" s="161" t="s">
        <v>69</v>
      </c>
      <c r="F74" s="161" t="s">
        <v>70</v>
      </c>
      <c r="G74" s="168"/>
      <c r="H74" s="168"/>
      <c r="I74" s="220">
        <f>H74-G74</f>
        <v>0</v>
      </c>
      <c r="J74" s="355">
        <v>0</v>
      </c>
      <c r="K74" s="356"/>
      <c r="L74" s="357"/>
      <c r="M74" s="179"/>
      <c r="N74" s="404"/>
      <c r="O74" s="144"/>
      <c r="P74" s="144"/>
      <c r="Q74" s="144"/>
      <c r="R74" s="249"/>
      <c r="S74" s="249"/>
      <c r="T74" s="144"/>
      <c r="U74" s="144"/>
      <c r="V74" s="144"/>
      <c r="W74" s="144"/>
      <c r="X74" s="144"/>
      <c r="Y74" s="144"/>
      <c r="Z74" s="144"/>
      <c r="AA74" s="144"/>
      <c r="AB74" s="144"/>
      <c r="AC74" s="144"/>
      <c r="AD74" s="144"/>
      <c r="AE74" s="144"/>
      <c r="AF74" s="144"/>
      <c r="AG74" s="144"/>
      <c r="AH74" s="144"/>
      <c r="AI74" s="144"/>
      <c r="AJ74" s="144"/>
      <c r="AK74" s="144"/>
      <c r="AL74" s="144"/>
      <c r="AM74" s="144"/>
      <c r="AN74" s="144"/>
      <c r="AO74" s="144"/>
      <c r="AP74" s="144"/>
      <c r="AQ74" s="144"/>
      <c r="AR74" s="144"/>
      <c r="AS74" s="144"/>
      <c r="AT74" s="144"/>
      <c r="AU74" s="144"/>
      <c r="AV74" s="144"/>
      <c r="AW74" s="144"/>
      <c r="AX74" s="144"/>
      <c r="AY74" s="144"/>
      <c r="AZ74" s="144"/>
      <c r="BA74" s="144"/>
      <c r="BB74" s="144"/>
      <c r="BC74" s="144"/>
      <c r="BD74" s="144"/>
      <c r="BE74" s="144"/>
      <c r="BF74" s="144"/>
      <c r="BG74" s="144"/>
      <c r="BH74" s="144"/>
      <c r="BI74" s="144"/>
      <c r="BJ74" s="144"/>
      <c r="BK74" s="144"/>
      <c r="BL74" s="144"/>
      <c r="BM74" s="144"/>
      <c r="BN74" s="144"/>
      <c r="BO74" s="144"/>
      <c r="BP74" s="144"/>
      <c r="BQ74" s="144"/>
      <c r="BR74" s="144"/>
      <c r="BS74" s="144"/>
      <c r="BT74" s="144"/>
      <c r="BU74" s="144"/>
      <c r="BV74" s="144"/>
      <c r="BW74" s="144"/>
      <c r="BX74" s="144"/>
      <c r="BY74" s="144"/>
      <c r="BZ74" s="144"/>
      <c r="CA74" s="144"/>
      <c r="CB74" s="144"/>
      <c r="CC74" s="144"/>
      <c r="CD74" s="144"/>
      <c r="CE74" s="144"/>
      <c r="CF74" s="144"/>
      <c r="CG74" s="144"/>
      <c r="CH74" s="144"/>
      <c r="CI74" s="144"/>
      <c r="CJ74" s="144"/>
      <c r="CK74" s="144"/>
      <c r="CL74" s="144"/>
      <c r="CM74" s="144"/>
      <c r="CN74" s="144"/>
      <c r="CO74" s="144"/>
      <c r="CP74" s="144"/>
      <c r="CQ74" s="144"/>
      <c r="CR74" s="144"/>
      <c r="CS74" s="144"/>
      <c r="CT74" s="144"/>
      <c r="CU74" s="144"/>
      <c r="CV74" s="144"/>
      <c r="CW74" s="144"/>
      <c r="CX74" s="144"/>
      <c r="CY74" s="144"/>
      <c r="CZ74" s="144"/>
      <c r="DA74" s="144"/>
      <c r="DB74" s="144"/>
      <c r="DC74" s="144"/>
      <c r="DD74" s="144"/>
      <c r="DE74" s="144"/>
      <c r="DF74" s="144"/>
      <c r="DG74" s="144"/>
      <c r="DH74" s="144"/>
      <c r="DI74" s="144"/>
      <c r="DJ74" s="144"/>
      <c r="DK74" s="144"/>
      <c r="DL74" s="144"/>
      <c r="DM74" s="144"/>
      <c r="DN74" s="144"/>
      <c r="DO74" s="144"/>
      <c r="DP74" s="144"/>
      <c r="DQ74" s="144"/>
      <c r="DR74" s="144"/>
      <c r="DS74" s="144"/>
      <c r="DT74" s="144"/>
      <c r="DU74" s="144"/>
      <c r="DV74" s="144"/>
      <c r="DW74" s="144"/>
      <c r="DX74" s="144"/>
      <c r="DY74" s="144"/>
      <c r="DZ74" s="144"/>
      <c r="EA74" s="144"/>
      <c r="EB74" s="144"/>
      <c r="EC74" s="144"/>
      <c r="ED74" s="144"/>
      <c r="EE74" s="144"/>
      <c r="EF74" s="144"/>
      <c r="EG74" s="144"/>
      <c r="EH74" s="144"/>
      <c r="EI74" s="144"/>
      <c r="EJ74" s="144"/>
      <c r="EK74" s="144"/>
      <c r="EL74" s="144"/>
      <c r="EM74" s="144"/>
      <c r="EN74" s="144"/>
      <c r="EO74" s="144"/>
      <c r="EP74" s="144"/>
      <c r="EQ74" s="144"/>
      <c r="ER74" s="144"/>
      <c r="ES74" s="144"/>
      <c r="ET74" s="144"/>
      <c r="EU74" s="144"/>
      <c r="EV74" s="144"/>
      <c r="EW74" s="144"/>
      <c r="EX74" s="144"/>
      <c r="EY74" s="144"/>
      <c r="EZ74" s="144"/>
      <c r="FA74" s="144"/>
      <c r="FB74" s="144"/>
      <c r="FC74" s="144"/>
      <c r="FD74" s="144"/>
      <c r="FE74" s="144"/>
      <c r="FF74" s="144"/>
      <c r="FG74" s="144"/>
      <c r="FH74" s="144"/>
      <c r="FI74" s="144"/>
      <c r="FJ74" s="144"/>
      <c r="FK74" s="144"/>
      <c r="FL74" s="144"/>
      <c r="FM74" s="144"/>
      <c r="FN74" s="144"/>
      <c r="FO74" s="144"/>
      <c r="FP74" s="144"/>
      <c r="FQ74" s="144"/>
      <c r="FR74" s="144"/>
      <c r="FS74" s="144"/>
      <c r="FT74" s="144"/>
      <c r="FU74" s="144"/>
      <c r="FV74" s="144"/>
      <c r="FW74" s="144"/>
      <c r="FX74" s="144"/>
      <c r="FY74" s="144"/>
      <c r="FZ74" s="144"/>
      <c r="GA74" s="144"/>
      <c r="GB74" s="144"/>
      <c r="GC74" s="144"/>
      <c r="GD74" s="144"/>
      <c r="GE74" s="144"/>
      <c r="GF74" s="144"/>
      <c r="GG74" s="144"/>
      <c r="GH74" s="144"/>
      <c r="GI74" s="144"/>
      <c r="GJ74" s="144"/>
      <c r="GK74" s="144"/>
      <c r="GL74" s="144"/>
      <c r="GM74" s="144"/>
      <c r="GN74" s="144"/>
      <c r="GO74" s="144"/>
      <c r="GP74" s="144"/>
      <c r="GQ74" s="144"/>
      <c r="GR74" s="144"/>
    </row>
    <row r="75" spans="1:200" s="94" customFormat="1" ht="24" hidden="1" customHeight="1" outlineLevel="1" thickTop="1" thickBot="1">
      <c r="A75" s="158" t="str">
        <f t="shared" si="0"/>
        <v>12.3</v>
      </c>
      <c r="B75" s="158" t="s">
        <v>54</v>
      </c>
      <c r="C75" s="160" t="s">
        <v>146</v>
      </c>
      <c r="D75" s="161" t="s">
        <v>68</v>
      </c>
      <c r="E75" s="161" t="s">
        <v>69</v>
      </c>
      <c r="F75" s="161" t="s">
        <v>70</v>
      </c>
      <c r="G75" s="168"/>
      <c r="H75" s="168"/>
      <c r="I75" s="220">
        <f>H75-G75</f>
        <v>0</v>
      </c>
      <c r="J75" s="386">
        <v>0</v>
      </c>
      <c r="K75" s="387"/>
      <c r="L75" s="388"/>
      <c r="M75" s="179"/>
      <c r="N75" s="404"/>
      <c r="O75" s="144"/>
      <c r="P75" s="144"/>
      <c r="Q75" s="144"/>
      <c r="R75" s="249"/>
      <c r="S75" s="249"/>
      <c r="T75" s="144"/>
      <c r="U75" s="144"/>
      <c r="V75" s="144"/>
      <c r="W75" s="144"/>
      <c r="X75" s="144"/>
      <c r="Y75" s="144"/>
      <c r="Z75" s="144"/>
      <c r="AA75" s="144"/>
      <c r="AB75" s="144"/>
      <c r="AC75" s="144"/>
      <c r="AD75" s="144"/>
      <c r="AE75" s="144"/>
      <c r="AF75" s="144"/>
      <c r="AG75" s="144"/>
      <c r="AH75" s="144"/>
      <c r="AI75" s="144"/>
      <c r="AJ75" s="144"/>
      <c r="AK75" s="144"/>
      <c r="AL75" s="144"/>
      <c r="AM75" s="144"/>
      <c r="AN75" s="144"/>
      <c r="AO75" s="144"/>
      <c r="AP75" s="144"/>
      <c r="AQ75" s="144"/>
      <c r="AR75" s="144"/>
      <c r="AS75" s="144"/>
      <c r="AT75" s="144"/>
      <c r="AU75" s="144"/>
      <c r="AV75" s="144"/>
      <c r="AW75" s="144"/>
      <c r="AX75" s="144"/>
      <c r="AY75" s="144"/>
      <c r="AZ75" s="144"/>
      <c r="BA75" s="144"/>
      <c r="BB75" s="144"/>
      <c r="BC75" s="144"/>
      <c r="BD75" s="144"/>
      <c r="BE75" s="144"/>
      <c r="BF75" s="144"/>
      <c r="BG75" s="144"/>
      <c r="BH75" s="144"/>
      <c r="BI75" s="144"/>
      <c r="BJ75" s="144"/>
      <c r="BK75" s="144"/>
      <c r="BL75" s="144"/>
      <c r="BM75" s="144"/>
      <c r="BN75" s="144"/>
      <c r="BO75" s="144"/>
      <c r="BP75" s="144"/>
      <c r="BQ75" s="144"/>
      <c r="BR75" s="144"/>
      <c r="BS75" s="144"/>
      <c r="BT75" s="144"/>
      <c r="BU75" s="144"/>
      <c r="BV75" s="144"/>
      <c r="BW75" s="144"/>
      <c r="BX75" s="144"/>
      <c r="BY75" s="144"/>
      <c r="BZ75" s="144"/>
      <c r="CA75" s="144"/>
      <c r="CB75" s="144"/>
      <c r="CC75" s="144"/>
      <c r="CD75" s="144"/>
      <c r="CE75" s="144"/>
      <c r="CF75" s="144"/>
      <c r="CG75" s="144"/>
      <c r="CH75" s="144"/>
      <c r="CI75" s="144"/>
      <c r="CJ75" s="144"/>
      <c r="CK75" s="144"/>
      <c r="CL75" s="144"/>
      <c r="CM75" s="144"/>
      <c r="CN75" s="144"/>
      <c r="CO75" s="144"/>
      <c r="CP75" s="144"/>
      <c r="CQ75" s="144"/>
      <c r="CR75" s="144"/>
      <c r="CS75" s="144"/>
      <c r="CT75" s="144"/>
      <c r="CU75" s="144"/>
      <c r="CV75" s="144"/>
      <c r="CW75" s="144"/>
      <c r="CX75" s="144"/>
      <c r="CY75" s="144"/>
      <c r="CZ75" s="144"/>
      <c r="DA75" s="144"/>
      <c r="DB75" s="144"/>
      <c r="DC75" s="144"/>
      <c r="DD75" s="144"/>
      <c r="DE75" s="144"/>
      <c r="DF75" s="144"/>
      <c r="DG75" s="144"/>
      <c r="DH75" s="144"/>
      <c r="DI75" s="144"/>
      <c r="DJ75" s="144"/>
      <c r="DK75" s="144"/>
      <c r="DL75" s="144"/>
      <c r="DM75" s="144"/>
      <c r="DN75" s="144"/>
      <c r="DO75" s="144"/>
      <c r="DP75" s="144"/>
      <c r="DQ75" s="144"/>
      <c r="DR75" s="144"/>
      <c r="DS75" s="144"/>
      <c r="DT75" s="144"/>
      <c r="DU75" s="144"/>
      <c r="DV75" s="144"/>
      <c r="DW75" s="144"/>
      <c r="DX75" s="144"/>
      <c r="DY75" s="144"/>
      <c r="DZ75" s="144"/>
      <c r="EA75" s="144"/>
      <c r="EB75" s="144"/>
      <c r="EC75" s="144"/>
      <c r="ED75" s="144"/>
      <c r="EE75" s="144"/>
      <c r="EF75" s="144"/>
      <c r="EG75" s="144"/>
      <c r="EH75" s="144"/>
      <c r="EI75" s="144"/>
      <c r="EJ75" s="144"/>
      <c r="EK75" s="144"/>
      <c r="EL75" s="144"/>
      <c r="EM75" s="144"/>
      <c r="EN75" s="144"/>
      <c r="EO75" s="144"/>
      <c r="EP75" s="144"/>
      <c r="EQ75" s="144"/>
      <c r="ER75" s="144"/>
      <c r="ES75" s="144"/>
      <c r="ET75" s="144"/>
      <c r="EU75" s="144"/>
      <c r="EV75" s="144"/>
      <c r="EW75" s="144"/>
      <c r="EX75" s="144"/>
      <c r="EY75" s="144"/>
      <c r="EZ75" s="144"/>
      <c r="FA75" s="144"/>
      <c r="FB75" s="144"/>
      <c r="FC75" s="144"/>
      <c r="FD75" s="144"/>
      <c r="FE75" s="144"/>
      <c r="FF75" s="144"/>
      <c r="FG75" s="144"/>
      <c r="FH75" s="144"/>
      <c r="FI75" s="144"/>
      <c r="FJ75" s="144"/>
      <c r="FK75" s="144"/>
      <c r="FL75" s="144"/>
      <c r="FM75" s="144"/>
      <c r="FN75" s="144"/>
      <c r="FO75" s="144"/>
      <c r="FP75" s="144"/>
      <c r="FQ75" s="144"/>
      <c r="FR75" s="144"/>
      <c r="FS75" s="144"/>
      <c r="FT75" s="144"/>
      <c r="FU75" s="144"/>
      <c r="FV75" s="144"/>
      <c r="FW75" s="144"/>
      <c r="FX75" s="144"/>
      <c r="FY75" s="144"/>
      <c r="FZ75" s="144"/>
      <c r="GA75" s="144"/>
      <c r="GB75" s="144"/>
      <c r="GC75" s="144"/>
      <c r="GD75" s="144"/>
      <c r="GE75" s="144"/>
      <c r="GF75" s="144"/>
      <c r="GG75" s="144"/>
      <c r="GH75" s="144"/>
      <c r="GI75" s="144"/>
      <c r="GJ75" s="144"/>
      <c r="GK75" s="144"/>
      <c r="GL75" s="144"/>
      <c r="GM75" s="144"/>
      <c r="GN75" s="144"/>
      <c r="GO75" s="144"/>
      <c r="GP75" s="144"/>
      <c r="GQ75" s="144"/>
      <c r="GR75" s="144"/>
    </row>
    <row r="76" spans="1:200" s="144" customFormat="1" ht="24" customHeight="1" collapsed="1" thickTop="1" thickBot="1">
      <c r="A76" s="167" t="str">
        <f>IF(ISERROR(VALUE(SUBSTITUTE(prevWBS,".",""))),"1",IF(ISERROR(FIND("`",SUBSTITUTE(prevWBS,".","`",1))),TEXT(VALUE(prevWBS)+1,"#"),TEXT(VALUE(LEFT(prevWBS,FIND("`",SUBSTITUTE(prevWBS,".","`",1))-1))+1,"#")))</f>
        <v>13</v>
      </c>
      <c r="B76" s="167"/>
      <c r="C76" s="222" t="s">
        <v>174</v>
      </c>
      <c r="D76" s="167"/>
      <c r="E76" s="167"/>
      <c r="F76" s="167"/>
      <c r="G76" s="218" t="s">
        <v>130</v>
      </c>
      <c r="H76" s="351">
        <f>AVERAGE(I77:I78)</f>
        <v>0</v>
      </c>
      <c r="I76" s="351"/>
      <c r="J76" s="407">
        <f>AVERAGE(J77)</f>
        <v>0</v>
      </c>
      <c r="K76" s="408"/>
      <c r="L76" s="409"/>
      <c r="M76" s="181"/>
      <c r="N76" s="404"/>
      <c r="R76" s="249"/>
      <c r="S76" s="249"/>
    </row>
    <row r="77" spans="1:200" s="144" customFormat="1" ht="24" hidden="1" customHeight="1" outlineLevel="1" thickTop="1" thickBot="1">
      <c r="A77" s="158"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13.1</v>
      </c>
      <c r="B77" s="158" t="s">
        <v>54</v>
      </c>
      <c r="C77" s="160" t="s">
        <v>149</v>
      </c>
      <c r="D77" s="161" t="s">
        <v>134</v>
      </c>
      <c r="E77" s="158" t="s">
        <v>135</v>
      </c>
      <c r="F77" s="158" t="s">
        <v>93</v>
      </c>
      <c r="G77" s="168"/>
      <c r="H77" s="168"/>
      <c r="I77" s="220">
        <f>H77-G77</f>
        <v>0</v>
      </c>
      <c r="J77" s="367">
        <v>0</v>
      </c>
      <c r="K77" s="368"/>
      <c r="L77" s="369"/>
      <c r="M77" s="271"/>
      <c r="N77" s="404"/>
      <c r="R77" s="249"/>
      <c r="S77" s="249"/>
    </row>
    <row r="78" spans="1:200" s="144" customFormat="1" ht="24" hidden="1" customHeight="1" outlineLevel="1" thickTop="1" thickBot="1">
      <c r="A78" s="158"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13.2</v>
      </c>
      <c r="B78" s="158" t="s">
        <v>54</v>
      </c>
      <c r="C78" s="160" t="s">
        <v>145</v>
      </c>
      <c r="D78" s="161" t="s">
        <v>134</v>
      </c>
      <c r="E78" s="158" t="s">
        <v>135</v>
      </c>
      <c r="F78" s="158" t="s">
        <v>93</v>
      </c>
      <c r="G78" s="168"/>
      <c r="H78" s="168"/>
      <c r="I78" s="220">
        <f>H78-G78</f>
        <v>0</v>
      </c>
      <c r="J78" s="367">
        <v>0</v>
      </c>
      <c r="K78" s="368"/>
      <c r="L78" s="369"/>
      <c r="M78" s="271"/>
      <c r="N78" s="404"/>
      <c r="R78" s="249"/>
      <c r="S78" s="249"/>
    </row>
    <row r="79" spans="1:200" s="94" customFormat="1" ht="24" customHeight="1" collapsed="1" thickTop="1" thickBot="1">
      <c r="A79" s="127" t="str">
        <f>IF(ISERROR(VALUE(SUBSTITUTE(prevWBS,".",""))),"1",IF(ISERROR(FIND("`",SUBSTITUTE(prevWBS,".","`",1))),TEXT(VALUE(prevWBS)+1,"#"),TEXT(VALUE(LEFT(prevWBS,FIND("`",SUBSTITUTE(prevWBS,".","`",1))-1))+1,"#")))</f>
        <v>14</v>
      </c>
      <c r="B79" s="167"/>
      <c r="C79" s="207" t="s">
        <v>175</v>
      </c>
      <c r="D79" s="167"/>
      <c r="E79" s="167"/>
      <c r="F79" s="167"/>
      <c r="G79" s="218" t="s">
        <v>130</v>
      </c>
      <c r="H79" s="396">
        <f>AVERAGE(I80:I82)</f>
        <v>0</v>
      </c>
      <c r="I79" s="397"/>
      <c r="J79" s="359">
        <f>AVERAGE(J80:L82)</f>
        <v>0</v>
      </c>
      <c r="K79" s="360"/>
      <c r="L79" s="361"/>
      <c r="M79" s="181"/>
      <c r="N79" s="404"/>
      <c r="O79" s="144"/>
      <c r="P79" s="144"/>
      <c r="Q79" s="144"/>
      <c r="R79" s="249"/>
      <c r="S79" s="249"/>
      <c r="T79" s="144"/>
      <c r="U79" s="144"/>
      <c r="V79" s="144"/>
      <c r="W79" s="144"/>
      <c r="X79" s="144"/>
      <c r="Y79" s="144"/>
      <c r="Z79" s="144"/>
      <c r="AA79" s="144"/>
      <c r="AB79" s="144"/>
      <c r="AC79" s="144"/>
      <c r="AD79" s="144"/>
      <c r="AE79" s="144"/>
      <c r="AF79" s="144"/>
      <c r="AG79" s="144"/>
      <c r="AH79" s="144"/>
      <c r="AI79" s="144"/>
      <c r="AJ79" s="144"/>
      <c r="AK79" s="144"/>
      <c r="AL79" s="144"/>
      <c r="AM79" s="144"/>
      <c r="AN79" s="144"/>
      <c r="AO79" s="144"/>
      <c r="AP79" s="144"/>
      <c r="AQ79" s="144"/>
      <c r="AR79" s="144"/>
      <c r="AS79" s="144"/>
      <c r="AT79" s="144"/>
      <c r="AU79" s="144"/>
      <c r="AV79" s="144"/>
      <c r="AW79" s="144"/>
      <c r="AX79" s="144"/>
      <c r="AY79" s="144"/>
      <c r="AZ79" s="144"/>
      <c r="BA79" s="144"/>
      <c r="BB79" s="144"/>
      <c r="BC79" s="144"/>
      <c r="BD79" s="144"/>
      <c r="BE79" s="144"/>
      <c r="BF79" s="144"/>
      <c r="BG79" s="144"/>
      <c r="BH79" s="144"/>
      <c r="BI79" s="144"/>
      <c r="BJ79" s="144"/>
      <c r="BK79" s="144"/>
      <c r="BL79" s="144"/>
      <c r="BM79" s="144"/>
      <c r="BN79" s="144"/>
      <c r="BO79" s="144"/>
      <c r="BP79" s="144"/>
      <c r="BQ79" s="144"/>
      <c r="BR79" s="144"/>
      <c r="BS79" s="144"/>
      <c r="BT79" s="144"/>
      <c r="BU79" s="144"/>
      <c r="BV79" s="144"/>
      <c r="BW79" s="144"/>
      <c r="BX79" s="144"/>
      <c r="BY79" s="144"/>
      <c r="BZ79" s="144"/>
      <c r="CA79" s="144"/>
      <c r="CB79" s="144"/>
      <c r="CC79" s="144"/>
      <c r="CD79" s="144"/>
      <c r="CE79" s="144"/>
      <c r="CF79" s="144"/>
      <c r="CG79" s="144"/>
      <c r="CH79" s="144"/>
      <c r="CI79" s="144"/>
      <c r="CJ79" s="144"/>
      <c r="CK79" s="144"/>
      <c r="CL79" s="144"/>
      <c r="CM79" s="144"/>
      <c r="CN79" s="144"/>
      <c r="CO79" s="144"/>
      <c r="CP79" s="144"/>
      <c r="CQ79" s="144"/>
      <c r="CR79" s="144"/>
      <c r="CS79" s="144"/>
      <c r="CT79" s="144"/>
      <c r="CU79" s="144"/>
      <c r="CV79" s="144"/>
      <c r="CW79" s="144"/>
      <c r="CX79" s="144"/>
      <c r="CY79" s="144"/>
      <c r="CZ79" s="144"/>
      <c r="DA79" s="144"/>
      <c r="DB79" s="144"/>
      <c r="DC79" s="144"/>
      <c r="DD79" s="144"/>
      <c r="DE79" s="144"/>
      <c r="DF79" s="144"/>
      <c r="DG79" s="144"/>
      <c r="DH79" s="144"/>
      <c r="DI79" s="144"/>
      <c r="DJ79" s="144"/>
      <c r="DK79" s="144"/>
      <c r="DL79" s="144"/>
      <c r="DM79" s="144"/>
      <c r="DN79" s="144"/>
      <c r="DO79" s="144"/>
      <c r="DP79" s="144"/>
      <c r="DQ79" s="144"/>
      <c r="DR79" s="144"/>
      <c r="DS79" s="144"/>
      <c r="DT79" s="144"/>
      <c r="DU79" s="144"/>
      <c r="DV79" s="144"/>
      <c r="DW79" s="144"/>
      <c r="DX79" s="144"/>
      <c r="DY79" s="144"/>
      <c r="DZ79" s="144"/>
      <c r="EA79" s="144"/>
      <c r="EB79" s="144"/>
      <c r="EC79" s="144"/>
      <c r="ED79" s="144"/>
      <c r="EE79" s="144"/>
      <c r="EF79" s="144"/>
      <c r="EG79" s="144"/>
      <c r="EH79" s="144"/>
      <c r="EI79" s="144"/>
      <c r="EJ79" s="144"/>
      <c r="EK79" s="144"/>
      <c r="EL79" s="144"/>
      <c r="EM79" s="144"/>
      <c r="EN79" s="144"/>
      <c r="EO79" s="144"/>
      <c r="EP79" s="144"/>
      <c r="EQ79" s="144"/>
      <c r="ER79" s="144"/>
      <c r="ES79" s="144"/>
      <c r="ET79" s="144"/>
      <c r="EU79" s="144"/>
      <c r="EV79" s="144"/>
      <c r="EW79" s="144"/>
      <c r="EX79" s="144"/>
      <c r="EY79" s="144"/>
      <c r="EZ79" s="144"/>
      <c r="FA79" s="144"/>
      <c r="FB79" s="144"/>
      <c r="FC79" s="144"/>
      <c r="FD79" s="144"/>
      <c r="FE79" s="144"/>
      <c r="FF79" s="144"/>
      <c r="FG79" s="144"/>
      <c r="FH79" s="144"/>
      <c r="FI79" s="144"/>
      <c r="FJ79" s="144"/>
      <c r="FK79" s="144"/>
      <c r="FL79" s="144"/>
      <c r="FM79" s="144"/>
      <c r="FN79" s="144"/>
      <c r="FO79" s="144"/>
      <c r="FP79" s="144"/>
      <c r="FQ79" s="144"/>
      <c r="FR79" s="144"/>
      <c r="FS79" s="144"/>
      <c r="FT79" s="144"/>
      <c r="FU79" s="144"/>
      <c r="FV79" s="144"/>
      <c r="FW79" s="144"/>
      <c r="FX79" s="144"/>
      <c r="FY79" s="144"/>
      <c r="FZ79" s="144"/>
      <c r="GA79" s="144"/>
      <c r="GB79" s="144"/>
      <c r="GC79" s="144"/>
      <c r="GD79" s="144"/>
      <c r="GE79" s="144"/>
      <c r="GF79" s="144"/>
      <c r="GG79" s="144"/>
      <c r="GH79" s="144"/>
      <c r="GI79" s="144"/>
      <c r="GJ79" s="144"/>
      <c r="GK79" s="144"/>
      <c r="GL79" s="144"/>
      <c r="GM79" s="144"/>
      <c r="GN79" s="144"/>
      <c r="GO79" s="144"/>
      <c r="GP79" s="144"/>
      <c r="GQ79" s="144"/>
      <c r="GR79" s="144"/>
    </row>
    <row r="80" spans="1:200" s="94" customFormat="1" ht="24" hidden="1" customHeight="1" outlineLevel="1" thickTop="1" thickBot="1">
      <c r="A80" s="125" t="str">
        <f t="shared" si="0"/>
        <v>14.1</v>
      </c>
      <c r="B80" s="158" t="s">
        <v>54</v>
      </c>
      <c r="C80" s="160" t="s">
        <v>145</v>
      </c>
      <c r="D80" s="161" t="s">
        <v>68</v>
      </c>
      <c r="E80" s="161" t="s">
        <v>69</v>
      </c>
      <c r="F80" s="161" t="s">
        <v>70</v>
      </c>
      <c r="G80" s="168"/>
      <c r="H80" s="168"/>
      <c r="I80" s="220">
        <f>H80-G80</f>
        <v>0</v>
      </c>
      <c r="J80" s="355">
        <v>0</v>
      </c>
      <c r="K80" s="356"/>
      <c r="L80" s="357"/>
      <c r="M80" s="179"/>
      <c r="N80" s="404"/>
      <c r="O80" s="144"/>
      <c r="P80" s="144"/>
      <c r="Q80" s="144"/>
      <c r="R80" s="249"/>
      <c r="S80" s="249"/>
      <c r="T80" s="144"/>
      <c r="U80" s="144"/>
      <c r="V80" s="144"/>
      <c r="W80" s="144"/>
      <c r="X80" s="144"/>
      <c r="Y80" s="144"/>
      <c r="Z80" s="144"/>
      <c r="AA80" s="144"/>
      <c r="AB80" s="144"/>
      <c r="AC80" s="144"/>
      <c r="AD80" s="144"/>
      <c r="AE80" s="144"/>
      <c r="AF80" s="144"/>
      <c r="AG80" s="144"/>
      <c r="AH80" s="144"/>
      <c r="AI80" s="144"/>
      <c r="AJ80" s="144"/>
      <c r="AK80" s="144"/>
      <c r="AL80" s="144"/>
      <c r="AM80" s="144"/>
      <c r="AN80" s="144"/>
      <c r="AO80" s="144"/>
      <c r="AP80" s="144"/>
      <c r="AQ80" s="144"/>
      <c r="AR80" s="144"/>
      <c r="AS80" s="144"/>
      <c r="AT80" s="144"/>
      <c r="AU80" s="144"/>
      <c r="AV80" s="144"/>
      <c r="AW80" s="144"/>
      <c r="AX80" s="144"/>
      <c r="AY80" s="144"/>
      <c r="AZ80" s="144"/>
      <c r="BA80" s="144"/>
      <c r="BB80" s="144"/>
      <c r="BC80" s="144"/>
      <c r="BD80" s="144"/>
      <c r="BE80" s="144"/>
      <c r="BF80" s="144"/>
      <c r="BG80" s="144"/>
      <c r="BH80" s="144"/>
      <c r="BI80" s="144"/>
      <c r="BJ80" s="144"/>
      <c r="BK80" s="144"/>
      <c r="BL80" s="144"/>
      <c r="BM80" s="144"/>
      <c r="BN80" s="144"/>
      <c r="BO80" s="144"/>
      <c r="BP80" s="144"/>
      <c r="BQ80" s="144"/>
      <c r="BR80" s="144"/>
      <c r="BS80" s="144"/>
      <c r="BT80" s="144"/>
      <c r="BU80" s="144"/>
      <c r="BV80" s="144"/>
      <c r="BW80" s="144"/>
      <c r="BX80" s="144"/>
      <c r="BY80" s="144"/>
      <c r="BZ80" s="144"/>
      <c r="CA80" s="144"/>
      <c r="CB80" s="144"/>
      <c r="CC80" s="144"/>
      <c r="CD80" s="144"/>
      <c r="CE80" s="144"/>
      <c r="CF80" s="144"/>
      <c r="CG80" s="144"/>
      <c r="CH80" s="144"/>
      <c r="CI80" s="144"/>
      <c r="CJ80" s="144"/>
      <c r="CK80" s="144"/>
      <c r="CL80" s="144"/>
      <c r="CM80" s="144"/>
      <c r="CN80" s="144"/>
      <c r="CO80" s="144"/>
      <c r="CP80" s="144"/>
      <c r="CQ80" s="144"/>
      <c r="CR80" s="144"/>
      <c r="CS80" s="144"/>
      <c r="CT80" s="144"/>
      <c r="CU80" s="144"/>
      <c r="CV80" s="144"/>
      <c r="CW80" s="144"/>
      <c r="CX80" s="144"/>
      <c r="CY80" s="144"/>
      <c r="CZ80" s="144"/>
      <c r="DA80" s="144"/>
      <c r="DB80" s="144"/>
      <c r="DC80" s="144"/>
      <c r="DD80" s="144"/>
      <c r="DE80" s="144"/>
      <c r="DF80" s="144"/>
      <c r="DG80" s="144"/>
      <c r="DH80" s="144"/>
      <c r="DI80" s="144"/>
      <c r="DJ80" s="144"/>
      <c r="DK80" s="144"/>
      <c r="DL80" s="144"/>
      <c r="DM80" s="144"/>
      <c r="DN80" s="144"/>
      <c r="DO80" s="144"/>
      <c r="DP80" s="144"/>
      <c r="DQ80" s="144"/>
      <c r="DR80" s="144"/>
      <c r="DS80" s="144"/>
      <c r="DT80" s="144"/>
      <c r="DU80" s="144"/>
      <c r="DV80" s="144"/>
      <c r="DW80" s="144"/>
      <c r="DX80" s="144"/>
      <c r="DY80" s="144"/>
      <c r="DZ80" s="144"/>
      <c r="EA80" s="144"/>
      <c r="EB80" s="144"/>
      <c r="EC80" s="144"/>
      <c r="ED80" s="144"/>
      <c r="EE80" s="144"/>
      <c r="EF80" s="144"/>
      <c r="EG80" s="144"/>
      <c r="EH80" s="144"/>
      <c r="EI80" s="144"/>
      <c r="EJ80" s="144"/>
      <c r="EK80" s="144"/>
      <c r="EL80" s="144"/>
      <c r="EM80" s="144"/>
      <c r="EN80" s="144"/>
      <c r="EO80" s="144"/>
      <c r="EP80" s="144"/>
      <c r="EQ80" s="144"/>
      <c r="ER80" s="144"/>
      <c r="ES80" s="144"/>
      <c r="ET80" s="144"/>
      <c r="EU80" s="144"/>
      <c r="EV80" s="144"/>
      <c r="EW80" s="144"/>
      <c r="EX80" s="144"/>
      <c r="EY80" s="144"/>
      <c r="EZ80" s="144"/>
      <c r="FA80" s="144"/>
      <c r="FB80" s="144"/>
      <c r="FC80" s="144"/>
      <c r="FD80" s="144"/>
      <c r="FE80" s="144"/>
      <c r="FF80" s="144"/>
      <c r="FG80" s="144"/>
      <c r="FH80" s="144"/>
      <c r="FI80" s="144"/>
      <c r="FJ80" s="144"/>
      <c r="FK80" s="144"/>
      <c r="FL80" s="144"/>
      <c r="FM80" s="144"/>
      <c r="FN80" s="144"/>
      <c r="FO80" s="144"/>
      <c r="FP80" s="144"/>
      <c r="FQ80" s="144"/>
      <c r="FR80" s="144"/>
      <c r="FS80" s="144"/>
      <c r="FT80" s="144"/>
      <c r="FU80" s="144"/>
      <c r="FV80" s="144"/>
      <c r="FW80" s="144"/>
      <c r="FX80" s="144"/>
      <c r="FY80" s="144"/>
      <c r="FZ80" s="144"/>
      <c r="GA80" s="144"/>
      <c r="GB80" s="144"/>
      <c r="GC80" s="144"/>
      <c r="GD80" s="144"/>
      <c r="GE80" s="144"/>
      <c r="GF80" s="144"/>
      <c r="GG80" s="144"/>
      <c r="GH80" s="144"/>
      <c r="GI80" s="144"/>
      <c r="GJ80" s="144"/>
      <c r="GK80" s="144"/>
      <c r="GL80" s="144"/>
      <c r="GM80" s="144"/>
      <c r="GN80" s="144"/>
      <c r="GO80" s="144"/>
      <c r="GP80" s="144"/>
      <c r="GQ80" s="144"/>
      <c r="GR80" s="144"/>
    </row>
    <row r="81" spans="1:200" s="94" customFormat="1" ht="24" hidden="1" customHeight="1" outlineLevel="1" thickTop="1" thickBot="1">
      <c r="A81" s="125" t="str">
        <f t="shared" si="0"/>
        <v>14.2</v>
      </c>
      <c r="B81" s="158" t="s">
        <v>54</v>
      </c>
      <c r="C81" s="160" t="s">
        <v>151</v>
      </c>
      <c r="D81" s="161" t="s">
        <v>68</v>
      </c>
      <c r="E81" s="161" t="s">
        <v>69</v>
      </c>
      <c r="F81" s="161" t="s">
        <v>70</v>
      </c>
      <c r="G81" s="168"/>
      <c r="H81" s="168"/>
      <c r="I81" s="220">
        <f>H81-G81</f>
        <v>0</v>
      </c>
      <c r="J81" s="355">
        <v>0</v>
      </c>
      <c r="K81" s="356"/>
      <c r="L81" s="357"/>
      <c r="M81" s="179"/>
      <c r="N81" s="404"/>
      <c r="O81" s="144"/>
      <c r="P81" s="144"/>
      <c r="Q81" s="144"/>
      <c r="R81" s="249"/>
      <c r="S81" s="249"/>
      <c r="T81" s="144"/>
      <c r="U81" s="144"/>
      <c r="V81" s="144"/>
      <c r="W81" s="144"/>
      <c r="X81" s="144"/>
      <c r="Y81" s="144"/>
      <c r="Z81" s="144"/>
      <c r="AA81" s="144"/>
      <c r="AB81" s="144"/>
      <c r="AC81" s="144"/>
      <c r="AD81" s="144"/>
      <c r="AE81" s="144"/>
      <c r="AF81" s="144"/>
      <c r="AG81" s="144"/>
      <c r="AH81" s="144"/>
      <c r="AI81" s="144"/>
      <c r="AJ81" s="144"/>
      <c r="AK81" s="144"/>
      <c r="AL81" s="144"/>
      <c r="AM81" s="144"/>
      <c r="AN81" s="144"/>
      <c r="AO81" s="144"/>
      <c r="AP81" s="144"/>
      <c r="AQ81" s="144"/>
      <c r="AR81" s="144"/>
      <c r="AS81" s="144"/>
      <c r="AT81" s="144"/>
      <c r="AU81" s="144"/>
      <c r="AV81" s="144"/>
      <c r="AW81" s="144"/>
      <c r="AX81" s="144"/>
      <c r="AY81" s="144"/>
      <c r="AZ81" s="144"/>
      <c r="BA81" s="144"/>
      <c r="BB81" s="144"/>
      <c r="BC81" s="144"/>
      <c r="BD81" s="144"/>
      <c r="BE81" s="144"/>
      <c r="BF81" s="144"/>
      <c r="BG81" s="144"/>
      <c r="BH81" s="144"/>
      <c r="BI81" s="144"/>
      <c r="BJ81" s="144"/>
      <c r="BK81" s="144"/>
      <c r="BL81" s="144"/>
      <c r="BM81" s="144"/>
      <c r="BN81" s="144"/>
      <c r="BO81" s="144"/>
      <c r="BP81" s="144"/>
      <c r="BQ81" s="144"/>
      <c r="BR81" s="144"/>
      <c r="BS81" s="144"/>
      <c r="BT81" s="144"/>
      <c r="BU81" s="144"/>
      <c r="BV81" s="144"/>
      <c r="BW81" s="144"/>
      <c r="BX81" s="144"/>
      <c r="BY81" s="144"/>
      <c r="BZ81" s="144"/>
      <c r="CA81" s="144"/>
      <c r="CB81" s="144"/>
      <c r="CC81" s="144"/>
      <c r="CD81" s="144"/>
      <c r="CE81" s="144"/>
      <c r="CF81" s="144"/>
      <c r="CG81" s="144"/>
      <c r="CH81" s="144"/>
      <c r="CI81" s="144"/>
      <c r="CJ81" s="144"/>
      <c r="CK81" s="144"/>
      <c r="CL81" s="144"/>
      <c r="CM81" s="144"/>
      <c r="CN81" s="144"/>
      <c r="CO81" s="144"/>
      <c r="CP81" s="144"/>
      <c r="CQ81" s="144"/>
      <c r="CR81" s="144"/>
      <c r="CS81" s="144"/>
      <c r="CT81" s="144"/>
      <c r="CU81" s="144"/>
      <c r="CV81" s="144"/>
      <c r="CW81" s="144"/>
      <c r="CX81" s="144"/>
      <c r="CY81" s="144"/>
      <c r="CZ81" s="144"/>
      <c r="DA81" s="144"/>
      <c r="DB81" s="144"/>
      <c r="DC81" s="144"/>
      <c r="DD81" s="144"/>
      <c r="DE81" s="144"/>
      <c r="DF81" s="144"/>
      <c r="DG81" s="144"/>
      <c r="DH81" s="144"/>
      <c r="DI81" s="144"/>
      <c r="DJ81" s="144"/>
      <c r="DK81" s="144"/>
      <c r="DL81" s="144"/>
      <c r="DM81" s="144"/>
      <c r="DN81" s="144"/>
      <c r="DO81" s="144"/>
      <c r="DP81" s="144"/>
      <c r="DQ81" s="144"/>
      <c r="DR81" s="144"/>
      <c r="DS81" s="144"/>
      <c r="DT81" s="144"/>
      <c r="DU81" s="144"/>
      <c r="DV81" s="144"/>
      <c r="DW81" s="144"/>
      <c r="DX81" s="144"/>
      <c r="DY81" s="144"/>
      <c r="DZ81" s="144"/>
      <c r="EA81" s="144"/>
      <c r="EB81" s="144"/>
      <c r="EC81" s="144"/>
      <c r="ED81" s="144"/>
      <c r="EE81" s="144"/>
      <c r="EF81" s="144"/>
      <c r="EG81" s="144"/>
      <c r="EH81" s="144"/>
      <c r="EI81" s="144"/>
      <c r="EJ81" s="144"/>
      <c r="EK81" s="144"/>
      <c r="EL81" s="144"/>
      <c r="EM81" s="144"/>
      <c r="EN81" s="144"/>
      <c r="EO81" s="144"/>
      <c r="EP81" s="144"/>
      <c r="EQ81" s="144"/>
      <c r="ER81" s="144"/>
      <c r="ES81" s="144"/>
      <c r="ET81" s="144"/>
      <c r="EU81" s="144"/>
      <c r="EV81" s="144"/>
      <c r="EW81" s="144"/>
      <c r="EX81" s="144"/>
      <c r="EY81" s="144"/>
      <c r="EZ81" s="144"/>
      <c r="FA81" s="144"/>
      <c r="FB81" s="144"/>
      <c r="FC81" s="144"/>
      <c r="FD81" s="144"/>
      <c r="FE81" s="144"/>
      <c r="FF81" s="144"/>
      <c r="FG81" s="144"/>
      <c r="FH81" s="144"/>
      <c r="FI81" s="144"/>
      <c r="FJ81" s="144"/>
      <c r="FK81" s="144"/>
      <c r="FL81" s="144"/>
      <c r="FM81" s="144"/>
      <c r="FN81" s="144"/>
      <c r="FO81" s="144"/>
      <c r="FP81" s="144"/>
      <c r="FQ81" s="144"/>
      <c r="FR81" s="144"/>
      <c r="FS81" s="144"/>
      <c r="FT81" s="144"/>
      <c r="FU81" s="144"/>
      <c r="FV81" s="144"/>
      <c r="FW81" s="144"/>
      <c r="FX81" s="144"/>
      <c r="FY81" s="144"/>
      <c r="FZ81" s="144"/>
      <c r="GA81" s="144"/>
      <c r="GB81" s="144"/>
      <c r="GC81" s="144"/>
      <c r="GD81" s="144"/>
      <c r="GE81" s="144"/>
      <c r="GF81" s="144"/>
      <c r="GG81" s="144"/>
      <c r="GH81" s="144"/>
      <c r="GI81" s="144"/>
      <c r="GJ81" s="144"/>
      <c r="GK81" s="144"/>
      <c r="GL81" s="144"/>
      <c r="GM81" s="144"/>
      <c r="GN81" s="144"/>
      <c r="GO81" s="144"/>
      <c r="GP81" s="144"/>
      <c r="GQ81" s="144"/>
      <c r="GR81" s="144"/>
    </row>
    <row r="82" spans="1:200" s="94" customFormat="1" ht="24" hidden="1" customHeight="1" outlineLevel="1" thickTop="1" thickBot="1">
      <c r="A82" s="125" t="str">
        <f t="shared" si="0"/>
        <v>14.3</v>
      </c>
      <c r="B82" s="158" t="s">
        <v>66</v>
      </c>
      <c r="C82" s="160" t="s">
        <v>146</v>
      </c>
      <c r="D82" s="161" t="s">
        <v>68</v>
      </c>
      <c r="E82" s="161" t="s">
        <v>69</v>
      </c>
      <c r="F82" s="161" t="s">
        <v>70</v>
      </c>
      <c r="G82" s="168"/>
      <c r="H82" s="165"/>
      <c r="I82" s="166"/>
      <c r="J82" s="355">
        <v>0</v>
      </c>
      <c r="K82" s="356"/>
      <c r="L82" s="357"/>
      <c r="M82" s="179"/>
      <c r="N82" s="404"/>
      <c r="O82" s="144"/>
      <c r="P82" s="144"/>
      <c r="Q82" s="144"/>
      <c r="R82" s="249"/>
      <c r="S82" s="249"/>
      <c r="T82" s="144"/>
      <c r="U82" s="144"/>
      <c r="V82" s="144"/>
      <c r="W82" s="144"/>
      <c r="X82" s="144"/>
      <c r="Y82" s="144"/>
      <c r="Z82" s="144"/>
      <c r="AA82" s="144"/>
      <c r="AB82" s="144"/>
      <c r="AC82" s="144"/>
      <c r="AD82" s="144"/>
      <c r="AE82" s="144"/>
      <c r="AF82" s="144"/>
      <c r="AG82" s="144"/>
      <c r="AH82" s="144"/>
      <c r="AI82" s="144"/>
      <c r="AJ82" s="144"/>
      <c r="AK82" s="144"/>
      <c r="AL82" s="144"/>
      <c r="AM82" s="144"/>
      <c r="AN82" s="144"/>
      <c r="AO82" s="144"/>
      <c r="AP82" s="144"/>
      <c r="AQ82" s="144"/>
      <c r="AR82" s="144"/>
      <c r="AS82" s="144"/>
      <c r="AT82" s="144"/>
      <c r="AU82" s="144"/>
      <c r="AV82" s="144"/>
      <c r="AW82" s="144"/>
      <c r="AX82" s="144"/>
      <c r="AY82" s="144"/>
      <c r="AZ82" s="144"/>
      <c r="BA82" s="144"/>
      <c r="BB82" s="144"/>
      <c r="BC82" s="144"/>
      <c r="BD82" s="144"/>
      <c r="BE82" s="144"/>
      <c r="BF82" s="144"/>
      <c r="BG82" s="144"/>
      <c r="BH82" s="144"/>
      <c r="BI82" s="144"/>
      <c r="BJ82" s="144"/>
      <c r="BK82" s="144"/>
      <c r="BL82" s="144"/>
      <c r="BM82" s="144"/>
      <c r="BN82" s="144"/>
      <c r="BO82" s="144"/>
      <c r="BP82" s="144"/>
      <c r="BQ82" s="144"/>
      <c r="BR82" s="144"/>
      <c r="BS82" s="144"/>
      <c r="BT82" s="144"/>
      <c r="BU82" s="144"/>
      <c r="BV82" s="144"/>
      <c r="BW82" s="144"/>
      <c r="BX82" s="144"/>
      <c r="BY82" s="144"/>
      <c r="BZ82" s="144"/>
      <c r="CA82" s="144"/>
      <c r="CB82" s="144"/>
      <c r="CC82" s="144"/>
      <c r="CD82" s="144"/>
      <c r="CE82" s="144"/>
      <c r="CF82" s="144"/>
      <c r="CG82" s="144"/>
      <c r="CH82" s="144"/>
      <c r="CI82" s="144"/>
      <c r="CJ82" s="144"/>
      <c r="CK82" s="144"/>
      <c r="CL82" s="144"/>
      <c r="CM82" s="144"/>
      <c r="CN82" s="144"/>
      <c r="CO82" s="144"/>
      <c r="CP82" s="144"/>
      <c r="CQ82" s="144"/>
      <c r="CR82" s="144"/>
      <c r="CS82" s="144"/>
      <c r="CT82" s="144"/>
      <c r="CU82" s="144"/>
      <c r="CV82" s="144"/>
      <c r="CW82" s="144"/>
      <c r="CX82" s="144"/>
      <c r="CY82" s="144"/>
      <c r="CZ82" s="144"/>
      <c r="DA82" s="144"/>
      <c r="DB82" s="144"/>
      <c r="DC82" s="144"/>
      <c r="DD82" s="144"/>
      <c r="DE82" s="144"/>
      <c r="DF82" s="144"/>
      <c r="DG82" s="144"/>
      <c r="DH82" s="144"/>
      <c r="DI82" s="144"/>
      <c r="DJ82" s="144"/>
      <c r="DK82" s="144"/>
      <c r="DL82" s="144"/>
      <c r="DM82" s="144"/>
      <c r="DN82" s="144"/>
      <c r="DO82" s="144"/>
      <c r="DP82" s="144"/>
      <c r="DQ82" s="144"/>
      <c r="DR82" s="144"/>
      <c r="DS82" s="144"/>
      <c r="DT82" s="144"/>
      <c r="DU82" s="144"/>
      <c r="DV82" s="144"/>
      <c r="DW82" s="144"/>
      <c r="DX82" s="144"/>
      <c r="DY82" s="144"/>
      <c r="DZ82" s="144"/>
      <c r="EA82" s="144"/>
      <c r="EB82" s="144"/>
      <c r="EC82" s="144"/>
      <c r="ED82" s="144"/>
      <c r="EE82" s="144"/>
      <c r="EF82" s="144"/>
      <c r="EG82" s="144"/>
      <c r="EH82" s="144"/>
      <c r="EI82" s="144"/>
      <c r="EJ82" s="144"/>
      <c r="EK82" s="144"/>
      <c r="EL82" s="144"/>
      <c r="EM82" s="144"/>
      <c r="EN82" s="144"/>
      <c r="EO82" s="144"/>
      <c r="EP82" s="144"/>
      <c r="EQ82" s="144"/>
      <c r="ER82" s="144"/>
      <c r="ES82" s="144"/>
      <c r="ET82" s="144"/>
      <c r="EU82" s="144"/>
      <c r="EV82" s="144"/>
      <c r="EW82" s="144"/>
      <c r="EX82" s="144"/>
      <c r="EY82" s="144"/>
      <c r="EZ82" s="144"/>
      <c r="FA82" s="144"/>
      <c r="FB82" s="144"/>
      <c r="FC82" s="144"/>
      <c r="FD82" s="144"/>
      <c r="FE82" s="144"/>
      <c r="FF82" s="144"/>
      <c r="FG82" s="144"/>
      <c r="FH82" s="144"/>
      <c r="FI82" s="144"/>
      <c r="FJ82" s="144"/>
      <c r="FK82" s="144"/>
      <c r="FL82" s="144"/>
      <c r="FM82" s="144"/>
      <c r="FN82" s="144"/>
      <c r="FO82" s="144"/>
      <c r="FP82" s="144"/>
      <c r="FQ82" s="144"/>
      <c r="FR82" s="144"/>
      <c r="FS82" s="144"/>
      <c r="FT82" s="144"/>
      <c r="FU82" s="144"/>
      <c r="FV82" s="144"/>
      <c r="FW82" s="144"/>
      <c r="FX82" s="144"/>
      <c r="FY82" s="144"/>
      <c r="FZ82" s="144"/>
      <c r="GA82" s="144"/>
      <c r="GB82" s="144"/>
      <c r="GC82" s="144"/>
      <c r="GD82" s="144"/>
      <c r="GE82" s="144"/>
      <c r="GF82" s="144"/>
      <c r="GG82" s="144"/>
      <c r="GH82" s="144"/>
      <c r="GI82" s="144"/>
      <c r="GJ82" s="144"/>
      <c r="GK82" s="144"/>
      <c r="GL82" s="144"/>
      <c r="GM82" s="144"/>
      <c r="GN82" s="144"/>
      <c r="GO82" s="144"/>
      <c r="GP82" s="144"/>
      <c r="GQ82" s="144"/>
      <c r="GR82" s="144"/>
    </row>
    <row r="83" spans="1:200" s="94" customFormat="1" ht="24" customHeight="1" collapsed="1" thickTop="1" thickBot="1">
      <c r="A83" s="127" t="str">
        <f>IF(ISERROR(VALUE(SUBSTITUTE(prevWBS,".",""))),"1",IF(ISERROR(FIND("`",SUBSTITUTE(prevWBS,".","`",1))),TEXT(VALUE(prevWBS)+1,"#"),TEXT(VALUE(LEFT(prevWBS,FIND("`",SUBSTITUTE(prevWBS,".","`",1))-1))+1,"#")))</f>
        <v>15</v>
      </c>
      <c r="B83" s="167"/>
      <c r="C83" s="207" t="s">
        <v>176</v>
      </c>
      <c r="D83" s="167"/>
      <c r="E83" s="167"/>
      <c r="F83" s="167"/>
      <c r="G83" s="218" t="s">
        <v>130</v>
      </c>
      <c r="H83" s="396">
        <f>AVERAGE(I84:I86)</f>
        <v>0</v>
      </c>
      <c r="I83" s="397"/>
      <c r="J83" s="359">
        <f>AVERAGE(J84:L86)</f>
        <v>0</v>
      </c>
      <c r="K83" s="360"/>
      <c r="L83" s="361"/>
      <c r="M83" s="181"/>
      <c r="N83" s="404"/>
      <c r="O83" s="144"/>
      <c r="P83" s="144"/>
      <c r="Q83" s="144"/>
      <c r="R83" s="249"/>
      <c r="S83" s="249"/>
      <c r="T83" s="144"/>
      <c r="U83" s="144"/>
      <c r="V83" s="144"/>
      <c r="W83" s="144"/>
      <c r="X83" s="144"/>
      <c r="Y83" s="144"/>
      <c r="Z83" s="144"/>
      <c r="AA83" s="144"/>
      <c r="AB83" s="144"/>
      <c r="AC83" s="144"/>
      <c r="AD83" s="144"/>
      <c r="AE83" s="144"/>
      <c r="AF83" s="144"/>
      <c r="AG83" s="144"/>
      <c r="AH83" s="144"/>
      <c r="AI83" s="144"/>
      <c r="AJ83" s="144"/>
      <c r="AK83" s="144"/>
      <c r="AL83" s="144"/>
      <c r="AM83" s="144"/>
      <c r="AN83" s="144"/>
      <c r="AO83" s="144"/>
      <c r="AP83" s="144"/>
      <c r="AQ83" s="144"/>
      <c r="AR83" s="144"/>
      <c r="AS83" s="144"/>
      <c r="AT83" s="144"/>
      <c r="AU83" s="144"/>
      <c r="AV83" s="144"/>
      <c r="AW83" s="144"/>
      <c r="AX83" s="144"/>
      <c r="AY83" s="144"/>
      <c r="AZ83" s="144"/>
      <c r="BA83" s="144"/>
      <c r="BB83" s="144"/>
      <c r="BC83" s="144"/>
      <c r="BD83" s="144"/>
      <c r="BE83" s="144"/>
      <c r="BF83" s="144"/>
      <c r="BG83" s="144"/>
      <c r="BH83" s="144"/>
      <c r="BI83" s="144"/>
      <c r="BJ83" s="144"/>
      <c r="BK83" s="144"/>
      <c r="BL83" s="144"/>
      <c r="BM83" s="144"/>
      <c r="BN83" s="144"/>
      <c r="BO83" s="144"/>
      <c r="BP83" s="144"/>
      <c r="BQ83" s="144"/>
      <c r="BR83" s="144"/>
      <c r="BS83" s="144"/>
      <c r="BT83" s="144"/>
      <c r="BU83" s="144"/>
      <c r="BV83" s="144"/>
      <c r="BW83" s="144"/>
      <c r="BX83" s="144"/>
      <c r="BY83" s="144"/>
      <c r="BZ83" s="144"/>
      <c r="CA83" s="144"/>
      <c r="CB83" s="144"/>
      <c r="CC83" s="144"/>
      <c r="CD83" s="144"/>
      <c r="CE83" s="144"/>
      <c r="CF83" s="144"/>
      <c r="CG83" s="144"/>
      <c r="CH83" s="144"/>
      <c r="CI83" s="144"/>
      <c r="CJ83" s="144"/>
      <c r="CK83" s="144"/>
      <c r="CL83" s="144"/>
      <c r="CM83" s="144"/>
      <c r="CN83" s="144"/>
      <c r="CO83" s="144"/>
      <c r="CP83" s="144"/>
      <c r="CQ83" s="144"/>
      <c r="CR83" s="144"/>
      <c r="CS83" s="144"/>
      <c r="CT83" s="144"/>
      <c r="CU83" s="144"/>
      <c r="CV83" s="144"/>
      <c r="CW83" s="144"/>
      <c r="CX83" s="144"/>
      <c r="CY83" s="144"/>
      <c r="CZ83" s="144"/>
      <c r="DA83" s="144"/>
      <c r="DB83" s="144"/>
      <c r="DC83" s="144"/>
      <c r="DD83" s="144"/>
      <c r="DE83" s="144"/>
      <c r="DF83" s="144"/>
      <c r="DG83" s="144"/>
      <c r="DH83" s="144"/>
      <c r="DI83" s="144"/>
      <c r="DJ83" s="144"/>
      <c r="DK83" s="144"/>
      <c r="DL83" s="144"/>
      <c r="DM83" s="144"/>
      <c r="DN83" s="144"/>
      <c r="DO83" s="144"/>
      <c r="DP83" s="144"/>
      <c r="DQ83" s="144"/>
      <c r="DR83" s="144"/>
      <c r="DS83" s="144"/>
      <c r="DT83" s="144"/>
      <c r="DU83" s="144"/>
      <c r="DV83" s="144"/>
      <c r="DW83" s="144"/>
      <c r="DX83" s="144"/>
      <c r="DY83" s="144"/>
      <c r="DZ83" s="144"/>
      <c r="EA83" s="144"/>
      <c r="EB83" s="144"/>
      <c r="EC83" s="144"/>
      <c r="ED83" s="144"/>
      <c r="EE83" s="144"/>
      <c r="EF83" s="144"/>
      <c r="EG83" s="144"/>
      <c r="EH83" s="144"/>
      <c r="EI83" s="144"/>
      <c r="EJ83" s="144"/>
      <c r="EK83" s="144"/>
      <c r="EL83" s="144"/>
      <c r="EM83" s="144"/>
      <c r="EN83" s="144"/>
      <c r="EO83" s="144"/>
      <c r="EP83" s="144"/>
      <c r="EQ83" s="144"/>
      <c r="ER83" s="144"/>
      <c r="ES83" s="144"/>
      <c r="ET83" s="144"/>
      <c r="EU83" s="144"/>
      <c r="EV83" s="144"/>
      <c r="EW83" s="144"/>
      <c r="EX83" s="144"/>
      <c r="EY83" s="144"/>
      <c r="EZ83" s="144"/>
      <c r="FA83" s="144"/>
      <c r="FB83" s="144"/>
      <c r="FC83" s="144"/>
      <c r="FD83" s="144"/>
      <c r="FE83" s="144"/>
      <c r="FF83" s="144"/>
      <c r="FG83" s="144"/>
      <c r="FH83" s="144"/>
      <c r="FI83" s="144"/>
      <c r="FJ83" s="144"/>
      <c r="FK83" s="144"/>
      <c r="FL83" s="144"/>
      <c r="FM83" s="144"/>
      <c r="FN83" s="144"/>
      <c r="FO83" s="144"/>
      <c r="FP83" s="144"/>
      <c r="FQ83" s="144"/>
      <c r="FR83" s="144"/>
      <c r="FS83" s="144"/>
      <c r="FT83" s="144"/>
      <c r="FU83" s="144"/>
      <c r="FV83" s="144"/>
      <c r="FW83" s="144"/>
      <c r="FX83" s="144"/>
      <c r="FY83" s="144"/>
      <c r="FZ83" s="144"/>
      <c r="GA83" s="144"/>
      <c r="GB83" s="144"/>
      <c r="GC83" s="144"/>
      <c r="GD83" s="144"/>
      <c r="GE83" s="144"/>
      <c r="GF83" s="144"/>
      <c r="GG83" s="144"/>
      <c r="GH83" s="144"/>
      <c r="GI83" s="144"/>
      <c r="GJ83" s="144"/>
      <c r="GK83" s="144"/>
      <c r="GL83" s="144"/>
      <c r="GM83" s="144"/>
      <c r="GN83" s="144"/>
      <c r="GO83" s="144"/>
      <c r="GP83" s="144"/>
      <c r="GQ83" s="144"/>
      <c r="GR83" s="144"/>
    </row>
    <row r="84" spans="1:200" s="94" customFormat="1" ht="24" hidden="1" customHeight="1" outlineLevel="1">
      <c r="A84" s="125" t="str">
        <f t="shared" si="0"/>
        <v>15.1</v>
      </c>
      <c r="B84" s="158" t="s">
        <v>54</v>
      </c>
      <c r="C84" s="160" t="s">
        <v>145</v>
      </c>
      <c r="D84" s="161" t="s">
        <v>91</v>
      </c>
      <c r="E84" s="161" t="s">
        <v>92</v>
      </c>
      <c r="F84" s="161" t="s">
        <v>93</v>
      </c>
      <c r="G84" s="168"/>
      <c r="H84" s="168"/>
      <c r="I84" s="220">
        <f>H84-G84</f>
        <v>0</v>
      </c>
      <c r="J84" s="355">
        <v>0</v>
      </c>
      <c r="K84" s="356"/>
      <c r="L84" s="357"/>
      <c r="M84" s="179"/>
      <c r="N84" s="404"/>
      <c r="O84" s="144"/>
      <c r="P84" s="144"/>
      <c r="Q84" s="144"/>
      <c r="R84" s="249"/>
      <c r="S84" s="249"/>
      <c r="T84" s="144"/>
      <c r="U84" s="144"/>
      <c r="V84" s="144"/>
      <c r="W84" s="144"/>
      <c r="X84" s="144"/>
      <c r="Y84" s="144"/>
      <c r="Z84" s="144"/>
      <c r="AA84" s="144"/>
      <c r="AB84" s="144"/>
      <c r="AC84" s="144"/>
      <c r="AD84" s="144"/>
      <c r="AE84" s="144"/>
      <c r="AF84" s="144"/>
      <c r="AG84" s="144"/>
      <c r="AH84" s="144"/>
      <c r="AI84" s="144"/>
      <c r="AJ84" s="144"/>
      <c r="AK84" s="144"/>
      <c r="AL84" s="144"/>
      <c r="AM84" s="144"/>
      <c r="AN84" s="144"/>
      <c r="AO84" s="144"/>
      <c r="AP84" s="144"/>
      <c r="AQ84" s="144"/>
      <c r="AR84" s="144"/>
      <c r="AS84" s="144"/>
      <c r="AT84" s="144"/>
      <c r="AU84" s="144"/>
      <c r="AV84" s="144"/>
      <c r="AW84" s="144"/>
      <c r="AX84" s="144"/>
      <c r="AY84" s="144"/>
      <c r="AZ84" s="144"/>
      <c r="BA84" s="144"/>
      <c r="BB84" s="144"/>
      <c r="BC84" s="144"/>
      <c r="BD84" s="144"/>
      <c r="BE84" s="144"/>
      <c r="BF84" s="144"/>
      <c r="BG84" s="144"/>
      <c r="BH84" s="144"/>
      <c r="BI84" s="144"/>
      <c r="BJ84" s="144"/>
      <c r="BK84" s="144"/>
      <c r="BL84" s="144"/>
      <c r="BM84" s="144"/>
      <c r="BN84" s="144"/>
      <c r="BO84" s="144"/>
      <c r="BP84" s="144"/>
      <c r="BQ84" s="144"/>
      <c r="BR84" s="144"/>
      <c r="BS84" s="144"/>
      <c r="BT84" s="144"/>
      <c r="BU84" s="144"/>
      <c r="BV84" s="144"/>
      <c r="BW84" s="144"/>
      <c r="BX84" s="144"/>
      <c r="BY84" s="144"/>
      <c r="BZ84" s="144"/>
      <c r="CA84" s="144"/>
      <c r="CB84" s="144"/>
      <c r="CC84" s="144"/>
      <c r="CD84" s="144"/>
      <c r="CE84" s="144"/>
      <c r="CF84" s="144"/>
      <c r="CG84" s="144"/>
      <c r="CH84" s="144"/>
      <c r="CI84" s="144"/>
      <c r="CJ84" s="144"/>
      <c r="CK84" s="144"/>
      <c r="CL84" s="144"/>
      <c r="CM84" s="144"/>
      <c r="CN84" s="144"/>
      <c r="CO84" s="144"/>
      <c r="CP84" s="144"/>
      <c r="CQ84" s="144"/>
      <c r="CR84" s="144"/>
      <c r="CS84" s="144"/>
      <c r="CT84" s="144"/>
      <c r="CU84" s="144"/>
      <c r="CV84" s="144"/>
      <c r="CW84" s="144"/>
      <c r="CX84" s="144"/>
      <c r="CY84" s="144"/>
      <c r="CZ84" s="144"/>
      <c r="DA84" s="144"/>
      <c r="DB84" s="144"/>
      <c r="DC84" s="144"/>
      <c r="DD84" s="144"/>
      <c r="DE84" s="144"/>
      <c r="DF84" s="144"/>
      <c r="DG84" s="144"/>
      <c r="DH84" s="144"/>
      <c r="DI84" s="144"/>
      <c r="DJ84" s="144"/>
      <c r="DK84" s="144"/>
      <c r="DL84" s="144"/>
      <c r="DM84" s="144"/>
      <c r="DN84" s="144"/>
      <c r="DO84" s="144"/>
      <c r="DP84" s="144"/>
      <c r="DQ84" s="144"/>
      <c r="DR84" s="144"/>
      <c r="DS84" s="144"/>
      <c r="DT84" s="144"/>
      <c r="DU84" s="144"/>
      <c r="DV84" s="144"/>
      <c r="DW84" s="144"/>
      <c r="DX84" s="144"/>
      <c r="DY84" s="144"/>
      <c r="DZ84" s="144"/>
      <c r="EA84" s="144"/>
      <c r="EB84" s="144"/>
      <c r="EC84" s="144"/>
      <c r="ED84" s="144"/>
      <c r="EE84" s="144"/>
      <c r="EF84" s="144"/>
      <c r="EG84" s="144"/>
      <c r="EH84" s="144"/>
      <c r="EI84" s="144"/>
      <c r="EJ84" s="144"/>
      <c r="EK84" s="144"/>
      <c r="EL84" s="144"/>
      <c r="EM84" s="144"/>
      <c r="EN84" s="144"/>
      <c r="EO84" s="144"/>
      <c r="EP84" s="144"/>
      <c r="EQ84" s="144"/>
      <c r="ER84" s="144"/>
      <c r="ES84" s="144"/>
      <c r="ET84" s="144"/>
      <c r="EU84" s="144"/>
      <c r="EV84" s="144"/>
      <c r="EW84" s="144"/>
      <c r="EX84" s="144"/>
      <c r="EY84" s="144"/>
      <c r="EZ84" s="144"/>
      <c r="FA84" s="144"/>
      <c r="FB84" s="144"/>
      <c r="FC84" s="144"/>
      <c r="FD84" s="144"/>
      <c r="FE84" s="144"/>
      <c r="FF84" s="144"/>
      <c r="FG84" s="144"/>
      <c r="FH84" s="144"/>
      <c r="FI84" s="144"/>
      <c r="FJ84" s="144"/>
      <c r="FK84" s="144"/>
      <c r="FL84" s="144"/>
      <c r="FM84" s="144"/>
      <c r="FN84" s="144"/>
      <c r="FO84" s="144"/>
      <c r="FP84" s="144"/>
      <c r="FQ84" s="144"/>
      <c r="FR84" s="144"/>
      <c r="FS84" s="144"/>
      <c r="FT84" s="144"/>
      <c r="FU84" s="144"/>
      <c r="FV84" s="144"/>
      <c r="FW84" s="144"/>
      <c r="FX84" s="144"/>
      <c r="FY84" s="144"/>
      <c r="FZ84" s="144"/>
      <c r="GA84" s="144"/>
      <c r="GB84" s="144"/>
      <c r="GC84" s="144"/>
      <c r="GD84" s="144"/>
      <c r="GE84" s="144"/>
      <c r="GF84" s="144"/>
      <c r="GG84" s="144"/>
      <c r="GH84" s="144"/>
      <c r="GI84" s="144"/>
      <c r="GJ84" s="144"/>
      <c r="GK84" s="144"/>
      <c r="GL84" s="144"/>
      <c r="GM84" s="144"/>
      <c r="GN84" s="144"/>
      <c r="GO84" s="144"/>
      <c r="GP84" s="144"/>
      <c r="GQ84" s="144"/>
      <c r="GR84" s="144"/>
    </row>
    <row r="85" spans="1:200" s="94" customFormat="1" ht="24" hidden="1" customHeight="1" outlineLevel="1">
      <c r="A85" s="125" t="str">
        <f t="shared" si="0"/>
        <v>15.2</v>
      </c>
      <c r="B85" s="158" t="s">
        <v>66</v>
      </c>
      <c r="C85" s="160" t="s">
        <v>153</v>
      </c>
      <c r="D85" s="161" t="s">
        <v>154</v>
      </c>
      <c r="E85" s="161" t="s">
        <v>127</v>
      </c>
      <c r="F85" s="161" t="s">
        <v>155</v>
      </c>
      <c r="G85" s="168"/>
      <c r="H85" s="168"/>
      <c r="I85" s="220">
        <f>H85-G85</f>
        <v>0</v>
      </c>
      <c r="J85" s="355">
        <v>0</v>
      </c>
      <c r="K85" s="356"/>
      <c r="L85" s="357"/>
      <c r="M85" s="179"/>
      <c r="N85" s="404"/>
      <c r="O85" s="144"/>
      <c r="P85" s="144"/>
      <c r="Q85" s="144"/>
      <c r="R85" s="249"/>
      <c r="S85" s="249"/>
      <c r="T85" s="144"/>
      <c r="U85" s="144"/>
      <c r="V85" s="144"/>
      <c r="W85" s="144"/>
      <c r="X85" s="144"/>
      <c r="Y85" s="144"/>
      <c r="Z85" s="144"/>
      <c r="AA85" s="144"/>
      <c r="AB85" s="144"/>
      <c r="AC85" s="144"/>
      <c r="AD85" s="144"/>
      <c r="AE85" s="144"/>
      <c r="AF85" s="144"/>
      <c r="AG85" s="144"/>
      <c r="AH85" s="144"/>
      <c r="AI85" s="144"/>
      <c r="AJ85" s="144"/>
      <c r="AK85" s="144"/>
      <c r="AL85" s="144"/>
      <c r="AM85" s="144"/>
      <c r="AN85" s="144"/>
      <c r="AO85" s="144"/>
      <c r="AP85" s="144"/>
      <c r="AQ85" s="144"/>
      <c r="AR85" s="144"/>
      <c r="AS85" s="144"/>
      <c r="AT85" s="144"/>
      <c r="AU85" s="144"/>
      <c r="AV85" s="144"/>
      <c r="AW85" s="144"/>
      <c r="AX85" s="144"/>
      <c r="AY85" s="144"/>
      <c r="AZ85" s="144"/>
      <c r="BA85" s="144"/>
      <c r="BB85" s="144"/>
      <c r="BC85" s="144"/>
      <c r="BD85" s="144"/>
      <c r="BE85" s="144"/>
      <c r="BF85" s="144"/>
      <c r="BG85" s="144"/>
      <c r="BH85" s="144"/>
      <c r="BI85" s="144"/>
      <c r="BJ85" s="144"/>
      <c r="BK85" s="144"/>
      <c r="BL85" s="144"/>
      <c r="BM85" s="144"/>
      <c r="BN85" s="144"/>
      <c r="BO85" s="144"/>
      <c r="BP85" s="144"/>
      <c r="BQ85" s="144"/>
      <c r="BR85" s="144"/>
      <c r="BS85" s="144"/>
      <c r="BT85" s="144"/>
      <c r="BU85" s="144"/>
      <c r="BV85" s="144"/>
      <c r="BW85" s="144"/>
      <c r="BX85" s="144"/>
      <c r="BY85" s="144"/>
      <c r="BZ85" s="144"/>
      <c r="CA85" s="144"/>
      <c r="CB85" s="144"/>
      <c r="CC85" s="144"/>
      <c r="CD85" s="144"/>
      <c r="CE85" s="144"/>
      <c r="CF85" s="144"/>
      <c r="CG85" s="144"/>
      <c r="CH85" s="144"/>
      <c r="CI85" s="144"/>
      <c r="CJ85" s="144"/>
      <c r="CK85" s="144"/>
      <c r="CL85" s="144"/>
      <c r="CM85" s="144"/>
      <c r="CN85" s="144"/>
      <c r="CO85" s="144"/>
      <c r="CP85" s="144"/>
      <c r="CQ85" s="144"/>
      <c r="CR85" s="144"/>
      <c r="CS85" s="144"/>
      <c r="CT85" s="144"/>
      <c r="CU85" s="144"/>
      <c r="CV85" s="144"/>
      <c r="CW85" s="144"/>
      <c r="CX85" s="144"/>
      <c r="CY85" s="144"/>
      <c r="CZ85" s="144"/>
      <c r="DA85" s="144"/>
      <c r="DB85" s="144"/>
      <c r="DC85" s="144"/>
      <c r="DD85" s="144"/>
      <c r="DE85" s="144"/>
      <c r="DF85" s="144"/>
      <c r="DG85" s="144"/>
      <c r="DH85" s="144"/>
      <c r="DI85" s="144"/>
      <c r="DJ85" s="144"/>
      <c r="DK85" s="144"/>
      <c r="DL85" s="144"/>
      <c r="DM85" s="144"/>
      <c r="DN85" s="144"/>
      <c r="DO85" s="144"/>
      <c r="DP85" s="144"/>
      <c r="DQ85" s="144"/>
      <c r="DR85" s="144"/>
      <c r="DS85" s="144"/>
      <c r="DT85" s="144"/>
      <c r="DU85" s="144"/>
      <c r="DV85" s="144"/>
      <c r="DW85" s="144"/>
      <c r="DX85" s="144"/>
      <c r="DY85" s="144"/>
      <c r="DZ85" s="144"/>
      <c r="EA85" s="144"/>
      <c r="EB85" s="144"/>
      <c r="EC85" s="144"/>
      <c r="ED85" s="144"/>
      <c r="EE85" s="144"/>
      <c r="EF85" s="144"/>
      <c r="EG85" s="144"/>
      <c r="EH85" s="144"/>
      <c r="EI85" s="144"/>
      <c r="EJ85" s="144"/>
      <c r="EK85" s="144"/>
      <c r="EL85" s="144"/>
      <c r="EM85" s="144"/>
      <c r="EN85" s="144"/>
      <c r="EO85" s="144"/>
      <c r="EP85" s="144"/>
      <c r="EQ85" s="144"/>
      <c r="ER85" s="144"/>
      <c r="ES85" s="144"/>
      <c r="ET85" s="144"/>
      <c r="EU85" s="144"/>
      <c r="EV85" s="144"/>
      <c r="EW85" s="144"/>
      <c r="EX85" s="144"/>
      <c r="EY85" s="144"/>
      <c r="EZ85" s="144"/>
      <c r="FA85" s="144"/>
      <c r="FB85" s="144"/>
      <c r="FC85" s="144"/>
      <c r="FD85" s="144"/>
      <c r="FE85" s="144"/>
      <c r="FF85" s="144"/>
      <c r="FG85" s="144"/>
      <c r="FH85" s="144"/>
      <c r="FI85" s="144"/>
      <c r="FJ85" s="144"/>
      <c r="FK85" s="144"/>
      <c r="FL85" s="144"/>
      <c r="FM85" s="144"/>
      <c r="FN85" s="144"/>
      <c r="FO85" s="144"/>
      <c r="FP85" s="144"/>
      <c r="FQ85" s="144"/>
      <c r="FR85" s="144"/>
      <c r="FS85" s="144"/>
      <c r="FT85" s="144"/>
      <c r="FU85" s="144"/>
      <c r="FV85" s="144"/>
      <c r="FW85" s="144"/>
      <c r="FX85" s="144"/>
      <c r="FY85" s="144"/>
      <c r="FZ85" s="144"/>
      <c r="GA85" s="144"/>
      <c r="GB85" s="144"/>
      <c r="GC85" s="144"/>
      <c r="GD85" s="144"/>
      <c r="GE85" s="144"/>
      <c r="GF85" s="144"/>
      <c r="GG85" s="144"/>
      <c r="GH85" s="144"/>
      <c r="GI85" s="144"/>
      <c r="GJ85" s="144"/>
      <c r="GK85" s="144"/>
      <c r="GL85" s="144"/>
      <c r="GM85" s="144"/>
      <c r="GN85" s="144"/>
      <c r="GO85" s="144"/>
      <c r="GP85" s="144"/>
      <c r="GQ85" s="144"/>
      <c r="GR85" s="144"/>
    </row>
    <row r="86" spans="1:200" s="94" customFormat="1" ht="24" hidden="1" customHeight="1" outlineLevel="1">
      <c r="A86" s="125" t="str">
        <f t="shared" si="0"/>
        <v>15.3</v>
      </c>
      <c r="B86" s="158" t="s">
        <v>66</v>
      </c>
      <c r="C86" s="160" t="s">
        <v>156</v>
      </c>
      <c r="D86" s="161" t="s">
        <v>91</v>
      </c>
      <c r="E86" s="161" t="s">
        <v>92</v>
      </c>
      <c r="F86" s="161" t="s">
        <v>93</v>
      </c>
      <c r="G86" s="168"/>
      <c r="H86" s="153"/>
      <c r="I86" s="154">
        <f>H86-G86</f>
        <v>0</v>
      </c>
      <c r="J86" s="355">
        <v>0</v>
      </c>
      <c r="K86" s="356"/>
      <c r="L86" s="357"/>
      <c r="M86" s="179"/>
      <c r="N86" s="404"/>
      <c r="O86" s="144"/>
      <c r="P86" s="144"/>
      <c r="Q86" s="144"/>
      <c r="R86" s="249"/>
      <c r="S86" s="249"/>
      <c r="T86" s="144"/>
      <c r="U86" s="144"/>
      <c r="V86" s="144"/>
      <c r="W86" s="144"/>
      <c r="X86" s="144"/>
      <c r="Y86" s="144"/>
      <c r="Z86" s="144"/>
      <c r="AA86" s="144"/>
      <c r="AB86" s="144"/>
      <c r="AC86" s="144"/>
      <c r="AD86" s="144"/>
      <c r="AE86" s="144"/>
      <c r="AF86" s="144"/>
      <c r="AG86" s="144"/>
      <c r="AH86" s="144"/>
      <c r="AI86" s="144"/>
      <c r="AJ86" s="144"/>
      <c r="AK86" s="144"/>
      <c r="AL86" s="144"/>
      <c r="AM86" s="144"/>
      <c r="AN86" s="144"/>
      <c r="AO86" s="144"/>
      <c r="AP86" s="144"/>
      <c r="AQ86" s="144"/>
      <c r="AR86" s="144"/>
      <c r="AS86" s="144"/>
      <c r="AT86" s="144"/>
      <c r="AU86" s="144"/>
      <c r="AV86" s="144"/>
      <c r="AW86" s="144"/>
      <c r="AX86" s="144"/>
      <c r="AY86" s="144"/>
      <c r="AZ86" s="144"/>
      <c r="BA86" s="144"/>
      <c r="BB86" s="144"/>
      <c r="BC86" s="144"/>
      <c r="BD86" s="144"/>
      <c r="BE86" s="144"/>
      <c r="BF86" s="144"/>
      <c r="BG86" s="144"/>
      <c r="BH86" s="144"/>
      <c r="BI86" s="144"/>
      <c r="BJ86" s="144"/>
      <c r="BK86" s="144"/>
      <c r="BL86" s="144"/>
      <c r="BM86" s="144"/>
      <c r="BN86" s="144"/>
      <c r="BO86" s="144"/>
      <c r="BP86" s="144"/>
      <c r="BQ86" s="144"/>
      <c r="BR86" s="144"/>
      <c r="BS86" s="144"/>
      <c r="BT86" s="144"/>
      <c r="BU86" s="144"/>
      <c r="BV86" s="144"/>
      <c r="BW86" s="144"/>
      <c r="BX86" s="144"/>
      <c r="BY86" s="144"/>
      <c r="BZ86" s="144"/>
      <c r="CA86" s="144"/>
      <c r="CB86" s="144"/>
      <c r="CC86" s="144"/>
      <c r="CD86" s="144"/>
      <c r="CE86" s="144"/>
      <c r="CF86" s="144"/>
      <c r="CG86" s="144"/>
      <c r="CH86" s="144"/>
      <c r="CI86" s="144"/>
      <c r="CJ86" s="144"/>
      <c r="CK86" s="144"/>
      <c r="CL86" s="144"/>
      <c r="CM86" s="144"/>
      <c r="CN86" s="144"/>
      <c r="CO86" s="144"/>
      <c r="CP86" s="144"/>
      <c r="CQ86" s="144"/>
      <c r="CR86" s="144"/>
      <c r="CS86" s="144"/>
      <c r="CT86" s="144"/>
      <c r="CU86" s="144"/>
      <c r="CV86" s="144"/>
      <c r="CW86" s="144"/>
      <c r="CX86" s="144"/>
      <c r="CY86" s="144"/>
      <c r="CZ86" s="144"/>
      <c r="DA86" s="144"/>
      <c r="DB86" s="144"/>
      <c r="DC86" s="144"/>
      <c r="DD86" s="144"/>
      <c r="DE86" s="144"/>
      <c r="DF86" s="144"/>
      <c r="DG86" s="144"/>
      <c r="DH86" s="144"/>
      <c r="DI86" s="144"/>
      <c r="DJ86" s="144"/>
      <c r="DK86" s="144"/>
      <c r="DL86" s="144"/>
      <c r="DM86" s="144"/>
      <c r="DN86" s="144"/>
      <c r="DO86" s="144"/>
      <c r="DP86" s="144"/>
      <c r="DQ86" s="144"/>
      <c r="DR86" s="144"/>
      <c r="DS86" s="144"/>
      <c r="DT86" s="144"/>
      <c r="DU86" s="144"/>
      <c r="DV86" s="144"/>
      <c r="DW86" s="144"/>
      <c r="DX86" s="144"/>
      <c r="DY86" s="144"/>
      <c r="DZ86" s="144"/>
      <c r="EA86" s="144"/>
      <c r="EB86" s="144"/>
      <c r="EC86" s="144"/>
      <c r="ED86" s="144"/>
      <c r="EE86" s="144"/>
      <c r="EF86" s="144"/>
      <c r="EG86" s="144"/>
      <c r="EH86" s="144"/>
      <c r="EI86" s="144"/>
      <c r="EJ86" s="144"/>
      <c r="EK86" s="144"/>
      <c r="EL86" s="144"/>
      <c r="EM86" s="144"/>
      <c r="EN86" s="144"/>
      <c r="EO86" s="144"/>
      <c r="EP86" s="144"/>
      <c r="EQ86" s="144"/>
      <c r="ER86" s="144"/>
      <c r="ES86" s="144"/>
      <c r="ET86" s="144"/>
      <c r="EU86" s="144"/>
      <c r="EV86" s="144"/>
      <c r="EW86" s="144"/>
      <c r="EX86" s="144"/>
      <c r="EY86" s="144"/>
      <c r="EZ86" s="144"/>
      <c r="FA86" s="144"/>
      <c r="FB86" s="144"/>
      <c r="FC86" s="144"/>
      <c r="FD86" s="144"/>
      <c r="FE86" s="144"/>
      <c r="FF86" s="144"/>
      <c r="FG86" s="144"/>
      <c r="FH86" s="144"/>
      <c r="FI86" s="144"/>
      <c r="FJ86" s="144"/>
      <c r="FK86" s="144"/>
      <c r="FL86" s="144"/>
      <c r="FM86" s="144"/>
      <c r="FN86" s="144"/>
      <c r="FO86" s="144"/>
      <c r="FP86" s="144"/>
      <c r="FQ86" s="144"/>
      <c r="FR86" s="144"/>
      <c r="FS86" s="144"/>
      <c r="FT86" s="144"/>
      <c r="FU86" s="144"/>
      <c r="FV86" s="144"/>
      <c r="FW86" s="144"/>
      <c r="FX86" s="144"/>
      <c r="FY86" s="144"/>
      <c r="FZ86" s="144"/>
      <c r="GA86" s="144"/>
      <c r="GB86" s="144"/>
      <c r="GC86" s="144"/>
      <c r="GD86" s="144"/>
      <c r="GE86" s="144"/>
      <c r="GF86" s="144"/>
      <c r="GG86" s="144"/>
      <c r="GH86" s="144"/>
      <c r="GI86" s="144"/>
      <c r="GJ86" s="144"/>
      <c r="GK86" s="144"/>
      <c r="GL86" s="144"/>
      <c r="GM86" s="144"/>
      <c r="GN86" s="144"/>
      <c r="GO86" s="144"/>
      <c r="GP86" s="144"/>
      <c r="GQ86" s="144"/>
      <c r="GR86" s="144"/>
    </row>
    <row r="87" spans="1:200" s="115" customFormat="1" ht="24" customHeight="1" collapsed="1" thickTop="1" thickBot="1">
      <c r="A87" s="127">
        <v>15</v>
      </c>
      <c r="B87" s="223"/>
      <c r="C87" s="207" t="s">
        <v>177</v>
      </c>
      <c r="D87" s="167"/>
      <c r="E87" s="167"/>
      <c r="F87" s="223"/>
      <c r="G87" s="218" t="s">
        <v>130</v>
      </c>
      <c r="H87" s="396">
        <f>AVERAGE(I88:I90)</f>
        <v>0</v>
      </c>
      <c r="I87" s="397"/>
      <c r="J87" s="359">
        <f>AVERAGE(J88:L90)</f>
        <v>0</v>
      </c>
      <c r="K87" s="360"/>
      <c r="L87" s="361"/>
      <c r="M87" s="181"/>
      <c r="N87" s="404"/>
      <c r="O87" s="144"/>
      <c r="P87" s="144"/>
      <c r="Q87" s="144"/>
      <c r="R87" s="249"/>
      <c r="S87" s="249"/>
      <c r="T87" s="144"/>
      <c r="U87" s="144"/>
      <c r="V87" s="144"/>
      <c r="W87" s="144"/>
      <c r="X87" s="144"/>
      <c r="Y87" s="144"/>
      <c r="Z87" s="144"/>
      <c r="AA87" s="144"/>
      <c r="AB87" s="144"/>
      <c r="AC87" s="144"/>
      <c r="AD87" s="144"/>
      <c r="AE87" s="144"/>
      <c r="AF87" s="144"/>
      <c r="AG87" s="144"/>
      <c r="AH87" s="144"/>
      <c r="AI87" s="144"/>
      <c r="AJ87" s="144"/>
      <c r="AK87" s="144"/>
      <c r="AL87" s="144"/>
      <c r="AM87" s="144"/>
      <c r="AN87" s="144"/>
      <c r="AO87" s="144"/>
      <c r="AP87" s="144"/>
      <c r="AQ87" s="144"/>
      <c r="AR87" s="144"/>
      <c r="AS87" s="144"/>
      <c r="AT87" s="144"/>
      <c r="AU87" s="144"/>
      <c r="AV87" s="144"/>
      <c r="AW87" s="144"/>
      <c r="AX87" s="144"/>
      <c r="AY87" s="144"/>
      <c r="AZ87" s="144"/>
      <c r="BA87" s="144"/>
      <c r="BB87" s="144"/>
      <c r="BC87" s="144"/>
      <c r="BD87" s="144"/>
      <c r="BE87" s="144"/>
      <c r="BF87" s="144"/>
      <c r="BG87" s="144"/>
      <c r="BH87" s="144"/>
      <c r="BI87" s="144"/>
      <c r="BJ87" s="144"/>
      <c r="BK87" s="144"/>
      <c r="BL87" s="144"/>
      <c r="BM87" s="144"/>
      <c r="BN87" s="144"/>
      <c r="BO87" s="144"/>
      <c r="BP87" s="144"/>
      <c r="BQ87" s="144"/>
      <c r="BR87" s="144"/>
      <c r="BS87" s="144"/>
      <c r="BT87" s="144"/>
      <c r="BU87" s="144"/>
      <c r="BV87" s="144"/>
      <c r="BW87" s="144"/>
      <c r="BX87" s="144"/>
      <c r="BY87" s="144"/>
      <c r="BZ87" s="144"/>
      <c r="CA87" s="144"/>
      <c r="CB87" s="144"/>
      <c r="CC87" s="144"/>
      <c r="CD87" s="144"/>
      <c r="CE87" s="144"/>
      <c r="CF87" s="144"/>
      <c r="CG87" s="144"/>
      <c r="CH87" s="144"/>
      <c r="CI87" s="144"/>
      <c r="CJ87" s="144"/>
      <c r="CK87" s="144"/>
      <c r="CL87" s="144"/>
      <c r="CM87" s="144"/>
      <c r="CN87" s="144"/>
      <c r="CO87" s="144"/>
      <c r="CP87" s="144"/>
      <c r="CQ87" s="144"/>
      <c r="CR87" s="144"/>
      <c r="CS87" s="144"/>
      <c r="CT87" s="144"/>
      <c r="CU87" s="144"/>
      <c r="CV87" s="144"/>
      <c r="CW87" s="144"/>
      <c r="CX87" s="144"/>
      <c r="CY87" s="144"/>
      <c r="CZ87" s="144"/>
      <c r="DA87" s="144"/>
      <c r="DB87" s="144"/>
      <c r="DC87" s="144"/>
      <c r="DD87" s="144"/>
      <c r="DE87" s="144"/>
      <c r="DF87" s="144"/>
      <c r="DG87" s="144"/>
      <c r="DH87" s="144"/>
      <c r="DI87" s="144"/>
      <c r="DJ87" s="144"/>
      <c r="DK87" s="144"/>
      <c r="DL87" s="144"/>
      <c r="DM87" s="144"/>
      <c r="DN87" s="144"/>
      <c r="DO87" s="144"/>
      <c r="DP87" s="144"/>
      <c r="DQ87" s="144"/>
      <c r="DR87" s="144"/>
      <c r="DS87" s="144"/>
      <c r="DT87" s="144"/>
      <c r="DU87" s="144"/>
      <c r="DV87" s="144"/>
      <c r="DW87" s="144"/>
      <c r="DX87" s="144"/>
      <c r="DY87" s="144"/>
      <c r="DZ87" s="144"/>
      <c r="EA87" s="144"/>
      <c r="EB87" s="144"/>
      <c r="EC87" s="144"/>
      <c r="ED87" s="144"/>
      <c r="EE87" s="144"/>
      <c r="EF87" s="144"/>
      <c r="EG87" s="144"/>
      <c r="EH87" s="144"/>
      <c r="EI87" s="144"/>
      <c r="EJ87" s="144"/>
      <c r="EK87" s="144"/>
      <c r="EL87" s="144"/>
      <c r="EM87" s="144"/>
      <c r="EN87" s="144"/>
      <c r="EO87" s="144"/>
      <c r="EP87" s="144"/>
      <c r="EQ87" s="144"/>
      <c r="ER87" s="144"/>
      <c r="ES87" s="144"/>
      <c r="ET87" s="144"/>
      <c r="EU87" s="144"/>
      <c r="EV87" s="144"/>
      <c r="EW87" s="144"/>
      <c r="EX87" s="144"/>
      <c r="EY87" s="144"/>
      <c r="EZ87" s="144"/>
      <c r="FA87" s="144"/>
      <c r="FB87" s="144"/>
      <c r="FC87" s="144"/>
      <c r="FD87" s="144"/>
      <c r="FE87" s="144"/>
      <c r="FF87" s="144"/>
      <c r="FG87" s="144"/>
      <c r="FH87" s="144"/>
      <c r="FI87" s="144"/>
      <c r="FJ87" s="144"/>
      <c r="FK87" s="144"/>
      <c r="FL87" s="144"/>
      <c r="FM87" s="144"/>
      <c r="FN87" s="144"/>
      <c r="FO87" s="144"/>
      <c r="FP87" s="144"/>
      <c r="FQ87" s="144"/>
      <c r="FR87" s="144"/>
      <c r="FS87" s="144"/>
      <c r="FT87" s="144"/>
      <c r="FU87" s="144"/>
      <c r="FV87" s="144"/>
      <c r="FW87" s="144"/>
      <c r="FX87" s="144"/>
      <c r="FY87" s="144"/>
      <c r="FZ87" s="144"/>
      <c r="GA87" s="144"/>
      <c r="GB87" s="144"/>
      <c r="GC87" s="144"/>
      <c r="GD87" s="144"/>
      <c r="GE87" s="144"/>
      <c r="GF87" s="144"/>
      <c r="GG87" s="144"/>
      <c r="GH87" s="144"/>
      <c r="GI87" s="144"/>
      <c r="GJ87" s="144"/>
      <c r="GK87" s="144"/>
      <c r="GL87" s="144"/>
      <c r="GM87" s="144"/>
      <c r="GN87" s="144"/>
      <c r="GO87" s="144"/>
      <c r="GP87" s="144"/>
      <c r="GQ87" s="144"/>
      <c r="GR87" s="144"/>
    </row>
    <row r="88" spans="1:200" s="115" customFormat="1" ht="24" hidden="1" customHeight="1" outlineLevel="1">
      <c r="A88" s="125" t="str">
        <f t="shared" si="0"/>
        <v>15.1</v>
      </c>
      <c r="B88" s="158" t="s">
        <v>66</v>
      </c>
      <c r="C88" s="160" t="s">
        <v>158</v>
      </c>
      <c r="D88" s="161" t="s">
        <v>159</v>
      </c>
      <c r="E88" s="161" t="s">
        <v>160</v>
      </c>
      <c r="F88" s="161" t="s">
        <v>161</v>
      </c>
      <c r="G88" s="168"/>
      <c r="H88" s="168"/>
      <c r="I88" s="220">
        <f>H88-G88</f>
        <v>0</v>
      </c>
      <c r="J88" s="355">
        <v>0</v>
      </c>
      <c r="K88" s="356"/>
      <c r="L88" s="357"/>
      <c r="M88" s="179"/>
      <c r="N88" s="404"/>
      <c r="O88" s="144"/>
      <c r="P88" s="144"/>
      <c r="Q88" s="144"/>
      <c r="R88" s="249"/>
      <c r="S88" s="249"/>
      <c r="T88" s="144"/>
      <c r="U88" s="144"/>
      <c r="V88" s="144"/>
      <c r="W88" s="144"/>
      <c r="X88" s="144"/>
      <c r="Y88" s="144"/>
      <c r="Z88" s="144"/>
      <c r="AA88" s="144"/>
      <c r="AB88" s="144"/>
      <c r="AC88" s="144"/>
      <c r="AD88" s="144"/>
      <c r="AE88" s="144"/>
      <c r="AF88" s="144"/>
      <c r="AG88" s="144"/>
      <c r="AH88" s="144"/>
      <c r="AI88" s="144"/>
      <c r="AJ88" s="144"/>
      <c r="AK88" s="144"/>
      <c r="AL88" s="144"/>
      <c r="AM88" s="144"/>
      <c r="AN88" s="144"/>
      <c r="AO88" s="144"/>
      <c r="AP88" s="144"/>
      <c r="AQ88" s="144"/>
      <c r="AR88" s="144"/>
      <c r="AS88" s="144"/>
      <c r="AT88" s="144"/>
      <c r="AU88" s="144"/>
      <c r="AV88" s="144"/>
      <c r="AW88" s="144"/>
      <c r="AX88" s="144"/>
      <c r="AY88" s="144"/>
      <c r="AZ88" s="144"/>
      <c r="BA88" s="144"/>
      <c r="BB88" s="144"/>
      <c r="BC88" s="144"/>
      <c r="BD88" s="144"/>
      <c r="BE88" s="144"/>
      <c r="BF88" s="144"/>
      <c r="BG88" s="144"/>
      <c r="BH88" s="144"/>
      <c r="BI88" s="144"/>
      <c r="BJ88" s="144"/>
      <c r="BK88" s="144"/>
      <c r="BL88" s="144"/>
      <c r="BM88" s="144"/>
      <c r="BN88" s="144"/>
      <c r="BO88" s="144"/>
      <c r="BP88" s="144"/>
      <c r="BQ88" s="144"/>
      <c r="BR88" s="144"/>
      <c r="BS88" s="144"/>
      <c r="BT88" s="144"/>
      <c r="BU88" s="144"/>
      <c r="BV88" s="144"/>
      <c r="BW88" s="144"/>
      <c r="BX88" s="144"/>
      <c r="BY88" s="144"/>
      <c r="BZ88" s="144"/>
      <c r="CA88" s="144"/>
      <c r="CB88" s="144"/>
      <c r="CC88" s="144"/>
      <c r="CD88" s="144"/>
      <c r="CE88" s="144"/>
      <c r="CF88" s="144"/>
      <c r="CG88" s="144"/>
      <c r="CH88" s="144"/>
      <c r="CI88" s="144"/>
      <c r="CJ88" s="144"/>
      <c r="CK88" s="144"/>
      <c r="CL88" s="144"/>
      <c r="CM88" s="144"/>
      <c r="CN88" s="144"/>
      <c r="CO88" s="144"/>
      <c r="CP88" s="144"/>
      <c r="CQ88" s="144"/>
      <c r="CR88" s="144"/>
      <c r="CS88" s="144"/>
      <c r="CT88" s="144"/>
      <c r="CU88" s="144"/>
      <c r="CV88" s="144"/>
      <c r="CW88" s="144"/>
      <c r="CX88" s="144"/>
      <c r="CY88" s="144"/>
      <c r="CZ88" s="144"/>
      <c r="DA88" s="144"/>
      <c r="DB88" s="144"/>
      <c r="DC88" s="144"/>
      <c r="DD88" s="144"/>
      <c r="DE88" s="144"/>
      <c r="DF88" s="144"/>
      <c r="DG88" s="144"/>
      <c r="DH88" s="144"/>
      <c r="DI88" s="144"/>
      <c r="DJ88" s="144"/>
      <c r="DK88" s="144"/>
      <c r="DL88" s="144"/>
      <c r="DM88" s="144"/>
      <c r="DN88" s="144"/>
      <c r="DO88" s="144"/>
      <c r="DP88" s="144"/>
      <c r="DQ88" s="144"/>
      <c r="DR88" s="144"/>
      <c r="DS88" s="144"/>
      <c r="DT88" s="144"/>
      <c r="DU88" s="144"/>
      <c r="DV88" s="144"/>
      <c r="DW88" s="144"/>
      <c r="DX88" s="144"/>
      <c r="DY88" s="144"/>
      <c r="DZ88" s="144"/>
      <c r="EA88" s="144"/>
      <c r="EB88" s="144"/>
      <c r="EC88" s="144"/>
      <c r="ED88" s="144"/>
      <c r="EE88" s="144"/>
      <c r="EF88" s="144"/>
      <c r="EG88" s="144"/>
      <c r="EH88" s="144"/>
      <c r="EI88" s="144"/>
      <c r="EJ88" s="144"/>
      <c r="EK88" s="144"/>
      <c r="EL88" s="144"/>
      <c r="EM88" s="144"/>
      <c r="EN88" s="144"/>
      <c r="EO88" s="144"/>
      <c r="EP88" s="144"/>
      <c r="EQ88" s="144"/>
      <c r="ER88" s="144"/>
      <c r="ES88" s="144"/>
      <c r="ET88" s="144"/>
      <c r="EU88" s="144"/>
      <c r="EV88" s="144"/>
      <c r="EW88" s="144"/>
      <c r="EX88" s="144"/>
      <c r="EY88" s="144"/>
      <c r="EZ88" s="144"/>
      <c r="FA88" s="144"/>
      <c r="FB88" s="144"/>
      <c r="FC88" s="144"/>
      <c r="FD88" s="144"/>
      <c r="FE88" s="144"/>
      <c r="FF88" s="144"/>
      <c r="FG88" s="144"/>
      <c r="FH88" s="144"/>
      <c r="FI88" s="144"/>
      <c r="FJ88" s="144"/>
      <c r="FK88" s="144"/>
      <c r="FL88" s="144"/>
      <c r="FM88" s="144"/>
      <c r="FN88" s="144"/>
      <c r="FO88" s="144"/>
      <c r="FP88" s="144"/>
      <c r="FQ88" s="144"/>
      <c r="FR88" s="144"/>
      <c r="FS88" s="144"/>
      <c r="FT88" s="144"/>
      <c r="FU88" s="144"/>
      <c r="FV88" s="144"/>
      <c r="FW88" s="144"/>
      <c r="FX88" s="144"/>
      <c r="FY88" s="144"/>
      <c r="FZ88" s="144"/>
      <c r="GA88" s="144"/>
      <c r="GB88" s="144"/>
      <c r="GC88" s="144"/>
      <c r="GD88" s="144"/>
      <c r="GE88" s="144"/>
      <c r="GF88" s="144"/>
      <c r="GG88" s="144"/>
      <c r="GH88" s="144"/>
      <c r="GI88" s="144"/>
      <c r="GJ88" s="144"/>
      <c r="GK88" s="144"/>
      <c r="GL88" s="144"/>
      <c r="GM88" s="144"/>
      <c r="GN88" s="144"/>
      <c r="GO88" s="144"/>
      <c r="GP88" s="144"/>
      <c r="GQ88" s="144"/>
      <c r="GR88" s="144"/>
    </row>
    <row r="89" spans="1:200" s="115" customFormat="1" ht="36" hidden="1" customHeight="1" outlineLevel="1">
      <c r="A89" s="125" t="str">
        <f t="shared" si="0"/>
        <v>15.2</v>
      </c>
      <c r="B89" s="158" t="s">
        <v>66</v>
      </c>
      <c r="C89" s="160" t="s">
        <v>178</v>
      </c>
      <c r="D89" s="161" t="s">
        <v>163</v>
      </c>
      <c r="E89" s="161" t="s">
        <v>164</v>
      </c>
      <c r="F89" s="161"/>
      <c r="G89" s="168"/>
      <c r="H89" s="168"/>
      <c r="I89" s="220">
        <f>H89-G89</f>
        <v>0</v>
      </c>
      <c r="J89" s="355">
        <v>0</v>
      </c>
      <c r="K89" s="356"/>
      <c r="L89" s="357"/>
      <c r="M89" s="179"/>
      <c r="N89" s="404"/>
      <c r="O89" s="144"/>
      <c r="P89" s="144"/>
      <c r="Q89" s="144"/>
      <c r="R89" s="249"/>
      <c r="S89" s="249"/>
      <c r="T89" s="144"/>
      <c r="U89" s="144"/>
      <c r="V89" s="144"/>
      <c r="W89" s="144"/>
      <c r="X89" s="144"/>
      <c r="Y89" s="144"/>
      <c r="Z89" s="144"/>
      <c r="AA89" s="144"/>
      <c r="AB89" s="144"/>
      <c r="AC89" s="144"/>
      <c r="AD89" s="144"/>
      <c r="AE89" s="144"/>
      <c r="AF89" s="144"/>
      <c r="AG89" s="144"/>
      <c r="AH89" s="144"/>
      <c r="AI89" s="144"/>
      <c r="AJ89" s="144"/>
      <c r="AK89" s="144"/>
      <c r="AL89" s="144"/>
      <c r="AM89" s="144"/>
      <c r="AN89" s="144"/>
      <c r="AO89" s="144"/>
      <c r="AP89" s="144"/>
      <c r="AQ89" s="144"/>
      <c r="AR89" s="144"/>
      <c r="AS89" s="144"/>
      <c r="AT89" s="144"/>
      <c r="AU89" s="144"/>
      <c r="AV89" s="144"/>
      <c r="AW89" s="144"/>
      <c r="AX89" s="144"/>
      <c r="AY89" s="144"/>
      <c r="AZ89" s="144"/>
      <c r="BA89" s="144"/>
      <c r="BB89" s="144"/>
      <c r="BC89" s="144"/>
      <c r="BD89" s="144"/>
      <c r="BE89" s="144"/>
      <c r="BF89" s="144"/>
      <c r="BG89" s="144"/>
      <c r="BH89" s="144"/>
      <c r="BI89" s="144"/>
      <c r="BJ89" s="144"/>
      <c r="BK89" s="144"/>
      <c r="BL89" s="144"/>
      <c r="BM89" s="144"/>
      <c r="BN89" s="144"/>
      <c r="BO89" s="144"/>
      <c r="BP89" s="144"/>
      <c r="BQ89" s="144"/>
      <c r="BR89" s="144"/>
      <c r="BS89" s="144"/>
      <c r="BT89" s="144"/>
      <c r="BU89" s="144"/>
      <c r="BV89" s="144"/>
      <c r="BW89" s="144"/>
      <c r="BX89" s="144"/>
      <c r="BY89" s="144"/>
      <c r="BZ89" s="144"/>
      <c r="CA89" s="144"/>
      <c r="CB89" s="144"/>
      <c r="CC89" s="144"/>
      <c r="CD89" s="144"/>
      <c r="CE89" s="144"/>
      <c r="CF89" s="144"/>
      <c r="CG89" s="144"/>
      <c r="CH89" s="144"/>
      <c r="CI89" s="144"/>
      <c r="CJ89" s="144"/>
      <c r="CK89" s="144"/>
      <c r="CL89" s="144"/>
      <c r="CM89" s="144"/>
      <c r="CN89" s="144"/>
      <c r="CO89" s="144"/>
      <c r="CP89" s="144"/>
      <c r="CQ89" s="144"/>
      <c r="CR89" s="144"/>
      <c r="CS89" s="144"/>
      <c r="CT89" s="144"/>
      <c r="CU89" s="144"/>
      <c r="CV89" s="144"/>
      <c r="CW89" s="144"/>
      <c r="CX89" s="144"/>
      <c r="CY89" s="144"/>
      <c r="CZ89" s="144"/>
      <c r="DA89" s="144"/>
      <c r="DB89" s="144"/>
      <c r="DC89" s="144"/>
      <c r="DD89" s="144"/>
      <c r="DE89" s="144"/>
      <c r="DF89" s="144"/>
      <c r="DG89" s="144"/>
      <c r="DH89" s="144"/>
      <c r="DI89" s="144"/>
      <c r="DJ89" s="144"/>
      <c r="DK89" s="144"/>
      <c r="DL89" s="144"/>
      <c r="DM89" s="144"/>
      <c r="DN89" s="144"/>
      <c r="DO89" s="144"/>
      <c r="DP89" s="144"/>
      <c r="DQ89" s="144"/>
      <c r="DR89" s="144"/>
      <c r="DS89" s="144"/>
      <c r="DT89" s="144"/>
      <c r="DU89" s="144"/>
      <c r="DV89" s="144"/>
      <c r="DW89" s="144"/>
      <c r="DX89" s="144"/>
      <c r="DY89" s="144"/>
      <c r="DZ89" s="144"/>
      <c r="EA89" s="144"/>
      <c r="EB89" s="144"/>
      <c r="EC89" s="144"/>
      <c r="ED89" s="144"/>
      <c r="EE89" s="144"/>
      <c r="EF89" s="144"/>
      <c r="EG89" s="144"/>
      <c r="EH89" s="144"/>
      <c r="EI89" s="144"/>
      <c r="EJ89" s="144"/>
      <c r="EK89" s="144"/>
      <c r="EL89" s="144"/>
      <c r="EM89" s="144"/>
      <c r="EN89" s="144"/>
      <c r="EO89" s="144"/>
      <c r="EP89" s="144"/>
      <c r="EQ89" s="144"/>
      <c r="ER89" s="144"/>
      <c r="ES89" s="144"/>
      <c r="ET89" s="144"/>
      <c r="EU89" s="144"/>
      <c r="EV89" s="144"/>
      <c r="EW89" s="144"/>
      <c r="EX89" s="144"/>
      <c r="EY89" s="144"/>
      <c r="EZ89" s="144"/>
      <c r="FA89" s="144"/>
      <c r="FB89" s="144"/>
      <c r="FC89" s="144"/>
      <c r="FD89" s="144"/>
      <c r="FE89" s="144"/>
      <c r="FF89" s="144"/>
      <c r="FG89" s="144"/>
      <c r="FH89" s="144"/>
      <c r="FI89" s="144"/>
      <c r="FJ89" s="144"/>
      <c r="FK89" s="144"/>
      <c r="FL89" s="144"/>
      <c r="FM89" s="144"/>
      <c r="FN89" s="144"/>
      <c r="FO89" s="144"/>
      <c r="FP89" s="144"/>
      <c r="FQ89" s="144"/>
      <c r="FR89" s="144"/>
      <c r="FS89" s="144"/>
      <c r="FT89" s="144"/>
      <c r="FU89" s="144"/>
      <c r="FV89" s="144"/>
      <c r="FW89" s="144"/>
      <c r="FX89" s="144"/>
      <c r="FY89" s="144"/>
      <c r="FZ89" s="144"/>
      <c r="GA89" s="144"/>
      <c r="GB89" s="144"/>
      <c r="GC89" s="144"/>
      <c r="GD89" s="144"/>
      <c r="GE89" s="144"/>
      <c r="GF89" s="144"/>
      <c r="GG89" s="144"/>
      <c r="GH89" s="144"/>
      <c r="GI89" s="144"/>
      <c r="GJ89" s="144"/>
      <c r="GK89" s="144"/>
      <c r="GL89" s="144"/>
      <c r="GM89" s="144"/>
      <c r="GN89" s="144"/>
      <c r="GO89" s="144"/>
      <c r="GP89" s="144"/>
      <c r="GQ89" s="144"/>
      <c r="GR89" s="144"/>
    </row>
    <row r="90" spans="1:200" s="115" customFormat="1" ht="24" hidden="1" customHeight="1" outlineLevel="1">
      <c r="A90" s="125" t="str">
        <f t="shared" si="0"/>
        <v>15.3</v>
      </c>
      <c r="B90" s="158" t="s">
        <v>66</v>
      </c>
      <c r="C90" s="160" t="s">
        <v>165</v>
      </c>
      <c r="D90" s="161" t="s">
        <v>159</v>
      </c>
      <c r="E90" s="161" t="s">
        <v>160</v>
      </c>
      <c r="F90" s="161" t="s">
        <v>161</v>
      </c>
      <c r="G90" s="168"/>
      <c r="H90" s="153"/>
      <c r="I90" s="154">
        <f>H90-G90</f>
        <v>0</v>
      </c>
      <c r="J90" s="355">
        <v>0</v>
      </c>
      <c r="K90" s="356"/>
      <c r="L90" s="357"/>
      <c r="M90" s="179"/>
      <c r="N90" s="404"/>
      <c r="O90" s="144"/>
      <c r="P90" s="144"/>
      <c r="Q90" s="144"/>
      <c r="R90" s="248"/>
      <c r="S90" s="248"/>
      <c r="T90" s="144"/>
      <c r="U90" s="144"/>
      <c r="V90" s="144"/>
      <c r="W90" s="144"/>
      <c r="X90" s="144"/>
      <c r="Y90" s="144"/>
      <c r="Z90" s="144"/>
      <c r="AA90" s="144"/>
      <c r="AB90" s="144"/>
      <c r="AC90" s="144"/>
      <c r="AD90" s="144"/>
      <c r="AE90" s="144"/>
      <c r="AF90" s="144"/>
      <c r="AG90" s="144"/>
      <c r="AH90" s="144"/>
      <c r="AI90" s="144"/>
      <c r="AJ90" s="144"/>
      <c r="AK90" s="144"/>
      <c r="AL90" s="144"/>
      <c r="AM90" s="144"/>
      <c r="AN90" s="144"/>
      <c r="AO90" s="144"/>
      <c r="AP90" s="144"/>
      <c r="AQ90" s="144"/>
      <c r="AR90" s="144"/>
      <c r="AS90" s="144"/>
      <c r="AT90" s="144"/>
      <c r="AU90" s="144"/>
      <c r="AV90" s="144"/>
      <c r="AW90" s="144"/>
      <c r="AX90" s="144"/>
      <c r="AY90" s="144"/>
      <c r="AZ90" s="144"/>
      <c r="BA90" s="144"/>
      <c r="BB90" s="144"/>
      <c r="BC90" s="144"/>
      <c r="BD90" s="144"/>
      <c r="BE90" s="144"/>
      <c r="BF90" s="144"/>
      <c r="BG90" s="144"/>
      <c r="BH90" s="144"/>
      <c r="BI90" s="144"/>
      <c r="BJ90" s="144"/>
      <c r="BK90" s="144"/>
      <c r="BL90" s="144"/>
      <c r="BM90" s="144"/>
      <c r="BN90" s="144"/>
      <c r="BO90" s="144"/>
      <c r="BP90" s="144"/>
      <c r="BQ90" s="144"/>
      <c r="BR90" s="144"/>
      <c r="BS90" s="144"/>
      <c r="BT90" s="144"/>
      <c r="BU90" s="144"/>
      <c r="BV90" s="144"/>
      <c r="BW90" s="144"/>
      <c r="BX90" s="144"/>
      <c r="BY90" s="144"/>
      <c r="BZ90" s="144"/>
      <c r="CA90" s="144"/>
      <c r="CB90" s="144"/>
      <c r="CC90" s="144"/>
      <c r="CD90" s="144"/>
      <c r="CE90" s="144"/>
      <c r="CF90" s="144"/>
      <c r="CG90" s="144"/>
      <c r="CH90" s="144"/>
      <c r="CI90" s="144"/>
      <c r="CJ90" s="144"/>
      <c r="CK90" s="144"/>
      <c r="CL90" s="144"/>
      <c r="CM90" s="144"/>
      <c r="CN90" s="144"/>
      <c r="CO90" s="144"/>
      <c r="CP90" s="144"/>
      <c r="CQ90" s="144"/>
      <c r="CR90" s="144"/>
      <c r="CS90" s="144"/>
      <c r="CT90" s="144"/>
      <c r="CU90" s="144"/>
      <c r="CV90" s="144"/>
      <c r="CW90" s="144"/>
      <c r="CX90" s="144"/>
      <c r="CY90" s="144"/>
      <c r="CZ90" s="144"/>
      <c r="DA90" s="144"/>
      <c r="DB90" s="144"/>
      <c r="DC90" s="144"/>
      <c r="DD90" s="144"/>
      <c r="DE90" s="144"/>
      <c r="DF90" s="144"/>
      <c r="DG90" s="144"/>
      <c r="DH90" s="144"/>
      <c r="DI90" s="144"/>
      <c r="DJ90" s="144"/>
      <c r="DK90" s="144"/>
      <c r="DL90" s="144"/>
      <c r="DM90" s="144"/>
      <c r="DN90" s="144"/>
      <c r="DO90" s="144"/>
      <c r="DP90" s="144"/>
      <c r="DQ90" s="144"/>
      <c r="DR90" s="144"/>
      <c r="DS90" s="144"/>
      <c r="DT90" s="144"/>
      <c r="DU90" s="144"/>
      <c r="DV90" s="144"/>
      <c r="DW90" s="144"/>
      <c r="DX90" s="144"/>
      <c r="DY90" s="144"/>
      <c r="DZ90" s="144"/>
      <c r="EA90" s="144"/>
      <c r="EB90" s="144"/>
      <c r="EC90" s="144"/>
      <c r="ED90" s="144"/>
      <c r="EE90" s="144"/>
      <c r="EF90" s="144"/>
      <c r="EG90" s="144"/>
      <c r="EH90" s="144"/>
      <c r="EI90" s="144"/>
      <c r="EJ90" s="144"/>
      <c r="EK90" s="144"/>
      <c r="EL90" s="144"/>
      <c r="EM90" s="144"/>
      <c r="EN90" s="144"/>
      <c r="EO90" s="144"/>
      <c r="EP90" s="144"/>
      <c r="EQ90" s="144"/>
      <c r="ER90" s="144"/>
      <c r="ES90" s="144"/>
      <c r="ET90" s="144"/>
      <c r="EU90" s="144"/>
      <c r="EV90" s="144"/>
      <c r="EW90" s="144"/>
      <c r="EX90" s="144"/>
      <c r="EY90" s="144"/>
      <c r="EZ90" s="144"/>
      <c r="FA90" s="144"/>
      <c r="FB90" s="144"/>
      <c r="FC90" s="144"/>
      <c r="FD90" s="144"/>
      <c r="FE90" s="144"/>
      <c r="FF90" s="144"/>
      <c r="FG90" s="144"/>
      <c r="FH90" s="144"/>
      <c r="FI90" s="144"/>
      <c r="FJ90" s="144"/>
      <c r="FK90" s="144"/>
      <c r="FL90" s="144"/>
      <c r="FM90" s="144"/>
      <c r="FN90" s="144"/>
      <c r="FO90" s="144"/>
      <c r="FP90" s="144"/>
      <c r="FQ90" s="144"/>
      <c r="FR90" s="144"/>
      <c r="FS90" s="144"/>
      <c r="FT90" s="144"/>
      <c r="FU90" s="144"/>
      <c r="FV90" s="144"/>
      <c r="FW90" s="144"/>
      <c r="FX90" s="144"/>
      <c r="FY90" s="144"/>
      <c r="FZ90" s="144"/>
      <c r="GA90" s="144"/>
      <c r="GB90" s="144"/>
      <c r="GC90" s="144"/>
      <c r="GD90" s="144"/>
      <c r="GE90" s="144"/>
      <c r="GF90" s="144"/>
      <c r="GG90" s="144"/>
      <c r="GH90" s="144"/>
      <c r="GI90" s="144"/>
      <c r="GJ90" s="144"/>
      <c r="GK90" s="144"/>
      <c r="GL90" s="144"/>
      <c r="GM90" s="144"/>
      <c r="GN90" s="144"/>
      <c r="GO90" s="144"/>
      <c r="GP90" s="144"/>
      <c r="GQ90" s="144"/>
      <c r="GR90" s="144"/>
    </row>
    <row r="91" spans="1:200" s="94" customFormat="1" ht="24" customHeight="1" collapsed="1" thickTop="1" thickBot="1">
      <c r="A91" s="127">
        <v>16</v>
      </c>
      <c r="B91" s="167"/>
      <c r="C91" s="207" t="s">
        <v>179</v>
      </c>
      <c r="D91" s="167"/>
      <c r="E91" s="167"/>
      <c r="F91" s="167"/>
      <c r="G91" s="218" t="s">
        <v>130</v>
      </c>
      <c r="H91" s="396">
        <f>AVERAGE(I92,I94)</f>
        <v>0</v>
      </c>
      <c r="I91" s="397"/>
      <c r="J91" s="359">
        <f>AVERAGE(J92,J94)</f>
        <v>0</v>
      </c>
      <c r="K91" s="360"/>
      <c r="L91" s="361"/>
      <c r="M91" s="181"/>
      <c r="N91" s="404"/>
      <c r="O91" s="144"/>
      <c r="P91" s="144"/>
      <c r="Q91" s="144"/>
      <c r="R91" s="144"/>
      <c r="S91" s="144"/>
      <c r="T91" s="144"/>
      <c r="U91" s="144"/>
      <c r="V91" s="144"/>
      <c r="W91" s="144"/>
      <c r="X91" s="144"/>
      <c r="Y91" s="144"/>
      <c r="Z91" s="144"/>
      <c r="AA91" s="144"/>
      <c r="AB91" s="144"/>
      <c r="AC91" s="144"/>
      <c r="AD91" s="144"/>
      <c r="AE91" s="144"/>
      <c r="AF91" s="144"/>
      <c r="AG91" s="144"/>
      <c r="AH91" s="144"/>
      <c r="AI91" s="144"/>
      <c r="AJ91" s="144"/>
      <c r="AK91" s="144"/>
      <c r="AL91" s="144"/>
      <c r="AM91" s="144"/>
      <c r="AN91" s="144"/>
      <c r="AO91" s="144"/>
      <c r="AP91" s="144"/>
      <c r="AQ91" s="144"/>
      <c r="AR91" s="144"/>
      <c r="AS91" s="144"/>
      <c r="AT91" s="144"/>
      <c r="AU91" s="144"/>
      <c r="AV91" s="144"/>
      <c r="AW91" s="144"/>
      <c r="AX91" s="144"/>
      <c r="AY91" s="144"/>
      <c r="AZ91" s="144"/>
      <c r="BA91" s="144"/>
      <c r="BB91" s="144"/>
      <c r="BC91" s="144"/>
      <c r="BD91" s="144"/>
      <c r="BE91" s="144"/>
      <c r="BF91" s="144"/>
      <c r="BG91" s="144"/>
      <c r="BH91" s="144"/>
      <c r="BI91" s="144"/>
      <c r="BJ91" s="144"/>
      <c r="BK91" s="144"/>
      <c r="BL91" s="144"/>
      <c r="BM91" s="144"/>
      <c r="BN91" s="144"/>
      <c r="BO91" s="144"/>
      <c r="BP91" s="144"/>
      <c r="BQ91" s="144"/>
      <c r="BR91" s="144"/>
      <c r="BS91" s="144"/>
      <c r="BT91" s="144"/>
      <c r="BU91" s="144"/>
      <c r="BV91" s="144"/>
      <c r="BW91" s="144"/>
      <c r="BX91" s="144"/>
      <c r="BY91" s="144"/>
      <c r="BZ91" s="144"/>
      <c r="CA91" s="144"/>
      <c r="CB91" s="144"/>
      <c r="CC91" s="144"/>
      <c r="CD91" s="144"/>
      <c r="CE91" s="144"/>
      <c r="CF91" s="144"/>
      <c r="CG91" s="144"/>
      <c r="CH91" s="144"/>
      <c r="CI91" s="144"/>
      <c r="CJ91" s="144"/>
      <c r="CK91" s="144"/>
      <c r="CL91" s="144"/>
      <c r="CM91" s="144"/>
      <c r="CN91" s="144"/>
      <c r="CO91" s="144"/>
      <c r="CP91" s="144"/>
      <c r="CQ91" s="144"/>
      <c r="CR91" s="144"/>
      <c r="CS91" s="144"/>
      <c r="CT91" s="144"/>
      <c r="CU91" s="144"/>
      <c r="CV91" s="144"/>
      <c r="CW91" s="144"/>
      <c r="CX91" s="144"/>
      <c r="CY91" s="144"/>
      <c r="CZ91" s="144"/>
      <c r="DA91" s="144"/>
      <c r="DB91" s="144"/>
      <c r="DC91" s="144"/>
      <c r="DD91" s="144"/>
      <c r="DE91" s="144"/>
      <c r="DF91" s="144"/>
      <c r="DG91" s="144"/>
      <c r="DH91" s="144"/>
      <c r="DI91" s="144"/>
      <c r="DJ91" s="144"/>
      <c r="DK91" s="144"/>
      <c r="DL91" s="144"/>
      <c r="DM91" s="144"/>
      <c r="DN91" s="144"/>
      <c r="DO91" s="144"/>
      <c r="DP91" s="144"/>
      <c r="DQ91" s="144"/>
      <c r="DR91" s="144"/>
      <c r="DS91" s="144"/>
      <c r="DT91" s="144"/>
      <c r="DU91" s="144"/>
      <c r="DV91" s="144"/>
      <c r="DW91" s="144"/>
      <c r="DX91" s="144"/>
      <c r="DY91" s="144"/>
      <c r="DZ91" s="144"/>
      <c r="EA91" s="144"/>
      <c r="EB91" s="144"/>
      <c r="EC91" s="144"/>
      <c r="ED91" s="144"/>
      <c r="EE91" s="144"/>
      <c r="EF91" s="144"/>
      <c r="EG91" s="144"/>
      <c r="EH91" s="144"/>
      <c r="EI91" s="144"/>
      <c r="EJ91" s="144"/>
      <c r="EK91" s="144"/>
      <c r="EL91" s="144"/>
      <c r="EM91" s="144"/>
      <c r="EN91" s="144"/>
      <c r="EO91" s="144"/>
      <c r="EP91" s="144"/>
      <c r="EQ91" s="144"/>
      <c r="ER91" s="144"/>
      <c r="ES91" s="144"/>
      <c r="ET91" s="144"/>
      <c r="EU91" s="144"/>
      <c r="EV91" s="144"/>
      <c r="EW91" s="144"/>
      <c r="EX91" s="144"/>
      <c r="EY91" s="144"/>
      <c r="EZ91" s="144"/>
      <c r="FA91" s="144"/>
      <c r="FB91" s="144"/>
      <c r="FC91" s="144"/>
      <c r="FD91" s="144"/>
      <c r="FE91" s="144"/>
      <c r="FF91" s="144"/>
      <c r="FG91" s="144"/>
      <c r="FH91" s="144"/>
      <c r="FI91" s="144"/>
      <c r="FJ91" s="144"/>
      <c r="FK91" s="144"/>
      <c r="FL91" s="144"/>
      <c r="FM91" s="144"/>
      <c r="FN91" s="144"/>
      <c r="FO91" s="144"/>
      <c r="FP91" s="144"/>
      <c r="FQ91" s="144"/>
      <c r="FR91" s="144"/>
      <c r="FS91" s="144"/>
      <c r="FT91" s="144"/>
      <c r="FU91" s="144"/>
      <c r="FV91" s="144"/>
      <c r="FW91" s="144"/>
      <c r="FX91" s="144"/>
      <c r="FY91" s="144"/>
      <c r="FZ91" s="144"/>
      <c r="GA91" s="144"/>
      <c r="GB91" s="144"/>
      <c r="GC91" s="144"/>
      <c r="GD91" s="144"/>
      <c r="GE91" s="144"/>
      <c r="GF91" s="144"/>
      <c r="GG91" s="144"/>
      <c r="GH91" s="144"/>
      <c r="GI91" s="144"/>
      <c r="GJ91" s="144"/>
      <c r="GK91" s="144"/>
      <c r="GL91" s="144"/>
      <c r="GM91" s="144"/>
      <c r="GN91" s="144"/>
      <c r="GO91" s="144"/>
      <c r="GP91" s="144"/>
      <c r="GQ91" s="144"/>
      <c r="GR91" s="144"/>
    </row>
    <row r="92" spans="1:200" s="94" customFormat="1" ht="24" hidden="1" customHeight="1" outlineLevel="1">
      <c r="A92" s="125" t="str">
        <f t="shared" si="0"/>
        <v>16.1</v>
      </c>
      <c r="B92" s="158" t="s">
        <v>54</v>
      </c>
      <c r="C92" s="160" t="s">
        <v>167</v>
      </c>
      <c r="D92" s="161" t="s">
        <v>68</v>
      </c>
      <c r="E92" s="161" t="s">
        <v>69</v>
      </c>
      <c r="F92" s="161" t="s">
        <v>70</v>
      </c>
      <c r="G92" s="168"/>
      <c r="H92" s="168"/>
      <c r="I92" s="220">
        <f>H92-G92</f>
        <v>0</v>
      </c>
      <c r="J92" s="355">
        <v>0</v>
      </c>
      <c r="K92" s="356"/>
      <c r="L92" s="357"/>
      <c r="M92" s="179"/>
      <c r="N92" s="404"/>
      <c r="O92" s="144"/>
      <c r="P92" s="144"/>
      <c r="Q92" s="144"/>
      <c r="R92" s="144"/>
      <c r="S92" s="144"/>
      <c r="T92" s="144"/>
      <c r="U92" s="144"/>
      <c r="V92" s="144"/>
      <c r="W92" s="144"/>
      <c r="X92" s="144"/>
      <c r="Y92" s="144"/>
      <c r="Z92" s="144"/>
      <c r="AA92" s="144"/>
      <c r="AB92" s="144"/>
      <c r="AC92" s="144"/>
      <c r="AD92" s="144"/>
      <c r="AE92" s="144"/>
      <c r="AF92" s="144"/>
      <c r="AG92" s="144"/>
      <c r="AH92" s="144"/>
      <c r="AI92" s="144"/>
      <c r="AJ92" s="144"/>
      <c r="AK92" s="144"/>
      <c r="AL92" s="144"/>
      <c r="AM92" s="144"/>
      <c r="AN92" s="144"/>
      <c r="AO92" s="144"/>
      <c r="AP92" s="144"/>
      <c r="AQ92" s="144"/>
      <c r="AR92" s="144"/>
      <c r="AS92" s="144"/>
      <c r="AT92" s="144"/>
      <c r="AU92" s="144"/>
      <c r="AV92" s="144"/>
      <c r="AW92" s="144"/>
      <c r="AX92" s="144"/>
      <c r="AY92" s="144"/>
      <c r="AZ92" s="144"/>
      <c r="BA92" s="144"/>
      <c r="BB92" s="144"/>
      <c r="BC92" s="144"/>
      <c r="BD92" s="144"/>
      <c r="BE92" s="144"/>
      <c r="BF92" s="144"/>
      <c r="BG92" s="144"/>
      <c r="BH92" s="144"/>
      <c r="BI92" s="144"/>
      <c r="BJ92" s="144"/>
      <c r="BK92" s="144"/>
      <c r="BL92" s="144"/>
      <c r="BM92" s="144"/>
      <c r="BN92" s="144"/>
      <c r="BO92" s="144"/>
      <c r="BP92" s="144"/>
      <c r="BQ92" s="144"/>
      <c r="BR92" s="144"/>
      <c r="BS92" s="144"/>
      <c r="BT92" s="144"/>
      <c r="BU92" s="144"/>
      <c r="BV92" s="144"/>
      <c r="BW92" s="144"/>
      <c r="BX92" s="144"/>
      <c r="BY92" s="144"/>
      <c r="BZ92" s="144"/>
      <c r="CA92" s="144"/>
      <c r="CB92" s="144"/>
      <c r="CC92" s="144"/>
      <c r="CD92" s="144"/>
      <c r="CE92" s="144"/>
      <c r="CF92" s="144"/>
      <c r="CG92" s="144"/>
      <c r="CH92" s="144"/>
      <c r="CI92" s="144"/>
      <c r="CJ92" s="144"/>
      <c r="CK92" s="144"/>
      <c r="CL92" s="144"/>
      <c r="CM92" s="144"/>
      <c r="CN92" s="144"/>
      <c r="CO92" s="144"/>
      <c r="CP92" s="144"/>
      <c r="CQ92" s="144"/>
      <c r="CR92" s="144"/>
      <c r="CS92" s="144"/>
      <c r="CT92" s="144"/>
      <c r="CU92" s="144"/>
      <c r="CV92" s="144"/>
      <c r="CW92" s="144"/>
      <c r="CX92" s="144"/>
      <c r="CY92" s="144"/>
      <c r="CZ92" s="144"/>
      <c r="DA92" s="144"/>
      <c r="DB92" s="144"/>
      <c r="DC92" s="144"/>
      <c r="DD92" s="144"/>
      <c r="DE92" s="144"/>
      <c r="DF92" s="144"/>
      <c r="DG92" s="144"/>
      <c r="DH92" s="144"/>
      <c r="DI92" s="144"/>
      <c r="DJ92" s="144"/>
      <c r="DK92" s="144"/>
      <c r="DL92" s="144"/>
      <c r="DM92" s="144"/>
      <c r="DN92" s="144"/>
      <c r="DO92" s="144"/>
      <c r="DP92" s="144"/>
      <c r="DQ92" s="144"/>
      <c r="DR92" s="144"/>
      <c r="DS92" s="144"/>
      <c r="DT92" s="144"/>
      <c r="DU92" s="144"/>
      <c r="DV92" s="144"/>
      <c r="DW92" s="144"/>
      <c r="DX92" s="144"/>
      <c r="DY92" s="144"/>
      <c r="DZ92" s="144"/>
      <c r="EA92" s="144"/>
      <c r="EB92" s="144"/>
      <c r="EC92" s="144"/>
      <c r="ED92" s="144"/>
      <c r="EE92" s="144"/>
      <c r="EF92" s="144"/>
      <c r="EG92" s="144"/>
      <c r="EH92" s="144"/>
      <c r="EI92" s="144"/>
      <c r="EJ92" s="144"/>
      <c r="EK92" s="144"/>
      <c r="EL92" s="144"/>
      <c r="EM92" s="144"/>
      <c r="EN92" s="144"/>
      <c r="EO92" s="144"/>
      <c r="EP92" s="144"/>
      <c r="EQ92" s="144"/>
      <c r="ER92" s="144"/>
      <c r="ES92" s="144"/>
      <c r="ET92" s="144"/>
      <c r="EU92" s="144"/>
      <c r="EV92" s="144"/>
      <c r="EW92" s="144"/>
      <c r="EX92" s="144"/>
      <c r="EY92" s="144"/>
      <c r="EZ92" s="144"/>
      <c r="FA92" s="144"/>
      <c r="FB92" s="144"/>
      <c r="FC92" s="144"/>
      <c r="FD92" s="144"/>
      <c r="FE92" s="144"/>
      <c r="FF92" s="144"/>
      <c r="FG92" s="144"/>
      <c r="FH92" s="144"/>
      <c r="FI92" s="144"/>
      <c r="FJ92" s="144"/>
      <c r="FK92" s="144"/>
      <c r="FL92" s="144"/>
      <c r="FM92" s="144"/>
      <c r="FN92" s="144"/>
      <c r="FO92" s="144"/>
      <c r="FP92" s="144"/>
      <c r="FQ92" s="144"/>
      <c r="FR92" s="144"/>
      <c r="FS92" s="144"/>
      <c r="FT92" s="144"/>
      <c r="FU92" s="144"/>
      <c r="FV92" s="144"/>
      <c r="FW92" s="144"/>
      <c r="FX92" s="144"/>
      <c r="FY92" s="144"/>
      <c r="FZ92" s="144"/>
      <c r="GA92" s="144"/>
      <c r="GB92" s="144"/>
      <c r="GC92" s="144"/>
      <c r="GD92" s="144"/>
      <c r="GE92" s="144"/>
      <c r="GF92" s="144"/>
      <c r="GG92" s="144"/>
      <c r="GH92" s="144"/>
      <c r="GI92" s="144"/>
      <c r="GJ92" s="144"/>
      <c r="GK92" s="144"/>
      <c r="GL92" s="144"/>
      <c r="GM92" s="144"/>
      <c r="GN92" s="144"/>
      <c r="GO92" s="144"/>
      <c r="GP92" s="144"/>
      <c r="GQ92" s="144"/>
      <c r="GR92" s="144"/>
    </row>
    <row r="93" spans="1:200" s="94" customFormat="1" ht="24" hidden="1" customHeight="1" outlineLevel="1">
      <c r="A93" s="125" t="str">
        <f t="shared" si="0"/>
        <v>16.2</v>
      </c>
      <c r="B93" s="158" t="s">
        <v>168</v>
      </c>
      <c r="C93" s="160" t="s">
        <v>169</v>
      </c>
      <c r="D93" s="161" t="s">
        <v>68</v>
      </c>
      <c r="E93" s="161" t="s">
        <v>69</v>
      </c>
      <c r="F93" s="161" t="s">
        <v>70</v>
      </c>
      <c r="G93" s="210"/>
      <c r="H93" s="210"/>
      <c r="I93" s="211"/>
      <c r="J93" s="355">
        <v>0</v>
      </c>
      <c r="K93" s="356"/>
      <c r="L93" s="357"/>
      <c r="M93" s="179"/>
      <c r="N93" s="404"/>
      <c r="O93" s="144"/>
      <c r="P93" s="144"/>
      <c r="Q93" s="144"/>
      <c r="R93" s="144"/>
      <c r="S93" s="144"/>
      <c r="T93" s="144"/>
      <c r="U93" s="144"/>
      <c r="V93" s="144"/>
      <c r="W93" s="144"/>
      <c r="X93" s="144"/>
      <c r="Y93" s="144"/>
      <c r="Z93" s="144"/>
      <c r="AA93" s="144"/>
      <c r="AB93" s="144"/>
      <c r="AC93" s="144"/>
      <c r="AD93" s="144"/>
      <c r="AE93" s="144"/>
      <c r="AF93" s="144"/>
      <c r="AG93" s="144"/>
      <c r="AH93" s="144"/>
      <c r="AI93" s="144"/>
      <c r="AJ93" s="144"/>
      <c r="AK93" s="144"/>
      <c r="AL93" s="144"/>
      <c r="AM93" s="144"/>
      <c r="AN93" s="144"/>
      <c r="AO93" s="144"/>
      <c r="AP93" s="144"/>
      <c r="AQ93" s="144"/>
      <c r="AR93" s="144"/>
      <c r="AS93" s="144"/>
      <c r="AT93" s="144"/>
      <c r="AU93" s="144"/>
      <c r="AV93" s="144"/>
      <c r="AW93" s="144"/>
      <c r="AX93" s="144"/>
      <c r="AY93" s="144"/>
      <c r="AZ93" s="144"/>
      <c r="BA93" s="144"/>
      <c r="BB93" s="144"/>
      <c r="BC93" s="144"/>
      <c r="BD93" s="144"/>
      <c r="BE93" s="144"/>
      <c r="BF93" s="144"/>
      <c r="BG93" s="144"/>
      <c r="BH93" s="144"/>
      <c r="BI93" s="144"/>
      <c r="BJ93" s="144"/>
      <c r="BK93" s="144"/>
      <c r="BL93" s="144"/>
      <c r="BM93" s="144"/>
      <c r="BN93" s="144"/>
      <c r="BO93" s="144"/>
      <c r="BP93" s="144"/>
      <c r="BQ93" s="144"/>
      <c r="BR93" s="144"/>
      <c r="BS93" s="144"/>
      <c r="BT93" s="144"/>
      <c r="BU93" s="144"/>
      <c r="BV93" s="144"/>
      <c r="BW93" s="144"/>
      <c r="BX93" s="144"/>
      <c r="BY93" s="144"/>
      <c r="BZ93" s="144"/>
      <c r="CA93" s="144"/>
      <c r="CB93" s="144"/>
      <c r="CC93" s="144"/>
      <c r="CD93" s="144"/>
      <c r="CE93" s="144"/>
      <c r="CF93" s="144"/>
      <c r="CG93" s="144"/>
      <c r="CH93" s="144"/>
      <c r="CI93" s="144"/>
      <c r="CJ93" s="144"/>
      <c r="CK93" s="144"/>
      <c r="CL93" s="144"/>
      <c r="CM93" s="144"/>
      <c r="CN93" s="144"/>
      <c r="CO93" s="144"/>
      <c r="CP93" s="144"/>
      <c r="CQ93" s="144"/>
      <c r="CR93" s="144"/>
      <c r="CS93" s="144"/>
      <c r="CT93" s="144"/>
      <c r="CU93" s="144"/>
      <c r="CV93" s="144"/>
      <c r="CW93" s="144"/>
      <c r="CX93" s="144"/>
      <c r="CY93" s="144"/>
      <c r="CZ93" s="144"/>
      <c r="DA93" s="144"/>
      <c r="DB93" s="144"/>
      <c r="DC93" s="144"/>
      <c r="DD93" s="144"/>
      <c r="DE93" s="144"/>
      <c r="DF93" s="144"/>
      <c r="DG93" s="144"/>
      <c r="DH93" s="144"/>
      <c r="DI93" s="144"/>
      <c r="DJ93" s="144"/>
      <c r="DK93" s="144"/>
      <c r="DL93" s="144"/>
      <c r="DM93" s="144"/>
      <c r="DN93" s="144"/>
      <c r="DO93" s="144"/>
      <c r="DP93" s="144"/>
      <c r="DQ93" s="144"/>
      <c r="DR93" s="144"/>
      <c r="DS93" s="144"/>
      <c r="DT93" s="144"/>
      <c r="DU93" s="144"/>
      <c r="DV93" s="144"/>
      <c r="DW93" s="144"/>
      <c r="DX93" s="144"/>
      <c r="DY93" s="144"/>
      <c r="DZ93" s="144"/>
      <c r="EA93" s="144"/>
      <c r="EB93" s="144"/>
      <c r="EC93" s="144"/>
      <c r="ED93" s="144"/>
      <c r="EE93" s="144"/>
      <c r="EF93" s="144"/>
      <c r="EG93" s="144"/>
      <c r="EH93" s="144"/>
      <c r="EI93" s="144"/>
      <c r="EJ93" s="144"/>
      <c r="EK93" s="144"/>
      <c r="EL93" s="144"/>
      <c r="EM93" s="144"/>
      <c r="EN93" s="144"/>
      <c r="EO93" s="144"/>
      <c r="EP93" s="144"/>
      <c r="EQ93" s="144"/>
      <c r="ER93" s="144"/>
      <c r="ES93" s="144"/>
      <c r="ET93" s="144"/>
      <c r="EU93" s="144"/>
      <c r="EV93" s="144"/>
      <c r="EW93" s="144"/>
      <c r="EX93" s="144"/>
      <c r="EY93" s="144"/>
      <c r="EZ93" s="144"/>
      <c r="FA93" s="144"/>
      <c r="FB93" s="144"/>
      <c r="FC93" s="144"/>
      <c r="FD93" s="144"/>
      <c r="FE93" s="144"/>
      <c r="FF93" s="144"/>
      <c r="FG93" s="144"/>
      <c r="FH93" s="144"/>
      <c r="FI93" s="144"/>
      <c r="FJ93" s="144"/>
      <c r="FK93" s="144"/>
      <c r="FL93" s="144"/>
      <c r="FM93" s="144"/>
      <c r="FN93" s="144"/>
      <c r="FO93" s="144"/>
      <c r="FP93" s="144"/>
      <c r="FQ93" s="144"/>
      <c r="FR93" s="144"/>
      <c r="FS93" s="144"/>
      <c r="FT93" s="144"/>
      <c r="FU93" s="144"/>
      <c r="FV93" s="144"/>
      <c r="FW93" s="144"/>
      <c r="FX93" s="144"/>
      <c r="FY93" s="144"/>
      <c r="FZ93" s="144"/>
      <c r="GA93" s="144"/>
      <c r="GB93" s="144"/>
      <c r="GC93" s="144"/>
      <c r="GD93" s="144"/>
      <c r="GE93" s="144"/>
      <c r="GF93" s="144"/>
      <c r="GG93" s="144"/>
      <c r="GH93" s="144"/>
      <c r="GI93" s="144"/>
      <c r="GJ93" s="144"/>
      <c r="GK93" s="144"/>
      <c r="GL93" s="144"/>
      <c r="GM93" s="144"/>
      <c r="GN93" s="144"/>
      <c r="GO93" s="144"/>
      <c r="GP93" s="144"/>
      <c r="GQ93" s="144"/>
      <c r="GR93" s="144"/>
    </row>
    <row r="94" spans="1:200" s="94" customFormat="1" ht="24" hidden="1" customHeight="1" outlineLevel="1">
      <c r="A94" s="158" t="str">
        <f t="shared" si="0"/>
        <v>16.3</v>
      </c>
      <c r="B94" s="158" t="s">
        <v>66</v>
      </c>
      <c r="C94" s="160" t="s">
        <v>170</v>
      </c>
      <c r="D94" s="161" t="s">
        <v>68</v>
      </c>
      <c r="E94" s="161" t="s">
        <v>69</v>
      </c>
      <c r="F94" s="161" t="s">
        <v>70</v>
      </c>
      <c r="G94" s="168"/>
      <c r="H94" s="168"/>
      <c r="I94" s="220">
        <f>H94-G94</f>
        <v>0</v>
      </c>
      <c r="J94" s="350">
        <v>0</v>
      </c>
      <c r="K94" s="350"/>
      <c r="L94" s="350"/>
      <c r="M94" s="178"/>
      <c r="N94" s="404"/>
      <c r="O94" s="144"/>
      <c r="P94" s="144"/>
      <c r="Q94" s="144"/>
      <c r="R94" s="144"/>
      <c r="S94" s="144"/>
      <c r="T94" s="144"/>
      <c r="U94" s="144"/>
      <c r="V94" s="144"/>
      <c r="W94" s="144"/>
      <c r="X94" s="144"/>
      <c r="Y94" s="144"/>
      <c r="Z94" s="144"/>
      <c r="AA94" s="144"/>
      <c r="AB94" s="144"/>
      <c r="AC94" s="144"/>
      <c r="AD94" s="144"/>
      <c r="AE94" s="144"/>
      <c r="AF94" s="144"/>
      <c r="AG94" s="144"/>
      <c r="AH94" s="144"/>
      <c r="AI94" s="144"/>
      <c r="AJ94" s="144"/>
      <c r="AK94" s="144"/>
      <c r="AL94" s="144"/>
      <c r="AM94" s="144"/>
      <c r="AN94" s="144"/>
      <c r="AO94" s="144"/>
      <c r="AP94" s="144"/>
      <c r="AQ94" s="144"/>
      <c r="AR94" s="144"/>
      <c r="AS94" s="144"/>
      <c r="AT94" s="144"/>
      <c r="AU94" s="144"/>
      <c r="AV94" s="144"/>
      <c r="AW94" s="144"/>
      <c r="AX94" s="144"/>
      <c r="AY94" s="144"/>
      <c r="AZ94" s="144"/>
      <c r="BA94" s="144"/>
      <c r="BB94" s="144"/>
      <c r="BC94" s="144"/>
      <c r="BD94" s="144"/>
      <c r="BE94" s="144"/>
      <c r="BF94" s="144"/>
      <c r="BG94" s="144"/>
      <c r="BH94" s="144"/>
      <c r="BI94" s="144"/>
      <c r="BJ94" s="144"/>
      <c r="BK94" s="144"/>
      <c r="BL94" s="144"/>
      <c r="BM94" s="144"/>
      <c r="BN94" s="144"/>
      <c r="BO94" s="144"/>
      <c r="BP94" s="144"/>
      <c r="BQ94" s="144"/>
      <c r="BR94" s="144"/>
      <c r="BS94" s="144"/>
      <c r="BT94" s="144"/>
      <c r="BU94" s="144"/>
      <c r="BV94" s="144"/>
      <c r="BW94" s="144"/>
      <c r="BX94" s="144"/>
      <c r="BY94" s="144"/>
      <c r="BZ94" s="144"/>
      <c r="CA94" s="144"/>
      <c r="CB94" s="144"/>
      <c r="CC94" s="144"/>
      <c r="CD94" s="144"/>
      <c r="CE94" s="144"/>
      <c r="CF94" s="144"/>
      <c r="CG94" s="144"/>
      <c r="CH94" s="144"/>
      <c r="CI94" s="144"/>
      <c r="CJ94" s="144"/>
      <c r="CK94" s="144"/>
      <c r="CL94" s="144"/>
      <c r="CM94" s="144"/>
      <c r="CN94" s="144"/>
      <c r="CO94" s="144"/>
      <c r="CP94" s="144"/>
      <c r="CQ94" s="144"/>
      <c r="CR94" s="144"/>
      <c r="CS94" s="144"/>
      <c r="CT94" s="144"/>
      <c r="CU94" s="144"/>
      <c r="CV94" s="144"/>
      <c r="CW94" s="144"/>
      <c r="CX94" s="144"/>
      <c r="CY94" s="144"/>
      <c r="CZ94" s="144"/>
      <c r="DA94" s="144"/>
      <c r="DB94" s="144"/>
      <c r="DC94" s="144"/>
      <c r="DD94" s="144"/>
      <c r="DE94" s="144"/>
      <c r="DF94" s="144"/>
      <c r="DG94" s="144"/>
      <c r="DH94" s="144"/>
      <c r="DI94" s="144"/>
      <c r="DJ94" s="144"/>
      <c r="DK94" s="144"/>
      <c r="DL94" s="144"/>
      <c r="DM94" s="144"/>
      <c r="DN94" s="144"/>
      <c r="DO94" s="144"/>
      <c r="DP94" s="144"/>
      <c r="DQ94" s="144"/>
      <c r="DR94" s="144"/>
      <c r="DS94" s="144"/>
      <c r="DT94" s="144"/>
      <c r="DU94" s="144"/>
      <c r="DV94" s="144"/>
      <c r="DW94" s="144"/>
      <c r="DX94" s="144"/>
      <c r="DY94" s="144"/>
      <c r="DZ94" s="144"/>
      <c r="EA94" s="144"/>
      <c r="EB94" s="144"/>
      <c r="EC94" s="144"/>
      <c r="ED94" s="144"/>
      <c r="EE94" s="144"/>
      <c r="EF94" s="144"/>
      <c r="EG94" s="144"/>
      <c r="EH94" s="144"/>
      <c r="EI94" s="144"/>
      <c r="EJ94" s="144"/>
      <c r="EK94" s="144"/>
      <c r="EL94" s="144"/>
      <c r="EM94" s="144"/>
      <c r="EN94" s="144"/>
      <c r="EO94" s="144"/>
      <c r="EP94" s="144"/>
      <c r="EQ94" s="144"/>
      <c r="ER94" s="144"/>
      <c r="ES94" s="144"/>
      <c r="ET94" s="144"/>
      <c r="EU94" s="144"/>
      <c r="EV94" s="144"/>
      <c r="EW94" s="144"/>
      <c r="EX94" s="144"/>
      <c r="EY94" s="144"/>
      <c r="EZ94" s="144"/>
      <c r="FA94" s="144"/>
      <c r="FB94" s="144"/>
      <c r="FC94" s="144"/>
      <c r="FD94" s="144"/>
      <c r="FE94" s="144"/>
      <c r="FF94" s="144"/>
      <c r="FG94" s="144"/>
      <c r="FH94" s="144"/>
      <c r="FI94" s="144"/>
      <c r="FJ94" s="144"/>
      <c r="FK94" s="144"/>
      <c r="FL94" s="144"/>
      <c r="FM94" s="144"/>
      <c r="FN94" s="144"/>
      <c r="FO94" s="144"/>
      <c r="FP94" s="144"/>
      <c r="FQ94" s="144"/>
      <c r="FR94" s="144"/>
      <c r="FS94" s="144"/>
      <c r="FT94" s="144"/>
      <c r="FU94" s="144"/>
      <c r="FV94" s="144"/>
      <c r="FW94" s="144"/>
      <c r="FX94" s="144"/>
      <c r="FY94" s="144"/>
      <c r="FZ94" s="144"/>
      <c r="GA94" s="144"/>
      <c r="GB94" s="144"/>
      <c r="GC94" s="144"/>
      <c r="GD94" s="144"/>
      <c r="GE94" s="144"/>
      <c r="GF94" s="144"/>
      <c r="GG94" s="144"/>
      <c r="GH94" s="144"/>
      <c r="GI94" s="144"/>
      <c r="GJ94" s="144"/>
      <c r="GK94" s="144"/>
      <c r="GL94" s="144"/>
      <c r="GM94" s="144"/>
      <c r="GN94" s="144"/>
      <c r="GO94" s="144"/>
      <c r="GP94" s="144"/>
      <c r="GQ94" s="144"/>
      <c r="GR94" s="144"/>
    </row>
    <row r="95" spans="1:200" s="94" customFormat="1" ht="24" customHeight="1" collapsed="1" thickTop="1" thickBot="1">
      <c r="A95" s="167" t="str">
        <f>IF(ISERROR(VALUE(SUBSTITUTE(prevWBS,".",""))),"1",IF(ISERROR(FIND("`",SUBSTITUTE(prevWBS,".","`",1))),TEXT(VALUE(prevWBS)+1,"#"),TEXT(VALUE(LEFT(prevWBS,FIND("`",SUBSTITUTE(prevWBS,".","`",1))-1))+1,"#")))</f>
        <v>17</v>
      </c>
      <c r="B95" s="167"/>
      <c r="C95" s="207" t="s">
        <v>180</v>
      </c>
      <c r="D95" s="167"/>
      <c r="E95" s="167"/>
      <c r="F95" s="167"/>
      <c r="G95" s="218" t="s">
        <v>130</v>
      </c>
      <c r="H95" s="351">
        <f>AVERAGE(I96:I97)</f>
        <v>0</v>
      </c>
      <c r="I95" s="351"/>
      <c r="J95" s="363">
        <f>AVERAGE(J96:L96)</f>
        <v>0</v>
      </c>
      <c r="K95" s="363"/>
      <c r="L95" s="363"/>
      <c r="M95" s="181"/>
      <c r="N95" s="404"/>
      <c r="O95" s="144"/>
      <c r="P95" s="144"/>
      <c r="Q95" s="144"/>
      <c r="R95" s="144"/>
      <c r="S95" s="144"/>
      <c r="T95" s="144"/>
      <c r="U95" s="144"/>
      <c r="V95" s="144"/>
      <c r="W95" s="144"/>
      <c r="X95" s="144"/>
      <c r="Y95" s="144"/>
      <c r="Z95" s="144"/>
      <c r="AA95" s="144"/>
      <c r="AB95" s="144"/>
      <c r="AC95" s="144"/>
      <c r="AD95" s="144"/>
      <c r="AE95" s="144"/>
      <c r="AF95" s="144"/>
      <c r="AG95" s="144"/>
      <c r="AH95" s="144"/>
      <c r="AI95" s="144"/>
      <c r="AJ95" s="144"/>
      <c r="AK95" s="144"/>
      <c r="AL95" s="144"/>
      <c r="AM95" s="144"/>
      <c r="AN95" s="144"/>
      <c r="AO95" s="144"/>
      <c r="AP95" s="144"/>
      <c r="AQ95" s="144"/>
      <c r="AR95" s="144"/>
      <c r="AS95" s="144"/>
      <c r="AT95" s="144"/>
      <c r="AU95" s="144"/>
      <c r="AV95" s="144"/>
      <c r="AW95" s="144"/>
      <c r="AX95" s="144"/>
      <c r="AY95" s="144"/>
      <c r="AZ95" s="144"/>
      <c r="BA95" s="144"/>
      <c r="BB95" s="144"/>
      <c r="BC95" s="144"/>
      <c r="BD95" s="144"/>
      <c r="BE95" s="144"/>
      <c r="BF95" s="144"/>
      <c r="BG95" s="144"/>
      <c r="BH95" s="144"/>
      <c r="BI95" s="144"/>
      <c r="BJ95" s="144"/>
      <c r="BK95" s="144"/>
      <c r="BL95" s="144"/>
      <c r="BM95" s="144"/>
      <c r="BN95" s="144"/>
      <c r="BO95" s="144"/>
      <c r="BP95" s="144"/>
      <c r="BQ95" s="144"/>
      <c r="BR95" s="144"/>
      <c r="BS95" s="144"/>
      <c r="BT95" s="144"/>
      <c r="BU95" s="144"/>
      <c r="BV95" s="144"/>
      <c r="BW95" s="144"/>
      <c r="BX95" s="144"/>
      <c r="BY95" s="144"/>
      <c r="BZ95" s="144"/>
      <c r="CA95" s="144"/>
      <c r="CB95" s="144"/>
      <c r="CC95" s="144"/>
      <c r="CD95" s="144"/>
      <c r="CE95" s="144"/>
      <c r="CF95" s="144"/>
      <c r="CG95" s="144"/>
      <c r="CH95" s="144"/>
      <c r="CI95" s="144"/>
      <c r="CJ95" s="144"/>
      <c r="CK95" s="144"/>
      <c r="CL95" s="144"/>
      <c r="CM95" s="144"/>
      <c r="CN95" s="144"/>
      <c r="CO95" s="144"/>
      <c r="CP95" s="144"/>
      <c r="CQ95" s="144"/>
      <c r="CR95" s="144"/>
      <c r="CS95" s="144"/>
      <c r="CT95" s="144"/>
      <c r="CU95" s="144"/>
      <c r="CV95" s="144"/>
      <c r="CW95" s="144"/>
      <c r="CX95" s="144"/>
      <c r="CY95" s="144"/>
      <c r="CZ95" s="144"/>
      <c r="DA95" s="144"/>
      <c r="DB95" s="144"/>
      <c r="DC95" s="144"/>
      <c r="DD95" s="144"/>
      <c r="DE95" s="144"/>
      <c r="DF95" s="144"/>
      <c r="DG95" s="144"/>
      <c r="DH95" s="144"/>
      <c r="DI95" s="144"/>
      <c r="DJ95" s="144"/>
      <c r="DK95" s="144"/>
      <c r="DL95" s="144"/>
      <c r="DM95" s="144"/>
      <c r="DN95" s="144"/>
      <c r="DO95" s="144"/>
      <c r="DP95" s="144"/>
      <c r="DQ95" s="144"/>
      <c r="DR95" s="144"/>
      <c r="DS95" s="144"/>
      <c r="DT95" s="144"/>
      <c r="DU95" s="144"/>
      <c r="DV95" s="144"/>
      <c r="DW95" s="144"/>
      <c r="DX95" s="144"/>
      <c r="DY95" s="144"/>
      <c r="DZ95" s="144"/>
      <c r="EA95" s="144"/>
      <c r="EB95" s="144"/>
      <c r="EC95" s="144"/>
      <c r="ED95" s="144"/>
      <c r="EE95" s="144"/>
      <c r="EF95" s="144"/>
      <c r="EG95" s="144"/>
      <c r="EH95" s="144"/>
      <c r="EI95" s="144"/>
      <c r="EJ95" s="144"/>
      <c r="EK95" s="144"/>
      <c r="EL95" s="144"/>
      <c r="EM95" s="144"/>
      <c r="EN95" s="144"/>
      <c r="EO95" s="144"/>
      <c r="EP95" s="144"/>
      <c r="EQ95" s="144"/>
      <c r="ER95" s="144"/>
      <c r="ES95" s="144"/>
      <c r="ET95" s="144"/>
      <c r="EU95" s="144"/>
      <c r="EV95" s="144"/>
      <c r="EW95" s="144"/>
      <c r="EX95" s="144"/>
      <c r="EY95" s="144"/>
      <c r="EZ95" s="144"/>
      <c r="FA95" s="144"/>
      <c r="FB95" s="144"/>
      <c r="FC95" s="144"/>
      <c r="FD95" s="144"/>
      <c r="FE95" s="144"/>
      <c r="FF95" s="144"/>
      <c r="FG95" s="144"/>
      <c r="FH95" s="144"/>
      <c r="FI95" s="144"/>
      <c r="FJ95" s="144"/>
      <c r="FK95" s="144"/>
      <c r="FL95" s="144"/>
      <c r="FM95" s="144"/>
      <c r="FN95" s="144"/>
      <c r="FO95" s="144"/>
      <c r="FP95" s="144"/>
      <c r="FQ95" s="144"/>
      <c r="FR95" s="144"/>
      <c r="FS95" s="144"/>
      <c r="FT95" s="144"/>
      <c r="FU95" s="144"/>
      <c r="FV95" s="144"/>
      <c r="FW95" s="144"/>
      <c r="FX95" s="144"/>
      <c r="FY95" s="144"/>
      <c r="FZ95" s="144"/>
      <c r="GA95" s="144"/>
      <c r="GB95" s="144"/>
      <c r="GC95" s="144"/>
      <c r="GD95" s="144"/>
      <c r="GE95" s="144"/>
      <c r="GF95" s="144"/>
      <c r="GG95" s="144"/>
      <c r="GH95" s="144"/>
      <c r="GI95" s="144"/>
      <c r="GJ95" s="144"/>
      <c r="GK95" s="144"/>
      <c r="GL95" s="144"/>
      <c r="GM95" s="144"/>
      <c r="GN95" s="144"/>
      <c r="GO95" s="144"/>
      <c r="GP95" s="144"/>
      <c r="GQ95" s="144"/>
      <c r="GR95" s="144"/>
    </row>
    <row r="96" spans="1:200" s="94" customFormat="1" ht="24" hidden="1" customHeight="1" outlineLevel="1">
      <c r="A96" s="158" t="str">
        <f t="shared" si="0"/>
        <v>17.1</v>
      </c>
      <c r="B96" s="158" t="s">
        <v>54</v>
      </c>
      <c r="C96" s="160" t="s">
        <v>158</v>
      </c>
      <c r="D96" s="161" t="s">
        <v>68</v>
      </c>
      <c r="E96" s="161" t="s">
        <v>181</v>
      </c>
      <c r="F96" s="160" t="s">
        <v>182</v>
      </c>
      <c r="G96" s="168"/>
      <c r="H96" s="168"/>
      <c r="I96" s="220">
        <f>H96-G96</f>
        <v>0</v>
      </c>
      <c r="J96" s="350">
        <v>0</v>
      </c>
      <c r="K96" s="350"/>
      <c r="L96" s="350"/>
      <c r="M96" s="178"/>
      <c r="N96" s="404"/>
      <c r="O96" s="144"/>
      <c r="P96" s="144"/>
      <c r="Q96" s="144"/>
      <c r="R96" s="144"/>
      <c r="S96" s="144"/>
      <c r="T96" s="144"/>
      <c r="U96" s="144"/>
      <c r="V96" s="144"/>
      <c r="W96" s="144"/>
      <c r="X96" s="144"/>
      <c r="Y96" s="144"/>
      <c r="Z96" s="144"/>
      <c r="AA96" s="144"/>
      <c r="AB96" s="144"/>
      <c r="AC96" s="144"/>
      <c r="AD96" s="144"/>
      <c r="AE96" s="144"/>
      <c r="AF96" s="144"/>
      <c r="AG96" s="144"/>
      <c r="AH96" s="144"/>
      <c r="AI96" s="144"/>
      <c r="AJ96" s="144"/>
      <c r="AK96" s="144"/>
      <c r="AL96" s="144"/>
      <c r="AM96" s="144"/>
      <c r="AN96" s="144"/>
      <c r="AO96" s="144"/>
      <c r="AP96" s="144"/>
      <c r="AQ96" s="144"/>
      <c r="AR96" s="144"/>
      <c r="AS96" s="144"/>
      <c r="AT96" s="144"/>
      <c r="AU96" s="144"/>
      <c r="AV96" s="144"/>
      <c r="AW96" s="144"/>
      <c r="AX96" s="144"/>
      <c r="AY96" s="144"/>
      <c r="AZ96" s="144"/>
      <c r="BA96" s="144"/>
      <c r="BB96" s="144"/>
      <c r="BC96" s="144"/>
      <c r="BD96" s="144"/>
      <c r="BE96" s="144"/>
      <c r="BF96" s="144"/>
      <c r="BG96" s="144"/>
      <c r="BH96" s="144"/>
      <c r="BI96" s="144"/>
      <c r="BJ96" s="144"/>
      <c r="BK96" s="144"/>
      <c r="BL96" s="144"/>
      <c r="BM96" s="144"/>
      <c r="BN96" s="144"/>
      <c r="BO96" s="144"/>
      <c r="BP96" s="144"/>
      <c r="BQ96" s="144"/>
      <c r="BR96" s="144"/>
      <c r="BS96" s="144"/>
      <c r="BT96" s="144"/>
      <c r="BU96" s="144"/>
      <c r="BV96" s="144"/>
      <c r="BW96" s="144"/>
      <c r="BX96" s="144"/>
      <c r="BY96" s="144"/>
      <c r="BZ96" s="144"/>
      <c r="CA96" s="144"/>
      <c r="CB96" s="144"/>
      <c r="CC96" s="144"/>
      <c r="CD96" s="144"/>
      <c r="CE96" s="144"/>
      <c r="CF96" s="144"/>
      <c r="CG96" s="144"/>
      <c r="CH96" s="144"/>
      <c r="CI96" s="144"/>
      <c r="CJ96" s="144"/>
      <c r="CK96" s="144"/>
      <c r="CL96" s="144"/>
      <c r="CM96" s="144"/>
      <c r="CN96" s="144"/>
      <c r="CO96" s="144"/>
      <c r="CP96" s="144"/>
      <c r="CQ96" s="144"/>
      <c r="CR96" s="144"/>
      <c r="CS96" s="144"/>
      <c r="CT96" s="144"/>
      <c r="CU96" s="144"/>
      <c r="CV96" s="144"/>
      <c r="CW96" s="144"/>
      <c r="CX96" s="144"/>
      <c r="CY96" s="144"/>
      <c r="CZ96" s="144"/>
      <c r="DA96" s="144"/>
      <c r="DB96" s="144"/>
      <c r="DC96" s="144"/>
      <c r="DD96" s="144"/>
      <c r="DE96" s="144"/>
      <c r="DF96" s="144"/>
      <c r="DG96" s="144"/>
      <c r="DH96" s="144"/>
      <c r="DI96" s="144"/>
      <c r="DJ96" s="144"/>
      <c r="DK96" s="144"/>
      <c r="DL96" s="144"/>
      <c r="DM96" s="144"/>
      <c r="DN96" s="144"/>
      <c r="DO96" s="144"/>
      <c r="DP96" s="144"/>
      <c r="DQ96" s="144"/>
      <c r="DR96" s="144"/>
      <c r="DS96" s="144"/>
      <c r="DT96" s="144"/>
      <c r="DU96" s="144"/>
      <c r="DV96" s="144"/>
      <c r="DW96" s="144"/>
      <c r="DX96" s="144"/>
      <c r="DY96" s="144"/>
      <c r="DZ96" s="144"/>
      <c r="EA96" s="144"/>
      <c r="EB96" s="144"/>
      <c r="EC96" s="144"/>
      <c r="ED96" s="144"/>
      <c r="EE96" s="144"/>
      <c r="EF96" s="144"/>
      <c r="EG96" s="144"/>
      <c r="EH96" s="144"/>
      <c r="EI96" s="144"/>
      <c r="EJ96" s="144"/>
      <c r="EK96" s="144"/>
      <c r="EL96" s="144"/>
      <c r="EM96" s="144"/>
      <c r="EN96" s="144"/>
      <c r="EO96" s="144"/>
      <c r="EP96" s="144"/>
      <c r="EQ96" s="144"/>
      <c r="ER96" s="144"/>
      <c r="ES96" s="144"/>
      <c r="ET96" s="144"/>
      <c r="EU96" s="144"/>
      <c r="EV96" s="144"/>
      <c r="EW96" s="144"/>
      <c r="EX96" s="144"/>
      <c r="EY96" s="144"/>
      <c r="EZ96" s="144"/>
      <c r="FA96" s="144"/>
      <c r="FB96" s="144"/>
      <c r="FC96" s="144"/>
      <c r="FD96" s="144"/>
      <c r="FE96" s="144"/>
      <c r="FF96" s="144"/>
      <c r="FG96" s="144"/>
      <c r="FH96" s="144"/>
      <c r="FI96" s="144"/>
      <c r="FJ96" s="144"/>
      <c r="FK96" s="144"/>
      <c r="FL96" s="144"/>
      <c r="FM96" s="144"/>
      <c r="FN96" s="144"/>
      <c r="FO96" s="144"/>
      <c r="FP96" s="144"/>
      <c r="FQ96" s="144"/>
      <c r="FR96" s="144"/>
      <c r="FS96" s="144"/>
      <c r="FT96" s="144"/>
      <c r="FU96" s="144"/>
      <c r="FV96" s="144"/>
      <c r="FW96" s="144"/>
      <c r="FX96" s="144"/>
      <c r="FY96" s="144"/>
      <c r="FZ96" s="144"/>
      <c r="GA96" s="144"/>
      <c r="GB96" s="144"/>
      <c r="GC96" s="144"/>
      <c r="GD96" s="144"/>
      <c r="GE96" s="144"/>
      <c r="GF96" s="144"/>
      <c r="GG96" s="144"/>
      <c r="GH96" s="144"/>
      <c r="GI96" s="144"/>
      <c r="GJ96" s="144"/>
      <c r="GK96" s="144"/>
      <c r="GL96" s="144"/>
      <c r="GM96" s="144"/>
      <c r="GN96" s="144"/>
      <c r="GO96" s="144"/>
      <c r="GP96" s="144"/>
      <c r="GQ96" s="144"/>
      <c r="GR96" s="144"/>
    </row>
    <row r="97" spans="1:200" s="133" customFormat="1" ht="24" hidden="1" customHeight="1" outlineLevel="1" thickBot="1">
      <c r="A97" s="158" t="str">
        <f t="shared" si="0"/>
        <v>17.2</v>
      </c>
      <c r="B97" s="158" t="s">
        <v>66</v>
      </c>
      <c r="C97" s="160" t="s">
        <v>165</v>
      </c>
      <c r="D97" s="161" t="s">
        <v>68</v>
      </c>
      <c r="E97" s="161" t="s">
        <v>181</v>
      </c>
      <c r="F97" s="160" t="s">
        <v>182</v>
      </c>
      <c r="G97" s="168"/>
      <c r="H97" s="168"/>
      <c r="I97" s="220">
        <f>H97-G97</f>
        <v>0</v>
      </c>
      <c r="J97" s="350">
        <v>0</v>
      </c>
      <c r="K97" s="350"/>
      <c r="L97" s="350"/>
      <c r="M97" s="178"/>
      <c r="N97" s="404"/>
      <c r="O97" s="144"/>
      <c r="P97" s="144"/>
      <c r="Q97" s="144"/>
      <c r="R97" s="144"/>
      <c r="S97" s="144"/>
      <c r="T97" s="144"/>
      <c r="U97" s="144"/>
      <c r="V97" s="144"/>
      <c r="W97" s="144"/>
      <c r="X97" s="144"/>
      <c r="Y97" s="144"/>
      <c r="Z97" s="144"/>
      <c r="AA97" s="144"/>
      <c r="AB97" s="144"/>
      <c r="AC97" s="144"/>
      <c r="AD97" s="144"/>
      <c r="AE97" s="144"/>
      <c r="AF97" s="144"/>
      <c r="AG97" s="144"/>
      <c r="AH97" s="144"/>
      <c r="AI97" s="144"/>
      <c r="AJ97" s="144"/>
      <c r="AK97" s="144"/>
      <c r="AL97" s="144"/>
      <c r="AM97" s="144"/>
      <c r="AN97" s="144"/>
      <c r="AO97" s="144"/>
      <c r="AP97" s="144"/>
      <c r="AQ97" s="144"/>
      <c r="AR97" s="144"/>
      <c r="AS97" s="144"/>
      <c r="AT97" s="144"/>
      <c r="AU97" s="144"/>
      <c r="AV97" s="144"/>
      <c r="AW97" s="144"/>
      <c r="AX97" s="144"/>
      <c r="AY97" s="144"/>
      <c r="AZ97" s="144"/>
      <c r="BA97" s="144"/>
      <c r="BB97" s="144"/>
      <c r="BC97" s="144"/>
      <c r="BD97" s="144"/>
      <c r="BE97" s="144"/>
      <c r="BF97" s="144"/>
      <c r="BG97" s="144"/>
      <c r="BH97" s="144"/>
      <c r="BI97" s="144"/>
      <c r="BJ97" s="144"/>
      <c r="BK97" s="144"/>
      <c r="BL97" s="144"/>
      <c r="BM97" s="144"/>
      <c r="BN97" s="144"/>
      <c r="BO97" s="144"/>
      <c r="BP97" s="144"/>
      <c r="BQ97" s="144"/>
      <c r="BR97" s="144"/>
      <c r="BS97" s="144"/>
      <c r="BT97" s="144"/>
      <c r="BU97" s="144"/>
      <c r="BV97" s="144"/>
      <c r="BW97" s="144"/>
      <c r="BX97" s="144"/>
      <c r="BY97" s="144"/>
      <c r="BZ97" s="144"/>
      <c r="CA97" s="144"/>
      <c r="CB97" s="144"/>
      <c r="CC97" s="144"/>
      <c r="CD97" s="144"/>
      <c r="CE97" s="144"/>
      <c r="CF97" s="144"/>
      <c r="CG97" s="144"/>
      <c r="CH97" s="144"/>
      <c r="CI97" s="144"/>
      <c r="CJ97" s="144"/>
      <c r="CK97" s="144"/>
      <c r="CL97" s="144"/>
      <c r="CM97" s="144"/>
      <c r="CN97" s="144"/>
      <c r="CO97" s="144"/>
      <c r="CP97" s="144"/>
      <c r="CQ97" s="144"/>
      <c r="CR97" s="144"/>
      <c r="CS97" s="144"/>
      <c r="CT97" s="144"/>
      <c r="CU97" s="144"/>
      <c r="CV97" s="144"/>
      <c r="CW97" s="144"/>
      <c r="CX97" s="144"/>
      <c r="CY97" s="144"/>
      <c r="CZ97" s="144"/>
      <c r="DA97" s="144"/>
      <c r="DB97" s="144"/>
      <c r="DC97" s="144"/>
      <c r="DD97" s="144"/>
      <c r="DE97" s="144"/>
      <c r="DF97" s="144"/>
      <c r="DG97" s="144"/>
      <c r="DH97" s="144"/>
      <c r="DI97" s="144"/>
      <c r="DJ97" s="144"/>
      <c r="DK97" s="144"/>
      <c r="DL97" s="144"/>
      <c r="DM97" s="144"/>
      <c r="DN97" s="144"/>
      <c r="DO97" s="144"/>
      <c r="DP97" s="144"/>
      <c r="DQ97" s="144"/>
      <c r="DR97" s="144"/>
      <c r="DS97" s="144"/>
      <c r="DT97" s="144"/>
      <c r="DU97" s="144"/>
      <c r="DV97" s="144"/>
      <c r="DW97" s="144"/>
      <c r="DX97" s="144"/>
      <c r="DY97" s="144"/>
      <c r="DZ97" s="144"/>
      <c r="EA97" s="144"/>
      <c r="EB97" s="144"/>
      <c r="EC97" s="144"/>
      <c r="ED97" s="144"/>
      <c r="EE97" s="144"/>
      <c r="EF97" s="144"/>
      <c r="EG97" s="144"/>
      <c r="EH97" s="144"/>
      <c r="EI97" s="144"/>
      <c r="EJ97" s="144"/>
      <c r="EK97" s="144"/>
      <c r="EL97" s="144"/>
      <c r="EM97" s="144"/>
      <c r="EN97" s="144"/>
      <c r="EO97" s="144"/>
      <c r="EP97" s="144"/>
      <c r="EQ97" s="144"/>
      <c r="ER97" s="144"/>
      <c r="ES97" s="144"/>
      <c r="ET97" s="144"/>
      <c r="EU97" s="144"/>
      <c r="EV97" s="144"/>
      <c r="EW97" s="144"/>
      <c r="EX97" s="144"/>
      <c r="EY97" s="144"/>
      <c r="EZ97" s="144"/>
      <c r="FA97" s="144"/>
      <c r="FB97" s="144"/>
      <c r="FC97" s="144"/>
      <c r="FD97" s="144"/>
      <c r="FE97" s="144"/>
      <c r="FF97" s="144"/>
      <c r="FG97" s="144"/>
      <c r="FH97" s="144"/>
      <c r="FI97" s="144"/>
      <c r="FJ97" s="144"/>
      <c r="FK97" s="144"/>
      <c r="FL97" s="144"/>
      <c r="FM97" s="144"/>
      <c r="FN97" s="144"/>
      <c r="FO97" s="144"/>
      <c r="FP97" s="144"/>
      <c r="FQ97" s="144"/>
      <c r="FR97" s="144"/>
      <c r="FS97" s="144"/>
      <c r="FT97" s="144"/>
      <c r="FU97" s="144"/>
      <c r="FV97" s="144"/>
      <c r="FW97" s="144"/>
      <c r="FX97" s="144"/>
      <c r="FY97" s="144"/>
      <c r="FZ97" s="144"/>
      <c r="GA97" s="144"/>
      <c r="GB97" s="144"/>
      <c r="GC97" s="144"/>
      <c r="GD97" s="144"/>
      <c r="GE97" s="144"/>
      <c r="GF97" s="144"/>
      <c r="GG97" s="144"/>
      <c r="GH97" s="144"/>
      <c r="GI97" s="144"/>
      <c r="GJ97" s="144"/>
      <c r="GK97" s="144"/>
      <c r="GL97" s="144"/>
      <c r="GM97" s="144"/>
      <c r="GN97" s="144"/>
      <c r="GO97" s="144"/>
      <c r="GP97" s="144"/>
      <c r="GQ97" s="144"/>
      <c r="GR97" s="144"/>
    </row>
    <row r="98" spans="1:200" s="115" customFormat="1" ht="24" customHeight="1" collapsed="1" thickTop="1" thickBot="1">
      <c r="A98" s="167">
        <v>18</v>
      </c>
      <c r="B98" s="167"/>
      <c r="C98" s="207" t="s">
        <v>183</v>
      </c>
      <c r="D98" s="224"/>
      <c r="E98" s="167"/>
      <c r="F98" s="167"/>
      <c r="G98" s="218" t="s">
        <v>130</v>
      </c>
      <c r="H98" s="351">
        <f>AVERAGE(I99:I100)</f>
        <v>0</v>
      </c>
      <c r="I98" s="351"/>
      <c r="J98" s="363">
        <f>AVERAGE(J99:L100)</f>
        <v>0</v>
      </c>
      <c r="K98" s="363"/>
      <c r="L98" s="363"/>
      <c r="M98" s="181"/>
      <c r="N98" s="404"/>
      <c r="O98" s="144"/>
      <c r="P98" s="144"/>
      <c r="Q98" s="144"/>
      <c r="R98" s="144"/>
      <c r="S98" s="144"/>
      <c r="T98" s="144"/>
      <c r="U98" s="144"/>
      <c r="V98" s="144"/>
      <c r="W98" s="144"/>
      <c r="X98" s="144"/>
      <c r="Y98" s="144"/>
      <c r="Z98" s="144"/>
      <c r="AA98" s="144"/>
      <c r="AB98" s="144"/>
      <c r="AC98" s="144"/>
      <c r="AD98" s="144"/>
      <c r="AE98" s="144"/>
      <c r="AF98" s="144"/>
      <c r="AG98" s="144"/>
      <c r="AH98" s="144"/>
      <c r="AI98" s="144"/>
      <c r="AJ98" s="144"/>
      <c r="AK98" s="144"/>
      <c r="AL98" s="144"/>
      <c r="AM98" s="144"/>
      <c r="AN98" s="144"/>
      <c r="AO98" s="144"/>
      <c r="AP98" s="144"/>
      <c r="AQ98" s="144"/>
      <c r="AR98" s="144"/>
      <c r="AS98" s="144"/>
      <c r="AT98" s="144"/>
      <c r="AU98" s="144"/>
      <c r="AV98" s="144"/>
      <c r="AW98" s="144"/>
      <c r="AX98" s="144"/>
      <c r="AY98" s="144"/>
      <c r="AZ98" s="144"/>
      <c r="BA98" s="144"/>
      <c r="BB98" s="144"/>
      <c r="BC98" s="144"/>
      <c r="BD98" s="144"/>
      <c r="BE98" s="144"/>
      <c r="BF98" s="144"/>
      <c r="BG98" s="144"/>
      <c r="BH98" s="144"/>
      <c r="BI98" s="144"/>
      <c r="BJ98" s="144"/>
      <c r="BK98" s="144"/>
      <c r="BL98" s="144"/>
      <c r="BM98" s="144"/>
      <c r="BN98" s="144"/>
      <c r="BO98" s="144"/>
      <c r="BP98" s="144"/>
      <c r="BQ98" s="144"/>
      <c r="BR98" s="144"/>
      <c r="BS98" s="144"/>
      <c r="BT98" s="144"/>
      <c r="BU98" s="144"/>
      <c r="BV98" s="144"/>
      <c r="BW98" s="144"/>
      <c r="BX98" s="144"/>
      <c r="BY98" s="144"/>
      <c r="BZ98" s="144"/>
      <c r="CA98" s="144"/>
      <c r="CB98" s="144"/>
      <c r="CC98" s="144"/>
      <c r="CD98" s="144"/>
      <c r="CE98" s="144"/>
      <c r="CF98" s="144"/>
      <c r="CG98" s="144"/>
      <c r="CH98" s="144"/>
      <c r="CI98" s="144"/>
      <c r="CJ98" s="144"/>
      <c r="CK98" s="144"/>
      <c r="CL98" s="144"/>
      <c r="CM98" s="144"/>
      <c r="CN98" s="144"/>
      <c r="CO98" s="144"/>
      <c r="CP98" s="144"/>
      <c r="CQ98" s="144"/>
      <c r="CR98" s="144"/>
      <c r="CS98" s="144"/>
      <c r="CT98" s="144"/>
      <c r="CU98" s="144"/>
      <c r="CV98" s="144"/>
      <c r="CW98" s="144"/>
      <c r="CX98" s="144"/>
      <c r="CY98" s="144"/>
      <c r="CZ98" s="144"/>
      <c r="DA98" s="144"/>
      <c r="DB98" s="144"/>
      <c r="DC98" s="144"/>
      <c r="DD98" s="144"/>
      <c r="DE98" s="144"/>
      <c r="DF98" s="144"/>
      <c r="DG98" s="144"/>
      <c r="DH98" s="144"/>
      <c r="DI98" s="144"/>
      <c r="DJ98" s="144"/>
      <c r="DK98" s="144"/>
      <c r="DL98" s="144"/>
      <c r="DM98" s="144"/>
      <c r="DN98" s="144"/>
      <c r="DO98" s="144"/>
      <c r="DP98" s="144"/>
      <c r="DQ98" s="144"/>
      <c r="DR98" s="144"/>
      <c r="DS98" s="144"/>
      <c r="DT98" s="144"/>
      <c r="DU98" s="144"/>
      <c r="DV98" s="144"/>
      <c r="DW98" s="144"/>
      <c r="DX98" s="144"/>
      <c r="DY98" s="144"/>
      <c r="DZ98" s="144"/>
      <c r="EA98" s="144"/>
      <c r="EB98" s="144"/>
      <c r="EC98" s="144"/>
      <c r="ED98" s="144"/>
      <c r="EE98" s="144"/>
      <c r="EF98" s="144"/>
      <c r="EG98" s="144"/>
      <c r="EH98" s="144"/>
      <c r="EI98" s="144"/>
      <c r="EJ98" s="144"/>
      <c r="EK98" s="144"/>
      <c r="EL98" s="144"/>
      <c r="EM98" s="144"/>
      <c r="EN98" s="144"/>
      <c r="EO98" s="144"/>
      <c r="EP98" s="144"/>
      <c r="EQ98" s="144"/>
      <c r="ER98" s="144"/>
      <c r="ES98" s="144"/>
      <c r="ET98" s="144"/>
      <c r="EU98" s="144"/>
      <c r="EV98" s="144"/>
      <c r="EW98" s="144"/>
      <c r="EX98" s="144"/>
      <c r="EY98" s="144"/>
      <c r="EZ98" s="144"/>
      <c r="FA98" s="144"/>
      <c r="FB98" s="144"/>
      <c r="FC98" s="144"/>
      <c r="FD98" s="144"/>
      <c r="FE98" s="144"/>
      <c r="FF98" s="144"/>
      <c r="FG98" s="144"/>
      <c r="FH98" s="144"/>
      <c r="FI98" s="144"/>
      <c r="FJ98" s="144"/>
      <c r="FK98" s="144"/>
      <c r="FL98" s="144"/>
      <c r="FM98" s="144"/>
      <c r="FN98" s="144"/>
      <c r="FO98" s="144"/>
      <c r="FP98" s="144"/>
      <c r="FQ98" s="144"/>
      <c r="FR98" s="144"/>
      <c r="FS98" s="144"/>
      <c r="FT98" s="144"/>
      <c r="FU98" s="144"/>
      <c r="FV98" s="144"/>
      <c r="FW98" s="144"/>
      <c r="FX98" s="144"/>
      <c r="FY98" s="144"/>
      <c r="FZ98" s="144"/>
      <c r="GA98" s="144"/>
      <c r="GB98" s="144"/>
      <c r="GC98" s="144"/>
      <c r="GD98" s="144"/>
      <c r="GE98" s="144"/>
      <c r="GF98" s="144"/>
      <c r="GG98" s="144"/>
      <c r="GH98" s="144"/>
      <c r="GI98" s="144"/>
      <c r="GJ98" s="144"/>
      <c r="GK98" s="144"/>
      <c r="GL98" s="144"/>
      <c r="GM98" s="144"/>
      <c r="GN98" s="144"/>
      <c r="GO98" s="144"/>
      <c r="GP98" s="144"/>
      <c r="GQ98" s="144"/>
      <c r="GR98" s="144"/>
    </row>
    <row r="99" spans="1:200" s="115" customFormat="1" ht="24" hidden="1" customHeight="1" outlineLevel="1">
      <c r="A99" s="161">
        <v>18.100000000000001</v>
      </c>
      <c r="B99" s="161" t="s">
        <v>66</v>
      </c>
      <c r="C99" s="160" t="s">
        <v>184</v>
      </c>
      <c r="D99" s="161" t="s">
        <v>68</v>
      </c>
      <c r="E99" s="161" t="s">
        <v>181</v>
      </c>
      <c r="F99" s="160" t="s">
        <v>182</v>
      </c>
      <c r="G99" s="168"/>
      <c r="H99" s="168"/>
      <c r="I99" s="220">
        <f>H99-G99</f>
        <v>0</v>
      </c>
      <c r="J99" s="350">
        <v>0</v>
      </c>
      <c r="K99" s="350"/>
      <c r="L99" s="350"/>
      <c r="M99" s="178"/>
      <c r="N99" s="404"/>
      <c r="O99" s="144"/>
      <c r="P99" s="144"/>
      <c r="Q99" s="144"/>
      <c r="R99" s="144"/>
      <c r="S99" s="144"/>
      <c r="T99" s="144"/>
      <c r="U99" s="144"/>
      <c r="V99" s="144"/>
      <c r="W99" s="144"/>
      <c r="X99" s="144"/>
      <c r="Y99" s="144"/>
      <c r="Z99" s="144"/>
      <c r="AA99" s="144"/>
      <c r="AB99" s="144"/>
      <c r="AC99" s="144"/>
      <c r="AD99" s="144"/>
      <c r="AE99" s="144"/>
      <c r="AF99" s="144"/>
      <c r="AG99" s="144"/>
      <c r="AH99" s="144"/>
      <c r="AI99" s="144"/>
      <c r="AJ99" s="144"/>
      <c r="AK99" s="144"/>
      <c r="AL99" s="144"/>
      <c r="AM99" s="144"/>
      <c r="AN99" s="144"/>
      <c r="AO99" s="144"/>
      <c r="AP99" s="144"/>
      <c r="AQ99" s="144"/>
      <c r="AR99" s="144"/>
      <c r="AS99" s="144"/>
      <c r="AT99" s="144"/>
      <c r="AU99" s="144"/>
      <c r="AV99" s="144"/>
      <c r="AW99" s="144"/>
      <c r="AX99" s="144"/>
      <c r="AY99" s="144"/>
      <c r="AZ99" s="144"/>
      <c r="BA99" s="144"/>
      <c r="BB99" s="144"/>
      <c r="BC99" s="144"/>
      <c r="BD99" s="144"/>
      <c r="BE99" s="144"/>
      <c r="BF99" s="144"/>
      <c r="BG99" s="144"/>
      <c r="BH99" s="144"/>
      <c r="BI99" s="144"/>
      <c r="BJ99" s="144"/>
      <c r="BK99" s="144"/>
      <c r="BL99" s="144"/>
      <c r="BM99" s="144"/>
      <c r="BN99" s="144"/>
      <c r="BO99" s="144"/>
      <c r="BP99" s="144"/>
      <c r="BQ99" s="144"/>
      <c r="BR99" s="144"/>
      <c r="BS99" s="144"/>
      <c r="BT99" s="144"/>
      <c r="BU99" s="144"/>
      <c r="BV99" s="144"/>
      <c r="BW99" s="144"/>
      <c r="BX99" s="144"/>
      <c r="BY99" s="144"/>
      <c r="BZ99" s="144"/>
      <c r="CA99" s="144"/>
      <c r="CB99" s="144"/>
      <c r="CC99" s="144"/>
      <c r="CD99" s="144"/>
      <c r="CE99" s="144"/>
      <c r="CF99" s="144"/>
      <c r="CG99" s="144"/>
      <c r="CH99" s="144"/>
      <c r="CI99" s="144"/>
      <c r="CJ99" s="144"/>
      <c r="CK99" s="144"/>
      <c r="CL99" s="144"/>
      <c r="CM99" s="144"/>
      <c r="CN99" s="144"/>
      <c r="CO99" s="144"/>
      <c r="CP99" s="144"/>
      <c r="CQ99" s="144"/>
      <c r="CR99" s="144"/>
      <c r="CS99" s="144"/>
      <c r="CT99" s="144"/>
      <c r="CU99" s="144"/>
      <c r="CV99" s="144"/>
      <c r="CW99" s="144"/>
      <c r="CX99" s="144"/>
      <c r="CY99" s="144"/>
      <c r="CZ99" s="144"/>
      <c r="DA99" s="144"/>
      <c r="DB99" s="144"/>
      <c r="DC99" s="144"/>
      <c r="DD99" s="144"/>
      <c r="DE99" s="144"/>
      <c r="DF99" s="144"/>
      <c r="DG99" s="144"/>
      <c r="DH99" s="144"/>
      <c r="DI99" s="144"/>
      <c r="DJ99" s="144"/>
      <c r="DK99" s="144"/>
      <c r="DL99" s="144"/>
      <c r="DM99" s="144"/>
      <c r="DN99" s="144"/>
      <c r="DO99" s="144"/>
      <c r="DP99" s="144"/>
      <c r="DQ99" s="144"/>
      <c r="DR99" s="144"/>
      <c r="DS99" s="144"/>
      <c r="DT99" s="144"/>
      <c r="DU99" s="144"/>
      <c r="DV99" s="144"/>
      <c r="DW99" s="144"/>
      <c r="DX99" s="144"/>
      <c r="DY99" s="144"/>
      <c r="DZ99" s="144"/>
      <c r="EA99" s="144"/>
      <c r="EB99" s="144"/>
      <c r="EC99" s="144"/>
      <c r="ED99" s="144"/>
      <c r="EE99" s="144"/>
      <c r="EF99" s="144"/>
      <c r="EG99" s="144"/>
      <c r="EH99" s="144"/>
      <c r="EI99" s="144"/>
      <c r="EJ99" s="144"/>
      <c r="EK99" s="144"/>
      <c r="EL99" s="144"/>
      <c r="EM99" s="144"/>
      <c r="EN99" s="144"/>
      <c r="EO99" s="144"/>
      <c r="EP99" s="144"/>
      <c r="EQ99" s="144"/>
      <c r="ER99" s="144"/>
      <c r="ES99" s="144"/>
      <c r="ET99" s="144"/>
      <c r="EU99" s="144"/>
      <c r="EV99" s="144"/>
      <c r="EW99" s="144"/>
      <c r="EX99" s="144"/>
      <c r="EY99" s="144"/>
      <c r="EZ99" s="144"/>
      <c r="FA99" s="144"/>
      <c r="FB99" s="144"/>
      <c r="FC99" s="144"/>
      <c r="FD99" s="144"/>
      <c r="FE99" s="144"/>
      <c r="FF99" s="144"/>
      <c r="FG99" s="144"/>
      <c r="FH99" s="144"/>
      <c r="FI99" s="144"/>
      <c r="FJ99" s="144"/>
      <c r="FK99" s="144"/>
      <c r="FL99" s="144"/>
      <c r="FM99" s="144"/>
      <c r="FN99" s="144"/>
      <c r="FO99" s="144"/>
      <c r="FP99" s="144"/>
      <c r="FQ99" s="144"/>
      <c r="FR99" s="144"/>
      <c r="FS99" s="144"/>
      <c r="FT99" s="144"/>
      <c r="FU99" s="144"/>
      <c r="FV99" s="144"/>
      <c r="FW99" s="144"/>
      <c r="FX99" s="144"/>
      <c r="FY99" s="144"/>
      <c r="FZ99" s="144"/>
      <c r="GA99" s="144"/>
      <c r="GB99" s="144"/>
      <c r="GC99" s="144"/>
      <c r="GD99" s="144"/>
      <c r="GE99" s="144"/>
      <c r="GF99" s="144"/>
      <c r="GG99" s="144"/>
      <c r="GH99" s="144"/>
      <c r="GI99" s="144"/>
      <c r="GJ99" s="144"/>
      <c r="GK99" s="144"/>
      <c r="GL99" s="144"/>
      <c r="GM99" s="144"/>
      <c r="GN99" s="144"/>
      <c r="GO99" s="144"/>
      <c r="GP99" s="144"/>
      <c r="GQ99" s="144"/>
      <c r="GR99" s="144"/>
    </row>
    <row r="100" spans="1:200" s="115" customFormat="1" ht="24" hidden="1" customHeight="1" outlineLevel="1">
      <c r="A100" s="161">
        <v>18.2</v>
      </c>
      <c r="B100" s="161" t="s">
        <v>66</v>
      </c>
      <c r="C100" s="160" t="s">
        <v>146</v>
      </c>
      <c r="D100" s="161" t="s">
        <v>68</v>
      </c>
      <c r="E100" s="161" t="s">
        <v>181</v>
      </c>
      <c r="F100" s="160" t="s">
        <v>182</v>
      </c>
      <c r="G100" s="168"/>
      <c r="H100" s="168"/>
      <c r="I100" s="220">
        <f>H100-G100</f>
        <v>0</v>
      </c>
      <c r="J100" s="350">
        <v>0</v>
      </c>
      <c r="K100" s="350"/>
      <c r="L100" s="350"/>
      <c r="M100" s="178"/>
      <c r="N100" s="404"/>
      <c r="O100" s="144"/>
      <c r="P100" s="144"/>
      <c r="Q100" s="144"/>
      <c r="R100" s="144"/>
      <c r="S100" s="144"/>
      <c r="T100" s="144"/>
      <c r="U100" s="144"/>
      <c r="V100" s="144"/>
      <c r="W100" s="144"/>
      <c r="X100" s="144"/>
      <c r="Y100" s="144"/>
      <c r="Z100" s="144"/>
      <c r="AA100" s="144"/>
      <c r="AB100" s="144"/>
      <c r="AC100" s="144"/>
      <c r="AD100" s="144"/>
      <c r="AE100" s="144"/>
      <c r="AF100" s="144"/>
      <c r="AG100" s="144"/>
      <c r="AH100" s="144"/>
      <c r="AI100" s="144"/>
      <c r="AJ100" s="144"/>
      <c r="AK100" s="144"/>
      <c r="AL100" s="144"/>
      <c r="AM100" s="144"/>
      <c r="AN100" s="144"/>
      <c r="AO100" s="144"/>
      <c r="AP100" s="144"/>
      <c r="AQ100" s="144"/>
      <c r="AR100" s="144"/>
      <c r="AS100" s="144"/>
      <c r="AT100" s="144"/>
      <c r="AU100" s="144"/>
      <c r="AV100" s="144"/>
      <c r="AW100" s="144"/>
      <c r="AX100" s="144"/>
      <c r="AY100" s="144"/>
      <c r="AZ100" s="144"/>
      <c r="BA100" s="144"/>
      <c r="BB100" s="144"/>
      <c r="BC100" s="144"/>
      <c r="BD100" s="144"/>
      <c r="BE100" s="144"/>
      <c r="BF100" s="144"/>
      <c r="BG100" s="144"/>
      <c r="BH100" s="144"/>
      <c r="BI100" s="144"/>
      <c r="BJ100" s="144"/>
      <c r="BK100" s="144"/>
      <c r="BL100" s="144"/>
      <c r="BM100" s="144"/>
      <c r="BN100" s="144"/>
      <c r="BO100" s="144"/>
      <c r="BP100" s="144"/>
      <c r="BQ100" s="144"/>
      <c r="BR100" s="144"/>
      <c r="BS100" s="144"/>
      <c r="BT100" s="144"/>
      <c r="BU100" s="144"/>
      <c r="BV100" s="144"/>
      <c r="BW100" s="144"/>
      <c r="BX100" s="144"/>
      <c r="BY100" s="144"/>
      <c r="BZ100" s="144"/>
      <c r="CA100" s="144"/>
      <c r="CB100" s="144"/>
      <c r="CC100" s="144"/>
      <c r="CD100" s="144"/>
      <c r="CE100" s="144"/>
      <c r="CF100" s="144"/>
      <c r="CG100" s="144"/>
      <c r="CH100" s="144"/>
      <c r="CI100" s="144"/>
      <c r="CJ100" s="144"/>
      <c r="CK100" s="144"/>
      <c r="CL100" s="144"/>
      <c r="CM100" s="144"/>
      <c r="CN100" s="144"/>
      <c r="CO100" s="144"/>
      <c r="CP100" s="144"/>
      <c r="CQ100" s="144"/>
      <c r="CR100" s="144"/>
      <c r="CS100" s="144"/>
      <c r="CT100" s="144"/>
      <c r="CU100" s="144"/>
      <c r="CV100" s="144"/>
      <c r="CW100" s="144"/>
      <c r="CX100" s="144"/>
      <c r="CY100" s="144"/>
      <c r="CZ100" s="144"/>
      <c r="DA100" s="144"/>
      <c r="DB100" s="144"/>
      <c r="DC100" s="144"/>
      <c r="DD100" s="144"/>
      <c r="DE100" s="144"/>
      <c r="DF100" s="144"/>
      <c r="DG100" s="144"/>
      <c r="DH100" s="144"/>
      <c r="DI100" s="144"/>
      <c r="DJ100" s="144"/>
      <c r="DK100" s="144"/>
      <c r="DL100" s="144"/>
      <c r="DM100" s="144"/>
      <c r="DN100" s="144"/>
      <c r="DO100" s="144"/>
      <c r="DP100" s="144"/>
      <c r="DQ100" s="144"/>
      <c r="DR100" s="144"/>
      <c r="DS100" s="144"/>
      <c r="DT100" s="144"/>
      <c r="DU100" s="144"/>
      <c r="DV100" s="144"/>
      <c r="DW100" s="144"/>
      <c r="DX100" s="144"/>
      <c r="DY100" s="144"/>
      <c r="DZ100" s="144"/>
      <c r="EA100" s="144"/>
      <c r="EB100" s="144"/>
      <c r="EC100" s="144"/>
      <c r="ED100" s="144"/>
      <c r="EE100" s="144"/>
      <c r="EF100" s="144"/>
      <c r="EG100" s="144"/>
      <c r="EH100" s="144"/>
      <c r="EI100" s="144"/>
      <c r="EJ100" s="144"/>
      <c r="EK100" s="144"/>
      <c r="EL100" s="144"/>
      <c r="EM100" s="144"/>
      <c r="EN100" s="144"/>
      <c r="EO100" s="144"/>
      <c r="EP100" s="144"/>
      <c r="EQ100" s="144"/>
      <c r="ER100" s="144"/>
      <c r="ES100" s="144"/>
      <c r="ET100" s="144"/>
      <c r="EU100" s="144"/>
      <c r="EV100" s="144"/>
      <c r="EW100" s="144"/>
      <c r="EX100" s="144"/>
      <c r="EY100" s="144"/>
      <c r="EZ100" s="144"/>
      <c r="FA100" s="144"/>
      <c r="FB100" s="144"/>
      <c r="FC100" s="144"/>
      <c r="FD100" s="144"/>
      <c r="FE100" s="144"/>
      <c r="FF100" s="144"/>
      <c r="FG100" s="144"/>
      <c r="FH100" s="144"/>
      <c r="FI100" s="144"/>
      <c r="FJ100" s="144"/>
      <c r="FK100" s="144"/>
      <c r="FL100" s="144"/>
      <c r="FM100" s="144"/>
      <c r="FN100" s="144"/>
      <c r="FO100" s="144"/>
      <c r="FP100" s="144"/>
      <c r="FQ100" s="144"/>
      <c r="FR100" s="144"/>
      <c r="FS100" s="144"/>
      <c r="FT100" s="144"/>
      <c r="FU100" s="144"/>
      <c r="FV100" s="144"/>
      <c r="FW100" s="144"/>
      <c r="FX100" s="144"/>
      <c r="FY100" s="144"/>
      <c r="FZ100" s="144"/>
      <c r="GA100" s="144"/>
      <c r="GB100" s="144"/>
      <c r="GC100" s="144"/>
      <c r="GD100" s="144"/>
      <c r="GE100" s="144"/>
      <c r="GF100" s="144"/>
      <c r="GG100" s="144"/>
      <c r="GH100" s="144"/>
      <c r="GI100" s="144"/>
      <c r="GJ100" s="144"/>
      <c r="GK100" s="144"/>
      <c r="GL100" s="144"/>
      <c r="GM100" s="144"/>
      <c r="GN100" s="144"/>
      <c r="GO100" s="144"/>
      <c r="GP100" s="144"/>
      <c r="GQ100" s="144"/>
      <c r="GR100" s="144"/>
    </row>
    <row r="101" spans="1:200" s="144" customFormat="1" ht="24" customHeight="1" collapsed="1" thickTop="1" thickBot="1">
      <c r="A101" s="167">
        <v>19</v>
      </c>
      <c r="B101" s="167">
        <v>17</v>
      </c>
      <c r="C101" s="207" t="s">
        <v>185</v>
      </c>
      <c r="D101" s="130"/>
      <c r="E101" s="225"/>
      <c r="F101" s="226"/>
      <c r="G101" s="218" t="s">
        <v>130</v>
      </c>
      <c r="H101" s="351">
        <f>AVERAGE(I102:I103)</f>
        <v>0</v>
      </c>
      <c r="I101" s="351"/>
      <c r="J101" s="363">
        <f>AVERAGE(J102:L103)</f>
        <v>0</v>
      </c>
      <c r="K101" s="363"/>
      <c r="L101" s="363"/>
      <c r="M101" s="131"/>
      <c r="N101" s="404"/>
    </row>
    <row r="102" spans="1:200" s="144" customFormat="1" ht="24" hidden="1" customHeight="1" outlineLevel="1">
      <c r="A102" s="161">
        <v>19.100000000000001</v>
      </c>
      <c r="B102" s="161"/>
      <c r="C102" s="160" t="s">
        <v>184</v>
      </c>
      <c r="D102" s="121" t="s">
        <v>159</v>
      </c>
      <c r="E102" s="161" t="s">
        <v>186</v>
      </c>
      <c r="F102" s="160" t="s">
        <v>161</v>
      </c>
      <c r="G102" s="168"/>
      <c r="H102" s="168"/>
      <c r="I102" s="220">
        <f>H102-G102</f>
        <v>0</v>
      </c>
      <c r="J102" s="350">
        <v>0</v>
      </c>
      <c r="K102" s="350"/>
      <c r="L102" s="350"/>
      <c r="M102" s="251"/>
      <c r="N102" s="151"/>
    </row>
    <row r="103" spans="1:200" s="144" customFormat="1" ht="24" hidden="1" customHeight="1" outlineLevel="1">
      <c r="A103" s="162">
        <v>19.2</v>
      </c>
      <c r="B103" s="162"/>
      <c r="C103" s="212" t="s">
        <v>146</v>
      </c>
      <c r="D103" s="161" t="s">
        <v>159</v>
      </c>
      <c r="E103" s="162" t="s">
        <v>186</v>
      </c>
      <c r="F103" s="212" t="s">
        <v>161</v>
      </c>
      <c r="G103" s="153"/>
      <c r="H103" s="153"/>
      <c r="I103" s="154">
        <f>H103-G103</f>
        <v>0</v>
      </c>
      <c r="J103" s="406">
        <v>0</v>
      </c>
      <c r="K103" s="406"/>
      <c r="L103" s="406"/>
      <c r="M103" s="215"/>
      <c r="N103" s="151"/>
    </row>
    <row r="104" spans="1:200" s="115" customFormat="1" ht="24" customHeight="1" collapsed="1" thickTop="1" thickBot="1">
      <c r="A104" s="123">
        <v>20</v>
      </c>
      <c r="B104" s="123"/>
      <c r="C104" s="254" t="s">
        <v>187</v>
      </c>
      <c r="D104" s="224"/>
      <c r="E104" s="123"/>
      <c r="F104" s="253"/>
      <c r="G104" s="164" t="s">
        <v>130</v>
      </c>
      <c r="H104" s="405">
        <f>AVERAGE(I105:I107)</f>
        <v>0</v>
      </c>
      <c r="I104" s="405"/>
      <c r="J104" s="362">
        <f>AVERAGE(J105:L107)</f>
        <v>0</v>
      </c>
      <c r="K104" s="362"/>
      <c r="L104" s="362"/>
      <c r="M104" s="181"/>
      <c r="N104" s="403" t="s">
        <v>37</v>
      </c>
      <c r="O104" s="144"/>
      <c r="P104" s="144"/>
      <c r="Q104" s="144"/>
      <c r="R104" s="144"/>
      <c r="S104" s="144"/>
      <c r="T104" s="144"/>
      <c r="U104" s="144"/>
      <c r="V104" s="144"/>
      <c r="W104" s="144"/>
      <c r="X104" s="144"/>
      <c r="Y104" s="144"/>
      <c r="Z104" s="144"/>
      <c r="AA104" s="144"/>
      <c r="AB104" s="144"/>
      <c r="AC104" s="144"/>
      <c r="AD104" s="144"/>
      <c r="AE104" s="144"/>
      <c r="AF104" s="144"/>
      <c r="AG104" s="144"/>
      <c r="AH104" s="144"/>
      <c r="AI104" s="144"/>
      <c r="AJ104" s="144"/>
      <c r="AK104" s="144"/>
      <c r="AL104" s="144"/>
      <c r="AM104" s="144"/>
      <c r="AN104" s="144"/>
      <c r="AO104" s="144"/>
      <c r="AP104" s="144"/>
      <c r="AQ104" s="144"/>
      <c r="AR104" s="144"/>
      <c r="AS104" s="144"/>
      <c r="AT104" s="144"/>
      <c r="AU104" s="144"/>
      <c r="AV104" s="144"/>
      <c r="AW104" s="144"/>
      <c r="AX104" s="144"/>
      <c r="AY104" s="144"/>
      <c r="AZ104" s="144"/>
      <c r="BA104" s="144"/>
      <c r="BB104" s="144"/>
      <c r="BC104" s="144"/>
      <c r="BD104" s="144"/>
      <c r="BE104" s="144"/>
      <c r="BF104" s="144"/>
      <c r="BG104" s="144"/>
      <c r="BH104" s="144"/>
      <c r="BI104" s="144"/>
      <c r="BJ104" s="144"/>
      <c r="BK104" s="144"/>
      <c r="BL104" s="144"/>
      <c r="BM104" s="144"/>
      <c r="BN104" s="144"/>
      <c r="BO104" s="144"/>
      <c r="BP104" s="144"/>
      <c r="BQ104" s="144"/>
      <c r="BR104" s="144"/>
      <c r="BS104" s="144"/>
      <c r="BT104" s="144"/>
      <c r="BU104" s="144"/>
      <c r="BV104" s="144"/>
      <c r="BW104" s="144"/>
      <c r="BX104" s="144"/>
      <c r="BY104" s="144"/>
      <c r="BZ104" s="144"/>
      <c r="CA104" s="144"/>
      <c r="CB104" s="144"/>
      <c r="CC104" s="144"/>
      <c r="CD104" s="144"/>
      <c r="CE104" s="144"/>
      <c r="CF104" s="144"/>
      <c r="CG104" s="144"/>
      <c r="CH104" s="144"/>
      <c r="CI104" s="144"/>
      <c r="CJ104" s="144"/>
      <c r="CK104" s="144"/>
      <c r="CL104" s="144"/>
      <c r="CM104" s="144"/>
      <c r="CN104" s="144"/>
      <c r="CO104" s="144"/>
      <c r="CP104" s="144"/>
      <c r="CQ104" s="144"/>
      <c r="CR104" s="144"/>
      <c r="CS104" s="144"/>
      <c r="CT104" s="144"/>
      <c r="CU104" s="144"/>
      <c r="CV104" s="144"/>
      <c r="CW104" s="144"/>
      <c r="CX104" s="144"/>
      <c r="CY104" s="144"/>
      <c r="CZ104" s="144"/>
      <c r="DA104" s="144"/>
      <c r="DB104" s="144"/>
      <c r="DC104" s="144"/>
      <c r="DD104" s="144"/>
      <c r="DE104" s="144"/>
      <c r="DF104" s="144"/>
      <c r="DG104" s="144"/>
      <c r="DH104" s="144"/>
      <c r="DI104" s="144"/>
      <c r="DJ104" s="144"/>
      <c r="DK104" s="144"/>
      <c r="DL104" s="144"/>
      <c r="DM104" s="144"/>
      <c r="DN104" s="144"/>
      <c r="DO104" s="144"/>
      <c r="DP104" s="144"/>
      <c r="DQ104" s="144"/>
      <c r="DR104" s="144"/>
      <c r="DS104" s="144"/>
      <c r="DT104" s="144"/>
      <c r="DU104" s="144"/>
      <c r="DV104" s="144"/>
      <c r="DW104" s="144"/>
      <c r="DX104" s="144"/>
      <c r="DY104" s="144"/>
      <c r="DZ104" s="144"/>
      <c r="EA104" s="144"/>
      <c r="EB104" s="144"/>
      <c r="EC104" s="144"/>
      <c r="ED104" s="144"/>
      <c r="EE104" s="144"/>
      <c r="EF104" s="144"/>
      <c r="EG104" s="144"/>
      <c r="EH104" s="144"/>
      <c r="EI104" s="144"/>
      <c r="EJ104" s="144"/>
      <c r="EK104" s="144"/>
      <c r="EL104" s="144"/>
      <c r="EM104" s="144"/>
      <c r="EN104" s="144"/>
      <c r="EO104" s="144"/>
      <c r="EP104" s="144"/>
      <c r="EQ104" s="144"/>
      <c r="ER104" s="144"/>
      <c r="ES104" s="144"/>
      <c r="ET104" s="144"/>
      <c r="EU104" s="144"/>
      <c r="EV104" s="144"/>
      <c r="EW104" s="144"/>
      <c r="EX104" s="144"/>
      <c r="EY104" s="144"/>
      <c r="EZ104" s="144"/>
      <c r="FA104" s="144"/>
      <c r="FB104" s="144"/>
      <c r="FC104" s="144"/>
      <c r="FD104" s="144"/>
      <c r="FE104" s="144"/>
      <c r="FF104" s="144"/>
      <c r="FG104" s="144"/>
      <c r="FH104" s="144"/>
      <c r="FI104" s="144"/>
      <c r="FJ104" s="144"/>
      <c r="FK104" s="144"/>
      <c r="FL104" s="144"/>
      <c r="FM104" s="144"/>
      <c r="FN104" s="144"/>
      <c r="FO104" s="144"/>
      <c r="FP104" s="144"/>
      <c r="FQ104" s="144"/>
      <c r="FR104" s="144"/>
      <c r="FS104" s="144"/>
      <c r="FT104" s="144"/>
      <c r="FU104" s="144"/>
      <c r="FV104" s="144"/>
      <c r="FW104" s="144"/>
      <c r="FX104" s="144"/>
      <c r="FY104" s="144"/>
      <c r="FZ104" s="144"/>
      <c r="GA104" s="144"/>
      <c r="GB104" s="144"/>
      <c r="GC104" s="144"/>
      <c r="GD104" s="144"/>
      <c r="GE104" s="144"/>
      <c r="GF104" s="144"/>
      <c r="GG104" s="144"/>
      <c r="GH104" s="144"/>
      <c r="GI104" s="144"/>
      <c r="GJ104" s="144"/>
      <c r="GK104" s="144"/>
      <c r="GL104" s="144"/>
      <c r="GM104" s="144"/>
      <c r="GN104" s="144"/>
      <c r="GO104" s="144"/>
      <c r="GP104" s="144"/>
      <c r="GQ104" s="144"/>
      <c r="GR104" s="144"/>
    </row>
    <row r="105" spans="1:200" s="115" customFormat="1" ht="24" hidden="1" customHeight="1" outlineLevel="1">
      <c r="A105" s="161">
        <v>20.100000000000001</v>
      </c>
      <c r="B105" s="161" t="s">
        <v>66</v>
      </c>
      <c r="C105" s="160" t="s">
        <v>188</v>
      </c>
      <c r="D105" s="161" t="s">
        <v>189</v>
      </c>
      <c r="E105" s="161" t="s">
        <v>190</v>
      </c>
      <c r="F105" s="161" t="s">
        <v>191</v>
      </c>
      <c r="G105" s="168"/>
      <c r="H105" s="168"/>
      <c r="I105" s="220">
        <f>H105-G105</f>
        <v>0</v>
      </c>
      <c r="J105" s="350">
        <v>0</v>
      </c>
      <c r="K105" s="350"/>
      <c r="L105" s="350"/>
      <c r="M105" s="178"/>
      <c r="N105" s="403"/>
      <c r="O105" s="144"/>
      <c r="P105" s="144"/>
      <c r="Q105" s="144"/>
      <c r="R105" s="144"/>
      <c r="S105" s="144"/>
      <c r="T105" s="144"/>
      <c r="U105" s="144"/>
      <c r="V105" s="144"/>
      <c r="W105" s="144"/>
      <c r="X105" s="144"/>
      <c r="Y105" s="144"/>
      <c r="Z105" s="144"/>
      <c r="AA105" s="144"/>
      <c r="AB105" s="144"/>
      <c r="AC105" s="144"/>
      <c r="AD105" s="144"/>
      <c r="AE105" s="144"/>
      <c r="AF105" s="144"/>
      <c r="AG105" s="144"/>
      <c r="AH105" s="144"/>
      <c r="AI105" s="144"/>
      <c r="AJ105" s="144"/>
      <c r="AK105" s="144"/>
      <c r="AL105" s="144"/>
      <c r="AM105" s="144"/>
      <c r="AN105" s="144"/>
      <c r="AO105" s="144"/>
      <c r="AP105" s="144"/>
      <c r="AQ105" s="144"/>
      <c r="AR105" s="144"/>
      <c r="AS105" s="144"/>
      <c r="AT105" s="144"/>
      <c r="AU105" s="144"/>
      <c r="AV105" s="144"/>
      <c r="AW105" s="144"/>
      <c r="AX105" s="144"/>
      <c r="AY105" s="144"/>
      <c r="AZ105" s="144"/>
      <c r="BA105" s="144"/>
      <c r="BB105" s="144"/>
      <c r="BC105" s="144"/>
      <c r="BD105" s="144"/>
      <c r="BE105" s="144"/>
      <c r="BF105" s="144"/>
      <c r="BG105" s="144"/>
      <c r="BH105" s="144"/>
      <c r="BI105" s="144"/>
      <c r="BJ105" s="144"/>
      <c r="BK105" s="144"/>
      <c r="BL105" s="144"/>
      <c r="BM105" s="144"/>
      <c r="BN105" s="144"/>
      <c r="BO105" s="144"/>
      <c r="BP105" s="144"/>
      <c r="BQ105" s="144"/>
      <c r="BR105" s="144"/>
      <c r="BS105" s="144"/>
      <c r="BT105" s="144"/>
      <c r="BU105" s="144"/>
      <c r="BV105" s="144"/>
      <c r="BW105" s="144"/>
      <c r="BX105" s="144"/>
      <c r="BY105" s="144"/>
      <c r="BZ105" s="144"/>
      <c r="CA105" s="144"/>
      <c r="CB105" s="144"/>
      <c r="CC105" s="144"/>
      <c r="CD105" s="144"/>
      <c r="CE105" s="144"/>
      <c r="CF105" s="144"/>
      <c r="CG105" s="144"/>
      <c r="CH105" s="144"/>
      <c r="CI105" s="144"/>
      <c r="CJ105" s="144"/>
      <c r="CK105" s="144"/>
      <c r="CL105" s="144"/>
      <c r="CM105" s="144"/>
      <c r="CN105" s="144"/>
      <c r="CO105" s="144"/>
      <c r="CP105" s="144"/>
      <c r="CQ105" s="144"/>
      <c r="CR105" s="144"/>
      <c r="CS105" s="144"/>
      <c r="CT105" s="144"/>
      <c r="CU105" s="144"/>
      <c r="CV105" s="144"/>
      <c r="CW105" s="144"/>
      <c r="CX105" s="144"/>
      <c r="CY105" s="144"/>
      <c r="CZ105" s="144"/>
      <c r="DA105" s="144"/>
      <c r="DB105" s="144"/>
      <c r="DC105" s="144"/>
      <c r="DD105" s="144"/>
      <c r="DE105" s="144"/>
      <c r="DF105" s="144"/>
      <c r="DG105" s="144"/>
      <c r="DH105" s="144"/>
      <c r="DI105" s="144"/>
      <c r="DJ105" s="144"/>
      <c r="DK105" s="144"/>
      <c r="DL105" s="144"/>
      <c r="DM105" s="144"/>
      <c r="DN105" s="144"/>
      <c r="DO105" s="144"/>
      <c r="DP105" s="144"/>
      <c r="DQ105" s="144"/>
      <c r="DR105" s="144"/>
      <c r="DS105" s="144"/>
      <c r="DT105" s="144"/>
      <c r="DU105" s="144"/>
      <c r="DV105" s="144"/>
      <c r="DW105" s="144"/>
      <c r="DX105" s="144"/>
      <c r="DY105" s="144"/>
      <c r="DZ105" s="144"/>
      <c r="EA105" s="144"/>
      <c r="EB105" s="144"/>
      <c r="EC105" s="144"/>
      <c r="ED105" s="144"/>
      <c r="EE105" s="144"/>
      <c r="EF105" s="144"/>
      <c r="EG105" s="144"/>
      <c r="EH105" s="144"/>
      <c r="EI105" s="144"/>
      <c r="EJ105" s="144"/>
      <c r="EK105" s="144"/>
      <c r="EL105" s="144"/>
      <c r="EM105" s="144"/>
      <c r="EN105" s="144"/>
      <c r="EO105" s="144"/>
      <c r="EP105" s="144"/>
      <c r="EQ105" s="144"/>
      <c r="ER105" s="144"/>
      <c r="ES105" s="144"/>
      <c r="ET105" s="144"/>
      <c r="EU105" s="144"/>
      <c r="EV105" s="144"/>
      <c r="EW105" s="144"/>
      <c r="EX105" s="144"/>
      <c r="EY105" s="144"/>
      <c r="EZ105" s="144"/>
      <c r="FA105" s="144"/>
      <c r="FB105" s="144"/>
      <c r="FC105" s="144"/>
      <c r="FD105" s="144"/>
      <c r="FE105" s="144"/>
      <c r="FF105" s="144"/>
      <c r="FG105" s="144"/>
      <c r="FH105" s="144"/>
      <c r="FI105" s="144"/>
      <c r="FJ105" s="144"/>
      <c r="FK105" s="144"/>
      <c r="FL105" s="144"/>
      <c r="FM105" s="144"/>
      <c r="FN105" s="144"/>
      <c r="FO105" s="144"/>
      <c r="FP105" s="144"/>
      <c r="FQ105" s="144"/>
      <c r="FR105" s="144"/>
      <c r="FS105" s="144"/>
      <c r="FT105" s="144"/>
      <c r="FU105" s="144"/>
      <c r="FV105" s="144"/>
      <c r="FW105" s="144"/>
      <c r="FX105" s="144"/>
      <c r="FY105" s="144"/>
      <c r="FZ105" s="144"/>
      <c r="GA105" s="144"/>
      <c r="GB105" s="144"/>
      <c r="GC105" s="144"/>
      <c r="GD105" s="144"/>
      <c r="GE105" s="144"/>
      <c r="GF105" s="144"/>
      <c r="GG105" s="144"/>
      <c r="GH105" s="144"/>
      <c r="GI105" s="144"/>
      <c r="GJ105" s="144"/>
      <c r="GK105" s="144"/>
      <c r="GL105" s="144"/>
      <c r="GM105" s="144"/>
      <c r="GN105" s="144"/>
      <c r="GO105" s="144"/>
      <c r="GP105" s="144"/>
      <c r="GQ105" s="144"/>
      <c r="GR105" s="144"/>
    </row>
    <row r="106" spans="1:200" s="117" customFormat="1" ht="24" hidden="1" customHeight="1" outlineLevel="1">
      <c r="A106" s="161">
        <v>20.2</v>
      </c>
      <c r="B106" s="161" t="s">
        <v>66</v>
      </c>
      <c r="C106" s="160" t="s">
        <v>158</v>
      </c>
      <c r="D106" s="161" t="s">
        <v>99</v>
      </c>
      <c r="E106" s="161" t="s">
        <v>192</v>
      </c>
      <c r="F106" s="161" t="s">
        <v>193</v>
      </c>
      <c r="G106" s="168"/>
      <c r="H106" s="168"/>
      <c r="I106" s="220">
        <f t="shared" ref="I106:I107" si="5">H106-G106</f>
        <v>0</v>
      </c>
      <c r="J106" s="350">
        <v>0</v>
      </c>
      <c r="K106" s="350"/>
      <c r="L106" s="350"/>
      <c r="M106" s="178"/>
      <c r="N106" s="403"/>
      <c r="O106" s="144"/>
      <c r="P106" s="144"/>
      <c r="Q106" s="144"/>
      <c r="R106" s="144"/>
      <c r="S106" s="144"/>
      <c r="T106" s="144"/>
      <c r="U106" s="144"/>
      <c r="V106" s="144"/>
      <c r="W106" s="144"/>
      <c r="X106" s="144"/>
      <c r="Y106" s="144"/>
      <c r="Z106" s="144"/>
      <c r="AA106" s="144"/>
      <c r="AB106" s="144"/>
      <c r="AC106" s="144"/>
      <c r="AD106" s="144"/>
      <c r="AE106" s="144"/>
      <c r="AF106" s="144"/>
      <c r="AG106" s="144"/>
      <c r="AH106" s="144"/>
      <c r="AI106" s="144"/>
      <c r="AJ106" s="144"/>
      <c r="AK106" s="144"/>
      <c r="AL106" s="144"/>
      <c r="AM106" s="144"/>
      <c r="AN106" s="144"/>
      <c r="AO106" s="144"/>
      <c r="AP106" s="144"/>
      <c r="AQ106" s="144"/>
      <c r="AR106" s="144"/>
      <c r="AS106" s="144"/>
      <c r="AT106" s="144"/>
      <c r="AU106" s="144"/>
      <c r="AV106" s="144"/>
      <c r="AW106" s="144"/>
      <c r="AX106" s="144"/>
      <c r="AY106" s="144"/>
      <c r="AZ106" s="144"/>
      <c r="BA106" s="144"/>
      <c r="BB106" s="144"/>
      <c r="BC106" s="144"/>
      <c r="BD106" s="144"/>
      <c r="BE106" s="144"/>
      <c r="BF106" s="144"/>
      <c r="BG106" s="144"/>
      <c r="BH106" s="144"/>
      <c r="BI106" s="144"/>
      <c r="BJ106" s="144"/>
      <c r="BK106" s="144"/>
      <c r="BL106" s="144"/>
      <c r="BM106" s="144"/>
      <c r="BN106" s="144"/>
      <c r="BO106" s="144"/>
      <c r="BP106" s="144"/>
      <c r="BQ106" s="144"/>
      <c r="BR106" s="144"/>
      <c r="BS106" s="144"/>
      <c r="BT106" s="144"/>
      <c r="BU106" s="144"/>
      <c r="BV106" s="144"/>
      <c r="BW106" s="144"/>
      <c r="BX106" s="144"/>
      <c r="BY106" s="144"/>
      <c r="BZ106" s="144"/>
      <c r="CA106" s="144"/>
      <c r="CB106" s="144"/>
      <c r="CC106" s="144"/>
      <c r="CD106" s="144"/>
      <c r="CE106" s="144"/>
      <c r="CF106" s="144"/>
      <c r="CG106" s="144"/>
      <c r="CH106" s="144"/>
      <c r="CI106" s="144"/>
      <c r="CJ106" s="144"/>
      <c r="CK106" s="144"/>
      <c r="CL106" s="144"/>
      <c r="CM106" s="144"/>
      <c r="CN106" s="144"/>
      <c r="CO106" s="144"/>
      <c r="CP106" s="144"/>
      <c r="CQ106" s="144"/>
      <c r="CR106" s="144"/>
      <c r="CS106" s="144"/>
      <c r="CT106" s="144"/>
      <c r="CU106" s="144"/>
      <c r="CV106" s="144"/>
      <c r="CW106" s="144"/>
      <c r="CX106" s="144"/>
      <c r="CY106" s="144"/>
      <c r="CZ106" s="144"/>
      <c r="DA106" s="144"/>
      <c r="DB106" s="144"/>
      <c r="DC106" s="144"/>
      <c r="DD106" s="144"/>
      <c r="DE106" s="144"/>
      <c r="DF106" s="144"/>
      <c r="DG106" s="144"/>
      <c r="DH106" s="144"/>
      <c r="DI106" s="144"/>
      <c r="DJ106" s="144"/>
      <c r="DK106" s="144"/>
      <c r="DL106" s="144"/>
      <c r="DM106" s="144"/>
      <c r="DN106" s="144"/>
      <c r="DO106" s="144"/>
      <c r="DP106" s="144"/>
      <c r="DQ106" s="144"/>
      <c r="DR106" s="144"/>
      <c r="DS106" s="144"/>
      <c r="DT106" s="144"/>
      <c r="DU106" s="144"/>
      <c r="DV106" s="144"/>
      <c r="DW106" s="144"/>
      <c r="DX106" s="144"/>
      <c r="DY106" s="144"/>
      <c r="DZ106" s="144"/>
      <c r="EA106" s="144"/>
      <c r="EB106" s="144"/>
      <c r="EC106" s="144"/>
      <c r="ED106" s="144"/>
      <c r="EE106" s="144"/>
      <c r="EF106" s="144"/>
      <c r="EG106" s="144"/>
      <c r="EH106" s="144"/>
      <c r="EI106" s="144"/>
      <c r="EJ106" s="144"/>
      <c r="EK106" s="144"/>
      <c r="EL106" s="144"/>
      <c r="EM106" s="144"/>
      <c r="EN106" s="144"/>
      <c r="EO106" s="144"/>
      <c r="EP106" s="144"/>
      <c r="EQ106" s="144"/>
      <c r="ER106" s="144"/>
      <c r="ES106" s="144"/>
      <c r="ET106" s="144"/>
      <c r="EU106" s="144"/>
      <c r="EV106" s="144"/>
      <c r="EW106" s="144"/>
      <c r="EX106" s="144"/>
      <c r="EY106" s="144"/>
      <c r="EZ106" s="144"/>
      <c r="FA106" s="144"/>
      <c r="FB106" s="144"/>
      <c r="FC106" s="144"/>
      <c r="FD106" s="144"/>
      <c r="FE106" s="144"/>
      <c r="FF106" s="144"/>
      <c r="FG106" s="144"/>
      <c r="FH106" s="144"/>
      <c r="FI106" s="144"/>
      <c r="FJ106" s="144"/>
      <c r="FK106" s="144"/>
      <c r="FL106" s="144"/>
      <c r="FM106" s="144"/>
      <c r="FN106" s="144"/>
      <c r="FO106" s="144"/>
      <c r="FP106" s="144"/>
      <c r="FQ106" s="144"/>
      <c r="FR106" s="144"/>
      <c r="FS106" s="144"/>
      <c r="FT106" s="144"/>
      <c r="FU106" s="144"/>
      <c r="FV106" s="144"/>
      <c r="FW106" s="144"/>
      <c r="FX106" s="144"/>
      <c r="FY106" s="144"/>
      <c r="FZ106" s="144"/>
      <c r="GA106" s="144"/>
      <c r="GB106" s="144"/>
      <c r="GC106" s="144"/>
      <c r="GD106" s="144"/>
      <c r="GE106" s="144"/>
      <c r="GF106" s="144"/>
      <c r="GG106" s="144"/>
      <c r="GH106" s="144"/>
      <c r="GI106" s="144"/>
      <c r="GJ106" s="144"/>
      <c r="GK106" s="144"/>
      <c r="GL106" s="144"/>
      <c r="GM106" s="144"/>
      <c r="GN106" s="144"/>
      <c r="GO106" s="144"/>
      <c r="GP106" s="144"/>
      <c r="GQ106" s="144"/>
      <c r="GR106" s="144"/>
    </row>
    <row r="107" spans="1:200" s="117" customFormat="1" ht="24" hidden="1" customHeight="1" outlineLevel="1">
      <c r="A107" s="161">
        <v>20.3</v>
      </c>
      <c r="B107" s="161" t="s">
        <v>66</v>
      </c>
      <c r="C107" s="160" t="s">
        <v>146</v>
      </c>
      <c r="D107" s="161" t="s">
        <v>99</v>
      </c>
      <c r="E107" s="161" t="s">
        <v>192</v>
      </c>
      <c r="F107" s="161" t="s">
        <v>193</v>
      </c>
      <c r="G107" s="168"/>
      <c r="H107" s="168"/>
      <c r="I107" s="220">
        <f t="shared" si="5"/>
        <v>0</v>
      </c>
      <c r="J107" s="350">
        <v>0</v>
      </c>
      <c r="K107" s="350"/>
      <c r="L107" s="350"/>
      <c r="M107" s="178"/>
      <c r="N107" s="403"/>
      <c r="O107" s="144"/>
      <c r="P107" s="144"/>
      <c r="Q107" s="144"/>
      <c r="R107" s="144"/>
      <c r="S107" s="144"/>
      <c r="T107" s="144"/>
      <c r="U107" s="144"/>
      <c r="V107" s="144"/>
      <c r="W107" s="144"/>
      <c r="X107" s="144"/>
      <c r="Y107" s="144"/>
      <c r="Z107" s="144"/>
      <c r="AA107" s="144"/>
      <c r="AB107" s="144"/>
      <c r="AC107" s="144"/>
      <c r="AD107" s="144"/>
      <c r="AE107" s="144"/>
      <c r="AF107" s="144"/>
      <c r="AG107" s="144"/>
      <c r="AH107" s="144"/>
      <c r="AI107" s="144"/>
      <c r="AJ107" s="144"/>
      <c r="AK107" s="144"/>
      <c r="AL107" s="144"/>
      <c r="AM107" s="144"/>
      <c r="AN107" s="144"/>
      <c r="AO107" s="144"/>
      <c r="AP107" s="144"/>
      <c r="AQ107" s="144"/>
      <c r="AR107" s="144"/>
      <c r="AS107" s="144"/>
      <c r="AT107" s="144"/>
      <c r="AU107" s="144"/>
      <c r="AV107" s="144"/>
      <c r="AW107" s="144"/>
      <c r="AX107" s="144"/>
      <c r="AY107" s="144"/>
      <c r="AZ107" s="144"/>
      <c r="BA107" s="144"/>
      <c r="BB107" s="144"/>
      <c r="BC107" s="144"/>
      <c r="BD107" s="144"/>
      <c r="BE107" s="144"/>
      <c r="BF107" s="144"/>
      <c r="BG107" s="144"/>
      <c r="BH107" s="144"/>
      <c r="BI107" s="144"/>
      <c r="BJ107" s="144"/>
      <c r="BK107" s="144"/>
      <c r="BL107" s="144"/>
      <c r="BM107" s="144"/>
      <c r="BN107" s="144"/>
      <c r="BO107" s="144"/>
      <c r="BP107" s="144"/>
      <c r="BQ107" s="144"/>
      <c r="BR107" s="144"/>
      <c r="BS107" s="144"/>
      <c r="BT107" s="144"/>
      <c r="BU107" s="144"/>
      <c r="BV107" s="144"/>
      <c r="BW107" s="144"/>
      <c r="BX107" s="144"/>
      <c r="BY107" s="144"/>
      <c r="BZ107" s="144"/>
      <c r="CA107" s="144"/>
      <c r="CB107" s="144"/>
      <c r="CC107" s="144"/>
      <c r="CD107" s="144"/>
      <c r="CE107" s="144"/>
      <c r="CF107" s="144"/>
      <c r="CG107" s="144"/>
      <c r="CH107" s="144"/>
      <c r="CI107" s="144"/>
      <c r="CJ107" s="144"/>
      <c r="CK107" s="144"/>
      <c r="CL107" s="144"/>
      <c r="CM107" s="144"/>
      <c r="CN107" s="144"/>
      <c r="CO107" s="144"/>
      <c r="CP107" s="144"/>
      <c r="CQ107" s="144"/>
      <c r="CR107" s="144"/>
      <c r="CS107" s="144"/>
      <c r="CT107" s="144"/>
      <c r="CU107" s="144"/>
      <c r="CV107" s="144"/>
      <c r="CW107" s="144"/>
      <c r="CX107" s="144"/>
      <c r="CY107" s="144"/>
      <c r="CZ107" s="144"/>
      <c r="DA107" s="144"/>
      <c r="DB107" s="144"/>
      <c r="DC107" s="144"/>
      <c r="DD107" s="144"/>
      <c r="DE107" s="144"/>
      <c r="DF107" s="144"/>
      <c r="DG107" s="144"/>
      <c r="DH107" s="144"/>
      <c r="DI107" s="144"/>
      <c r="DJ107" s="144"/>
      <c r="DK107" s="144"/>
      <c r="DL107" s="144"/>
      <c r="DM107" s="144"/>
      <c r="DN107" s="144"/>
      <c r="DO107" s="144"/>
      <c r="DP107" s="144"/>
      <c r="DQ107" s="144"/>
      <c r="DR107" s="144"/>
      <c r="DS107" s="144"/>
      <c r="DT107" s="144"/>
      <c r="DU107" s="144"/>
      <c r="DV107" s="144"/>
      <c r="DW107" s="144"/>
      <c r="DX107" s="144"/>
      <c r="DY107" s="144"/>
      <c r="DZ107" s="144"/>
      <c r="EA107" s="144"/>
      <c r="EB107" s="144"/>
      <c r="EC107" s="144"/>
      <c r="ED107" s="144"/>
      <c r="EE107" s="144"/>
      <c r="EF107" s="144"/>
      <c r="EG107" s="144"/>
      <c r="EH107" s="144"/>
      <c r="EI107" s="144"/>
      <c r="EJ107" s="144"/>
      <c r="EK107" s="144"/>
      <c r="EL107" s="144"/>
      <c r="EM107" s="144"/>
      <c r="EN107" s="144"/>
      <c r="EO107" s="144"/>
      <c r="EP107" s="144"/>
      <c r="EQ107" s="144"/>
      <c r="ER107" s="144"/>
      <c r="ES107" s="144"/>
      <c r="ET107" s="144"/>
      <c r="EU107" s="144"/>
      <c r="EV107" s="144"/>
      <c r="EW107" s="144"/>
      <c r="EX107" s="144"/>
      <c r="EY107" s="144"/>
      <c r="EZ107" s="144"/>
      <c r="FA107" s="144"/>
      <c r="FB107" s="144"/>
      <c r="FC107" s="144"/>
      <c r="FD107" s="144"/>
      <c r="FE107" s="144"/>
      <c r="FF107" s="144"/>
      <c r="FG107" s="144"/>
      <c r="FH107" s="144"/>
      <c r="FI107" s="144"/>
      <c r="FJ107" s="144"/>
      <c r="FK107" s="144"/>
      <c r="FL107" s="144"/>
      <c r="FM107" s="144"/>
      <c r="FN107" s="144"/>
      <c r="FO107" s="144"/>
      <c r="FP107" s="144"/>
      <c r="FQ107" s="144"/>
      <c r="FR107" s="144"/>
      <c r="FS107" s="144"/>
      <c r="FT107" s="144"/>
      <c r="FU107" s="144"/>
      <c r="FV107" s="144"/>
      <c r="FW107" s="144"/>
      <c r="FX107" s="144"/>
      <c r="FY107" s="144"/>
      <c r="FZ107" s="144"/>
      <c r="GA107" s="144"/>
      <c r="GB107" s="144"/>
      <c r="GC107" s="144"/>
      <c r="GD107" s="144"/>
      <c r="GE107" s="144"/>
      <c r="GF107" s="144"/>
      <c r="GG107" s="144"/>
      <c r="GH107" s="144"/>
      <c r="GI107" s="144"/>
      <c r="GJ107" s="144"/>
      <c r="GK107" s="144"/>
      <c r="GL107" s="144"/>
      <c r="GM107" s="144"/>
      <c r="GN107" s="144"/>
      <c r="GO107" s="144"/>
      <c r="GP107" s="144"/>
      <c r="GQ107" s="144"/>
      <c r="GR107" s="144"/>
    </row>
    <row r="108" spans="1:200" s="118" customFormat="1" ht="24" customHeight="1" collapsed="1" thickTop="1" thickBot="1">
      <c r="A108" s="167">
        <v>21</v>
      </c>
      <c r="B108" s="167"/>
      <c r="C108" s="207" t="s">
        <v>194</v>
      </c>
      <c r="D108" s="167"/>
      <c r="E108" s="167"/>
      <c r="F108" s="167"/>
      <c r="G108" s="218" t="s">
        <v>130</v>
      </c>
      <c r="H108" s="351">
        <f>AVERAGE(I109:I110)</f>
        <v>0</v>
      </c>
      <c r="I108" s="351"/>
      <c r="J108" s="363">
        <f>AVERAGE(J109:L110)</f>
        <v>0</v>
      </c>
      <c r="K108" s="363"/>
      <c r="L108" s="363"/>
      <c r="M108" s="181"/>
      <c r="N108" s="403"/>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47"/>
      <c r="AK108" s="147"/>
      <c r="AL108" s="147"/>
      <c r="AM108" s="147"/>
      <c r="AN108" s="147"/>
      <c r="AO108" s="147"/>
      <c r="AP108" s="147"/>
      <c r="AQ108" s="147"/>
      <c r="AR108" s="147"/>
      <c r="AS108" s="147"/>
      <c r="AT108" s="147"/>
      <c r="AU108" s="147"/>
      <c r="AV108" s="147"/>
      <c r="AW108" s="147"/>
      <c r="AX108" s="147"/>
      <c r="AY108" s="147"/>
      <c r="AZ108" s="147"/>
      <c r="BA108" s="147"/>
      <c r="BB108" s="147"/>
      <c r="BC108" s="147"/>
      <c r="BD108" s="147"/>
      <c r="BE108" s="147"/>
      <c r="BF108" s="147"/>
      <c r="BG108" s="147"/>
      <c r="BH108" s="147"/>
      <c r="BI108" s="147"/>
      <c r="BJ108" s="147"/>
      <c r="BK108" s="147"/>
      <c r="BL108" s="147"/>
      <c r="BM108" s="147"/>
      <c r="BN108" s="147"/>
      <c r="BO108" s="147"/>
      <c r="BP108" s="147"/>
      <c r="BQ108" s="147"/>
      <c r="BR108" s="147"/>
      <c r="BS108" s="147"/>
      <c r="BT108" s="147"/>
      <c r="BU108" s="147"/>
      <c r="BV108" s="147"/>
      <c r="BW108" s="147"/>
      <c r="BX108" s="147"/>
      <c r="BY108" s="147"/>
      <c r="BZ108" s="147"/>
      <c r="CA108" s="147"/>
      <c r="CB108" s="147"/>
      <c r="CC108" s="147"/>
      <c r="CD108" s="147"/>
      <c r="CE108" s="147"/>
      <c r="CF108" s="147"/>
      <c r="CG108" s="147"/>
      <c r="CH108" s="147"/>
      <c r="CI108" s="147"/>
      <c r="CJ108" s="147"/>
      <c r="CK108" s="147"/>
      <c r="CL108" s="147"/>
      <c r="CM108" s="147"/>
      <c r="CN108" s="147"/>
      <c r="CO108" s="147"/>
      <c r="CP108" s="147"/>
      <c r="CQ108" s="147"/>
      <c r="CR108" s="147"/>
      <c r="CS108" s="147"/>
      <c r="CT108" s="147"/>
      <c r="CU108" s="147"/>
      <c r="CV108" s="147"/>
      <c r="CW108" s="147"/>
      <c r="CX108" s="147"/>
      <c r="CY108" s="147"/>
      <c r="CZ108" s="147"/>
      <c r="DA108" s="147"/>
      <c r="DB108" s="147"/>
      <c r="DC108" s="147"/>
      <c r="DD108" s="147"/>
      <c r="DE108" s="147"/>
      <c r="DF108" s="147"/>
      <c r="DG108" s="147"/>
      <c r="DH108" s="147"/>
      <c r="DI108" s="147"/>
      <c r="DJ108" s="147"/>
      <c r="DK108" s="147"/>
      <c r="DL108" s="147"/>
      <c r="DM108" s="147"/>
      <c r="DN108" s="147"/>
      <c r="DO108" s="147"/>
      <c r="DP108" s="147"/>
      <c r="DQ108" s="147"/>
      <c r="DR108" s="147"/>
      <c r="DS108" s="147"/>
      <c r="DT108" s="147"/>
      <c r="DU108" s="147"/>
      <c r="DV108" s="147"/>
      <c r="DW108" s="147"/>
      <c r="DX108" s="147"/>
      <c r="DY108" s="147"/>
      <c r="DZ108" s="147"/>
      <c r="EA108" s="147"/>
      <c r="EB108" s="147"/>
      <c r="EC108" s="147"/>
      <c r="ED108" s="147"/>
      <c r="EE108" s="147"/>
      <c r="EF108" s="147"/>
      <c r="EG108" s="147"/>
      <c r="EH108" s="147"/>
      <c r="EI108" s="147"/>
      <c r="EJ108" s="147"/>
      <c r="EK108" s="147"/>
      <c r="EL108" s="147"/>
      <c r="EM108" s="147"/>
      <c r="EN108" s="147"/>
      <c r="EO108" s="147"/>
      <c r="EP108" s="147"/>
      <c r="EQ108" s="147"/>
      <c r="ER108" s="147"/>
      <c r="ES108" s="147"/>
      <c r="ET108" s="147"/>
      <c r="EU108" s="147"/>
      <c r="EV108" s="147"/>
      <c r="EW108" s="147"/>
      <c r="EX108" s="147"/>
      <c r="EY108" s="147"/>
      <c r="EZ108" s="147"/>
      <c r="FA108" s="147"/>
      <c r="FB108" s="147"/>
      <c r="FC108" s="147"/>
      <c r="FD108" s="147"/>
      <c r="FE108" s="147"/>
      <c r="FF108" s="147"/>
      <c r="FG108" s="147"/>
      <c r="FH108" s="147"/>
      <c r="FI108" s="147"/>
      <c r="FJ108" s="147"/>
      <c r="FK108" s="147"/>
      <c r="FL108" s="147"/>
      <c r="FM108" s="147"/>
      <c r="FN108" s="147"/>
      <c r="FO108" s="147"/>
      <c r="FP108" s="147"/>
      <c r="FQ108" s="147"/>
      <c r="FR108" s="147"/>
      <c r="FS108" s="147"/>
      <c r="FT108" s="147"/>
      <c r="FU108" s="147"/>
      <c r="FV108" s="147"/>
      <c r="FW108" s="147"/>
      <c r="FX108" s="147"/>
      <c r="FY108" s="147"/>
      <c r="FZ108" s="147"/>
      <c r="GA108" s="147"/>
      <c r="GB108" s="147"/>
      <c r="GC108" s="147"/>
      <c r="GD108" s="147"/>
      <c r="GE108" s="147"/>
      <c r="GF108" s="147"/>
      <c r="GG108" s="147"/>
      <c r="GH108" s="147"/>
      <c r="GI108" s="147"/>
      <c r="GJ108" s="147"/>
      <c r="GK108" s="147"/>
      <c r="GL108" s="147"/>
      <c r="GM108" s="147"/>
      <c r="GN108" s="147"/>
      <c r="GO108" s="147"/>
      <c r="GP108" s="147"/>
      <c r="GQ108" s="147"/>
      <c r="GR108" s="147"/>
    </row>
    <row r="109" spans="1:200" s="118" customFormat="1" ht="24" hidden="1" customHeight="1" outlineLevel="1">
      <c r="A109" s="158"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21.1</v>
      </c>
      <c r="B109" s="158" t="s">
        <v>66</v>
      </c>
      <c r="C109" s="160" t="s">
        <v>158</v>
      </c>
      <c r="D109" s="161" t="s">
        <v>159</v>
      </c>
      <c r="E109" s="161" t="s">
        <v>186</v>
      </c>
      <c r="F109" s="161" t="s">
        <v>161</v>
      </c>
      <c r="G109" s="168"/>
      <c r="H109" s="168"/>
      <c r="I109" s="220">
        <f>H109-G109</f>
        <v>0</v>
      </c>
      <c r="J109" s="350">
        <v>0</v>
      </c>
      <c r="K109" s="350"/>
      <c r="L109" s="350"/>
      <c r="M109" s="178"/>
      <c r="N109" s="403"/>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47"/>
      <c r="AK109" s="147"/>
      <c r="AL109" s="147"/>
      <c r="AM109" s="147"/>
      <c r="AN109" s="147"/>
      <c r="AO109" s="147"/>
      <c r="AP109" s="147"/>
      <c r="AQ109" s="147"/>
      <c r="AR109" s="147"/>
      <c r="AS109" s="147"/>
      <c r="AT109" s="147"/>
      <c r="AU109" s="147"/>
      <c r="AV109" s="147"/>
      <c r="AW109" s="147"/>
      <c r="AX109" s="147"/>
      <c r="AY109" s="147"/>
      <c r="AZ109" s="147"/>
      <c r="BA109" s="147"/>
      <c r="BB109" s="147"/>
      <c r="BC109" s="147"/>
      <c r="BD109" s="147"/>
      <c r="BE109" s="147"/>
      <c r="BF109" s="147"/>
      <c r="BG109" s="147"/>
      <c r="BH109" s="147"/>
      <c r="BI109" s="147"/>
      <c r="BJ109" s="147"/>
      <c r="BK109" s="147"/>
      <c r="BL109" s="147"/>
      <c r="BM109" s="147"/>
      <c r="BN109" s="147"/>
      <c r="BO109" s="147"/>
      <c r="BP109" s="147"/>
      <c r="BQ109" s="147"/>
      <c r="BR109" s="147"/>
      <c r="BS109" s="147"/>
      <c r="BT109" s="147"/>
      <c r="BU109" s="147"/>
      <c r="BV109" s="147"/>
      <c r="BW109" s="147"/>
      <c r="BX109" s="147"/>
      <c r="BY109" s="147"/>
      <c r="BZ109" s="147"/>
      <c r="CA109" s="147"/>
      <c r="CB109" s="147"/>
      <c r="CC109" s="147"/>
      <c r="CD109" s="147"/>
      <c r="CE109" s="147"/>
      <c r="CF109" s="147"/>
      <c r="CG109" s="147"/>
      <c r="CH109" s="147"/>
      <c r="CI109" s="147"/>
      <c r="CJ109" s="147"/>
      <c r="CK109" s="147"/>
      <c r="CL109" s="147"/>
      <c r="CM109" s="147"/>
      <c r="CN109" s="147"/>
      <c r="CO109" s="147"/>
      <c r="CP109" s="147"/>
      <c r="CQ109" s="147"/>
      <c r="CR109" s="147"/>
      <c r="CS109" s="147"/>
      <c r="CT109" s="147"/>
      <c r="CU109" s="147"/>
      <c r="CV109" s="147"/>
      <c r="CW109" s="147"/>
      <c r="CX109" s="147"/>
      <c r="CY109" s="147"/>
      <c r="CZ109" s="147"/>
      <c r="DA109" s="147"/>
      <c r="DB109" s="147"/>
      <c r="DC109" s="147"/>
      <c r="DD109" s="147"/>
      <c r="DE109" s="147"/>
      <c r="DF109" s="147"/>
      <c r="DG109" s="147"/>
      <c r="DH109" s="147"/>
      <c r="DI109" s="147"/>
      <c r="DJ109" s="147"/>
      <c r="DK109" s="147"/>
      <c r="DL109" s="147"/>
      <c r="DM109" s="147"/>
      <c r="DN109" s="147"/>
      <c r="DO109" s="147"/>
      <c r="DP109" s="147"/>
      <c r="DQ109" s="147"/>
      <c r="DR109" s="147"/>
      <c r="DS109" s="147"/>
      <c r="DT109" s="147"/>
      <c r="DU109" s="147"/>
      <c r="DV109" s="147"/>
      <c r="DW109" s="147"/>
      <c r="DX109" s="147"/>
      <c r="DY109" s="147"/>
      <c r="DZ109" s="147"/>
      <c r="EA109" s="147"/>
      <c r="EB109" s="147"/>
      <c r="EC109" s="147"/>
      <c r="ED109" s="147"/>
      <c r="EE109" s="147"/>
      <c r="EF109" s="147"/>
      <c r="EG109" s="147"/>
      <c r="EH109" s="147"/>
      <c r="EI109" s="147"/>
      <c r="EJ109" s="147"/>
      <c r="EK109" s="147"/>
      <c r="EL109" s="147"/>
      <c r="EM109" s="147"/>
      <c r="EN109" s="147"/>
      <c r="EO109" s="147"/>
      <c r="EP109" s="147"/>
      <c r="EQ109" s="147"/>
      <c r="ER109" s="147"/>
      <c r="ES109" s="147"/>
      <c r="ET109" s="147"/>
      <c r="EU109" s="147"/>
      <c r="EV109" s="147"/>
      <c r="EW109" s="147"/>
      <c r="EX109" s="147"/>
      <c r="EY109" s="147"/>
      <c r="EZ109" s="147"/>
      <c r="FA109" s="147"/>
      <c r="FB109" s="147"/>
      <c r="FC109" s="147"/>
      <c r="FD109" s="147"/>
      <c r="FE109" s="147"/>
      <c r="FF109" s="147"/>
      <c r="FG109" s="147"/>
      <c r="FH109" s="147"/>
      <c r="FI109" s="147"/>
      <c r="FJ109" s="147"/>
      <c r="FK109" s="147"/>
      <c r="FL109" s="147"/>
      <c r="FM109" s="147"/>
      <c r="FN109" s="147"/>
      <c r="FO109" s="147"/>
      <c r="FP109" s="147"/>
      <c r="FQ109" s="147"/>
      <c r="FR109" s="147"/>
      <c r="FS109" s="147"/>
      <c r="FT109" s="147"/>
      <c r="FU109" s="147"/>
      <c r="FV109" s="147"/>
      <c r="FW109" s="147"/>
      <c r="FX109" s="147"/>
      <c r="FY109" s="147"/>
      <c r="FZ109" s="147"/>
      <c r="GA109" s="147"/>
      <c r="GB109" s="147"/>
      <c r="GC109" s="147"/>
      <c r="GD109" s="147"/>
      <c r="GE109" s="147"/>
      <c r="GF109" s="147"/>
      <c r="GG109" s="147"/>
      <c r="GH109" s="147"/>
      <c r="GI109" s="147"/>
      <c r="GJ109" s="147"/>
      <c r="GK109" s="147"/>
      <c r="GL109" s="147"/>
      <c r="GM109" s="147"/>
      <c r="GN109" s="147"/>
      <c r="GO109" s="147"/>
      <c r="GP109" s="147"/>
      <c r="GQ109" s="147"/>
      <c r="GR109" s="147"/>
    </row>
    <row r="110" spans="1:200" s="119" customFormat="1" ht="24" hidden="1" customHeight="1" outlineLevel="1">
      <c r="A110" s="158"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21.2</v>
      </c>
      <c r="B110" s="158" t="s">
        <v>66</v>
      </c>
      <c r="C110" s="160" t="s">
        <v>146</v>
      </c>
      <c r="D110" s="161" t="s">
        <v>159</v>
      </c>
      <c r="E110" s="161" t="s">
        <v>186</v>
      </c>
      <c r="F110" s="161" t="s">
        <v>161</v>
      </c>
      <c r="G110" s="168"/>
      <c r="H110" s="168"/>
      <c r="I110" s="220">
        <f>H110-G110</f>
        <v>0</v>
      </c>
      <c r="J110" s="350">
        <v>0</v>
      </c>
      <c r="K110" s="350"/>
      <c r="L110" s="350"/>
      <c r="M110" s="178"/>
      <c r="N110" s="403"/>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47"/>
      <c r="AK110" s="147"/>
      <c r="AL110" s="147"/>
      <c r="AM110" s="147"/>
      <c r="AN110" s="147"/>
      <c r="AO110" s="147"/>
      <c r="AP110" s="147"/>
      <c r="AQ110" s="147"/>
      <c r="AR110" s="147"/>
      <c r="AS110" s="147"/>
      <c r="AT110" s="147"/>
      <c r="AU110" s="147"/>
      <c r="AV110" s="147"/>
      <c r="AW110" s="147"/>
      <c r="AX110" s="147"/>
      <c r="AY110" s="147"/>
      <c r="AZ110" s="147"/>
      <c r="BA110" s="147"/>
      <c r="BB110" s="147"/>
      <c r="BC110" s="147"/>
      <c r="BD110" s="147"/>
      <c r="BE110" s="147"/>
      <c r="BF110" s="147"/>
      <c r="BG110" s="147"/>
      <c r="BH110" s="147"/>
      <c r="BI110" s="147"/>
      <c r="BJ110" s="147"/>
      <c r="BK110" s="147"/>
      <c r="BL110" s="147"/>
      <c r="BM110" s="147"/>
      <c r="BN110" s="147"/>
      <c r="BO110" s="147"/>
      <c r="BP110" s="147"/>
      <c r="BQ110" s="147"/>
      <c r="BR110" s="147"/>
      <c r="BS110" s="147"/>
      <c r="BT110" s="147"/>
      <c r="BU110" s="147"/>
      <c r="BV110" s="147"/>
      <c r="BW110" s="147"/>
      <c r="BX110" s="147"/>
      <c r="BY110" s="147"/>
      <c r="BZ110" s="147"/>
      <c r="CA110" s="147"/>
      <c r="CB110" s="147"/>
      <c r="CC110" s="147"/>
      <c r="CD110" s="147"/>
      <c r="CE110" s="147"/>
      <c r="CF110" s="147"/>
      <c r="CG110" s="147"/>
      <c r="CH110" s="147"/>
      <c r="CI110" s="147"/>
      <c r="CJ110" s="147"/>
      <c r="CK110" s="147"/>
      <c r="CL110" s="147"/>
      <c r="CM110" s="147"/>
      <c r="CN110" s="147"/>
      <c r="CO110" s="147"/>
      <c r="CP110" s="147"/>
      <c r="CQ110" s="147"/>
      <c r="CR110" s="147"/>
      <c r="CS110" s="147"/>
      <c r="CT110" s="147"/>
      <c r="CU110" s="147"/>
      <c r="CV110" s="147"/>
      <c r="CW110" s="147"/>
      <c r="CX110" s="147"/>
      <c r="CY110" s="147"/>
      <c r="CZ110" s="147"/>
      <c r="DA110" s="147"/>
      <c r="DB110" s="147"/>
      <c r="DC110" s="147"/>
      <c r="DD110" s="147"/>
      <c r="DE110" s="147"/>
      <c r="DF110" s="147"/>
      <c r="DG110" s="147"/>
      <c r="DH110" s="147"/>
      <c r="DI110" s="147"/>
      <c r="DJ110" s="147"/>
      <c r="DK110" s="147"/>
      <c r="DL110" s="147"/>
      <c r="DM110" s="147"/>
      <c r="DN110" s="147"/>
      <c r="DO110" s="147"/>
      <c r="DP110" s="147"/>
      <c r="DQ110" s="147"/>
      <c r="DR110" s="147"/>
      <c r="DS110" s="147"/>
      <c r="DT110" s="147"/>
      <c r="DU110" s="147"/>
      <c r="DV110" s="147"/>
      <c r="DW110" s="147"/>
      <c r="DX110" s="147"/>
      <c r="DY110" s="147"/>
      <c r="DZ110" s="147"/>
      <c r="EA110" s="147"/>
      <c r="EB110" s="147"/>
      <c r="EC110" s="147"/>
      <c r="ED110" s="147"/>
      <c r="EE110" s="147"/>
      <c r="EF110" s="147"/>
      <c r="EG110" s="147"/>
      <c r="EH110" s="147"/>
      <c r="EI110" s="147"/>
      <c r="EJ110" s="147"/>
      <c r="EK110" s="147"/>
      <c r="EL110" s="147"/>
      <c r="EM110" s="147"/>
      <c r="EN110" s="147"/>
      <c r="EO110" s="147"/>
      <c r="EP110" s="147"/>
      <c r="EQ110" s="147"/>
      <c r="ER110" s="147"/>
      <c r="ES110" s="147"/>
      <c r="ET110" s="147"/>
      <c r="EU110" s="147"/>
      <c r="EV110" s="147"/>
      <c r="EW110" s="147"/>
      <c r="EX110" s="147"/>
      <c r="EY110" s="147"/>
      <c r="EZ110" s="147"/>
      <c r="FA110" s="147"/>
      <c r="FB110" s="147"/>
      <c r="FC110" s="147"/>
      <c r="FD110" s="147"/>
      <c r="FE110" s="147"/>
      <c r="FF110" s="147"/>
      <c r="FG110" s="147"/>
      <c r="FH110" s="147"/>
      <c r="FI110" s="147"/>
      <c r="FJ110" s="147"/>
      <c r="FK110" s="147"/>
      <c r="FL110" s="147"/>
      <c r="FM110" s="147"/>
      <c r="FN110" s="147"/>
      <c r="FO110" s="147"/>
      <c r="FP110" s="147"/>
      <c r="FQ110" s="147"/>
      <c r="FR110" s="147"/>
      <c r="FS110" s="147"/>
      <c r="FT110" s="147"/>
      <c r="FU110" s="147"/>
      <c r="FV110" s="147"/>
      <c r="FW110" s="147"/>
      <c r="FX110" s="147"/>
      <c r="FY110" s="147"/>
      <c r="FZ110" s="147"/>
      <c r="GA110" s="147"/>
      <c r="GB110" s="147"/>
      <c r="GC110" s="147"/>
      <c r="GD110" s="147"/>
      <c r="GE110" s="147"/>
      <c r="GF110" s="147"/>
      <c r="GG110" s="147"/>
      <c r="GH110" s="147"/>
      <c r="GI110" s="147"/>
      <c r="GJ110" s="147"/>
      <c r="GK110" s="147"/>
      <c r="GL110" s="147"/>
      <c r="GM110" s="147"/>
      <c r="GN110" s="147"/>
      <c r="GO110" s="147"/>
      <c r="GP110" s="147"/>
      <c r="GQ110" s="147"/>
      <c r="GR110" s="147"/>
    </row>
    <row r="111" spans="1:200" ht="17.25" collapsed="1" thickTop="1" thickBot="1">
      <c r="A111" s="167">
        <v>27</v>
      </c>
      <c r="B111" s="167"/>
      <c r="C111" s="207" t="s">
        <v>195</v>
      </c>
      <c r="D111" s="167"/>
      <c r="E111" s="167"/>
      <c r="F111" s="167"/>
      <c r="G111" s="218" t="s">
        <v>130</v>
      </c>
      <c r="H111" s="351">
        <f>AVERAGE(I112:I113)</f>
        <v>0</v>
      </c>
      <c r="I111" s="351"/>
      <c r="J111" s="363">
        <f>AVERAGE(J112:L113)</f>
        <v>0</v>
      </c>
      <c r="K111" s="363"/>
      <c r="L111" s="363"/>
      <c r="M111" s="181"/>
      <c r="N111" s="403"/>
    </row>
    <row r="112" spans="1:200" ht="15.75" hidden="1" customHeight="1" outlineLevel="1">
      <c r="A112" s="158"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27.1</v>
      </c>
      <c r="B112" s="158" t="s">
        <v>66</v>
      </c>
      <c r="C112" s="160" t="s">
        <v>158</v>
      </c>
      <c r="D112" s="161" t="s">
        <v>159</v>
      </c>
      <c r="E112" s="161" t="s">
        <v>186</v>
      </c>
      <c r="F112" s="161" t="s">
        <v>161</v>
      </c>
      <c r="G112" s="168"/>
      <c r="H112" s="168"/>
      <c r="I112" s="220">
        <f t="shared" ref="I112:I113" si="6">H112-G112</f>
        <v>0</v>
      </c>
      <c r="J112" s="350">
        <v>0</v>
      </c>
      <c r="K112" s="350"/>
      <c r="L112" s="350"/>
      <c r="N112" s="403"/>
    </row>
    <row r="113" spans="1:14" ht="15.75" hidden="1" customHeight="1" outlineLevel="1">
      <c r="A113" s="158"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27.2</v>
      </c>
      <c r="B113" s="158" t="s">
        <v>66</v>
      </c>
      <c r="C113" s="160" t="s">
        <v>146</v>
      </c>
      <c r="D113" s="161" t="s">
        <v>159</v>
      </c>
      <c r="E113" s="161" t="s">
        <v>186</v>
      </c>
      <c r="F113" s="161" t="s">
        <v>161</v>
      </c>
      <c r="G113" s="168"/>
      <c r="H113" s="168"/>
      <c r="I113" s="220">
        <f t="shared" si="6"/>
        <v>0</v>
      </c>
      <c r="J113" s="350">
        <v>0</v>
      </c>
      <c r="K113" s="350"/>
      <c r="L113" s="350"/>
      <c r="N113" s="403"/>
    </row>
    <row r="114" spans="1:14" ht="13.5" collapsed="1" thickTop="1">
      <c r="N114" s="252"/>
    </row>
  </sheetData>
  <mergeCells count="138">
    <mergeCell ref="H111:I111"/>
    <mergeCell ref="J104:L104"/>
    <mergeCell ref="J90:L90"/>
    <mergeCell ref="H91:I91"/>
    <mergeCell ref="J91:L91"/>
    <mergeCell ref="J92:L92"/>
    <mergeCell ref="N104:N113"/>
    <mergeCell ref="J105:L105"/>
    <mergeCell ref="J106:L106"/>
    <mergeCell ref="J107:L107"/>
    <mergeCell ref="H108:I108"/>
    <mergeCell ref="J108:L108"/>
    <mergeCell ref="H98:I98"/>
    <mergeCell ref="J98:L98"/>
    <mergeCell ref="J99:L99"/>
    <mergeCell ref="J100:L100"/>
    <mergeCell ref="H101:I101"/>
    <mergeCell ref="J101:L101"/>
    <mergeCell ref="J109:L109"/>
    <mergeCell ref="J110:L110"/>
    <mergeCell ref="J111:L111"/>
    <mergeCell ref="J112:L112"/>
    <mergeCell ref="J113:L113"/>
    <mergeCell ref="J102:L102"/>
    <mergeCell ref="J103:L103"/>
    <mergeCell ref="H104:I104"/>
    <mergeCell ref="J83:L83"/>
    <mergeCell ref="J84:L84"/>
    <mergeCell ref="J85:L85"/>
    <mergeCell ref="J86:L86"/>
    <mergeCell ref="H87:I87"/>
    <mergeCell ref="J87:L87"/>
    <mergeCell ref="N72:N101"/>
    <mergeCell ref="J73:L73"/>
    <mergeCell ref="J74:L74"/>
    <mergeCell ref="J75:L75"/>
    <mergeCell ref="H79:I79"/>
    <mergeCell ref="J79:L79"/>
    <mergeCell ref="J80:L80"/>
    <mergeCell ref="J81:L81"/>
    <mergeCell ref="J82:L82"/>
    <mergeCell ref="H83:I83"/>
    <mergeCell ref="J93:L93"/>
    <mergeCell ref="J94:L94"/>
    <mergeCell ref="H95:I95"/>
    <mergeCell ref="J95:L95"/>
    <mergeCell ref="J96:L96"/>
    <mergeCell ref="J97:L97"/>
    <mergeCell ref="J88:L88"/>
    <mergeCell ref="J89:L89"/>
    <mergeCell ref="J69:L69"/>
    <mergeCell ref="H70:I70"/>
    <mergeCell ref="J70:L70"/>
    <mergeCell ref="J71:L71"/>
    <mergeCell ref="H72:I72"/>
    <mergeCell ref="J72:L72"/>
    <mergeCell ref="J64:L64"/>
    <mergeCell ref="J65:L65"/>
    <mergeCell ref="J66:L66"/>
    <mergeCell ref="H67:I67"/>
    <mergeCell ref="J67:L67"/>
    <mergeCell ref="J68:L68"/>
    <mergeCell ref="J76:L76"/>
    <mergeCell ref="J77:L77"/>
    <mergeCell ref="H76:I76"/>
    <mergeCell ref="J78:L78"/>
    <mergeCell ref="J60:L60"/>
    <mergeCell ref="J61:L61"/>
    <mergeCell ref="J62:L62"/>
    <mergeCell ref="H63:I63"/>
    <mergeCell ref="J63:L63"/>
    <mergeCell ref="J54:L54"/>
    <mergeCell ref="H55:I55"/>
    <mergeCell ref="J55:L55"/>
    <mergeCell ref="J56:L56"/>
    <mergeCell ref="J57:L57"/>
    <mergeCell ref="J58:L58"/>
    <mergeCell ref="H37:I37"/>
    <mergeCell ref="J37:L37"/>
    <mergeCell ref="N37:N70"/>
    <mergeCell ref="J38:L38"/>
    <mergeCell ref="J39:L39"/>
    <mergeCell ref="J40:L40"/>
    <mergeCell ref="J41:L41"/>
    <mergeCell ref="J42:L42"/>
    <mergeCell ref="J43:L43"/>
    <mergeCell ref="H44:I44"/>
    <mergeCell ref="J49:L49"/>
    <mergeCell ref="J50:L50"/>
    <mergeCell ref="H51:I51"/>
    <mergeCell ref="J51:L51"/>
    <mergeCell ref="J52:L52"/>
    <mergeCell ref="J53:L53"/>
    <mergeCell ref="J44:L44"/>
    <mergeCell ref="J45:L45"/>
    <mergeCell ref="J46:L46"/>
    <mergeCell ref="J47:L47"/>
    <mergeCell ref="H48:I48"/>
    <mergeCell ref="J48:L48"/>
    <mergeCell ref="H59:I59"/>
    <mergeCell ref="J59:L59"/>
    <mergeCell ref="J31:L31"/>
    <mergeCell ref="J32:L32"/>
    <mergeCell ref="J33:L33"/>
    <mergeCell ref="J34:L34"/>
    <mergeCell ref="J35:L35"/>
    <mergeCell ref="J36:L36"/>
    <mergeCell ref="J25:L25"/>
    <mergeCell ref="J26:L26"/>
    <mergeCell ref="J27:L27"/>
    <mergeCell ref="J28:L28"/>
    <mergeCell ref="J29:L29"/>
    <mergeCell ref="J30:L30"/>
    <mergeCell ref="J19:L19"/>
    <mergeCell ref="J20:L20"/>
    <mergeCell ref="J21:L21"/>
    <mergeCell ref="J22:L22"/>
    <mergeCell ref="J23:L23"/>
    <mergeCell ref="J24:L24"/>
    <mergeCell ref="J13:L13"/>
    <mergeCell ref="J14:L14"/>
    <mergeCell ref="J15:L15"/>
    <mergeCell ref="J16:L16"/>
    <mergeCell ref="J17:L17"/>
    <mergeCell ref="J18:L18"/>
    <mergeCell ref="J7:L7"/>
    <mergeCell ref="J8:L8"/>
    <mergeCell ref="J9:L9"/>
    <mergeCell ref="J10:L10"/>
    <mergeCell ref="J11:L11"/>
    <mergeCell ref="J12:L12"/>
    <mergeCell ref="A1:N1"/>
    <mergeCell ref="A2:B2"/>
    <mergeCell ref="E2:F2"/>
    <mergeCell ref="K2:M2"/>
    <mergeCell ref="A3:B3"/>
    <mergeCell ref="E3:F3"/>
    <mergeCell ref="K3:M3"/>
  </mergeCells>
  <conditionalFormatting sqref="M13:M36 J7 J14:J36 J56:J58 J64:J66">
    <cfRule type="dataBar" priority="31">
      <dataBar>
        <cfvo type="num" val="0"/>
        <cfvo type="num" val="1"/>
        <color rgb="FF00B050"/>
      </dataBar>
      <extLst>
        <ext xmlns:x14="http://schemas.microsoft.com/office/spreadsheetml/2009/9/main" uri="{B025F937-C7B1-47D3-B67F-A62EFF666E3E}">
          <x14:id>{76F052C3-CCCD-421F-BFF1-163891A49725}</x14:id>
        </ext>
      </extLst>
    </cfRule>
  </conditionalFormatting>
  <conditionalFormatting sqref="J9 M9">
    <cfRule type="dataBar" priority="68">
      <dataBar>
        <cfvo type="num" val="0"/>
        <cfvo type="num" val="1"/>
        <color rgb="FF00B050"/>
      </dataBar>
      <extLst>
        <ext xmlns:x14="http://schemas.microsoft.com/office/spreadsheetml/2009/9/main" uri="{B025F937-C7B1-47D3-B67F-A62EFF666E3E}">
          <x14:id>{CC9071F6-5A08-4E37-B870-8BBB443E0A15}</x14:id>
        </ext>
      </extLst>
    </cfRule>
  </conditionalFormatting>
  <conditionalFormatting sqref="J10">
    <cfRule type="dataBar" priority="69">
      <dataBar>
        <cfvo type="num" val="0"/>
        <cfvo type="num" val="1"/>
        <color rgb="FF00B050"/>
      </dataBar>
      <extLst>
        <ext xmlns:x14="http://schemas.microsoft.com/office/spreadsheetml/2009/9/main" uri="{B025F937-C7B1-47D3-B67F-A62EFF666E3E}">
          <x14:id>{9C9C88B8-2645-46B9-A2DE-74737DD6CF55}</x14:id>
        </ext>
      </extLst>
    </cfRule>
  </conditionalFormatting>
  <conditionalFormatting sqref="J11">
    <cfRule type="dataBar" priority="43">
      <dataBar>
        <cfvo type="num" val="0"/>
        <cfvo type="num" val="1"/>
        <color rgb="FF00B050"/>
      </dataBar>
      <extLst>
        <ext xmlns:x14="http://schemas.microsoft.com/office/spreadsheetml/2009/9/main" uri="{B025F937-C7B1-47D3-B67F-A62EFF666E3E}">
          <x14:id>{244E2856-C579-46D1-BADE-B2E32505100A}</x14:id>
        </ext>
      </extLst>
    </cfRule>
  </conditionalFormatting>
  <conditionalFormatting sqref="J12">
    <cfRule type="dataBar" priority="42">
      <dataBar>
        <cfvo type="num" val="0"/>
        <cfvo type="num" val="1"/>
        <color rgb="FF00B050"/>
      </dataBar>
      <extLst>
        <ext xmlns:x14="http://schemas.microsoft.com/office/spreadsheetml/2009/9/main" uri="{B025F937-C7B1-47D3-B67F-A62EFF666E3E}">
          <x14:id>{332952A4-E2F8-4008-9789-42ADC084C587}</x14:id>
        </ext>
      </extLst>
    </cfRule>
  </conditionalFormatting>
  <conditionalFormatting sqref="J13">
    <cfRule type="dataBar" priority="56">
      <dataBar>
        <cfvo type="num" val="0"/>
        <cfvo type="num" val="1"/>
        <color rgb="FF00B050"/>
      </dataBar>
      <extLst>
        <ext xmlns:x14="http://schemas.microsoft.com/office/spreadsheetml/2009/9/main" uri="{B025F937-C7B1-47D3-B67F-A62EFF666E3E}">
          <x14:id>{08986E89-5D67-422E-8604-DB731ACA5D97}</x14:id>
        </ext>
      </extLst>
    </cfRule>
  </conditionalFormatting>
  <conditionalFormatting sqref="J37">
    <cfRule type="dataBar" priority="55">
      <dataBar>
        <cfvo type="num" val="0"/>
        <cfvo type="num" val="1"/>
        <color rgb="FF00B050"/>
      </dataBar>
      <extLst>
        <ext xmlns:x14="http://schemas.microsoft.com/office/spreadsheetml/2009/9/main" uri="{B025F937-C7B1-47D3-B67F-A62EFF666E3E}">
          <x14:id>{542C9D85-FFDF-44A8-B182-8C2E36287276}</x14:id>
        </ext>
      </extLst>
    </cfRule>
  </conditionalFormatting>
  <conditionalFormatting sqref="J44">
    <cfRule type="dataBar" priority="54">
      <dataBar>
        <cfvo type="num" val="0"/>
        <cfvo type="num" val="1"/>
        <color rgb="FF00B050"/>
      </dataBar>
      <extLst>
        <ext xmlns:x14="http://schemas.microsoft.com/office/spreadsheetml/2009/9/main" uri="{B025F937-C7B1-47D3-B67F-A62EFF666E3E}">
          <x14:id>{7979C3EF-788C-404A-9500-D35C82507ABA}</x14:id>
        </ext>
      </extLst>
    </cfRule>
  </conditionalFormatting>
  <conditionalFormatting sqref="J48">
    <cfRule type="dataBar" priority="39">
      <dataBar>
        <cfvo type="num" val="0"/>
        <cfvo type="num" val="1"/>
        <color rgb="FF00B050"/>
      </dataBar>
      <extLst>
        <ext xmlns:x14="http://schemas.microsoft.com/office/spreadsheetml/2009/9/main" uri="{B025F937-C7B1-47D3-B67F-A62EFF666E3E}">
          <x14:id>{97F91B71-E324-4790-B64B-07C2C57233A9}</x14:id>
        </ext>
      </extLst>
    </cfRule>
  </conditionalFormatting>
  <conditionalFormatting sqref="J51">
    <cfRule type="dataBar" priority="53">
      <dataBar>
        <cfvo type="num" val="0"/>
        <cfvo type="num" val="1"/>
        <color rgb="FF00B050"/>
      </dataBar>
      <extLst>
        <ext xmlns:x14="http://schemas.microsoft.com/office/spreadsheetml/2009/9/main" uri="{B025F937-C7B1-47D3-B67F-A62EFF666E3E}">
          <x14:id>{4913D853-C658-4A1A-AF0E-21C9D878FD1A}</x14:id>
        </ext>
      </extLst>
    </cfRule>
  </conditionalFormatting>
  <conditionalFormatting sqref="J55">
    <cfRule type="dataBar" priority="52">
      <dataBar>
        <cfvo type="num" val="0"/>
        <cfvo type="num" val="1"/>
        <color rgb="FF00B050"/>
      </dataBar>
      <extLst>
        <ext xmlns:x14="http://schemas.microsoft.com/office/spreadsheetml/2009/9/main" uri="{B025F937-C7B1-47D3-B67F-A62EFF666E3E}">
          <x14:id>{C48BE0DE-D082-4B6C-8966-8EB654F3D3A5}</x14:id>
        </ext>
      </extLst>
    </cfRule>
  </conditionalFormatting>
  <conditionalFormatting sqref="J59">
    <cfRule type="dataBar" priority="40">
      <dataBar>
        <cfvo type="num" val="0"/>
        <cfvo type="num" val="1"/>
        <color rgb="FF00B050"/>
      </dataBar>
      <extLst>
        <ext xmlns:x14="http://schemas.microsoft.com/office/spreadsheetml/2009/9/main" uri="{B025F937-C7B1-47D3-B67F-A62EFF666E3E}">
          <x14:id>{FF453E79-8C0C-4CD1-8CE8-0DBDB482B922}</x14:id>
        </ext>
      </extLst>
    </cfRule>
  </conditionalFormatting>
  <conditionalFormatting sqref="J63">
    <cfRule type="dataBar" priority="51">
      <dataBar>
        <cfvo type="num" val="0"/>
        <cfvo type="num" val="1"/>
        <color rgb="FF00B050"/>
      </dataBar>
      <extLst>
        <ext xmlns:x14="http://schemas.microsoft.com/office/spreadsheetml/2009/9/main" uri="{B025F937-C7B1-47D3-B67F-A62EFF666E3E}">
          <x14:id>{472C4B05-0297-4E75-A596-2640BD010C2A}</x14:id>
        </ext>
      </extLst>
    </cfRule>
  </conditionalFormatting>
  <conditionalFormatting sqref="J67">
    <cfRule type="dataBar" priority="50">
      <dataBar>
        <cfvo type="num" val="0"/>
        <cfvo type="num" val="1"/>
        <color rgb="FF00B050"/>
      </dataBar>
      <extLst>
        <ext xmlns:x14="http://schemas.microsoft.com/office/spreadsheetml/2009/9/main" uri="{B025F937-C7B1-47D3-B67F-A62EFF666E3E}">
          <x14:id>{AA86ABE1-B843-4846-980B-3555C4469CCD}</x14:id>
        </ext>
      </extLst>
    </cfRule>
  </conditionalFormatting>
  <conditionalFormatting sqref="J72">
    <cfRule type="dataBar" priority="49">
      <dataBar>
        <cfvo type="num" val="0"/>
        <cfvo type="num" val="1"/>
        <color rgb="FF00B050"/>
      </dataBar>
      <extLst>
        <ext xmlns:x14="http://schemas.microsoft.com/office/spreadsheetml/2009/9/main" uri="{B025F937-C7B1-47D3-B67F-A62EFF666E3E}">
          <x14:id>{E3010E6E-158E-408C-843F-DB280D53A9A5}</x14:id>
        </ext>
      </extLst>
    </cfRule>
  </conditionalFormatting>
  <conditionalFormatting sqref="J79">
    <cfRule type="dataBar" priority="48">
      <dataBar>
        <cfvo type="num" val="0"/>
        <cfvo type="num" val="1"/>
        <color rgb="FF00B050"/>
      </dataBar>
      <extLst>
        <ext xmlns:x14="http://schemas.microsoft.com/office/spreadsheetml/2009/9/main" uri="{B025F937-C7B1-47D3-B67F-A62EFF666E3E}">
          <x14:id>{1588CC3D-8714-43D6-A68F-9B5A9CD59C82}</x14:id>
        </ext>
      </extLst>
    </cfRule>
  </conditionalFormatting>
  <conditionalFormatting sqref="J83">
    <cfRule type="dataBar" priority="47">
      <dataBar>
        <cfvo type="num" val="0"/>
        <cfvo type="num" val="1"/>
        <color rgb="FF00B050"/>
      </dataBar>
      <extLst>
        <ext xmlns:x14="http://schemas.microsoft.com/office/spreadsheetml/2009/9/main" uri="{B025F937-C7B1-47D3-B67F-A62EFF666E3E}">
          <x14:id>{32F04FE1-0823-4DB8-A71B-10D4C4FEA08A}</x14:id>
        </ext>
      </extLst>
    </cfRule>
  </conditionalFormatting>
  <conditionalFormatting sqref="J87">
    <cfRule type="dataBar" priority="41">
      <dataBar>
        <cfvo type="num" val="0"/>
        <cfvo type="num" val="1"/>
        <color rgb="FF00B050"/>
      </dataBar>
      <extLst>
        <ext xmlns:x14="http://schemas.microsoft.com/office/spreadsheetml/2009/9/main" uri="{B025F937-C7B1-47D3-B67F-A62EFF666E3E}">
          <x14:id>{F00342CA-CEBF-496B-9084-DD495541CACC}</x14:id>
        </ext>
      </extLst>
    </cfRule>
  </conditionalFormatting>
  <conditionalFormatting sqref="J91">
    <cfRule type="dataBar" priority="46">
      <dataBar>
        <cfvo type="num" val="0"/>
        <cfvo type="num" val="1"/>
        <color rgb="FF00B050"/>
      </dataBar>
      <extLst>
        <ext xmlns:x14="http://schemas.microsoft.com/office/spreadsheetml/2009/9/main" uri="{B025F937-C7B1-47D3-B67F-A62EFF666E3E}">
          <x14:id>{74251D4C-098B-4C61-BB98-27EB04280A15}</x14:id>
        </ext>
      </extLst>
    </cfRule>
  </conditionalFormatting>
  <conditionalFormatting sqref="J95">
    <cfRule type="dataBar" priority="45">
      <dataBar>
        <cfvo type="num" val="0"/>
        <cfvo type="num" val="1"/>
        <color rgb="FF00B050"/>
      </dataBar>
      <extLst>
        <ext xmlns:x14="http://schemas.microsoft.com/office/spreadsheetml/2009/9/main" uri="{B025F937-C7B1-47D3-B67F-A62EFF666E3E}">
          <x14:id>{26FCB885-F653-4AB1-AF1F-A2DE10889834}</x14:id>
        </ext>
      </extLst>
    </cfRule>
  </conditionalFormatting>
  <conditionalFormatting sqref="J98">
    <cfRule type="dataBar" priority="38">
      <dataBar>
        <cfvo type="num" val="0"/>
        <cfvo type="num" val="1"/>
        <color rgb="FF00B050"/>
      </dataBar>
      <extLst>
        <ext xmlns:x14="http://schemas.microsoft.com/office/spreadsheetml/2009/9/main" uri="{B025F937-C7B1-47D3-B67F-A62EFF666E3E}">
          <x14:id>{6FFE2B7E-0706-48C5-8497-2268DB2E81DA}</x14:id>
        </ext>
      </extLst>
    </cfRule>
  </conditionalFormatting>
  <conditionalFormatting sqref="J104">
    <cfRule type="dataBar" priority="32">
      <dataBar>
        <cfvo type="num" val="0"/>
        <cfvo type="num" val="1"/>
        <color rgb="FF00B050"/>
      </dataBar>
      <extLst>
        <ext xmlns:x14="http://schemas.microsoft.com/office/spreadsheetml/2009/9/main" uri="{B025F937-C7B1-47D3-B67F-A62EFF666E3E}">
          <x14:id>{A1421550-FE61-4D53-9643-62745E08F62D}</x14:id>
        </ext>
      </extLst>
    </cfRule>
  </conditionalFormatting>
  <conditionalFormatting sqref="J108">
    <cfRule type="dataBar" priority="44">
      <dataBar>
        <cfvo type="num" val="0"/>
        <cfvo type="num" val="1"/>
        <color rgb="FF00B050"/>
      </dataBar>
      <extLst>
        <ext xmlns:x14="http://schemas.microsoft.com/office/spreadsheetml/2009/9/main" uri="{B025F937-C7B1-47D3-B67F-A62EFF666E3E}">
          <x14:id>{1CB51311-7EAF-4B4D-A239-B5FD5713B3D2}</x14:id>
        </ext>
      </extLst>
    </cfRule>
  </conditionalFormatting>
  <conditionalFormatting sqref="M37">
    <cfRule type="dataBar" priority="30">
      <dataBar>
        <cfvo type="num" val="0"/>
        <cfvo type="num" val="1"/>
        <color rgb="FF00B050"/>
      </dataBar>
      <extLst>
        <ext xmlns:x14="http://schemas.microsoft.com/office/spreadsheetml/2009/9/main" uri="{B025F937-C7B1-47D3-B67F-A62EFF666E3E}">
          <x14:id>{48A2F71A-2A04-4F54-907E-B5311F67047A}</x14:id>
        </ext>
      </extLst>
    </cfRule>
  </conditionalFormatting>
  <conditionalFormatting sqref="M44">
    <cfRule type="dataBar" priority="67">
      <dataBar>
        <cfvo type="num" val="0"/>
        <cfvo type="num" val="1"/>
        <color rgb="FF00B050"/>
      </dataBar>
      <extLst>
        <ext xmlns:x14="http://schemas.microsoft.com/office/spreadsheetml/2009/9/main" uri="{B025F937-C7B1-47D3-B67F-A62EFF666E3E}">
          <x14:id>{5D172F05-EE25-405C-AA53-2400B70B1E5A}</x14:id>
        </ext>
      </extLst>
    </cfRule>
  </conditionalFormatting>
  <conditionalFormatting sqref="M48">
    <cfRule type="dataBar" priority="37">
      <dataBar>
        <cfvo type="num" val="0"/>
        <cfvo type="num" val="1"/>
        <color rgb="FF00B050"/>
      </dataBar>
      <extLst>
        <ext xmlns:x14="http://schemas.microsoft.com/office/spreadsheetml/2009/9/main" uri="{B025F937-C7B1-47D3-B67F-A62EFF666E3E}">
          <x14:id>{0D11C3ED-8CD0-4E5E-A9EF-B746D3D92BC2}</x14:id>
        </ext>
      </extLst>
    </cfRule>
  </conditionalFormatting>
  <conditionalFormatting sqref="M51">
    <cfRule type="dataBar" priority="66">
      <dataBar>
        <cfvo type="num" val="0"/>
        <cfvo type="num" val="1"/>
        <color rgb="FF00B050"/>
      </dataBar>
      <extLst>
        <ext xmlns:x14="http://schemas.microsoft.com/office/spreadsheetml/2009/9/main" uri="{B025F937-C7B1-47D3-B67F-A62EFF666E3E}">
          <x14:id>{F188B88F-FE3C-4876-A99A-048FCC8DE46C}</x14:id>
        </ext>
      </extLst>
    </cfRule>
  </conditionalFormatting>
  <conditionalFormatting sqref="M55">
    <cfRule type="dataBar" priority="65">
      <dataBar>
        <cfvo type="num" val="0"/>
        <cfvo type="num" val="1"/>
        <color rgb="FF00B050"/>
      </dataBar>
      <extLst>
        <ext xmlns:x14="http://schemas.microsoft.com/office/spreadsheetml/2009/9/main" uri="{B025F937-C7B1-47D3-B67F-A62EFF666E3E}">
          <x14:id>{BDD70853-DED9-47FB-AA0E-6B7DEE1A7817}</x14:id>
        </ext>
      </extLst>
    </cfRule>
  </conditionalFormatting>
  <conditionalFormatting sqref="M59">
    <cfRule type="dataBar" priority="36">
      <dataBar>
        <cfvo type="num" val="0"/>
        <cfvo type="num" val="1"/>
        <color rgb="FF00B050"/>
      </dataBar>
      <extLst>
        <ext xmlns:x14="http://schemas.microsoft.com/office/spreadsheetml/2009/9/main" uri="{B025F937-C7B1-47D3-B67F-A62EFF666E3E}">
          <x14:id>{71F739C4-4C28-45F8-92EF-74982D8A032F}</x14:id>
        </ext>
      </extLst>
    </cfRule>
  </conditionalFormatting>
  <conditionalFormatting sqref="M63">
    <cfRule type="dataBar" priority="62">
      <dataBar>
        <cfvo type="num" val="0"/>
        <cfvo type="num" val="1"/>
        <color rgb="FF00B050"/>
      </dataBar>
      <extLst>
        <ext xmlns:x14="http://schemas.microsoft.com/office/spreadsheetml/2009/9/main" uri="{B025F937-C7B1-47D3-B67F-A62EFF666E3E}">
          <x14:id>{3DB253D1-D4AD-4B52-B438-3C4B11181F91}</x14:id>
        </ext>
      </extLst>
    </cfRule>
  </conditionalFormatting>
  <conditionalFormatting sqref="M67">
    <cfRule type="dataBar" priority="61">
      <dataBar>
        <cfvo type="num" val="0"/>
        <cfvo type="num" val="1"/>
        <color rgb="FF00B050"/>
      </dataBar>
      <extLst>
        <ext xmlns:x14="http://schemas.microsoft.com/office/spreadsheetml/2009/9/main" uri="{B025F937-C7B1-47D3-B67F-A62EFF666E3E}">
          <x14:id>{831B588B-323C-4051-B1DB-3EDDF032DBD3}</x14:id>
        </ext>
      </extLst>
    </cfRule>
  </conditionalFormatting>
  <conditionalFormatting sqref="M72">
    <cfRule type="dataBar" priority="64">
      <dataBar>
        <cfvo type="num" val="0"/>
        <cfvo type="num" val="1"/>
        <color rgb="FF00B050"/>
      </dataBar>
      <extLst>
        <ext xmlns:x14="http://schemas.microsoft.com/office/spreadsheetml/2009/9/main" uri="{B025F937-C7B1-47D3-B67F-A62EFF666E3E}">
          <x14:id>{F1D8492C-5A3B-466C-B923-FD98588B0960}</x14:id>
        </ext>
      </extLst>
    </cfRule>
  </conditionalFormatting>
  <conditionalFormatting sqref="M79">
    <cfRule type="dataBar" priority="63">
      <dataBar>
        <cfvo type="num" val="0"/>
        <cfvo type="num" val="1"/>
        <color rgb="FF00B050"/>
      </dataBar>
      <extLst>
        <ext xmlns:x14="http://schemas.microsoft.com/office/spreadsheetml/2009/9/main" uri="{B025F937-C7B1-47D3-B67F-A62EFF666E3E}">
          <x14:id>{59DA25B7-86F0-4C33-AAB9-540BD8EF4095}</x14:id>
        </ext>
      </extLst>
    </cfRule>
  </conditionalFormatting>
  <conditionalFormatting sqref="M83">
    <cfRule type="dataBar" priority="60">
      <dataBar>
        <cfvo type="num" val="0"/>
        <cfvo type="num" val="1"/>
        <color rgb="FF00B050"/>
      </dataBar>
      <extLst>
        <ext xmlns:x14="http://schemas.microsoft.com/office/spreadsheetml/2009/9/main" uri="{B025F937-C7B1-47D3-B67F-A62EFF666E3E}">
          <x14:id>{A719E56D-0DCA-447D-BF72-136FD46389E9}</x14:id>
        </ext>
      </extLst>
    </cfRule>
  </conditionalFormatting>
  <conditionalFormatting sqref="M87">
    <cfRule type="dataBar" priority="35">
      <dataBar>
        <cfvo type="num" val="0"/>
        <cfvo type="num" val="1"/>
        <color rgb="FF00B050"/>
      </dataBar>
      <extLst>
        <ext xmlns:x14="http://schemas.microsoft.com/office/spreadsheetml/2009/9/main" uri="{B025F937-C7B1-47D3-B67F-A62EFF666E3E}">
          <x14:id>{98BD0140-D141-44CB-AE12-47FAF5D93E83}</x14:id>
        </ext>
      </extLst>
    </cfRule>
  </conditionalFormatting>
  <conditionalFormatting sqref="M91">
    <cfRule type="dataBar" priority="59">
      <dataBar>
        <cfvo type="num" val="0"/>
        <cfvo type="num" val="1"/>
        <color rgb="FF00B050"/>
      </dataBar>
      <extLst>
        <ext xmlns:x14="http://schemas.microsoft.com/office/spreadsheetml/2009/9/main" uri="{B025F937-C7B1-47D3-B67F-A62EFF666E3E}">
          <x14:id>{112A4C0F-7F17-4A7B-8039-1752BAD11724}</x14:id>
        </ext>
      </extLst>
    </cfRule>
  </conditionalFormatting>
  <conditionalFormatting sqref="M95">
    <cfRule type="dataBar" priority="58">
      <dataBar>
        <cfvo type="num" val="0"/>
        <cfvo type="num" val="1"/>
        <color rgb="FF00B050"/>
      </dataBar>
      <extLst>
        <ext xmlns:x14="http://schemas.microsoft.com/office/spreadsheetml/2009/9/main" uri="{B025F937-C7B1-47D3-B67F-A62EFF666E3E}">
          <x14:id>{5584DDD5-214C-4494-AFC6-3DAFE7451A59}</x14:id>
        </ext>
      </extLst>
    </cfRule>
  </conditionalFormatting>
  <conditionalFormatting sqref="M98">
    <cfRule type="dataBar" priority="34">
      <dataBar>
        <cfvo type="num" val="0"/>
        <cfvo type="num" val="1"/>
        <color rgb="FF00B050"/>
      </dataBar>
      <extLst>
        <ext xmlns:x14="http://schemas.microsoft.com/office/spreadsheetml/2009/9/main" uri="{B025F937-C7B1-47D3-B67F-A62EFF666E3E}">
          <x14:id>{F7608553-14C5-4248-89A9-8FFF111EEE8D}</x14:id>
        </ext>
      </extLst>
    </cfRule>
  </conditionalFormatting>
  <conditionalFormatting sqref="M104">
    <cfRule type="dataBar" priority="33">
      <dataBar>
        <cfvo type="num" val="0"/>
        <cfvo type="num" val="1"/>
        <color rgb="FF00B050"/>
      </dataBar>
      <extLst>
        <ext xmlns:x14="http://schemas.microsoft.com/office/spreadsheetml/2009/9/main" uri="{B025F937-C7B1-47D3-B67F-A62EFF666E3E}">
          <x14:id>{E565E234-7B67-44C2-B411-E2A37BB21F12}</x14:id>
        </ext>
      </extLst>
    </cfRule>
  </conditionalFormatting>
  <conditionalFormatting sqref="M108">
    <cfRule type="dataBar" priority="57">
      <dataBar>
        <cfvo type="num" val="0"/>
        <cfvo type="num" val="1"/>
        <color rgb="FF00B050"/>
      </dataBar>
      <extLst>
        <ext xmlns:x14="http://schemas.microsoft.com/office/spreadsheetml/2009/9/main" uri="{B025F937-C7B1-47D3-B67F-A62EFF666E3E}">
          <x14:id>{4E67217F-8880-4401-A5BB-A7DE8159C4B1}</x14:id>
        </ext>
      </extLst>
    </cfRule>
  </conditionalFormatting>
  <conditionalFormatting sqref="O7:GR7">
    <cfRule type="expression" dxfId="102" priority="70">
      <formula>AND($G7&lt;=N$5,ROUNDDOWN(($E6-$D6+1)*$G6,0)+$D6-1&gt;=I$6)</formula>
    </cfRule>
  </conditionalFormatting>
  <conditionalFormatting sqref="J70">
    <cfRule type="dataBar" priority="29">
      <dataBar>
        <cfvo type="num" val="0"/>
        <cfvo type="num" val="1"/>
        <color rgb="FF00B050"/>
      </dataBar>
      <extLst>
        <ext xmlns:x14="http://schemas.microsoft.com/office/spreadsheetml/2009/9/main" uri="{B025F937-C7B1-47D3-B67F-A62EFF666E3E}">
          <x14:id>{972BD481-DC92-48E4-9662-ED87E3B30F30}</x14:id>
        </ext>
      </extLst>
    </cfRule>
  </conditionalFormatting>
  <conditionalFormatting sqref="J38:J43">
    <cfRule type="dataBar" priority="28">
      <dataBar>
        <cfvo type="num" val="0"/>
        <cfvo type="num" val="1"/>
        <color rgb="FF00B050"/>
      </dataBar>
      <extLst>
        <ext xmlns:x14="http://schemas.microsoft.com/office/spreadsheetml/2009/9/main" uri="{B025F937-C7B1-47D3-B67F-A62EFF666E3E}">
          <x14:id>{0EACB31F-3847-4268-AD8B-4F9E5864E5A1}</x14:id>
        </ext>
      </extLst>
    </cfRule>
  </conditionalFormatting>
  <conditionalFormatting sqref="J45:J47">
    <cfRule type="dataBar" priority="27">
      <dataBar>
        <cfvo type="num" val="0"/>
        <cfvo type="num" val="1"/>
        <color rgb="FF00B050"/>
      </dataBar>
      <extLst>
        <ext xmlns:x14="http://schemas.microsoft.com/office/spreadsheetml/2009/9/main" uri="{B025F937-C7B1-47D3-B67F-A62EFF666E3E}">
          <x14:id>{B60D8634-E935-4310-82AA-82B677A813D8}</x14:id>
        </ext>
      </extLst>
    </cfRule>
  </conditionalFormatting>
  <conditionalFormatting sqref="J49:J50">
    <cfRule type="dataBar" priority="26">
      <dataBar>
        <cfvo type="num" val="0"/>
        <cfvo type="num" val="1"/>
        <color rgb="FF00B050"/>
      </dataBar>
      <extLst>
        <ext xmlns:x14="http://schemas.microsoft.com/office/spreadsheetml/2009/9/main" uri="{B025F937-C7B1-47D3-B67F-A62EFF666E3E}">
          <x14:id>{4E637EC4-B871-4EF1-BDE2-EF87B7B53AA1}</x14:id>
        </ext>
      </extLst>
    </cfRule>
  </conditionalFormatting>
  <conditionalFormatting sqref="J52:J54">
    <cfRule type="dataBar" priority="25">
      <dataBar>
        <cfvo type="num" val="0"/>
        <cfvo type="num" val="1"/>
        <color rgb="FF00B050"/>
      </dataBar>
      <extLst>
        <ext xmlns:x14="http://schemas.microsoft.com/office/spreadsheetml/2009/9/main" uri="{B025F937-C7B1-47D3-B67F-A62EFF666E3E}">
          <x14:id>{D5DC1260-5588-4D00-B265-9194190883D1}</x14:id>
        </ext>
      </extLst>
    </cfRule>
  </conditionalFormatting>
  <conditionalFormatting sqref="J60:J62">
    <cfRule type="dataBar" priority="24">
      <dataBar>
        <cfvo type="num" val="0"/>
        <cfvo type="num" val="1"/>
        <color rgb="FF00B050"/>
      </dataBar>
      <extLst>
        <ext xmlns:x14="http://schemas.microsoft.com/office/spreadsheetml/2009/9/main" uri="{B025F937-C7B1-47D3-B67F-A62EFF666E3E}">
          <x14:id>{0FD81AA6-74EE-456A-B075-A606061792CB}</x14:id>
        </ext>
      </extLst>
    </cfRule>
  </conditionalFormatting>
  <conditionalFormatting sqref="J68:J69">
    <cfRule type="dataBar" priority="23">
      <dataBar>
        <cfvo type="num" val="0"/>
        <cfvo type="num" val="1"/>
        <color rgb="FF00B050"/>
      </dataBar>
      <extLst>
        <ext xmlns:x14="http://schemas.microsoft.com/office/spreadsheetml/2009/9/main" uri="{B025F937-C7B1-47D3-B67F-A62EFF666E3E}">
          <x14:id>{C73E452A-1ED9-4CA4-AB4B-5F278A859741}</x14:id>
        </ext>
      </extLst>
    </cfRule>
  </conditionalFormatting>
  <conditionalFormatting sqref="J71">
    <cfRule type="dataBar" priority="22">
      <dataBar>
        <cfvo type="num" val="0"/>
        <cfvo type="num" val="1"/>
        <color rgb="FF00B050"/>
      </dataBar>
      <extLst>
        <ext xmlns:x14="http://schemas.microsoft.com/office/spreadsheetml/2009/9/main" uri="{B025F937-C7B1-47D3-B67F-A62EFF666E3E}">
          <x14:id>{C8F63FE1-980D-4133-A177-5E25F9703BCF}</x14:id>
        </ext>
      </extLst>
    </cfRule>
  </conditionalFormatting>
  <conditionalFormatting sqref="J73:J75">
    <cfRule type="dataBar" priority="21">
      <dataBar>
        <cfvo type="num" val="0"/>
        <cfvo type="num" val="1"/>
        <color rgb="FF00B050"/>
      </dataBar>
      <extLst>
        <ext xmlns:x14="http://schemas.microsoft.com/office/spreadsheetml/2009/9/main" uri="{B025F937-C7B1-47D3-B67F-A62EFF666E3E}">
          <x14:id>{3FBE8D98-B6CF-4D94-9960-E1DCA33E04A4}</x14:id>
        </ext>
      </extLst>
    </cfRule>
  </conditionalFormatting>
  <conditionalFormatting sqref="J80:J82">
    <cfRule type="dataBar" priority="20">
      <dataBar>
        <cfvo type="num" val="0"/>
        <cfvo type="num" val="1"/>
        <color rgb="FF00B050"/>
      </dataBar>
      <extLst>
        <ext xmlns:x14="http://schemas.microsoft.com/office/spreadsheetml/2009/9/main" uri="{B025F937-C7B1-47D3-B67F-A62EFF666E3E}">
          <x14:id>{4CCB0DAE-C835-4314-A249-259F6162B4A2}</x14:id>
        </ext>
      </extLst>
    </cfRule>
  </conditionalFormatting>
  <conditionalFormatting sqref="J84:J86">
    <cfRule type="dataBar" priority="19">
      <dataBar>
        <cfvo type="num" val="0"/>
        <cfvo type="num" val="1"/>
        <color rgb="FF00B050"/>
      </dataBar>
      <extLst>
        <ext xmlns:x14="http://schemas.microsoft.com/office/spreadsheetml/2009/9/main" uri="{B025F937-C7B1-47D3-B67F-A62EFF666E3E}">
          <x14:id>{D7B12AB1-A3CA-4EDB-822A-0C1FDEB8CD3B}</x14:id>
        </ext>
      </extLst>
    </cfRule>
  </conditionalFormatting>
  <conditionalFormatting sqref="J88:J90">
    <cfRule type="dataBar" priority="18">
      <dataBar>
        <cfvo type="num" val="0"/>
        <cfvo type="num" val="1"/>
        <color rgb="FF00B050"/>
      </dataBar>
      <extLst>
        <ext xmlns:x14="http://schemas.microsoft.com/office/spreadsheetml/2009/9/main" uri="{B025F937-C7B1-47D3-B67F-A62EFF666E3E}">
          <x14:id>{BB85823F-076B-4434-BEF8-1CB26FBB307B}</x14:id>
        </ext>
      </extLst>
    </cfRule>
  </conditionalFormatting>
  <conditionalFormatting sqref="J92:J94">
    <cfRule type="dataBar" priority="17">
      <dataBar>
        <cfvo type="num" val="0"/>
        <cfvo type="num" val="1"/>
        <color rgb="FF00B050"/>
      </dataBar>
      <extLst>
        <ext xmlns:x14="http://schemas.microsoft.com/office/spreadsheetml/2009/9/main" uri="{B025F937-C7B1-47D3-B67F-A62EFF666E3E}">
          <x14:id>{EC2DFD1B-B3AF-441B-9BB1-FF97FD29BE2E}</x14:id>
        </ext>
      </extLst>
    </cfRule>
  </conditionalFormatting>
  <conditionalFormatting sqref="J96:J97">
    <cfRule type="dataBar" priority="16">
      <dataBar>
        <cfvo type="num" val="0"/>
        <cfvo type="num" val="1"/>
        <color rgb="FF00B050"/>
      </dataBar>
      <extLst>
        <ext xmlns:x14="http://schemas.microsoft.com/office/spreadsheetml/2009/9/main" uri="{B025F937-C7B1-47D3-B67F-A62EFF666E3E}">
          <x14:id>{EE992F55-4D06-4B97-B67D-69E937696D79}</x14:id>
        </ext>
      </extLst>
    </cfRule>
  </conditionalFormatting>
  <conditionalFormatting sqref="J99:J100 J102:J103">
    <cfRule type="dataBar" priority="15">
      <dataBar>
        <cfvo type="num" val="0"/>
        <cfvo type="num" val="1"/>
        <color rgb="FF00B050"/>
      </dataBar>
      <extLst>
        <ext xmlns:x14="http://schemas.microsoft.com/office/spreadsheetml/2009/9/main" uri="{B025F937-C7B1-47D3-B67F-A62EFF666E3E}">
          <x14:id>{BC807DF6-D288-41C5-9A57-C814E6C2F9BB}</x14:id>
        </ext>
      </extLst>
    </cfRule>
  </conditionalFormatting>
  <conditionalFormatting sqref="J105:J107">
    <cfRule type="dataBar" priority="14">
      <dataBar>
        <cfvo type="num" val="0"/>
        <cfvo type="num" val="1"/>
        <color rgb="FF00B050"/>
      </dataBar>
      <extLst>
        <ext xmlns:x14="http://schemas.microsoft.com/office/spreadsheetml/2009/9/main" uri="{B025F937-C7B1-47D3-B67F-A62EFF666E3E}">
          <x14:id>{BF5BB949-08E3-4278-BFD7-41D30C1AC75B}</x14:id>
        </ext>
      </extLst>
    </cfRule>
  </conditionalFormatting>
  <conditionalFormatting sqref="J109:J110">
    <cfRule type="dataBar" priority="13">
      <dataBar>
        <cfvo type="num" val="0"/>
        <cfvo type="num" val="1"/>
        <color rgb="FF00B050"/>
      </dataBar>
      <extLst>
        <ext xmlns:x14="http://schemas.microsoft.com/office/spreadsheetml/2009/9/main" uri="{B025F937-C7B1-47D3-B67F-A62EFF666E3E}">
          <x14:id>{870CE226-9C73-4469-966F-A448A482CFFF}</x14:id>
        </ext>
      </extLst>
    </cfRule>
  </conditionalFormatting>
  <conditionalFormatting sqref="J111">
    <cfRule type="dataBar" priority="12">
      <dataBar>
        <cfvo type="num" val="0"/>
        <cfvo type="num" val="1"/>
        <color rgb="FF00B050"/>
      </dataBar>
      <extLst>
        <ext xmlns:x14="http://schemas.microsoft.com/office/spreadsheetml/2009/9/main" uri="{B025F937-C7B1-47D3-B67F-A62EFF666E3E}">
          <x14:id>{437E5538-735D-44C0-A322-35FF2A2B0BDF}</x14:id>
        </ext>
      </extLst>
    </cfRule>
  </conditionalFormatting>
  <conditionalFormatting sqref="J112">
    <cfRule type="dataBar" priority="11">
      <dataBar>
        <cfvo type="num" val="0"/>
        <cfvo type="num" val="1"/>
        <color rgb="FF00B050"/>
      </dataBar>
      <extLst>
        <ext xmlns:x14="http://schemas.microsoft.com/office/spreadsheetml/2009/9/main" uri="{B025F937-C7B1-47D3-B67F-A62EFF666E3E}">
          <x14:id>{47F9D631-37A0-4A43-BB15-68037D651CC0}</x14:id>
        </ext>
      </extLst>
    </cfRule>
  </conditionalFormatting>
  <conditionalFormatting sqref="J113">
    <cfRule type="dataBar" priority="10">
      <dataBar>
        <cfvo type="num" val="0"/>
        <cfvo type="num" val="1"/>
        <color rgb="FF00B050"/>
      </dataBar>
      <extLst>
        <ext xmlns:x14="http://schemas.microsoft.com/office/spreadsheetml/2009/9/main" uri="{B025F937-C7B1-47D3-B67F-A62EFF666E3E}">
          <x14:id>{7DE96A22-5658-4EC3-84E9-018B2B7BDC01}</x14:id>
        </ext>
      </extLst>
    </cfRule>
  </conditionalFormatting>
  <conditionalFormatting sqref="J101">
    <cfRule type="dataBar" priority="9">
      <dataBar>
        <cfvo type="num" val="0"/>
        <cfvo type="num" val="1"/>
        <color rgb="FF00B050"/>
      </dataBar>
      <extLst>
        <ext xmlns:x14="http://schemas.microsoft.com/office/spreadsheetml/2009/9/main" uri="{B025F937-C7B1-47D3-B67F-A62EFF666E3E}">
          <x14:id>{2727C8C3-E9B5-4885-9AF1-3F4F3DD3A715}</x14:id>
        </ext>
      </extLst>
    </cfRule>
  </conditionalFormatting>
  <conditionalFormatting sqref="M101">
    <cfRule type="dataBar" priority="8">
      <dataBar>
        <cfvo type="num" val="0"/>
        <cfvo type="num" val="1"/>
        <color rgb="FF00B050"/>
      </dataBar>
      <extLst>
        <ext xmlns:x14="http://schemas.microsoft.com/office/spreadsheetml/2009/9/main" uri="{B025F937-C7B1-47D3-B67F-A62EFF666E3E}">
          <x14:id>{92987B1B-95EF-49DF-ACE3-245962974CB0}</x14:id>
        </ext>
      </extLst>
    </cfRule>
  </conditionalFormatting>
  <conditionalFormatting sqref="M70">
    <cfRule type="dataBar" priority="7">
      <dataBar>
        <cfvo type="num" val="0"/>
        <cfvo type="num" val="1"/>
        <color rgb="FF00B050"/>
      </dataBar>
      <extLst>
        <ext xmlns:x14="http://schemas.microsoft.com/office/spreadsheetml/2009/9/main" uri="{B025F937-C7B1-47D3-B67F-A62EFF666E3E}">
          <x14:id>{F5906B7E-7FDD-4925-8F2F-914E441BE4FE}</x14:id>
        </ext>
      </extLst>
    </cfRule>
  </conditionalFormatting>
  <conditionalFormatting sqref="M111">
    <cfRule type="dataBar" priority="6">
      <dataBar>
        <cfvo type="num" val="0"/>
        <cfvo type="num" val="1"/>
        <color rgb="FF00B050"/>
      </dataBar>
      <extLst>
        <ext xmlns:x14="http://schemas.microsoft.com/office/spreadsheetml/2009/9/main" uri="{B025F937-C7B1-47D3-B67F-A62EFF666E3E}">
          <x14:id>{86EECC04-4E3E-4B51-99C6-292BFC79CC89}</x14:id>
        </ext>
      </extLst>
    </cfRule>
  </conditionalFormatting>
  <conditionalFormatting sqref="J77:J78">
    <cfRule type="dataBar" priority="3">
      <dataBar>
        <cfvo type="num" val="0"/>
        <cfvo type="num" val="1"/>
        <color rgb="FF00B050"/>
      </dataBar>
      <extLst>
        <ext xmlns:x14="http://schemas.microsoft.com/office/spreadsheetml/2009/9/main" uri="{B025F937-C7B1-47D3-B67F-A62EFF666E3E}">
          <x14:id>{81959B3A-7095-4E61-BDC7-A67C999C0787}</x14:id>
        </ext>
      </extLst>
    </cfRule>
  </conditionalFormatting>
  <conditionalFormatting sqref="J76">
    <cfRule type="dataBar" priority="2">
      <dataBar>
        <cfvo type="num" val="0"/>
        <cfvo type="num" val="1"/>
        <color rgb="FF00B050"/>
      </dataBar>
      <extLst>
        <ext xmlns:x14="http://schemas.microsoft.com/office/spreadsheetml/2009/9/main" uri="{B025F937-C7B1-47D3-B67F-A62EFF666E3E}">
          <x14:id>{4085F821-8B1A-481A-A45D-1D6A811879FA}</x14:id>
        </ext>
      </extLst>
    </cfRule>
  </conditionalFormatting>
  <conditionalFormatting sqref="M76">
    <cfRule type="dataBar" priority="1">
      <dataBar>
        <cfvo type="num" val="0"/>
        <cfvo type="num" val="1"/>
        <color rgb="FF00B050"/>
      </dataBar>
      <extLst>
        <ext xmlns:x14="http://schemas.microsoft.com/office/spreadsheetml/2009/9/main" uri="{B025F937-C7B1-47D3-B67F-A62EFF666E3E}">
          <x14:id>{8BB03A0B-1687-42E2-BAC5-83A321FBA59C}</x14:id>
        </ext>
      </extLst>
    </cfRule>
  </conditionalFormatting>
  <dataValidations disablePrompts="1" count="1">
    <dataValidation allowBlank="1" showInputMessage="1" promptTitle="Display Week" prompt="Enter the week number to display first in the Gantt Chart. The weeks are numbered starting from the week containing the Project Start Date." sqref="M4" xr:uid="{9B9FD721-8365-4C77-8397-04B7FFFD7609}"/>
  </dataValidations>
  <pageMargins left="0.25" right="0.25" top="0.5" bottom="0.5" header="0.5" footer="0.25"/>
  <pageSetup scale="46"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3489" r:id="rId4" name="Button 1">
              <controlPr defaultSize="0" print="0" autoFill="0" autoPict="0" macro="[0]!EnviarCorreos">
                <anchor moveWithCells="1" sizeWithCells="1">
                  <from>
                    <xdr:col>14</xdr:col>
                    <xdr:colOff>447675</xdr:colOff>
                    <xdr:row>9</xdr:row>
                    <xdr:rowOff>0</xdr:rowOff>
                  </from>
                  <to>
                    <xdr:col>17</xdr:col>
                    <xdr:colOff>447675</xdr:colOff>
                    <xdr:row>13</xdr:row>
                    <xdr:rowOff>47625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76F052C3-CCCD-421F-BFF1-163891A49725}">
            <x14:dataBar minLength="0" maxLength="100" gradient="0">
              <x14:cfvo type="num">
                <xm:f>0</xm:f>
              </x14:cfvo>
              <x14:cfvo type="num">
                <xm:f>1</xm:f>
              </x14:cfvo>
              <x14:negativeFillColor rgb="FFFF0000"/>
              <x14:axisColor rgb="FF000000"/>
            </x14:dataBar>
          </x14:cfRule>
          <xm:sqref>M13:M36 J7 J14:J36 J56:J58 J64:J66</xm:sqref>
        </x14:conditionalFormatting>
        <x14:conditionalFormatting xmlns:xm="http://schemas.microsoft.com/office/excel/2006/main">
          <x14:cfRule type="dataBar" id="{CC9071F6-5A08-4E37-B870-8BBB443E0A15}">
            <x14:dataBar minLength="0" maxLength="100" gradient="0">
              <x14:cfvo type="num">
                <xm:f>0</xm:f>
              </x14:cfvo>
              <x14:cfvo type="num">
                <xm:f>1</xm:f>
              </x14:cfvo>
              <x14:negativeFillColor rgb="FFFF0000"/>
              <x14:axisColor rgb="FF000000"/>
            </x14:dataBar>
          </x14:cfRule>
          <xm:sqref>J9 M9</xm:sqref>
        </x14:conditionalFormatting>
        <x14:conditionalFormatting xmlns:xm="http://schemas.microsoft.com/office/excel/2006/main">
          <x14:cfRule type="dataBar" id="{9C9C88B8-2645-46B9-A2DE-74737DD6CF55}">
            <x14:dataBar minLength="0" maxLength="100" gradient="0">
              <x14:cfvo type="num">
                <xm:f>0</xm:f>
              </x14:cfvo>
              <x14:cfvo type="num">
                <xm:f>1</xm:f>
              </x14:cfvo>
              <x14:negativeFillColor rgb="FFFF0000"/>
              <x14:axisColor rgb="FF000000"/>
            </x14:dataBar>
          </x14:cfRule>
          <xm:sqref>J10</xm:sqref>
        </x14:conditionalFormatting>
        <x14:conditionalFormatting xmlns:xm="http://schemas.microsoft.com/office/excel/2006/main">
          <x14:cfRule type="dataBar" id="{244E2856-C579-46D1-BADE-B2E32505100A}">
            <x14:dataBar minLength="0" maxLength="100" gradient="0">
              <x14:cfvo type="num">
                <xm:f>0</xm:f>
              </x14:cfvo>
              <x14:cfvo type="num">
                <xm:f>1</xm:f>
              </x14:cfvo>
              <x14:negativeFillColor rgb="FFFF0000"/>
              <x14:axisColor rgb="FF000000"/>
            </x14:dataBar>
          </x14:cfRule>
          <xm:sqref>J11</xm:sqref>
        </x14:conditionalFormatting>
        <x14:conditionalFormatting xmlns:xm="http://schemas.microsoft.com/office/excel/2006/main">
          <x14:cfRule type="dataBar" id="{332952A4-E2F8-4008-9789-42ADC084C587}">
            <x14:dataBar minLength="0" maxLength="100" gradient="0">
              <x14:cfvo type="num">
                <xm:f>0</xm:f>
              </x14:cfvo>
              <x14:cfvo type="num">
                <xm:f>1</xm:f>
              </x14:cfvo>
              <x14:negativeFillColor rgb="FFFF0000"/>
              <x14:axisColor rgb="FF000000"/>
            </x14:dataBar>
          </x14:cfRule>
          <xm:sqref>J12</xm:sqref>
        </x14:conditionalFormatting>
        <x14:conditionalFormatting xmlns:xm="http://schemas.microsoft.com/office/excel/2006/main">
          <x14:cfRule type="dataBar" id="{08986E89-5D67-422E-8604-DB731ACA5D97}">
            <x14:dataBar minLength="0" maxLength="100" gradient="0">
              <x14:cfvo type="num">
                <xm:f>0</xm:f>
              </x14:cfvo>
              <x14:cfvo type="num">
                <xm:f>1</xm:f>
              </x14:cfvo>
              <x14:negativeFillColor rgb="FFFF0000"/>
              <x14:axisColor rgb="FF000000"/>
            </x14:dataBar>
          </x14:cfRule>
          <xm:sqref>J13</xm:sqref>
        </x14:conditionalFormatting>
        <x14:conditionalFormatting xmlns:xm="http://schemas.microsoft.com/office/excel/2006/main">
          <x14:cfRule type="dataBar" id="{542C9D85-FFDF-44A8-B182-8C2E36287276}">
            <x14:dataBar minLength="0" maxLength="100" gradient="0">
              <x14:cfvo type="num">
                <xm:f>0</xm:f>
              </x14:cfvo>
              <x14:cfvo type="num">
                <xm:f>1</xm:f>
              </x14:cfvo>
              <x14:negativeFillColor rgb="FFFF0000"/>
              <x14:axisColor rgb="FF000000"/>
            </x14:dataBar>
          </x14:cfRule>
          <xm:sqref>J37</xm:sqref>
        </x14:conditionalFormatting>
        <x14:conditionalFormatting xmlns:xm="http://schemas.microsoft.com/office/excel/2006/main">
          <x14:cfRule type="dataBar" id="{7979C3EF-788C-404A-9500-D35C82507ABA}">
            <x14:dataBar minLength="0" maxLength="100" gradient="0">
              <x14:cfvo type="num">
                <xm:f>0</xm:f>
              </x14:cfvo>
              <x14:cfvo type="num">
                <xm:f>1</xm:f>
              </x14:cfvo>
              <x14:negativeFillColor rgb="FFFF0000"/>
              <x14:axisColor rgb="FF000000"/>
            </x14:dataBar>
          </x14:cfRule>
          <xm:sqref>J44</xm:sqref>
        </x14:conditionalFormatting>
        <x14:conditionalFormatting xmlns:xm="http://schemas.microsoft.com/office/excel/2006/main">
          <x14:cfRule type="dataBar" id="{97F91B71-E324-4790-B64B-07C2C57233A9}">
            <x14:dataBar minLength="0" maxLength="100" gradient="0">
              <x14:cfvo type="num">
                <xm:f>0</xm:f>
              </x14:cfvo>
              <x14:cfvo type="num">
                <xm:f>1</xm:f>
              </x14:cfvo>
              <x14:negativeFillColor rgb="FFFF0000"/>
              <x14:axisColor rgb="FF000000"/>
            </x14:dataBar>
          </x14:cfRule>
          <xm:sqref>J48</xm:sqref>
        </x14:conditionalFormatting>
        <x14:conditionalFormatting xmlns:xm="http://schemas.microsoft.com/office/excel/2006/main">
          <x14:cfRule type="dataBar" id="{4913D853-C658-4A1A-AF0E-21C9D878FD1A}">
            <x14:dataBar minLength="0" maxLength="100" gradient="0">
              <x14:cfvo type="num">
                <xm:f>0</xm:f>
              </x14:cfvo>
              <x14:cfvo type="num">
                <xm:f>1</xm:f>
              </x14:cfvo>
              <x14:negativeFillColor rgb="FFFF0000"/>
              <x14:axisColor rgb="FF000000"/>
            </x14:dataBar>
          </x14:cfRule>
          <xm:sqref>J51</xm:sqref>
        </x14:conditionalFormatting>
        <x14:conditionalFormatting xmlns:xm="http://schemas.microsoft.com/office/excel/2006/main">
          <x14:cfRule type="dataBar" id="{C48BE0DE-D082-4B6C-8966-8EB654F3D3A5}">
            <x14:dataBar minLength="0" maxLength="100" gradient="0">
              <x14:cfvo type="num">
                <xm:f>0</xm:f>
              </x14:cfvo>
              <x14:cfvo type="num">
                <xm:f>1</xm:f>
              </x14:cfvo>
              <x14:negativeFillColor rgb="FFFF0000"/>
              <x14:axisColor rgb="FF000000"/>
            </x14:dataBar>
          </x14:cfRule>
          <xm:sqref>J55</xm:sqref>
        </x14:conditionalFormatting>
        <x14:conditionalFormatting xmlns:xm="http://schemas.microsoft.com/office/excel/2006/main">
          <x14:cfRule type="dataBar" id="{FF453E79-8C0C-4CD1-8CE8-0DBDB482B922}">
            <x14:dataBar minLength="0" maxLength="100" gradient="0">
              <x14:cfvo type="num">
                <xm:f>0</xm:f>
              </x14:cfvo>
              <x14:cfvo type="num">
                <xm:f>1</xm:f>
              </x14:cfvo>
              <x14:negativeFillColor rgb="FFFF0000"/>
              <x14:axisColor rgb="FF000000"/>
            </x14:dataBar>
          </x14:cfRule>
          <xm:sqref>J59</xm:sqref>
        </x14:conditionalFormatting>
        <x14:conditionalFormatting xmlns:xm="http://schemas.microsoft.com/office/excel/2006/main">
          <x14:cfRule type="dataBar" id="{472C4B05-0297-4E75-A596-2640BD010C2A}">
            <x14:dataBar minLength="0" maxLength="100" gradient="0">
              <x14:cfvo type="num">
                <xm:f>0</xm:f>
              </x14:cfvo>
              <x14:cfvo type="num">
                <xm:f>1</xm:f>
              </x14:cfvo>
              <x14:negativeFillColor rgb="FFFF0000"/>
              <x14:axisColor rgb="FF000000"/>
            </x14:dataBar>
          </x14:cfRule>
          <xm:sqref>J63</xm:sqref>
        </x14:conditionalFormatting>
        <x14:conditionalFormatting xmlns:xm="http://schemas.microsoft.com/office/excel/2006/main">
          <x14:cfRule type="dataBar" id="{AA86ABE1-B843-4846-980B-3555C4469CCD}">
            <x14:dataBar minLength="0" maxLength="100" gradient="0">
              <x14:cfvo type="num">
                <xm:f>0</xm:f>
              </x14:cfvo>
              <x14:cfvo type="num">
                <xm:f>1</xm:f>
              </x14:cfvo>
              <x14:negativeFillColor rgb="FFFF0000"/>
              <x14:axisColor rgb="FF000000"/>
            </x14:dataBar>
          </x14:cfRule>
          <xm:sqref>J67</xm:sqref>
        </x14:conditionalFormatting>
        <x14:conditionalFormatting xmlns:xm="http://schemas.microsoft.com/office/excel/2006/main">
          <x14:cfRule type="dataBar" id="{E3010E6E-158E-408C-843F-DB280D53A9A5}">
            <x14:dataBar minLength="0" maxLength="100" gradient="0">
              <x14:cfvo type="num">
                <xm:f>0</xm:f>
              </x14:cfvo>
              <x14:cfvo type="num">
                <xm:f>1</xm:f>
              </x14:cfvo>
              <x14:negativeFillColor rgb="FFFF0000"/>
              <x14:axisColor rgb="FF000000"/>
            </x14:dataBar>
          </x14:cfRule>
          <xm:sqref>J72</xm:sqref>
        </x14:conditionalFormatting>
        <x14:conditionalFormatting xmlns:xm="http://schemas.microsoft.com/office/excel/2006/main">
          <x14:cfRule type="dataBar" id="{1588CC3D-8714-43D6-A68F-9B5A9CD59C82}">
            <x14:dataBar minLength="0" maxLength="100" gradient="0">
              <x14:cfvo type="num">
                <xm:f>0</xm:f>
              </x14:cfvo>
              <x14:cfvo type="num">
                <xm:f>1</xm:f>
              </x14:cfvo>
              <x14:negativeFillColor rgb="FFFF0000"/>
              <x14:axisColor rgb="FF000000"/>
            </x14:dataBar>
          </x14:cfRule>
          <xm:sqref>J79</xm:sqref>
        </x14:conditionalFormatting>
        <x14:conditionalFormatting xmlns:xm="http://schemas.microsoft.com/office/excel/2006/main">
          <x14:cfRule type="dataBar" id="{32F04FE1-0823-4DB8-A71B-10D4C4FEA08A}">
            <x14:dataBar minLength="0" maxLength="100" gradient="0">
              <x14:cfvo type="num">
                <xm:f>0</xm:f>
              </x14:cfvo>
              <x14:cfvo type="num">
                <xm:f>1</xm:f>
              </x14:cfvo>
              <x14:negativeFillColor rgb="FFFF0000"/>
              <x14:axisColor rgb="FF000000"/>
            </x14:dataBar>
          </x14:cfRule>
          <xm:sqref>J83</xm:sqref>
        </x14:conditionalFormatting>
        <x14:conditionalFormatting xmlns:xm="http://schemas.microsoft.com/office/excel/2006/main">
          <x14:cfRule type="dataBar" id="{F00342CA-CEBF-496B-9084-DD495541CACC}">
            <x14:dataBar minLength="0" maxLength="100" gradient="0">
              <x14:cfvo type="num">
                <xm:f>0</xm:f>
              </x14:cfvo>
              <x14:cfvo type="num">
                <xm:f>1</xm:f>
              </x14:cfvo>
              <x14:negativeFillColor rgb="FFFF0000"/>
              <x14:axisColor rgb="FF000000"/>
            </x14:dataBar>
          </x14:cfRule>
          <xm:sqref>J87</xm:sqref>
        </x14:conditionalFormatting>
        <x14:conditionalFormatting xmlns:xm="http://schemas.microsoft.com/office/excel/2006/main">
          <x14:cfRule type="dataBar" id="{74251D4C-098B-4C61-BB98-27EB04280A15}">
            <x14:dataBar minLength="0" maxLength="100" gradient="0">
              <x14:cfvo type="num">
                <xm:f>0</xm:f>
              </x14:cfvo>
              <x14:cfvo type="num">
                <xm:f>1</xm:f>
              </x14:cfvo>
              <x14:negativeFillColor rgb="FFFF0000"/>
              <x14:axisColor rgb="FF000000"/>
            </x14:dataBar>
          </x14:cfRule>
          <xm:sqref>J91</xm:sqref>
        </x14:conditionalFormatting>
        <x14:conditionalFormatting xmlns:xm="http://schemas.microsoft.com/office/excel/2006/main">
          <x14:cfRule type="dataBar" id="{26FCB885-F653-4AB1-AF1F-A2DE10889834}">
            <x14:dataBar minLength="0" maxLength="100" gradient="0">
              <x14:cfvo type="num">
                <xm:f>0</xm:f>
              </x14:cfvo>
              <x14:cfvo type="num">
                <xm:f>1</xm:f>
              </x14:cfvo>
              <x14:negativeFillColor rgb="FFFF0000"/>
              <x14:axisColor rgb="FF000000"/>
            </x14:dataBar>
          </x14:cfRule>
          <xm:sqref>J95</xm:sqref>
        </x14:conditionalFormatting>
        <x14:conditionalFormatting xmlns:xm="http://schemas.microsoft.com/office/excel/2006/main">
          <x14:cfRule type="dataBar" id="{6FFE2B7E-0706-48C5-8497-2268DB2E81DA}">
            <x14:dataBar minLength="0" maxLength="100" gradient="0">
              <x14:cfvo type="num">
                <xm:f>0</xm:f>
              </x14:cfvo>
              <x14:cfvo type="num">
                <xm:f>1</xm:f>
              </x14:cfvo>
              <x14:negativeFillColor rgb="FFFF0000"/>
              <x14:axisColor rgb="FF000000"/>
            </x14:dataBar>
          </x14:cfRule>
          <xm:sqref>J98</xm:sqref>
        </x14:conditionalFormatting>
        <x14:conditionalFormatting xmlns:xm="http://schemas.microsoft.com/office/excel/2006/main">
          <x14:cfRule type="dataBar" id="{A1421550-FE61-4D53-9643-62745E08F62D}">
            <x14:dataBar minLength="0" maxLength="100" gradient="0">
              <x14:cfvo type="num">
                <xm:f>0</xm:f>
              </x14:cfvo>
              <x14:cfvo type="num">
                <xm:f>1</xm:f>
              </x14:cfvo>
              <x14:negativeFillColor rgb="FFFF0000"/>
              <x14:axisColor rgb="FF000000"/>
            </x14:dataBar>
          </x14:cfRule>
          <xm:sqref>J104</xm:sqref>
        </x14:conditionalFormatting>
        <x14:conditionalFormatting xmlns:xm="http://schemas.microsoft.com/office/excel/2006/main">
          <x14:cfRule type="dataBar" id="{1CB51311-7EAF-4B4D-A239-B5FD5713B3D2}">
            <x14:dataBar minLength="0" maxLength="100" gradient="0">
              <x14:cfvo type="num">
                <xm:f>0</xm:f>
              </x14:cfvo>
              <x14:cfvo type="num">
                <xm:f>1</xm:f>
              </x14:cfvo>
              <x14:negativeFillColor rgb="FFFF0000"/>
              <x14:axisColor rgb="FF000000"/>
            </x14:dataBar>
          </x14:cfRule>
          <xm:sqref>J108</xm:sqref>
        </x14:conditionalFormatting>
        <x14:conditionalFormatting xmlns:xm="http://schemas.microsoft.com/office/excel/2006/main">
          <x14:cfRule type="dataBar" id="{48A2F71A-2A04-4F54-907E-B5311F67047A}">
            <x14:dataBar minLength="0" maxLength="100" gradient="0">
              <x14:cfvo type="num">
                <xm:f>0</xm:f>
              </x14:cfvo>
              <x14:cfvo type="num">
                <xm:f>1</xm:f>
              </x14:cfvo>
              <x14:negativeFillColor rgb="FFFF0000"/>
              <x14:axisColor rgb="FF000000"/>
            </x14:dataBar>
          </x14:cfRule>
          <xm:sqref>M37</xm:sqref>
        </x14:conditionalFormatting>
        <x14:conditionalFormatting xmlns:xm="http://schemas.microsoft.com/office/excel/2006/main">
          <x14:cfRule type="dataBar" id="{5D172F05-EE25-405C-AA53-2400B70B1E5A}">
            <x14:dataBar minLength="0" maxLength="100" gradient="0">
              <x14:cfvo type="num">
                <xm:f>0</xm:f>
              </x14:cfvo>
              <x14:cfvo type="num">
                <xm:f>1</xm:f>
              </x14:cfvo>
              <x14:negativeFillColor rgb="FFFF0000"/>
              <x14:axisColor rgb="FF000000"/>
            </x14:dataBar>
          </x14:cfRule>
          <xm:sqref>M44</xm:sqref>
        </x14:conditionalFormatting>
        <x14:conditionalFormatting xmlns:xm="http://schemas.microsoft.com/office/excel/2006/main">
          <x14:cfRule type="dataBar" id="{0D11C3ED-8CD0-4E5E-A9EF-B746D3D92BC2}">
            <x14:dataBar minLength="0" maxLength="100" gradient="0">
              <x14:cfvo type="num">
                <xm:f>0</xm:f>
              </x14:cfvo>
              <x14:cfvo type="num">
                <xm:f>1</xm:f>
              </x14:cfvo>
              <x14:negativeFillColor rgb="FFFF0000"/>
              <x14:axisColor rgb="FF000000"/>
            </x14:dataBar>
          </x14:cfRule>
          <xm:sqref>M48</xm:sqref>
        </x14:conditionalFormatting>
        <x14:conditionalFormatting xmlns:xm="http://schemas.microsoft.com/office/excel/2006/main">
          <x14:cfRule type="dataBar" id="{F188B88F-FE3C-4876-A99A-048FCC8DE46C}">
            <x14:dataBar minLength="0" maxLength="100" gradient="0">
              <x14:cfvo type="num">
                <xm:f>0</xm:f>
              </x14:cfvo>
              <x14:cfvo type="num">
                <xm:f>1</xm:f>
              </x14:cfvo>
              <x14:negativeFillColor rgb="FFFF0000"/>
              <x14:axisColor rgb="FF000000"/>
            </x14:dataBar>
          </x14:cfRule>
          <xm:sqref>M51</xm:sqref>
        </x14:conditionalFormatting>
        <x14:conditionalFormatting xmlns:xm="http://schemas.microsoft.com/office/excel/2006/main">
          <x14:cfRule type="dataBar" id="{BDD70853-DED9-47FB-AA0E-6B7DEE1A7817}">
            <x14:dataBar minLength="0" maxLength="100" gradient="0">
              <x14:cfvo type="num">
                <xm:f>0</xm:f>
              </x14:cfvo>
              <x14:cfvo type="num">
                <xm:f>1</xm:f>
              </x14:cfvo>
              <x14:negativeFillColor rgb="FFFF0000"/>
              <x14:axisColor rgb="FF000000"/>
            </x14:dataBar>
          </x14:cfRule>
          <xm:sqref>M55</xm:sqref>
        </x14:conditionalFormatting>
        <x14:conditionalFormatting xmlns:xm="http://schemas.microsoft.com/office/excel/2006/main">
          <x14:cfRule type="dataBar" id="{71F739C4-4C28-45F8-92EF-74982D8A032F}">
            <x14:dataBar minLength="0" maxLength="100" gradient="0">
              <x14:cfvo type="num">
                <xm:f>0</xm:f>
              </x14:cfvo>
              <x14:cfvo type="num">
                <xm:f>1</xm:f>
              </x14:cfvo>
              <x14:negativeFillColor rgb="FFFF0000"/>
              <x14:axisColor rgb="FF000000"/>
            </x14:dataBar>
          </x14:cfRule>
          <xm:sqref>M59</xm:sqref>
        </x14:conditionalFormatting>
        <x14:conditionalFormatting xmlns:xm="http://schemas.microsoft.com/office/excel/2006/main">
          <x14:cfRule type="dataBar" id="{3DB253D1-D4AD-4B52-B438-3C4B11181F91}">
            <x14:dataBar minLength="0" maxLength="100" gradient="0">
              <x14:cfvo type="num">
                <xm:f>0</xm:f>
              </x14:cfvo>
              <x14:cfvo type="num">
                <xm:f>1</xm:f>
              </x14:cfvo>
              <x14:negativeFillColor rgb="FFFF0000"/>
              <x14:axisColor rgb="FF000000"/>
            </x14:dataBar>
          </x14:cfRule>
          <xm:sqref>M63</xm:sqref>
        </x14:conditionalFormatting>
        <x14:conditionalFormatting xmlns:xm="http://schemas.microsoft.com/office/excel/2006/main">
          <x14:cfRule type="dataBar" id="{831B588B-323C-4051-B1DB-3EDDF032DBD3}">
            <x14:dataBar minLength="0" maxLength="100" gradient="0">
              <x14:cfvo type="num">
                <xm:f>0</xm:f>
              </x14:cfvo>
              <x14:cfvo type="num">
                <xm:f>1</xm:f>
              </x14:cfvo>
              <x14:negativeFillColor rgb="FFFF0000"/>
              <x14:axisColor rgb="FF000000"/>
            </x14:dataBar>
          </x14:cfRule>
          <xm:sqref>M67</xm:sqref>
        </x14:conditionalFormatting>
        <x14:conditionalFormatting xmlns:xm="http://schemas.microsoft.com/office/excel/2006/main">
          <x14:cfRule type="dataBar" id="{F1D8492C-5A3B-466C-B923-FD98588B0960}">
            <x14:dataBar minLength="0" maxLength="100" gradient="0">
              <x14:cfvo type="num">
                <xm:f>0</xm:f>
              </x14:cfvo>
              <x14:cfvo type="num">
                <xm:f>1</xm:f>
              </x14:cfvo>
              <x14:negativeFillColor rgb="FFFF0000"/>
              <x14:axisColor rgb="FF000000"/>
            </x14:dataBar>
          </x14:cfRule>
          <xm:sqref>M72</xm:sqref>
        </x14:conditionalFormatting>
        <x14:conditionalFormatting xmlns:xm="http://schemas.microsoft.com/office/excel/2006/main">
          <x14:cfRule type="dataBar" id="{59DA25B7-86F0-4C33-AAB9-540BD8EF4095}">
            <x14:dataBar minLength="0" maxLength="100" gradient="0">
              <x14:cfvo type="num">
                <xm:f>0</xm:f>
              </x14:cfvo>
              <x14:cfvo type="num">
                <xm:f>1</xm:f>
              </x14:cfvo>
              <x14:negativeFillColor rgb="FFFF0000"/>
              <x14:axisColor rgb="FF000000"/>
            </x14:dataBar>
          </x14:cfRule>
          <xm:sqref>M79</xm:sqref>
        </x14:conditionalFormatting>
        <x14:conditionalFormatting xmlns:xm="http://schemas.microsoft.com/office/excel/2006/main">
          <x14:cfRule type="dataBar" id="{A719E56D-0DCA-447D-BF72-136FD46389E9}">
            <x14:dataBar minLength="0" maxLength="100" gradient="0">
              <x14:cfvo type="num">
                <xm:f>0</xm:f>
              </x14:cfvo>
              <x14:cfvo type="num">
                <xm:f>1</xm:f>
              </x14:cfvo>
              <x14:negativeFillColor rgb="FFFF0000"/>
              <x14:axisColor rgb="FF000000"/>
            </x14:dataBar>
          </x14:cfRule>
          <xm:sqref>M83</xm:sqref>
        </x14:conditionalFormatting>
        <x14:conditionalFormatting xmlns:xm="http://schemas.microsoft.com/office/excel/2006/main">
          <x14:cfRule type="dataBar" id="{98BD0140-D141-44CB-AE12-47FAF5D93E83}">
            <x14:dataBar minLength="0" maxLength="100" gradient="0">
              <x14:cfvo type="num">
                <xm:f>0</xm:f>
              </x14:cfvo>
              <x14:cfvo type="num">
                <xm:f>1</xm:f>
              </x14:cfvo>
              <x14:negativeFillColor rgb="FFFF0000"/>
              <x14:axisColor rgb="FF000000"/>
            </x14:dataBar>
          </x14:cfRule>
          <xm:sqref>M87</xm:sqref>
        </x14:conditionalFormatting>
        <x14:conditionalFormatting xmlns:xm="http://schemas.microsoft.com/office/excel/2006/main">
          <x14:cfRule type="dataBar" id="{112A4C0F-7F17-4A7B-8039-1752BAD11724}">
            <x14:dataBar minLength="0" maxLength="100" gradient="0">
              <x14:cfvo type="num">
                <xm:f>0</xm:f>
              </x14:cfvo>
              <x14:cfvo type="num">
                <xm:f>1</xm:f>
              </x14:cfvo>
              <x14:negativeFillColor rgb="FFFF0000"/>
              <x14:axisColor rgb="FF000000"/>
            </x14:dataBar>
          </x14:cfRule>
          <xm:sqref>M91</xm:sqref>
        </x14:conditionalFormatting>
        <x14:conditionalFormatting xmlns:xm="http://schemas.microsoft.com/office/excel/2006/main">
          <x14:cfRule type="dataBar" id="{5584DDD5-214C-4494-AFC6-3DAFE7451A59}">
            <x14:dataBar minLength="0" maxLength="100" gradient="0">
              <x14:cfvo type="num">
                <xm:f>0</xm:f>
              </x14:cfvo>
              <x14:cfvo type="num">
                <xm:f>1</xm:f>
              </x14:cfvo>
              <x14:negativeFillColor rgb="FFFF0000"/>
              <x14:axisColor rgb="FF000000"/>
            </x14:dataBar>
          </x14:cfRule>
          <xm:sqref>M95</xm:sqref>
        </x14:conditionalFormatting>
        <x14:conditionalFormatting xmlns:xm="http://schemas.microsoft.com/office/excel/2006/main">
          <x14:cfRule type="dataBar" id="{F7608553-14C5-4248-89A9-8FFF111EEE8D}">
            <x14:dataBar minLength="0" maxLength="100" gradient="0">
              <x14:cfvo type="num">
                <xm:f>0</xm:f>
              </x14:cfvo>
              <x14:cfvo type="num">
                <xm:f>1</xm:f>
              </x14:cfvo>
              <x14:negativeFillColor rgb="FFFF0000"/>
              <x14:axisColor rgb="FF000000"/>
            </x14:dataBar>
          </x14:cfRule>
          <xm:sqref>M98</xm:sqref>
        </x14:conditionalFormatting>
        <x14:conditionalFormatting xmlns:xm="http://schemas.microsoft.com/office/excel/2006/main">
          <x14:cfRule type="dataBar" id="{E565E234-7B67-44C2-B411-E2A37BB21F12}">
            <x14:dataBar minLength="0" maxLength="100" gradient="0">
              <x14:cfvo type="num">
                <xm:f>0</xm:f>
              </x14:cfvo>
              <x14:cfvo type="num">
                <xm:f>1</xm:f>
              </x14:cfvo>
              <x14:negativeFillColor rgb="FFFF0000"/>
              <x14:axisColor rgb="FF000000"/>
            </x14:dataBar>
          </x14:cfRule>
          <xm:sqref>M104</xm:sqref>
        </x14:conditionalFormatting>
        <x14:conditionalFormatting xmlns:xm="http://schemas.microsoft.com/office/excel/2006/main">
          <x14:cfRule type="dataBar" id="{4E67217F-8880-4401-A5BB-A7DE8159C4B1}">
            <x14:dataBar minLength="0" maxLength="100" gradient="0">
              <x14:cfvo type="num">
                <xm:f>0</xm:f>
              </x14:cfvo>
              <x14:cfvo type="num">
                <xm:f>1</xm:f>
              </x14:cfvo>
              <x14:negativeFillColor rgb="FFFF0000"/>
              <x14:axisColor rgb="FF000000"/>
            </x14:dataBar>
          </x14:cfRule>
          <xm:sqref>M108</xm:sqref>
        </x14:conditionalFormatting>
        <x14:conditionalFormatting xmlns:xm="http://schemas.microsoft.com/office/excel/2006/main">
          <x14:cfRule type="dataBar" id="{972BD481-DC92-48E4-9662-ED87E3B30F30}">
            <x14:dataBar minLength="0" maxLength="100" gradient="0">
              <x14:cfvo type="num">
                <xm:f>0</xm:f>
              </x14:cfvo>
              <x14:cfvo type="num">
                <xm:f>1</xm:f>
              </x14:cfvo>
              <x14:negativeFillColor rgb="FFFF0000"/>
              <x14:axisColor rgb="FF000000"/>
            </x14:dataBar>
          </x14:cfRule>
          <xm:sqref>J70</xm:sqref>
        </x14:conditionalFormatting>
        <x14:conditionalFormatting xmlns:xm="http://schemas.microsoft.com/office/excel/2006/main">
          <x14:cfRule type="dataBar" id="{0EACB31F-3847-4268-AD8B-4F9E5864E5A1}">
            <x14:dataBar minLength="0" maxLength="100" gradient="0">
              <x14:cfvo type="num">
                <xm:f>0</xm:f>
              </x14:cfvo>
              <x14:cfvo type="num">
                <xm:f>1</xm:f>
              </x14:cfvo>
              <x14:negativeFillColor rgb="FFFF0000"/>
              <x14:axisColor rgb="FF000000"/>
            </x14:dataBar>
          </x14:cfRule>
          <xm:sqref>J38:J43</xm:sqref>
        </x14:conditionalFormatting>
        <x14:conditionalFormatting xmlns:xm="http://schemas.microsoft.com/office/excel/2006/main">
          <x14:cfRule type="dataBar" id="{B60D8634-E935-4310-82AA-82B677A813D8}">
            <x14:dataBar minLength="0" maxLength="100" gradient="0">
              <x14:cfvo type="num">
                <xm:f>0</xm:f>
              </x14:cfvo>
              <x14:cfvo type="num">
                <xm:f>1</xm:f>
              </x14:cfvo>
              <x14:negativeFillColor rgb="FFFF0000"/>
              <x14:axisColor rgb="FF000000"/>
            </x14:dataBar>
          </x14:cfRule>
          <xm:sqref>J45:J47</xm:sqref>
        </x14:conditionalFormatting>
        <x14:conditionalFormatting xmlns:xm="http://schemas.microsoft.com/office/excel/2006/main">
          <x14:cfRule type="dataBar" id="{4E637EC4-B871-4EF1-BDE2-EF87B7B53AA1}">
            <x14:dataBar minLength="0" maxLength="100" gradient="0">
              <x14:cfvo type="num">
                <xm:f>0</xm:f>
              </x14:cfvo>
              <x14:cfvo type="num">
                <xm:f>1</xm:f>
              </x14:cfvo>
              <x14:negativeFillColor rgb="FFFF0000"/>
              <x14:axisColor rgb="FF000000"/>
            </x14:dataBar>
          </x14:cfRule>
          <xm:sqref>J49:J50</xm:sqref>
        </x14:conditionalFormatting>
        <x14:conditionalFormatting xmlns:xm="http://schemas.microsoft.com/office/excel/2006/main">
          <x14:cfRule type="dataBar" id="{D5DC1260-5588-4D00-B265-9194190883D1}">
            <x14:dataBar minLength="0" maxLength="100" gradient="0">
              <x14:cfvo type="num">
                <xm:f>0</xm:f>
              </x14:cfvo>
              <x14:cfvo type="num">
                <xm:f>1</xm:f>
              </x14:cfvo>
              <x14:negativeFillColor rgb="FFFF0000"/>
              <x14:axisColor rgb="FF000000"/>
            </x14:dataBar>
          </x14:cfRule>
          <xm:sqref>J52:J54</xm:sqref>
        </x14:conditionalFormatting>
        <x14:conditionalFormatting xmlns:xm="http://schemas.microsoft.com/office/excel/2006/main">
          <x14:cfRule type="dataBar" id="{0FD81AA6-74EE-456A-B075-A606061792CB}">
            <x14:dataBar minLength="0" maxLength="100" gradient="0">
              <x14:cfvo type="num">
                <xm:f>0</xm:f>
              </x14:cfvo>
              <x14:cfvo type="num">
                <xm:f>1</xm:f>
              </x14:cfvo>
              <x14:negativeFillColor rgb="FFFF0000"/>
              <x14:axisColor rgb="FF000000"/>
            </x14:dataBar>
          </x14:cfRule>
          <xm:sqref>J60:J62</xm:sqref>
        </x14:conditionalFormatting>
        <x14:conditionalFormatting xmlns:xm="http://schemas.microsoft.com/office/excel/2006/main">
          <x14:cfRule type="dataBar" id="{C73E452A-1ED9-4CA4-AB4B-5F278A859741}">
            <x14:dataBar minLength="0" maxLength="100" gradient="0">
              <x14:cfvo type="num">
                <xm:f>0</xm:f>
              </x14:cfvo>
              <x14:cfvo type="num">
                <xm:f>1</xm:f>
              </x14:cfvo>
              <x14:negativeFillColor rgb="FFFF0000"/>
              <x14:axisColor rgb="FF000000"/>
            </x14:dataBar>
          </x14:cfRule>
          <xm:sqref>J68:J69</xm:sqref>
        </x14:conditionalFormatting>
        <x14:conditionalFormatting xmlns:xm="http://schemas.microsoft.com/office/excel/2006/main">
          <x14:cfRule type="dataBar" id="{C8F63FE1-980D-4133-A177-5E25F9703BCF}">
            <x14:dataBar minLength="0" maxLength="100" gradient="0">
              <x14:cfvo type="num">
                <xm:f>0</xm:f>
              </x14:cfvo>
              <x14:cfvo type="num">
                <xm:f>1</xm:f>
              </x14:cfvo>
              <x14:negativeFillColor rgb="FFFF0000"/>
              <x14:axisColor rgb="FF000000"/>
            </x14:dataBar>
          </x14:cfRule>
          <xm:sqref>J71</xm:sqref>
        </x14:conditionalFormatting>
        <x14:conditionalFormatting xmlns:xm="http://schemas.microsoft.com/office/excel/2006/main">
          <x14:cfRule type="dataBar" id="{3FBE8D98-B6CF-4D94-9960-E1DCA33E04A4}">
            <x14:dataBar minLength="0" maxLength="100" gradient="0">
              <x14:cfvo type="num">
                <xm:f>0</xm:f>
              </x14:cfvo>
              <x14:cfvo type="num">
                <xm:f>1</xm:f>
              </x14:cfvo>
              <x14:negativeFillColor rgb="FFFF0000"/>
              <x14:axisColor rgb="FF000000"/>
            </x14:dataBar>
          </x14:cfRule>
          <xm:sqref>J73:J75</xm:sqref>
        </x14:conditionalFormatting>
        <x14:conditionalFormatting xmlns:xm="http://schemas.microsoft.com/office/excel/2006/main">
          <x14:cfRule type="dataBar" id="{4CCB0DAE-C835-4314-A249-259F6162B4A2}">
            <x14:dataBar minLength="0" maxLength="100" gradient="0">
              <x14:cfvo type="num">
                <xm:f>0</xm:f>
              </x14:cfvo>
              <x14:cfvo type="num">
                <xm:f>1</xm:f>
              </x14:cfvo>
              <x14:negativeFillColor rgb="FFFF0000"/>
              <x14:axisColor rgb="FF000000"/>
            </x14:dataBar>
          </x14:cfRule>
          <xm:sqref>J80:J82</xm:sqref>
        </x14:conditionalFormatting>
        <x14:conditionalFormatting xmlns:xm="http://schemas.microsoft.com/office/excel/2006/main">
          <x14:cfRule type="dataBar" id="{D7B12AB1-A3CA-4EDB-822A-0C1FDEB8CD3B}">
            <x14:dataBar minLength="0" maxLength="100" gradient="0">
              <x14:cfvo type="num">
                <xm:f>0</xm:f>
              </x14:cfvo>
              <x14:cfvo type="num">
                <xm:f>1</xm:f>
              </x14:cfvo>
              <x14:negativeFillColor rgb="FFFF0000"/>
              <x14:axisColor rgb="FF000000"/>
            </x14:dataBar>
          </x14:cfRule>
          <xm:sqref>J84:J86</xm:sqref>
        </x14:conditionalFormatting>
        <x14:conditionalFormatting xmlns:xm="http://schemas.microsoft.com/office/excel/2006/main">
          <x14:cfRule type="dataBar" id="{BB85823F-076B-4434-BEF8-1CB26FBB307B}">
            <x14:dataBar minLength="0" maxLength="100" gradient="0">
              <x14:cfvo type="num">
                <xm:f>0</xm:f>
              </x14:cfvo>
              <x14:cfvo type="num">
                <xm:f>1</xm:f>
              </x14:cfvo>
              <x14:negativeFillColor rgb="FFFF0000"/>
              <x14:axisColor rgb="FF000000"/>
            </x14:dataBar>
          </x14:cfRule>
          <xm:sqref>J88:J90</xm:sqref>
        </x14:conditionalFormatting>
        <x14:conditionalFormatting xmlns:xm="http://schemas.microsoft.com/office/excel/2006/main">
          <x14:cfRule type="dataBar" id="{EC2DFD1B-B3AF-441B-9BB1-FF97FD29BE2E}">
            <x14:dataBar minLength="0" maxLength="100" gradient="0">
              <x14:cfvo type="num">
                <xm:f>0</xm:f>
              </x14:cfvo>
              <x14:cfvo type="num">
                <xm:f>1</xm:f>
              </x14:cfvo>
              <x14:negativeFillColor rgb="FFFF0000"/>
              <x14:axisColor rgb="FF000000"/>
            </x14:dataBar>
          </x14:cfRule>
          <xm:sqref>J92:J94</xm:sqref>
        </x14:conditionalFormatting>
        <x14:conditionalFormatting xmlns:xm="http://schemas.microsoft.com/office/excel/2006/main">
          <x14:cfRule type="dataBar" id="{EE992F55-4D06-4B97-B67D-69E937696D79}">
            <x14:dataBar minLength="0" maxLength="100" gradient="0">
              <x14:cfvo type="num">
                <xm:f>0</xm:f>
              </x14:cfvo>
              <x14:cfvo type="num">
                <xm:f>1</xm:f>
              </x14:cfvo>
              <x14:negativeFillColor rgb="FFFF0000"/>
              <x14:axisColor rgb="FF000000"/>
            </x14:dataBar>
          </x14:cfRule>
          <xm:sqref>J96:J97</xm:sqref>
        </x14:conditionalFormatting>
        <x14:conditionalFormatting xmlns:xm="http://schemas.microsoft.com/office/excel/2006/main">
          <x14:cfRule type="dataBar" id="{BC807DF6-D288-41C5-9A57-C814E6C2F9BB}">
            <x14:dataBar minLength="0" maxLength="100" gradient="0">
              <x14:cfvo type="num">
                <xm:f>0</xm:f>
              </x14:cfvo>
              <x14:cfvo type="num">
                <xm:f>1</xm:f>
              </x14:cfvo>
              <x14:negativeFillColor rgb="FFFF0000"/>
              <x14:axisColor rgb="FF000000"/>
            </x14:dataBar>
          </x14:cfRule>
          <xm:sqref>J99:J100 J102:J103</xm:sqref>
        </x14:conditionalFormatting>
        <x14:conditionalFormatting xmlns:xm="http://schemas.microsoft.com/office/excel/2006/main">
          <x14:cfRule type="dataBar" id="{BF5BB949-08E3-4278-BFD7-41D30C1AC75B}">
            <x14:dataBar minLength="0" maxLength="100" gradient="0">
              <x14:cfvo type="num">
                <xm:f>0</xm:f>
              </x14:cfvo>
              <x14:cfvo type="num">
                <xm:f>1</xm:f>
              </x14:cfvo>
              <x14:negativeFillColor rgb="FFFF0000"/>
              <x14:axisColor rgb="FF000000"/>
            </x14:dataBar>
          </x14:cfRule>
          <xm:sqref>J105:J107</xm:sqref>
        </x14:conditionalFormatting>
        <x14:conditionalFormatting xmlns:xm="http://schemas.microsoft.com/office/excel/2006/main">
          <x14:cfRule type="dataBar" id="{870CE226-9C73-4469-966F-A448A482CFFF}">
            <x14:dataBar minLength="0" maxLength="100" gradient="0">
              <x14:cfvo type="num">
                <xm:f>0</xm:f>
              </x14:cfvo>
              <x14:cfvo type="num">
                <xm:f>1</xm:f>
              </x14:cfvo>
              <x14:negativeFillColor rgb="FFFF0000"/>
              <x14:axisColor rgb="FF000000"/>
            </x14:dataBar>
          </x14:cfRule>
          <xm:sqref>J109:J110</xm:sqref>
        </x14:conditionalFormatting>
        <x14:conditionalFormatting xmlns:xm="http://schemas.microsoft.com/office/excel/2006/main">
          <x14:cfRule type="dataBar" id="{437E5538-735D-44C0-A322-35FF2A2B0BDF}">
            <x14:dataBar minLength="0" maxLength="100" gradient="0">
              <x14:cfvo type="num">
                <xm:f>0</xm:f>
              </x14:cfvo>
              <x14:cfvo type="num">
                <xm:f>1</xm:f>
              </x14:cfvo>
              <x14:negativeFillColor rgb="FFFF0000"/>
              <x14:axisColor rgb="FF000000"/>
            </x14:dataBar>
          </x14:cfRule>
          <xm:sqref>J111</xm:sqref>
        </x14:conditionalFormatting>
        <x14:conditionalFormatting xmlns:xm="http://schemas.microsoft.com/office/excel/2006/main">
          <x14:cfRule type="dataBar" id="{47F9D631-37A0-4A43-BB15-68037D651CC0}">
            <x14:dataBar minLength="0" maxLength="100" gradient="0">
              <x14:cfvo type="num">
                <xm:f>0</xm:f>
              </x14:cfvo>
              <x14:cfvo type="num">
                <xm:f>1</xm:f>
              </x14:cfvo>
              <x14:negativeFillColor rgb="FFFF0000"/>
              <x14:axisColor rgb="FF000000"/>
            </x14:dataBar>
          </x14:cfRule>
          <xm:sqref>J112</xm:sqref>
        </x14:conditionalFormatting>
        <x14:conditionalFormatting xmlns:xm="http://schemas.microsoft.com/office/excel/2006/main">
          <x14:cfRule type="dataBar" id="{7DE96A22-5658-4EC3-84E9-018B2B7BDC01}">
            <x14:dataBar minLength="0" maxLength="100" gradient="0">
              <x14:cfvo type="num">
                <xm:f>0</xm:f>
              </x14:cfvo>
              <x14:cfvo type="num">
                <xm:f>1</xm:f>
              </x14:cfvo>
              <x14:negativeFillColor rgb="FFFF0000"/>
              <x14:axisColor rgb="FF000000"/>
            </x14:dataBar>
          </x14:cfRule>
          <xm:sqref>J113</xm:sqref>
        </x14:conditionalFormatting>
        <x14:conditionalFormatting xmlns:xm="http://schemas.microsoft.com/office/excel/2006/main">
          <x14:cfRule type="dataBar" id="{2727C8C3-E9B5-4885-9AF1-3F4F3DD3A715}">
            <x14:dataBar minLength="0" maxLength="100" gradient="0">
              <x14:cfvo type="num">
                <xm:f>0</xm:f>
              </x14:cfvo>
              <x14:cfvo type="num">
                <xm:f>1</xm:f>
              </x14:cfvo>
              <x14:negativeFillColor rgb="FFFF0000"/>
              <x14:axisColor rgb="FF000000"/>
            </x14:dataBar>
          </x14:cfRule>
          <xm:sqref>J101</xm:sqref>
        </x14:conditionalFormatting>
        <x14:conditionalFormatting xmlns:xm="http://schemas.microsoft.com/office/excel/2006/main">
          <x14:cfRule type="dataBar" id="{92987B1B-95EF-49DF-ACE3-245962974CB0}">
            <x14:dataBar minLength="0" maxLength="100" gradient="0">
              <x14:cfvo type="num">
                <xm:f>0</xm:f>
              </x14:cfvo>
              <x14:cfvo type="num">
                <xm:f>1</xm:f>
              </x14:cfvo>
              <x14:negativeFillColor rgb="FFFF0000"/>
              <x14:axisColor rgb="FF000000"/>
            </x14:dataBar>
          </x14:cfRule>
          <xm:sqref>M101</xm:sqref>
        </x14:conditionalFormatting>
        <x14:conditionalFormatting xmlns:xm="http://schemas.microsoft.com/office/excel/2006/main">
          <x14:cfRule type="dataBar" id="{F5906B7E-7FDD-4925-8F2F-914E441BE4FE}">
            <x14:dataBar minLength="0" maxLength="100" gradient="0">
              <x14:cfvo type="num">
                <xm:f>0</xm:f>
              </x14:cfvo>
              <x14:cfvo type="num">
                <xm:f>1</xm:f>
              </x14:cfvo>
              <x14:negativeFillColor rgb="FFFF0000"/>
              <x14:axisColor rgb="FF000000"/>
            </x14:dataBar>
          </x14:cfRule>
          <xm:sqref>M70</xm:sqref>
        </x14:conditionalFormatting>
        <x14:conditionalFormatting xmlns:xm="http://schemas.microsoft.com/office/excel/2006/main">
          <x14:cfRule type="dataBar" id="{86EECC04-4E3E-4B51-99C6-292BFC79CC89}">
            <x14:dataBar minLength="0" maxLength="100" gradient="0">
              <x14:cfvo type="num">
                <xm:f>0</xm:f>
              </x14:cfvo>
              <x14:cfvo type="num">
                <xm:f>1</xm:f>
              </x14:cfvo>
              <x14:negativeFillColor rgb="FFFF0000"/>
              <x14:axisColor rgb="FF000000"/>
            </x14:dataBar>
          </x14:cfRule>
          <xm:sqref>M111</xm:sqref>
        </x14:conditionalFormatting>
        <x14:conditionalFormatting xmlns:xm="http://schemas.microsoft.com/office/excel/2006/main">
          <x14:cfRule type="dataBar" id="{81959B3A-7095-4E61-BDC7-A67C999C0787}">
            <x14:dataBar minLength="0" maxLength="100" gradient="0">
              <x14:cfvo type="num">
                <xm:f>0</xm:f>
              </x14:cfvo>
              <x14:cfvo type="num">
                <xm:f>1</xm:f>
              </x14:cfvo>
              <x14:negativeFillColor rgb="FFFF0000"/>
              <x14:axisColor rgb="FF000000"/>
            </x14:dataBar>
          </x14:cfRule>
          <xm:sqref>J77:J78</xm:sqref>
        </x14:conditionalFormatting>
        <x14:conditionalFormatting xmlns:xm="http://schemas.microsoft.com/office/excel/2006/main">
          <x14:cfRule type="dataBar" id="{4085F821-8B1A-481A-A45D-1D6A811879FA}">
            <x14:dataBar minLength="0" maxLength="100" gradient="0">
              <x14:cfvo type="num">
                <xm:f>0</xm:f>
              </x14:cfvo>
              <x14:cfvo type="num">
                <xm:f>1</xm:f>
              </x14:cfvo>
              <x14:negativeFillColor rgb="FFFF0000"/>
              <x14:axisColor rgb="FF000000"/>
            </x14:dataBar>
          </x14:cfRule>
          <xm:sqref>J76</xm:sqref>
        </x14:conditionalFormatting>
        <x14:conditionalFormatting xmlns:xm="http://schemas.microsoft.com/office/excel/2006/main">
          <x14:cfRule type="dataBar" id="{8BB03A0B-1687-42E2-BAC5-83A321FBA59C}">
            <x14:dataBar minLength="0" maxLength="100" gradient="0">
              <x14:cfvo type="num">
                <xm:f>0</xm:f>
              </x14:cfvo>
              <x14:cfvo type="num">
                <xm:f>1</xm:f>
              </x14:cfvo>
              <x14:negativeFillColor rgb="FFFF0000"/>
              <x14:axisColor rgb="FF000000"/>
            </x14:dataBar>
          </x14:cfRule>
          <xm:sqref>M76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F1033-0046-407C-928C-BC2467B4B53A}">
  <sheetPr>
    <tabColor theme="4" tint="0.39997558519241921"/>
  </sheetPr>
  <dimension ref="A3:B20"/>
  <sheetViews>
    <sheetView tabSelected="1" zoomScale="115" zoomScaleNormal="115" workbookViewId="0">
      <selection activeCell="A7" sqref="A7:B7"/>
    </sheetView>
  </sheetViews>
  <sheetFormatPr defaultRowHeight="11.25"/>
  <cols>
    <col min="1" max="1" width="17.6640625" bestFit="1" customWidth="1"/>
    <col min="2" max="2" width="10.5" bestFit="1" customWidth="1"/>
  </cols>
  <sheetData>
    <row r="3" spans="1:2">
      <c r="A3" s="299" t="s">
        <v>196</v>
      </c>
      <c r="B3" s="300" t="s">
        <v>197</v>
      </c>
    </row>
    <row r="4" spans="1:2">
      <c r="A4" s="301" t="s">
        <v>198</v>
      </c>
      <c r="B4" s="436">
        <v>49</v>
      </c>
    </row>
    <row r="5" spans="1:2">
      <c r="A5" s="302" t="s">
        <v>200</v>
      </c>
      <c r="B5" s="436">
        <v>47</v>
      </c>
    </row>
    <row r="6" spans="1:2">
      <c r="A6" s="437" t="s">
        <v>1712</v>
      </c>
      <c r="B6" s="436">
        <v>39</v>
      </c>
    </row>
    <row r="7" spans="1:2">
      <c r="A7" s="437" t="s">
        <v>1769</v>
      </c>
      <c r="B7" s="436">
        <v>8</v>
      </c>
    </row>
    <row r="8" spans="1:2">
      <c r="A8" s="302" t="s">
        <v>1660</v>
      </c>
      <c r="B8" s="436">
        <v>2</v>
      </c>
    </row>
    <row r="9" spans="1:2">
      <c r="A9" s="437" t="s">
        <v>1654</v>
      </c>
      <c r="B9" s="436">
        <v>2</v>
      </c>
    </row>
    <row r="10" spans="1:2">
      <c r="A10" s="301" t="s">
        <v>1602</v>
      </c>
      <c r="B10" s="436">
        <v>50</v>
      </c>
    </row>
    <row r="11" spans="1:2">
      <c r="A11" s="302" t="s">
        <v>200</v>
      </c>
      <c r="B11" s="436">
        <v>42</v>
      </c>
    </row>
    <row r="12" spans="1:2">
      <c r="A12" s="437" t="s">
        <v>1712</v>
      </c>
      <c r="B12" s="436">
        <v>29</v>
      </c>
    </row>
    <row r="13" spans="1:2">
      <c r="A13" s="437" t="s">
        <v>195</v>
      </c>
      <c r="B13" s="436">
        <v>12</v>
      </c>
    </row>
    <row r="14" spans="1:2">
      <c r="A14" s="437" t="s">
        <v>1758</v>
      </c>
      <c r="B14" s="436">
        <v>1</v>
      </c>
    </row>
    <row r="15" spans="1:2">
      <c r="A15" s="302" t="s">
        <v>199</v>
      </c>
      <c r="B15" s="436">
        <v>6</v>
      </c>
    </row>
    <row r="16" spans="1:2">
      <c r="A16" s="437" t="s">
        <v>195</v>
      </c>
      <c r="B16" s="436">
        <v>5</v>
      </c>
    </row>
    <row r="17" spans="1:2">
      <c r="A17" s="437" t="s">
        <v>1706</v>
      </c>
      <c r="B17" s="436">
        <v>1</v>
      </c>
    </row>
    <row r="18" spans="1:2">
      <c r="A18" s="302" t="s">
        <v>1660</v>
      </c>
      <c r="B18" s="436">
        <v>2</v>
      </c>
    </row>
    <row r="19" spans="1:2">
      <c r="A19" s="437" t="s">
        <v>1654</v>
      </c>
      <c r="B19" s="436">
        <v>2</v>
      </c>
    </row>
    <row r="20" spans="1:2">
      <c r="A20" s="301" t="s">
        <v>201</v>
      </c>
      <c r="B20" s="436">
        <v>99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294D5E-5016-4C40-B79A-072F48CA791D}">
  <sheetPr filterMode="1">
    <tabColor theme="4" tint="0.39997558519241921"/>
  </sheetPr>
  <dimension ref="A1:AX100"/>
  <sheetViews>
    <sheetView zoomScaleNormal="100" workbookViewId="0">
      <selection activeCell="D18" sqref="D18:D47"/>
    </sheetView>
  </sheetViews>
  <sheetFormatPr defaultRowHeight="11.25"/>
  <cols>
    <col min="1" max="1" width="31" bestFit="1" customWidth="1"/>
    <col min="4" max="4" width="36.1640625" bestFit="1" customWidth="1"/>
    <col min="5" max="5" width="13.5" bestFit="1" customWidth="1"/>
    <col min="6" max="6" width="25.5" bestFit="1" customWidth="1"/>
    <col min="10" max="10" width="29.5" bestFit="1" customWidth="1"/>
  </cols>
  <sheetData>
    <row r="1" spans="1:50">
      <c r="A1" t="s">
        <v>202</v>
      </c>
      <c r="B1" t="s">
        <v>203</v>
      </c>
      <c r="C1" t="s">
        <v>204</v>
      </c>
      <c r="D1" t="s">
        <v>205</v>
      </c>
      <c r="E1" t="s">
        <v>206</v>
      </c>
      <c r="F1" t="s">
        <v>207</v>
      </c>
      <c r="G1" t="s">
        <v>208</v>
      </c>
      <c r="H1" t="s">
        <v>209</v>
      </c>
      <c r="I1" t="s">
        <v>210</v>
      </c>
      <c r="J1" t="s">
        <v>211</v>
      </c>
      <c r="K1" t="s">
        <v>27</v>
      </c>
      <c r="L1" t="s">
        <v>212</v>
      </c>
      <c r="M1" t="s">
        <v>213</v>
      </c>
      <c r="N1" t="s">
        <v>214</v>
      </c>
      <c r="O1" t="s">
        <v>215</v>
      </c>
      <c r="P1" t="s">
        <v>216</v>
      </c>
      <c r="Q1" t="s">
        <v>217</v>
      </c>
      <c r="R1" t="s">
        <v>218</v>
      </c>
      <c r="S1" t="s">
        <v>219</v>
      </c>
      <c r="T1" t="s">
        <v>220</v>
      </c>
      <c r="U1" t="s">
        <v>221</v>
      </c>
      <c r="V1" t="s">
        <v>222</v>
      </c>
      <c r="W1" t="s">
        <v>223</v>
      </c>
      <c r="X1" t="s">
        <v>1</v>
      </c>
      <c r="Y1" t="s">
        <v>224</v>
      </c>
      <c r="Z1" t="s">
        <v>225</v>
      </c>
      <c r="AA1" t="s">
        <v>226</v>
      </c>
      <c r="AB1" t="s">
        <v>227</v>
      </c>
      <c r="AC1" t="s">
        <v>228</v>
      </c>
      <c r="AD1" t="s">
        <v>229</v>
      </c>
      <c r="AE1" t="s">
        <v>230</v>
      </c>
      <c r="AF1" t="s">
        <v>231</v>
      </c>
      <c r="AG1" t="s">
        <v>232</v>
      </c>
      <c r="AH1" t="s">
        <v>233</v>
      </c>
      <c r="AI1" t="s">
        <v>234</v>
      </c>
      <c r="AJ1" t="s">
        <v>235</v>
      </c>
      <c r="AK1" t="s">
        <v>236</v>
      </c>
      <c r="AL1" t="s">
        <v>237</v>
      </c>
      <c r="AM1" t="s">
        <v>238</v>
      </c>
      <c r="AN1" t="s">
        <v>239</v>
      </c>
      <c r="AO1" t="s">
        <v>240</v>
      </c>
      <c r="AP1" t="s">
        <v>241</v>
      </c>
      <c r="AQ1" t="s">
        <v>29</v>
      </c>
      <c r="AR1" t="s">
        <v>242</v>
      </c>
      <c r="AS1" t="s">
        <v>243</v>
      </c>
      <c r="AT1" t="s">
        <v>244</v>
      </c>
      <c r="AU1" t="s">
        <v>245</v>
      </c>
      <c r="AV1" t="s">
        <v>246</v>
      </c>
      <c r="AW1" t="s">
        <v>247</v>
      </c>
      <c r="AX1" t="s">
        <v>248</v>
      </c>
    </row>
    <row r="2" spans="1:50">
      <c r="A2" t="s">
        <v>249</v>
      </c>
      <c r="B2" t="s">
        <v>250</v>
      </c>
      <c r="C2" t="s">
        <v>251</v>
      </c>
      <c r="D2" t="s">
        <v>1712</v>
      </c>
      <c r="E2" t="s">
        <v>265</v>
      </c>
      <c r="G2" t="s">
        <v>253</v>
      </c>
      <c r="I2" t="s">
        <v>255</v>
      </c>
      <c r="J2" t="s">
        <v>256</v>
      </c>
      <c r="K2" t="s">
        <v>198</v>
      </c>
      <c r="L2" t="s">
        <v>200</v>
      </c>
      <c r="M2" t="s">
        <v>200</v>
      </c>
      <c r="N2" t="s">
        <v>257</v>
      </c>
      <c r="O2" t="s">
        <v>288</v>
      </c>
      <c r="P2" t="s">
        <v>1713</v>
      </c>
      <c r="R2" t="s">
        <v>1596</v>
      </c>
      <c r="S2" t="s">
        <v>253</v>
      </c>
      <c r="T2" t="s">
        <v>1597</v>
      </c>
      <c r="U2" t="s">
        <v>1598</v>
      </c>
      <c r="X2" t="s">
        <v>6</v>
      </c>
      <c r="Y2" t="s">
        <v>8</v>
      </c>
      <c r="Z2" t="s">
        <v>7</v>
      </c>
      <c r="AB2" t="s">
        <v>263</v>
      </c>
      <c r="AC2" t="s">
        <v>37</v>
      </c>
      <c r="AD2" t="s">
        <v>265</v>
      </c>
      <c r="AG2" t="s">
        <v>268</v>
      </c>
      <c r="AJ2" t="s">
        <v>251</v>
      </c>
      <c r="AK2" t="s">
        <v>268</v>
      </c>
      <c r="AL2" t="s">
        <v>253</v>
      </c>
      <c r="AO2" t="s">
        <v>263</v>
      </c>
      <c r="AP2" t="s">
        <v>263</v>
      </c>
      <c r="AQ2" t="s">
        <v>253</v>
      </c>
      <c r="AR2" t="s">
        <v>253</v>
      </c>
      <c r="AS2" t="s">
        <v>253</v>
      </c>
      <c r="AX2" t="s">
        <v>253</v>
      </c>
    </row>
    <row r="3" spans="1:50">
      <c r="A3" t="s">
        <v>264</v>
      </c>
      <c r="B3" t="s">
        <v>250</v>
      </c>
      <c r="C3" t="s">
        <v>251</v>
      </c>
      <c r="D3" t="s">
        <v>1712</v>
      </c>
      <c r="E3" t="s">
        <v>265</v>
      </c>
      <c r="G3" t="s">
        <v>253</v>
      </c>
      <c r="I3" t="s">
        <v>255</v>
      </c>
      <c r="J3" t="s">
        <v>256</v>
      </c>
      <c r="K3" t="s">
        <v>198</v>
      </c>
      <c r="L3" t="s">
        <v>200</v>
      </c>
      <c r="M3" t="s">
        <v>200</v>
      </c>
      <c r="N3" t="s">
        <v>257</v>
      </c>
      <c r="O3" t="s">
        <v>326</v>
      </c>
      <c r="P3" t="s">
        <v>1714</v>
      </c>
      <c r="R3" t="s">
        <v>1596</v>
      </c>
      <c r="S3" t="s">
        <v>253</v>
      </c>
      <c r="T3" t="s">
        <v>1597</v>
      </c>
      <c r="U3" t="s">
        <v>1598</v>
      </c>
      <c r="X3" t="s">
        <v>6</v>
      </c>
      <c r="Y3" t="s">
        <v>8</v>
      </c>
      <c r="Z3" t="s">
        <v>7</v>
      </c>
      <c r="AB3" t="s">
        <v>263</v>
      </c>
      <c r="AC3" t="s">
        <v>37</v>
      </c>
      <c r="AD3" t="s">
        <v>265</v>
      </c>
      <c r="AG3" t="s">
        <v>268</v>
      </c>
      <c r="AJ3" t="s">
        <v>251</v>
      </c>
      <c r="AK3" t="s">
        <v>268</v>
      </c>
      <c r="AL3" t="s">
        <v>253</v>
      </c>
      <c r="AO3" t="s">
        <v>263</v>
      </c>
      <c r="AP3" t="s">
        <v>263</v>
      </c>
      <c r="AQ3" t="s">
        <v>253</v>
      </c>
      <c r="AR3" t="s">
        <v>253</v>
      </c>
      <c r="AS3" t="s">
        <v>253</v>
      </c>
      <c r="AX3" t="s">
        <v>253</v>
      </c>
    </row>
    <row r="4" spans="1:50">
      <c r="A4" t="s">
        <v>269</v>
      </c>
      <c r="B4" t="s">
        <v>250</v>
      </c>
      <c r="C4" t="s">
        <v>251</v>
      </c>
      <c r="D4" t="s">
        <v>1712</v>
      </c>
      <c r="E4" t="s">
        <v>265</v>
      </c>
      <c r="G4" t="s">
        <v>253</v>
      </c>
      <c r="I4" t="s">
        <v>255</v>
      </c>
      <c r="J4" t="s">
        <v>256</v>
      </c>
      <c r="K4" t="s">
        <v>198</v>
      </c>
      <c r="L4" t="s">
        <v>200</v>
      </c>
      <c r="M4" t="s">
        <v>200</v>
      </c>
      <c r="N4" t="s">
        <v>257</v>
      </c>
      <c r="O4" t="s">
        <v>288</v>
      </c>
      <c r="P4" t="s">
        <v>1715</v>
      </c>
      <c r="R4" t="s">
        <v>1596</v>
      </c>
      <c r="S4" t="s">
        <v>253</v>
      </c>
      <c r="T4" t="s">
        <v>1597</v>
      </c>
      <c r="U4" t="s">
        <v>1598</v>
      </c>
      <c r="X4" t="s">
        <v>6</v>
      </c>
      <c r="Y4" t="s">
        <v>8</v>
      </c>
      <c r="Z4" t="s">
        <v>7</v>
      </c>
      <c r="AB4" t="s">
        <v>263</v>
      </c>
      <c r="AC4" t="s">
        <v>37</v>
      </c>
      <c r="AD4" t="s">
        <v>265</v>
      </c>
      <c r="AG4" t="s">
        <v>268</v>
      </c>
      <c r="AJ4" t="s">
        <v>251</v>
      </c>
      <c r="AK4" t="s">
        <v>268</v>
      </c>
      <c r="AL4" t="s">
        <v>253</v>
      </c>
      <c r="AO4" t="s">
        <v>263</v>
      </c>
      <c r="AP4" t="s">
        <v>263</v>
      </c>
      <c r="AQ4" t="s">
        <v>253</v>
      </c>
      <c r="AR4" t="s">
        <v>253</v>
      </c>
      <c r="AS4" t="s">
        <v>253</v>
      </c>
      <c r="AX4" t="s">
        <v>253</v>
      </c>
    </row>
    <row r="5" spans="1:50">
      <c r="A5" t="s">
        <v>271</v>
      </c>
      <c r="B5" t="s">
        <v>250</v>
      </c>
      <c r="C5" t="s">
        <v>251</v>
      </c>
      <c r="D5" t="s">
        <v>1712</v>
      </c>
      <c r="E5" t="s">
        <v>265</v>
      </c>
      <c r="G5" t="s">
        <v>253</v>
      </c>
      <c r="I5" t="s">
        <v>255</v>
      </c>
      <c r="J5" t="s">
        <v>256</v>
      </c>
      <c r="K5" t="s">
        <v>198</v>
      </c>
      <c r="L5" t="s">
        <v>200</v>
      </c>
      <c r="M5" t="s">
        <v>200</v>
      </c>
      <c r="N5" t="s">
        <v>257</v>
      </c>
      <c r="O5" t="s">
        <v>948</v>
      </c>
      <c r="P5" t="s">
        <v>1693</v>
      </c>
      <c r="R5" t="s">
        <v>1596</v>
      </c>
      <c r="S5" t="s">
        <v>253</v>
      </c>
      <c r="T5" t="s">
        <v>1597</v>
      </c>
      <c r="U5" t="s">
        <v>1598</v>
      </c>
      <c r="X5" t="s">
        <v>6</v>
      </c>
      <c r="Y5" t="s">
        <v>8</v>
      </c>
      <c r="Z5" t="s">
        <v>7</v>
      </c>
      <c r="AB5" t="s">
        <v>263</v>
      </c>
      <c r="AC5" t="s">
        <v>37</v>
      </c>
      <c r="AD5" t="s">
        <v>265</v>
      </c>
      <c r="AG5" t="s">
        <v>268</v>
      </c>
      <c r="AJ5" t="s">
        <v>251</v>
      </c>
      <c r="AK5" t="s">
        <v>268</v>
      </c>
      <c r="AL5" t="s">
        <v>253</v>
      </c>
      <c r="AO5" t="s">
        <v>263</v>
      </c>
      <c r="AP5" t="s">
        <v>263</v>
      </c>
      <c r="AQ5" t="s">
        <v>253</v>
      </c>
      <c r="AR5" t="s">
        <v>253</v>
      </c>
      <c r="AS5" t="s">
        <v>253</v>
      </c>
      <c r="AX5" t="s">
        <v>253</v>
      </c>
    </row>
    <row r="6" spans="1:50">
      <c r="A6" t="s">
        <v>273</v>
      </c>
      <c r="B6" t="s">
        <v>250</v>
      </c>
      <c r="C6" t="s">
        <v>251</v>
      </c>
      <c r="D6" t="s">
        <v>1712</v>
      </c>
      <c r="E6" t="s">
        <v>265</v>
      </c>
      <c r="G6" t="s">
        <v>253</v>
      </c>
      <c r="I6" t="s">
        <v>255</v>
      </c>
      <c r="J6" t="s">
        <v>256</v>
      </c>
      <c r="K6" t="s">
        <v>198</v>
      </c>
      <c r="L6" t="s">
        <v>200</v>
      </c>
      <c r="M6" t="s">
        <v>200</v>
      </c>
      <c r="N6" t="s">
        <v>257</v>
      </c>
      <c r="O6" t="s">
        <v>288</v>
      </c>
      <c r="P6" t="s">
        <v>1716</v>
      </c>
      <c r="R6" t="s">
        <v>1596</v>
      </c>
      <c r="S6" t="s">
        <v>253</v>
      </c>
      <c r="T6" t="s">
        <v>1597</v>
      </c>
      <c r="U6" t="s">
        <v>1598</v>
      </c>
      <c r="X6" t="s">
        <v>6</v>
      </c>
      <c r="Y6" t="s">
        <v>8</v>
      </c>
      <c r="Z6" t="s">
        <v>7</v>
      </c>
      <c r="AB6" t="s">
        <v>263</v>
      </c>
      <c r="AC6" t="s">
        <v>37</v>
      </c>
      <c r="AD6" t="s">
        <v>265</v>
      </c>
      <c r="AG6" t="s">
        <v>268</v>
      </c>
      <c r="AJ6" t="s">
        <v>251</v>
      </c>
      <c r="AK6" t="s">
        <v>268</v>
      </c>
      <c r="AL6" t="s">
        <v>253</v>
      </c>
      <c r="AO6" t="s">
        <v>263</v>
      </c>
      <c r="AP6" t="s">
        <v>263</v>
      </c>
      <c r="AQ6" t="s">
        <v>253</v>
      </c>
      <c r="AR6" t="s">
        <v>253</v>
      </c>
      <c r="AS6" t="s">
        <v>253</v>
      </c>
      <c r="AX6" t="s">
        <v>253</v>
      </c>
    </row>
    <row r="7" spans="1:50">
      <c r="A7" t="s">
        <v>275</v>
      </c>
      <c r="B7" t="s">
        <v>250</v>
      </c>
      <c r="C7" t="s">
        <v>251</v>
      </c>
      <c r="D7" t="s">
        <v>1712</v>
      </c>
      <c r="E7" t="s">
        <v>265</v>
      </c>
      <c r="G7" t="s">
        <v>253</v>
      </c>
      <c r="I7" t="s">
        <v>255</v>
      </c>
      <c r="J7" t="s">
        <v>256</v>
      </c>
      <c r="K7" t="s">
        <v>198</v>
      </c>
      <c r="L7" t="s">
        <v>200</v>
      </c>
      <c r="M7" t="s">
        <v>200</v>
      </c>
      <c r="N7" t="s">
        <v>257</v>
      </c>
      <c r="O7" t="s">
        <v>288</v>
      </c>
      <c r="P7" t="s">
        <v>1717</v>
      </c>
      <c r="R7" t="s">
        <v>1596</v>
      </c>
      <c r="S7" t="s">
        <v>253</v>
      </c>
      <c r="T7" t="s">
        <v>1597</v>
      </c>
      <c r="U7" t="s">
        <v>1598</v>
      </c>
      <c r="X7" t="s">
        <v>6</v>
      </c>
      <c r="Y7" t="s">
        <v>8</v>
      </c>
      <c r="Z7" t="s">
        <v>7</v>
      </c>
      <c r="AB7" t="s">
        <v>263</v>
      </c>
      <c r="AC7" t="s">
        <v>37</v>
      </c>
      <c r="AD7" t="s">
        <v>265</v>
      </c>
      <c r="AG7" t="s">
        <v>268</v>
      </c>
      <c r="AJ7" t="s">
        <v>251</v>
      </c>
      <c r="AK7" t="s">
        <v>268</v>
      </c>
      <c r="AL7" t="s">
        <v>253</v>
      </c>
      <c r="AO7" t="s">
        <v>263</v>
      </c>
      <c r="AP7" t="s">
        <v>263</v>
      </c>
      <c r="AQ7" t="s">
        <v>253</v>
      </c>
      <c r="AR7" t="s">
        <v>253</v>
      </c>
      <c r="AS7" t="s">
        <v>253</v>
      </c>
      <c r="AX7" t="s">
        <v>253</v>
      </c>
    </row>
    <row r="8" spans="1:50">
      <c r="A8" t="s">
        <v>277</v>
      </c>
      <c r="B8" t="s">
        <v>250</v>
      </c>
      <c r="C8" t="s">
        <v>251</v>
      </c>
      <c r="D8" t="s">
        <v>1712</v>
      </c>
      <c r="E8" t="s">
        <v>265</v>
      </c>
      <c r="G8" t="s">
        <v>253</v>
      </c>
      <c r="I8" t="s">
        <v>255</v>
      </c>
      <c r="J8" t="s">
        <v>256</v>
      </c>
      <c r="K8" t="s">
        <v>198</v>
      </c>
      <c r="L8" t="s">
        <v>200</v>
      </c>
      <c r="M8" t="s">
        <v>200</v>
      </c>
      <c r="N8" t="s">
        <v>257</v>
      </c>
      <c r="O8" t="s">
        <v>326</v>
      </c>
      <c r="P8" t="s">
        <v>1718</v>
      </c>
      <c r="R8" t="s">
        <v>1596</v>
      </c>
      <c r="S8" t="s">
        <v>253</v>
      </c>
      <c r="T8" t="s">
        <v>1597</v>
      </c>
      <c r="U8" t="s">
        <v>1598</v>
      </c>
      <c r="X8" t="s">
        <v>6</v>
      </c>
      <c r="Y8" t="s">
        <v>8</v>
      </c>
      <c r="Z8" t="s">
        <v>7</v>
      </c>
      <c r="AB8" t="s">
        <v>263</v>
      </c>
      <c r="AC8" t="s">
        <v>37</v>
      </c>
      <c r="AD8" t="s">
        <v>265</v>
      </c>
      <c r="AG8" t="s">
        <v>268</v>
      </c>
      <c r="AJ8" t="s">
        <v>251</v>
      </c>
      <c r="AK8" t="s">
        <v>268</v>
      </c>
      <c r="AL8" t="s">
        <v>253</v>
      </c>
      <c r="AO8" t="s">
        <v>263</v>
      </c>
      <c r="AP8" t="s">
        <v>263</v>
      </c>
      <c r="AQ8" t="s">
        <v>253</v>
      </c>
      <c r="AR8" t="s">
        <v>253</v>
      </c>
      <c r="AS8" t="s">
        <v>253</v>
      </c>
      <c r="AX8" t="s">
        <v>253</v>
      </c>
    </row>
    <row r="9" spans="1:50">
      <c r="A9" t="s">
        <v>278</v>
      </c>
      <c r="B9" t="s">
        <v>250</v>
      </c>
      <c r="C9" t="s">
        <v>251</v>
      </c>
      <c r="D9" t="s">
        <v>1769</v>
      </c>
      <c r="E9" t="s">
        <v>252</v>
      </c>
      <c r="F9" t="s">
        <v>195</v>
      </c>
      <c r="G9" t="s">
        <v>253</v>
      </c>
      <c r="H9" t="s">
        <v>265</v>
      </c>
      <c r="I9" t="s">
        <v>255</v>
      </c>
      <c r="J9" t="s">
        <v>256</v>
      </c>
      <c r="K9" t="s">
        <v>198</v>
      </c>
      <c r="L9" t="s">
        <v>200</v>
      </c>
      <c r="M9" t="s">
        <v>200</v>
      </c>
      <c r="N9" t="s">
        <v>257</v>
      </c>
      <c r="O9" t="s">
        <v>279</v>
      </c>
      <c r="P9" t="s">
        <v>280</v>
      </c>
      <c r="R9" t="s">
        <v>259</v>
      </c>
      <c r="S9" t="s">
        <v>260</v>
      </c>
      <c r="T9" t="s">
        <v>37</v>
      </c>
      <c r="U9" t="s">
        <v>252</v>
      </c>
      <c r="X9" t="s">
        <v>6</v>
      </c>
      <c r="Y9" t="s">
        <v>8</v>
      </c>
      <c r="Z9" t="s">
        <v>7</v>
      </c>
      <c r="AB9" t="s">
        <v>253</v>
      </c>
      <c r="AC9" t="s">
        <v>261</v>
      </c>
      <c r="AD9" t="s">
        <v>262</v>
      </c>
      <c r="AE9" t="s">
        <v>37</v>
      </c>
      <c r="AG9" t="s">
        <v>268</v>
      </c>
      <c r="AJ9" t="s">
        <v>251</v>
      </c>
      <c r="AK9" t="s">
        <v>268</v>
      </c>
      <c r="AL9" t="s">
        <v>253</v>
      </c>
      <c r="AO9" t="s">
        <v>263</v>
      </c>
      <c r="AP9" t="s">
        <v>263</v>
      </c>
      <c r="AQ9" t="s">
        <v>253</v>
      </c>
      <c r="AR9" t="s">
        <v>253</v>
      </c>
      <c r="AS9" t="s">
        <v>253</v>
      </c>
      <c r="AX9" t="s">
        <v>253</v>
      </c>
    </row>
    <row r="10" spans="1:50">
      <c r="A10" t="s">
        <v>281</v>
      </c>
      <c r="B10" t="s">
        <v>250</v>
      </c>
      <c r="C10" t="s">
        <v>251</v>
      </c>
      <c r="D10" t="s">
        <v>1712</v>
      </c>
      <c r="E10" t="s">
        <v>265</v>
      </c>
      <c r="G10" t="s">
        <v>253</v>
      </c>
      <c r="I10" t="s">
        <v>255</v>
      </c>
      <c r="J10" t="s">
        <v>256</v>
      </c>
      <c r="K10" t="s">
        <v>198</v>
      </c>
      <c r="L10" t="s">
        <v>200</v>
      </c>
      <c r="M10" t="s">
        <v>200</v>
      </c>
      <c r="N10" t="s">
        <v>257</v>
      </c>
      <c r="O10" t="s">
        <v>326</v>
      </c>
      <c r="P10" t="s">
        <v>1719</v>
      </c>
      <c r="R10" t="s">
        <v>1596</v>
      </c>
      <c r="S10" t="s">
        <v>253</v>
      </c>
      <c r="T10" t="s">
        <v>1597</v>
      </c>
      <c r="U10" t="s">
        <v>1598</v>
      </c>
      <c r="X10" t="s">
        <v>6</v>
      </c>
      <c r="Y10" t="s">
        <v>8</v>
      </c>
      <c r="Z10" t="s">
        <v>7</v>
      </c>
      <c r="AB10" t="s">
        <v>263</v>
      </c>
      <c r="AC10" t="s">
        <v>37</v>
      </c>
      <c r="AD10" t="s">
        <v>265</v>
      </c>
      <c r="AG10" t="s">
        <v>268</v>
      </c>
      <c r="AJ10" t="s">
        <v>251</v>
      </c>
      <c r="AK10" t="s">
        <v>268</v>
      </c>
      <c r="AL10" t="s">
        <v>253</v>
      </c>
      <c r="AO10" t="s">
        <v>263</v>
      </c>
      <c r="AP10" t="s">
        <v>263</v>
      </c>
      <c r="AQ10" t="s">
        <v>253</v>
      </c>
      <c r="AR10" t="s">
        <v>253</v>
      </c>
      <c r="AS10" t="s">
        <v>253</v>
      </c>
      <c r="AX10" t="s">
        <v>253</v>
      </c>
    </row>
    <row r="11" spans="1:50">
      <c r="A11" t="s">
        <v>283</v>
      </c>
      <c r="B11" t="s">
        <v>250</v>
      </c>
      <c r="C11" t="s">
        <v>251</v>
      </c>
      <c r="D11" t="s">
        <v>1712</v>
      </c>
      <c r="E11" t="s">
        <v>265</v>
      </c>
      <c r="G11" t="s">
        <v>253</v>
      </c>
      <c r="I11" t="s">
        <v>255</v>
      </c>
      <c r="J11" t="s">
        <v>256</v>
      </c>
      <c r="K11" t="s">
        <v>198</v>
      </c>
      <c r="L11" t="s">
        <v>200</v>
      </c>
      <c r="M11" t="s">
        <v>200</v>
      </c>
      <c r="N11" t="s">
        <v>257</v>
      </c>
      <c r="O11" t="s">
        <v>326</v>
      </c>
      <c r="P11" t="s">
        <v>1720</v>
      </c>
      <c r="R11" t="s">
        <v>1596</v>
      </c>
      <c r="S11" t="s">
        <v>253</v>
      </c>
      <c r="T11" t="s">
        <v>1597</v>
      </c>
      <c r="U11" t="s">
        <v>1598</v>
      </c>
      <c r="X11" t="s">
        <v>6</v>
      </c>
      <c r="Y11" t="s">
        <v>8</v>
      </c>
      <c r="Z11" t="s">
        <v>7</v>
      </c>
      <c r="AB11" t="s">
        <v>263</v>
      </c>
      <c r="AC11" t="s">
        <v>37</v>
      </c>
      <c r="AD11" t="s">
        <v>265</v>
      </c>
      <c r="AG11" t="s">
        <v>268</v>
      </c>
      <c r="AJ11" t="s">
        <v>251</v>
      </c>
      <c r="AK11" t="s">
        <v>268</v>
      </c>
      <c r="AL11" t="s">
        <v>253</v>
      </c>
      <c r="AO11" t="s">
        <v>263</v>
      </c>
      <c r="AP11" t="s">
        <v>263</v>
      </c>
      <c r="AQ11" t="s">
        <v>253</v>
      </c>
      <c r="AR11" t="s">
        <v>253</v>
      </c>
      <c r="AS11" t="s">
        <v>253</v>
      </c>
      <c r="AX11" t="s">
        <v>253</v>
      </c>
    </row>
    <row r="12" spans="1:50">
      <c r="A12" t="s">
        <v>284</v>
      </c>
      <c r="B12" t="s">
        <v>250</v>
      </c>
      <c r="C12" t="s">
        <v>251</v>
      </c>
      <c r="D12" t="s">
        <v>1712</v>
      </c>
      <c r="E12" t="s">
        <v>265</v>
      </c>
      <c r="G12" t="s">
        <v>253</v>
      </c>
      <c r="I12" t="s">
        <v>255</v>
      </c>
      <c r="J12" t="s">
        <v>256</v>
      </c>
      <c r="K12" t="s">
        <v>198</v>
      </c>
      <c r="L12" t="s">
        <v>200</v>
      </c>
      <c r="M12" t="s">
        <v>200</v>
      </c>
      <c r="N12" t="s">
        <v>257</v>
      </c>
      <c r="O12" t="s">
        <v>948</v>
      </c>
      <c r="P12" t="s">
        <v>1694</v>
      </c>
      <c r="R12" t="s">
        <v>1596</v>
      </c>
      <c r="S12" t="s">
        <v>253</v>
      </c>
      <c r="T12" t="s">
        <v>1597</v>
      </c>
      <c r="U12" t="s">
        <v>1598</v>
      </c>
      <c r="X12" t="s">
        <v>6</v>
      </c>
      <c r="Y12" t="s">
        <v>8</v>
      </c>
      <c r="Z12" t="s">
        <v>7</v>
      </c>
      <c r="AB12" t="s">
        <v>263</v>
      </c>
      <c r="AC12" t="s">
        <v>37</v>
      </c>
      <c r="AD12" t="s">
        <v>265</v>
      </c>
      <c r="AG12" t="s">
        <v>268</v>
      </c>
      <c r="AJ12" t="s">
        <v>251</v>
      </c>
      <c r="AK12" t="s">
        <v>268</v>
      </c>
      <c r="AL12" t="s">
        <v>253</v>
      </c>
      <c r="AO12" t="s">
        <v>263</v>
      </c>
      <c r="AP12" t="s">
        <v>263</v>
      </c>
      <c r="AQ12" t="s">
        <v>253</v>
      </c>
      <c r="AR12" t="s">
        <v>253</v>
      </c>
      <c r="AS12" t="s">
        <v>253</v>
      </c>
      <c r="AX12" t="s">
        <v>253</v>
      </c>
    </row>
    <row r="13" spans="1:50">
      <c r="A13" t="s">
        <v>285</v>
      </c>
      <c r="B13" t="s">
        <v>250</v>
      </c>
      <c r="C13" t="s">
        <v>251</v>
      </c>
      <c r="D13" t="s">
        <v>1712</v>
      </c>
      <c r="E13" t="s">
        <v>265</v>
      </c>
      <c r="G13" t="s">
        <v>253</v>
      </c>
      <c r="I13" t="s">
        <v>255</v>
      </c>
      <c r="J13" t="s">
        <v>256</v>
      </c>
      <c r="K13" t="s">
        <v>198</v>
      </c>
      <c r="L13" t="s">
        <v>200</v>
      </c>
      <c r="M13" t="s">
        <v>200</v>
      </c>
      <c r="N13" t="s">
        <v>257</v>
      </c>
      <c r="O13" t="s">
        <v>326</v>
      </c>
      <c r="P13" t="s">
        <v>1721</v>
      </c>
      <c r="R13" t="s">
        <v>1596</v>
      </c>
      <c r="S13" t="s">
        <v>253</v>
      </c>
      <c r="T13" t="s">
        <v>1597</v>
      </c>
      <c r="U13" t="s">
        <v>1598</v>
      </c>
      <c r="X13" t="s">
        <v>6</v>
      </c>
      <c r="Y13" t="s">
        <v>8</v>
      </c>
      <c r="Z13" t="s">
        <v>7</v>
      </c>
      <c r="AB13" t="s">
        <v>263</v>
      </c>
      <c r="AC13" t="s">
        <v>37</v>
      </c>
      <c r="AD13" t="s">
        <v>265</v>
      </c>
      <c r="AG13" t="s">
        <v>268</v>
      </c>
      <c r="AJ13" t="s">
        <v>251</v>
      </c>
      <c r="AK13" t="s">
        <v>268</v>
      </c>
      <c r="AL13" t="s">
        <v>253</v>
      </c>
      <c r="AO13" t="s">
        <v>263</v>
      </c>
      <c r="AP13" t="s">
        <v>263</v>
      </c>
      <c r="AQ13" t="s">
        <v>253</v>
      </c>
      <c r="AR13" t="s">
        <v>253</v>
      </c>
      <c r="AS13" t="s">
        <v>253</v>
      </c>
      <c r="AX13" t="s">
        <v>253</v>
      </c>
    </row>
    <row r="14" spans="1:50">
      <c r="A14" t="s">
        <v>286</v>
      </c>
      <c r="B14" t="s">
        <v>250</v>
      </c>
      <c r="C14" t="s">
        <v>251</v>
      </c>
      <c r="D14" t="s">
        <v>1712</v>
      </c>
      <c r="E14" t="s">
        <v>265</v>
      </c>
      <c r="G14" t="s">
        <v>253</v>
      </c>
      <c r="I14" t="s">
        <v>255</v>
      </c>
      <c r="J14" t="s">
        <v>256</v>
      </c>
      <c r="K14" t="s">
        <v>198</v>
      </c>
      <c r="L14" t="s">
        <v>200</v>
      </c>
      <c r="M14" t="s">
        <v>200</v>
      </c>
      <c r="N14" t="s">
        <v>257</v>
      </c>
      <c r="O14" t="s">
        <v>326</v>
      </c>
      <c r="P14" t="s">
        <v>1722</v>
      </c>
      <c r="R14" t="s">
        <v>1596</v>
      </c>
      <c r="S14" t="s">
        <v>253</v>
      </c>
      <c r="T14" t="s">
        <v>1597</v>
      </c>
      <c r="U14" t="s">
        <v>1598</v>
      </c>
      <c r="X14" t="s">
        <v>6</v>
      </c>
      <c r="Y14" t="s">
        <v>8</v>
      </c>
      <c r="Z14" t="s">
        <v>7</v>
      </c>
      <c r="AB14" t="s">
        <v>263</v>
      </c>
      <c r="AC14" t="s">
        <v>37</v>
      </c>
      <c r="AD14" t="s">
        <v>265</v>
      </c>
      <c r="AG14" t="s">
        <v>268</v>
      </c>
      <c r="AJ14" t="s">
        <v>251</v>
      </c>
      <c r="AK14" t="s">
        <v>268</v>
      </c>
      <c r="AL14" t="s">
        <v>253</v>
      </c>
      <c r="AO14" t="s">
        <v>263</v>
      </c>
      <c r="AP14" t="s">
        <v>263</v>
      </c>
      <c r="AQ14" t="s">
        <v>253</v>
      </c>
      <c r="AR14" t="s">
        <v>253</v>
      </c>
      <c r="AS14" t="s">
        <v>253</v>
      </c>
      <c r="AX14" t="s">
        <v>253</v>
      </c>
    </row>
    <row r="15" spans="1:50">
      <c r="A15" t="s">
        <v>287</v>
      </c>
      <c r="B15" t="s">
        <v>250</v>
      </c>
      <c r="C15" t="s">
        <v>251</v>
      </c>
      <c r="D15" t="s">
        <v>1712</v>
      </c>
      <c r="E15" t="s">
        <v>265</v>
      </c>
      <c r="G15" t="s">
        <v>253</v>
      </c>
      <c r="I15" t="s">
        <v>255</v>
      </c>
      <c r="J15" t="s">
        <v>256</v>
      </c>
      <c r="K15" t="s">
        <v>198</v>
      </c>
      <c r="L15" t="s">
        <v>200</v>
      </c>
      <c r="M15" t="s">
        <v>200</v>
      </c>
      <c r="N15" t="s">
        <v>257</v>
      </c>
      <c r="O15" t="s">
        <v>326</v>
      </c>
      <c r="P15" t="s">
        <v>1723</v>
      </c>
      <c r="R15" t="s">
        <v>1596</v>
      </c>
      <c r="S15" t="s">
        <v>253</v>
      </c>
      <c r="T15" t="s">
        <v>1597</v>
      </c>
      <c r="U15" t="s">
        <v>1598</v>
      </c>
      <c r="X15" t="s">
        <v>6</v>
      </c>
      <c r="Y15" t="s">
        <v>8</v>
      </c>
      <c r="Z15" t="s">
        <v>7</v>
      </c>
      <c r="AB15" t="s">
        <v>263</v>
      </c>
      <c r="AC15" t="s">
        <v>37</v>
      </c>
      <c r="AD15" t="s">
        <v>265</v>
      </c>
      <c r="AG15" t="s">
        <v>268</v>
      </c>
      <c r="AJ15" t="s">
        <v>251</v>
      </c>
      <c r="AK15" t="s">
        <v>268</v>
      </c>
      <c r="AL15" t="s">
        <v>253</v>
      </c>
      <c r="AO15" t="s">
        <v>263</v>
      </c>
      <c r="AP15" t="s">
        <v>263</v>
      </c>
      <c r="AQ15" t="s">
        <v>253</v>
      </c>
      <c r="AR15" t="s">
        <v>253</v>
      </c>
      <c r="AS15" t="s">
        <v>253</v>
      </c>
      <c r="AX15" t="s">
        <v>253</v>
      </c>
    </row>
    <row r="16" spans="1:50">
      <c r="A16" t="s">
        <v>289</v>
      </c>
      <c r="B16" t="s">
        <v>250</v>
      </c>
      <c r="C16" t="s">
        <v>251</v>
      </c>
      <c r="D16" t="s">
        <v>1712</v>
      </c>
      <c r="E16" t="s">
        <v>265</v>
      </c>
      <c r="G16" t="s">
        <v>253</v>
      </c>
      <c r="I16" t="s">
        <v>255</v>
      </c>
      <c r="J16" t="s">
        <v>256</v>
      </c>
      <c r="K16" t="s">
        <v>198</v>
      </c>
      <c r="L16" t="s">
        <v>200</v>
      </c>
      <c r="M16" t="s">
        <v>200</v>
      </c>
      <c r="N16" t="s">
        <v>257</v>
      </c>
      <c r="O16" t="s">
        <v>326</v>
      </c>
      <c r="P16" t="s">
        <v>1724</v>
      </c>
      <c r="R16" t="s">
        <v>1596</v>
      </c>
      <c r="S16" t="s">
        <v>253</v>
      </c>
      <c r="T16" t="s">
        <v>1597</v>
      </c>
      <c r="U16" t="s">
        <v>1598</v>
      </c>
      <c r="X16" t="s">
        <v>6</v>
      </c>
      <c r="Y16" t="s">
        <v>8</v>
      </c>
      <c r="Z16" t="s">
        <v>7</v>
      </c>
      <c r="AB16" t="s">
        <v>263</v>
      </c>
      <c r="AC16" t="s">
        <v>37</v>
      </c>
      <c r="AD16" t="s">
        <v>265</v>
      </c>
      <c r="AG16" t="s">
        <v>268</v>
      </c>
      <c r="AJ16" t="s">
        <v>251</v>
      </c>
      <c r="AK16" t="s">
        <v>268</v>
      </c>
      <c r="AL16" t="s">
        <v>253</v>
      </c>
      <c r="AO16" t="s">
        <v>263</v>
      </c>
      <c r="AP16" t="s">
        <v>263</v>
      </c>
      <c r="AQ16" t="s">
        <v>253</v>
      </c>
      <c r="AR16" t="s">
        <v>253</v>
      </c>
      <c r="AS16" t="s">
        <v>253</v>
      </c>
      <c r="AX16" t="s">
        <v>253</v>
      </c>
    </row>
    <row r="17" spans="1:50">
      <c r="A17" t="s">
        <v>290</v>
      </c>
      <c r="B17" t="s">
        <v>250</v>
      </c>
      <c r="C17" t="s">
        <v>251</v>
      </c>
      <c r="D17" t="s">
        <v>1712</v>
      </c>
      <c r="E17" t="s">
        <v>265</v>
      </c>
      <c r="G17" t="s">
        <v>253</v>
      </c>
      <c r="I17" t="s">
        <v>255</v>
      </c>
      <c r="J17" t="s">
        <v>256</v>
      </c>
      <c r="K17" t="s">
        <v>198</v>
      </c>
      <c r="L17" t="s">
        <v>200</v>
      </c>
      <c r="M17" t="s">
        <v>200</v>
      </c>
      <c r="N17" t="s">
        <v>257</v>
      </c>
      <c r="O17" t="s">
        <v>1352</v>
      </c>
      <c r="P17" t="s">
        <v>1695</v>
      </c>
      <c r="R17" t="s">
        <v>1596</v>
      </c>
      <c r="S17" t="s">
        <v>253</v>
      </c>
      <c r="T17" t="s">
        <v>1597</v>
      </c>
      <c r="U17" t="s">
        <v>1598</v>
      </c>
      <c r="X17" t="s">
        <v>6</v>
      </c>
      <c r="Y17" t="s">
        <v>8</v>
      </c>
      <c r="Z17" t="s">
        <v>7</v>
      </c>
      <c r="AB17" t="s">
        <v>263</v>
      </c>
      <c r="AC17" t="s">
        <v>37</v>
      </c>
      <c r="AD17" t="s">
        <v>265</v>
      </c>
      <c r="AG17" t="s">
        <v>268</v>
      </c>
      <c r="AJ17" t="s">
        <v>251</v>
      </c>
      <c r="AK17" t="s">
        <v>268</v>
      </c>
      <c r="AL17" t="s">
        <v>253</v>
      </c>
      <c r="AO17" t="s">
        <v>263</v>
      </c>
      <c r="AP17" t="s">
        <v>263</v>
      </c>
      <c r="AQ17" t="s">
        <v>253</v>
      </c>
      <c r="AR17" t="s">
        <v>253</v>
      </c>
      <c r="AS17" t="s">
        <v>253</v>
      </c>
      <c r="AX17" t="s">
        <v>253</v>
      </c>
    </row>
    <row r="18" spans="1:50">
      <c r="A18" t="s">
        <v>291</v>
      </c>
      <c r="B18" t="s">
        <v>250</v>
      </c>
      <c r="C18" t="s">
        <v>251</v>
      </c>
      <c r="D18" t="s">
        <v>1769</v>
      </c>
      <c r="E18" t="s">
        <v>252</v>
      </c>
      <c r="F18" t="s">
        <v>195</v>
      </c>
      <c r="G18" t="s">
        <v>253</v>
      </c>
      <c r="H18" t="s">
        <v>265</v>
      </c>
      <c r="I18" t="s">
        <v>255</v>
      </c>
      <c r="J18" t="s">
        <v>256</v>
      </c>
      <c r="K18" t="s">
        <v>198</v>
      </c>
      <c r="L18" t="s">
        <v>200</v>
      </c>
      <c r="M18" t="s">
        <v>200</v>
      </c>
      <c r="N18" t="s">
        <v>257</v>
      </c>
      <c r="O18" t="s">
        <v>1655</v>
      </c>
      <c r="P18" t="s">
        <v>1725</v>
      </c>
      <c r="R18" t="s">
        <v>1656</v>
      </c>
      <c r="S18" t="s">
        <v>260</v>
      </c>
      <c r="T18" t="s">
        <v>37</v>
      </c>
      <c r="U18" t="s">
        <v>252</v>
      </c>
      <c r="X18" t="s">
        <v>6</v>
      </c>
      <c r="Y18" t="s">
        <v>8</v>
      </c>
      <c r="Z18" t="s">
        <v>7</v>
      </c>
      <c r="AB18" t="s">
        <v>253</v>
      </c>
      <c r="AC18" t="s">
        <v>37</v>
      </c>
      <c r="AD18" t="s">
        <v>254</v>
      </c>
      <c r="AE18" t="s">
        <v>37</v>
      </c>
      <c r="AG18" t="s">
        <v>268</v>
      </c>
      <c r="AJ18" t="s">
        <v>272</v>
      </c>
      <c r="AK18" t="s">
        <v>268</v>
      </c>
      <c r="AL18" t="s">
        <v>253</v>
      </c>
      <c r="AO18" t="s">
        <v>263</v>
      </c>
      <c r="AP18" t="s">
        <v>263</v>
      </c>
      <c r="AQ18" t="s">
        <v>253</v>
      </c>
      <c r="AR18" t="s">
        <v>253</v>
      </c>
      <c r="AS18" t="s">
        <v>253</v>
      </c>
      <c r="AX18" t="s">
        <v>253</v>
      </c>
    </row>
    <row r="19" spans="1:50">
      <c r="A19" t="s">
        <v>292</v>
      </c>
      <c r="B19" t="s">
        <v>250</v>
      </c>
      <c r="C19" t="s">
        <v>251</v>
      </c>
      <c r="D19" t="s">
        <v>1712</v>
      </c>
      <c r="E19" t="s">
        <v>265</v>
      </c>
      <c r="G19" t="s">
        <v>253</v>
      </c>
      <c r="I19" t="s">
        <v>255</v>
      </c>
      <c r="J19" t="s">
        <v>256</v>
      </c>
      <c r="K19" t="s">
        <v>198</v>
      </c>
      <c r="L19" t="s">
        <v>200</v>
      </c>
      <c r="M19" t="s">
        <v>200</v>
      </c>
      <c r="N19" t="s">
        <v>257</v>
      </c>
      <c r="O19" t="s">
        <v>326</v>
      </c>
      <c r="P19" t="s">
        <v>1726</v>
      </c>
      <c r="R19" t="s">
        <v>1596</v>
      </c>
      <c r="S19" t="s">
        <v>253</v>
      </c>
      <c r="T19" t="s">
        <v>1597</v>
      </c>
      <c r="U19" t="s">
        <v>1598</v>
      </c>
      <c r="X19" t="s">
        <v>6</v>
      </c>
      <c r="Y19" t="s">
        <v>8</v>
      </c>
      <c r="Z19" t="s">
        <v>7</v>
      </c>
      <c r="AB19" t="s">
        <v>263</v>
      </c>
      <c r="AC19" t="s">
        <v>37</v>
      </c>
      <c r="AD19" t="s">
        <v>265</v>
      </c>
      <c r="AG19" t="s">
        <v>268</v>
      </c>
      <c r="AJ19" t="s">
        <v>251</v>
      </c>
      <c r="AK19" t="s">
        <v>268</v>
      </c>
      <c r="AL19" t="s">
        <v>253</v>
      </c>
      <c r="AO19" t="s">
        <v>263</v>
      </c>
      <c r="AP19" t="s">
        <v>263</v>
      </c>
      <c r="AQ19" t="s">
        <v>253</v>
      </c>
      <c r="AR19" t="s">
        <v>253</v>
      </c>
      <c r="AS19" t="s">
        <v>253</v>
      </c>
      <c r="AX19" t="s">
        <v>253</v>
      </c>
    </row>
    <row r="20" spans="1:50">
      <c r="A20" t="s">
        <v>293</v>
      </c>
      <c r="B20" t="s">
        <v>250</v>
      </c>
      <c r="C20" t="s">
        <v>251</v>
      </c>
      <c r="D20" t="s">
        <v>1712</v>
      </c>
      <c r="E20" t="s">
        <v>265</v>
      </c>
      <c r="G20" t="s">
        <v>253</v>
      </c>
      <c r="I20" t="s">
        <v>255</v>
      </c>
      <c r="J20" t="s">
        <v>256</v>
      </c>
      <c r="K20" t="s">
        <v>198</v>
      </c>
      <c r="L20" t="s">
        <v>200</v>
      </c>
      <c r="M20" t="s">
        <v>200</v>
      </c>
      <c r="N20" t="s">
        <v>257</v>
      </c>
      <c r="O20" t="s">
        <v>288</v>
      </c>
      <c r="P20" t="s">
        <v>1727</v>
      </c>
      <c r="R20" t="s">
        <v>1596</v>
      </c>
      <c r="S20" t="s">
        <v>253</v>
      </c>
      <c r="T20" t="s">
        <v>1597</v>
      </c>
      <c r="U20" t="s">
        <v>1598</v>
      </c>
      <c r="X20" t="s">
        <v>6</v>
      </c>
      <c r="Y20" t="s">
        <v>8</v>
      </c>
      <c r="Z20" t="s">
        <v>7</v>
      </c>
      <c r="AB20" t="s">
        <v>263</v>
      </c>
      <c r="AC20" t="s">
        <v>37</v>
      </c>
      <c r="AD20" t="s">
        <v>265</v>
      </c>
      <c r="AG20" t="s">
        <v>268</v>
      </c>
      <c r="AJ20" t="s">
        <v>251</v>
      </c>
      <c r="AK20" t="s">
        <v>268</v>
      </c>
      <c r="AL20" t="s">
        <v>253</v>
      </c>
      <c r="AO20" t="s">
        <v>263</v>
      </c>
      <c r="AP20" t="s">
        <v>263</v>
      </c>
      <c r="AQ20" t="s">
        <v>253</v>
      </c>
      <c r="AR20" t="s">
        <v>253</v>
      </c>
      <c r="AS20" t="s">
        <v>253</v>
      </c>
      <c r="AX20" t="s">
        <v>253</v>
      </c>
    </row>
    <row r="21" spans="1:50" hidden="1">
      <c r="A21" t="s">
        <v>294</v>
      </c>
      <c r="B21" t="s">
        <v>250</v>
      </c>
      <c r="C21" t="s">
        <v>272</v>
      </c>
      <c r="D21" t="s">
        <v>1654</v>
      </c>
      <c r="E21" t="s">
        <v>295</v>
      </c>
      <c r="G21" t="s">
        <v>253</v>
      </c>
      <c r="H21" t="s">
        <v>296</v>
      </c>
      <c r="I21" t="s">
        <v>297</v>
      </c>
      <c r="J21" t="s">
        <v>298</v>
      </c>
      <c r="K21" t="s">
        <v>198</v>
      </c>
      <c r="L21" t="s">
        <v>1660</v>
      </c>
      <c r="M21" t="s">
        <v>1660</v>
      </c>
      <c r="N21" t="s">
        <v>257</v>
      </c>
      <c r="O21" t="s">
        <v>1203</v>
      </c>
      <c r="P21" t="s">
        <v>1661</v>
      </c>
      <c r="R21" t="s">
        <v>299</v>
      </c>
      <c r="S21" t="s">
        <v>1662</v>
      </c>
      <c r="T21" t="s">
        <v>300</v>
      </c>
      <c r="U21" t="s">
        <v>1663</v>
      </c>
      <c r="X21" t="s">
        <v>6</v>
      </c>
      <c r="Y21" t="s">
        <v>8</v>
      </c>
      <c r="Z21" t="s">
        <v>7</v>
      </c>
      <c r="AB21" t="s">
        <v>253</v>
      </c>
      <c r="AC21" t="s">
        <v>300</v>
      </c>
      <c r="AD21" t="s">
        <v>301</v>
      </c>
      <c r="AE21" t="s">
        <v>296</v>
      </c>
      <c r="AG21" t="s">
        <v>268</v>
      </c>
      <c r="AJ21" t="s">
        <v>272</v>
      </c>
      <c r="AK21" t="s">
        <v>268</v>
      </c>
      <c r="AL21" t="s">
        <v>253</v>
      </c>
      <c r="AO21" t="s">
        <v>263</v>
      </c>
      <c r="AP21" t="s">
        <v>263</v>
      </c>
      <c r="AQ21" t="s">
        <v>253</v>
      </c>
      <c r="AR21" t="s">
        <v>253</v>
      </c>
      <c r="AS21" t="s">
        <v>253</v>
      </c>
      <c r="AX21" t="s">
        <v>253</v>
      </c>
    </row>
    <row r="22" spans="1:50">
      <c r="A22" t="s">
        <v>302</v>
      </c>
      <c r="B22" t="s">
        <v>250</v>
      </c>
      <c r="C22" t="s">
        <v>251</v>
      </c>
      <c r="D22" t="s">
        <v>1769</v>
      </c>
      <c r="E22" t="s">
        <v>252</v>
      </c>
      <c r="F22" t="s">
        <v>195</v>
      </c>
      <c r="G22" t="s">
        <v>253</v>
      </c>
      <c r="H22" t="s">
        <v>265</v>
      </c>
      <c r="I22" t="s">
        <v>255</v>
      </c>
      <c r="J22" t="s">
        <v>256</v>
      </c>
      <c r="K22" t="s">
        <v>198</v>
      </c>
      <c r="L22" t="s">
        <v>200</v>
      </c>
      <c r="M22" t="s">
        <v>200</v>
      </c>
      <c r="N22" t="s">
        <v>257</v>
      </c>
      <c r="O22" t="s">
        <v>1360</v>
      </c>
      <c r="P22" t="s">
        <v>1657</v>
      </c>
      <c r="R22" t="s">
        <v>1656</v>
      </c>
      <c r="S22" t="s">
        <v>260</v>
      </c>
      <c r="T22" t="s">
        <v>37</v>
      </c>
      <c r="U22" t="s">
        <v>252</v>
      </c>
      <c r="X22" t="s">
        <v>6</v>
      </c>
      <c r="Y22" t="s">
        <v>8</v>
      </c>
      <c r="Z22" t="s">
        <v>7</v>
      </c>
      <c r="AB22" t="s">
        <v>253</v>
      </c>
      <c r="AC22" t="s">
        <v>37</v>
      </c>
      <c r="AD22" t="s">
        <v>254</v>
      </c>
      <c r="AE22" t="s">
        <v>37</v>
      </c>
      <c r="AG22" t="s">
        <v>268</v>
      </c>
      <c r="AJ22" t="s">
        <v>272</v>
      </c>
      <c r="AK22" t="s">
        <v>268</v>
      </c>
      <c r="AL22" t="s">
        <v>253</v>
      </c>
      <c r="AO22" t="s">
        <v>263</v>
      </c>
      <c r="AP22" t="s">
        <v>263</v>
      </c>
      <c r="AQ22" t="s">
        <v>253</v>
      </c>
      <c r="AR22" t="s">
        <v>253</v>
      </c>
      <c r="AS22" t="s">
        <v>253</v>
      </c>
      <c r="AX22" t="s">
        <v>253</v>
      </c>
    </row>
    <row r="23" spans="1:50">
      <c r="A23" t="s">
        <v>303</v>
      </c>
      <c r="B23" t="s">
        <v>250</v>
      </c>
      <c r="C23" t="s">
        <v>251</v>
      </c>
      <c r="D23" t="s">
        <v>1769</v>
      </c>
      <c r="E23" t="s">
        <v>252</v>
      </c>
      <c r="F23" t="s">
        <v>195</v>
      </c>
      <c r="G23" t="s">
        <v>253</v>
      </c>
      <c r="H23" t="s">
        <v>265</v>
      </c>
      <c r="I23" t="s">
        <v>255</v>
      </c>
      <c r="J23" t="s">
        <v>256</v>
      </c>
      <c r="K23" t="s">
        <v>198</v>
      </c>
      <c r="L23" t="s">
        <v>200</v>
      </c>
      <c r="M23" t="s">
        <v>200</v>
      </c>
      <c r="N23" t="s">
        <v>257</v>
      </c>
      <c r="O23" t="s">
        <v>1360</v>
      </c>
      <c r="P23" t="s">
        <v>1658</v>
      </c>
      <c r="R23" t="s">
        <v>259</v>
      </c>
      <c r="S23" t="s">
        <v>260</v>
      </c>
      <c r="T23" t="s">
        <v>37</v>
      </c>
      <c r="U23" t="s">
        <v>252</v>
      </c>
      <c r="X23" t="s">
        <v>6</v>
      </c>
      <c r="Y23" t="s">
        <v>8</v>
      </c>
      <c r="Z23" t="s">
        <v>7</v>
      </c>
      <c r="AB23" t="s">
        <v>253</v>
      </c>
      <c r="AC23" t="s">
        <v>37</v>
      </c>
      <c r="AD23" t="s">
        <v>254</v>
      </c>
      <c r="AE23" t="s">
        <v>37</v>
      </c>
      <c r="AG23" t="s">
        <v>268</v>
      </c>
      <c r="AJ23" t="s">
        <v>272</v>
      </c>
      <c r="AK23" t="s">
        <v>268</v>
      </c>
      <c r="AL23" t="s">
        <v>253</v>
      </c>
      <c r="AO23" t="s">
        <v>263</v>
      </c>
      <c r="AP23" t="s">
        <v>263</v>
      </c>
      <c r="AQ23" t="s">
        <v>253</v>
      </c>
      <c r="AR23" t="s">
        <v>253</v>
      </c>
      <c r="AS23" t="s">
        <v>253</v>
      </c>
      <c r="AX23" t="s">
        <v>253</v>
      </c>
    </row>
    <row r="24" spans="1:50">
      <c r="A24" t="s">
        <v>304</v>
      </c>
      <c r="B24" t="s">
        <v>250</v>
      </c>
      <c r="C24" t="s">
        <v>251</v>
      </c>
      <c r="D24" t="s">
        <v>1712</v>
      </c>
      <c r="E24" t="s">
        <v>265</v>
      </c>
      <c r="G24" t="s">
        <v>253</v>
      </c>
      <c r="I24" t="s">
        <v>255</v>
      </c>
      <c r="J24" t="s">
        <v>256</v>
      </c>
      <c r="K24" t="s">
        <v>198</v>
      </c>
      <c r="L24" t="s">
        <v>200</v>
      </c>
      <c r="M24" t="s">
        <v>200</v>
      </c>
      <c r="N24" t="s">
        <v>257</v>
      </c>
      <c r="O24" t="s">
        <v>326</v>
      </c>
      <c r="P24" t="s">
        <v>1728</v>
      </c>
      <c r="R24" t="s">
        <v>1596</v>
      </c>
      <c r="S24" t="s">
        <v>253</v>
      </c>
      <c r="T24" t="s">
        <v>1597</v>
      </c>
      <c r="U24" t="s">
        <v>1598</v>
      </c>
      <c r="X24" t="s">
        <v>6</v>
      </c>
      <c r="Y24" t="s">
        <v>8</v>
      </c>
      <c r="Z24" t="s">
        <v>7</v>
      </c>
      <c r="AB24" t="s">
        <v>263</v>
      </c>
      <c r="AC24" t="s">
        <v>37</v>
      </c>
      <c r="AD24" t="s">
        <v>265</v>
      </c>
      <c r="AG24" t="s">
        <v>268</v>
      </c>
      <c r="AJ24" t="s">
        <v>251</v>
      </c>
      <c r="AK24" t="s">
        <v>268</v>
      </c>
      <c r="AL24" t="s">
        <v>253</v>
      </c>
      <c r="AO24" t="s">
        <v>263</v>
      </c>
      <c r="AP24" t="s">
        <v>263</v>
      </c>
      <c r="AQ24" t="s">
        <v>253</v>
      </c>
      <c r="AR24" t="s">
        <v>253</v>
      </c>
      <c r="AS24" t="s">
        <v>253</v>
      </c>
      <c r="AX24" t="s">
        <v>253</v>
      </c>
    </row>
    <row r="25" spans="1:50">
      <c r="A25" t="s">
        <v>305</v>
      </c>
      <c r="B25" t="s">
        <v>250</v>
      </c>
      <c r="C25" t="s">
        <v>251</v>
      </c>
      <c r="D25" t="s">
        <v>1712</v>
      </c>
      <c r="E25" t="s">
        <v>265</v>
      </c>
      <c r="G25" t="s">
        <v>253</v>
      </c>
      <c r="I25" t="s">
        <v>255</v>
      </c>
      <c r="J25" t="s">
        <v>256</v>
      </c>
      <c r="K25" t="s">
        <v>198</v>
      </c>
      <c r="L25" t="s">
        <v>200</v>
      </c>
      <c r="M25" t="s">
        <v>200</v>
      </c>
      <c r="N25" t="s">
        <v>257</v>
      </c>
      <c r="O25" t="s">
        <v>326</v>
      </c>
      <c r="P25" t="s">
        <v>1729</v>
      </c>
      <c r="R25" t="s">
        <v>1596</v>
      </c>
      <c r="S25" t="s">
        <v>253</v>
      </c>
      <c r="T25" t="s">
        <v>1597</v>
      </c>
      <c r="U25" t="s">
        <v>1598</v>
      </c>
      <c r="X25" t="s">
        <v>6</v>
      </c>
      <c r="Y25" t="s">
        <v>8</v>
      </c>
      <c r="Z25" t="s">
        <v>7</v>
      </c>
      <c r="AB25" t="s">
        <v>263</v>
      </c>
      <c r="AC25" t="s">
        <v>37</v>
      </c>
      <c r="AD25" t="s">
        <v>265</v>
      </c>
      <c r="AG25" t="s">
        <v>268</v>
      </c>
      <c r="AJ25" t="s">
        <v>251</v>
      </c>
      <c r="AK25" t="s">
        <v>268</v>
      </c>
      <c r="AL25" t="s">
        <v>253</v>
      </c>
      <c r="AO25" t="s">
        <v>263</v>
      </c>
      <c r="AP25" t="s">
        <v>263</v>
      </c>
      <c r="AQ25" t="s">
        <v>253</v>
      </c>
      <c r="AR25" t="s">
        <v>253</v>
      </c>
      <c r="AS25" t="s">
        <v>253</v>
      </c>
      <c r="AX25" t="s">
        <v>253</v>
      </c>
    </row>
    <row r="26" spans="1:50">
      <c r="A26" t="s">
        <v>306</v>
      </c>
      <c r="B26" t="s">
        <v>250</v>
      </c>
      <c r="C26" t="s">
        <v>251</v>
      </c>
      <c r="D26" t="s">
        <v>1712</v>
      </c>
      <c r="E26" t="s">
        <v>265</v>
      </c>
      <c r="G26" t="s">
        <v>253</v>
      </c>
      <c r="I26" t="s">
        <v>255</v>
      </c>
      <c r="J26" t="s">
        <v>256</v>
      </c>
      <c r="K26" t="s">
        <v>198</v>
      </c>
      <c r="L26" t="s">
        <v>200</v>
      </c>
      <c r="M26" t="s">
        <v>200</v>
      </c>
      <c r="N26" t="s">
        <v>257</v>
      </c>
      <c r="O26" t="s">
        <v>326</v>
      </c>
      <c r="P26" t="s">
        <v>1730</v>
      </c>
      <c r="R26" t="s">
        <v>1596</v>
      </c>
      <c r="S26" t="s">
        <v>253</v>
      </c>
      <c r="T26" t="s">
        <v>1597</v>
      </c>
      <c r="U26" t="s">
        <v>1598</v>
      </c>
      <c r="X26" t="s">
        <v>6</v>
      </c>
      <c r="Y26" t="s">
        <v>8</v>
      </c>
      <c r="Z26" t="s">
        <v>7</v>
      </c>
      <c r="AB26" t="s">
        <v>263</v>
      </c>
      <c r="AC26" t="s">
        <v>37</v>
      </c>
      <c r="AD26" t="s">
        <v>265</v>
      </c>
      <c r="AG26" t="s">
        <v>268</v>
      </c>
      <c r="AJ26" t="s">
        <v>251</v>
      </c>
      <c r="AK26" t="s">
        <v>268</v>
      </c>
      <c r="AL26" t="s">
        <v>253</v>
      </c>
      <c r="AO26" t="s">
        <v>263</v>
      </c>
      <c r="AP26" t="s">
        <v>263</v>
      </c>
      <c r="AQ26" t="s">
        <v>253</v>
      </c>
      <c r="AR26" t="s">
        <v>253</v>
      </c>
      <c r="AS26" t="s">
        <v>253</v>
      </c>
      <c r="AX26" t="s">
        <v>253</v>
      </c>
    </row>
    <row r="27" spans="1:50">
      <c r="A27" t="s">
        <v>307</v>
      </c>
      <c r="B27" t="s">
        <v>250</v>
      </c>
      <c r="C27" t="s">
        <v>251</v>
      </c>
      <c r="D27" t="s">
        <v>1712</v>
      </c>
      <c r="E27" t="s">
        <v>265</v>
      </c>
      <c r="G27" t="s">
        <v>253</v>
      </c>
      <c r="I27" t="s">
        <v>255</v>
      </c>
      <c r="J27" t="s">
        <v>256</v>
      </c>
      <c r="K27" t="s">
        <v>198</v>
      </c>
      <c r="L27" t="s">
        <v>200</v>
      </c>
      <c r="M27" t="s">
        <v>200</v>
      </c>
      <c r="N27" t="s">
        <v>257</v>
      </c>
      <c r="O27" t="s">
        <v>258</v>
      </c>
      <c r="P27" t="s">
        <v>1696</v>
      </c>
      <c r="R27" t="s">
        <v>1596</v>
      </c>
      <c r="S27" t="s">
        <v>253</v>
      </c>
      <c r="T27" t="s">
        <v>1597</v>
      </c>
      <c r="U27" t="s">
        <v>1598</v>
      </c>
      <c r="X27" t="s">
        <v>6</v>
      </c>
      <c r="Y27" t="s">
        <v>8</v>
      </c>
      <c r="Z27" t="s">
        <v>7</v>
      </c>
      <c r="AB27" t="s">
        <v>263</v>
      </c>
      <c r="AC27" t="s">
        <v>37</v>
      </c>
      <c r="AD27" t="s">
        <v>265</v>
      </c>
      <c r="AG27" t="s">
        <v>268</v>
      </c>
      <c r="AJ27" t="s">
        <v>251</v>
      </c>
      <c r="AK27" t="s">
        <v>268</v>
      </c>
      <c r="AL27" t="s">
        <v>253</v>
      </c>
      <c r="AO27" t="s">
        <v>263</v>
      </c>
      <c r="AP27" t="s">
        <v>263</v>
      </c>
      <c r="AQ27" t="s">
        <v>253</v>
      </c>
      <c r="AR27" t="s">
        <v>253</v>
      </c>
      <c r="AS27" t="s">
        <v>253</v>
      </c>
      <c r="AX27" t="s">
        <v>253</v>
      </c>
    </row>
    <row r="28" spans="1:50">
      <c r="A28" t="s">
        <v>308</v>
      </c>
      <c r="B28" t="s">
        <v>250</v>
      </c>
      <c r="C28" t="s">
        <v>251</v>
      </c>
      <c r="D28" t="s">
        <v>1712</v>
      </c>
      <c r="E28" t="s">
        <v>265</v>
      </c>
      <c r="G28" t="s">
        <v>253</v>
      </c>
      <c r="I28" t="s">
        <v>255</v>
      </c>
      <c r="J28" t="s">
        <v>256</v>
      </c>
      <c r="K28" t="s">
        <v>198</v>
      </c>
      <c r="L28" t="s">
        <v>200</v>
      </c>
      <c r="M28" t="s">
        <v>200</v>
      </c>
      <c r="N28" t="s">
        <v>257</v>
      </c>
      <c r="O28" t="s">
        <v>288</v>
      </c>
      <c r="P28" t="s">
        <v>1731</v>
      </c>
      <c r="R28" t="s">
        <v>1596</v>
      </c>
      <c r="S28" t="s">
        <v>253</v>
      </c>
      <c r="T28" t="s">
        <v>1597</v>
      </c>
      <c r="U28" t="s">
        <v>1598</v>
      </c>
      <c r="X28" t="s">
        <v>6</v>
      </c>
      <c r="Y28" t="s">
        <v>8</v>
      </c>
      <c r="Z28" t="s">
        <v>7</v>
      </c>
      <c r="AB28" t="s">
        <v>263</v>
      </c>
      <c r="AC28" t="s">
        <v>37</v>
      </c>
      <c r="AD28" t="s">
        <v>265</v>
      </c>
      <c r="AG28" t="s">
        <v>268</v>
      </c>
      <c r="AJ28" t="s">
        <v>251</v>
      </c>
      <c r="AK28" t="s">
        <v>268</v>
      </c>
      <c r="AL28" t="s">
        <v>253</v>
      </c>
      <c r="AO28" t="s">
        <v>263</v>
      </c>
      <c r="AP28" t="s">
        <v>263</v>
      </c>
      <c r="AQ28" t="s">
        <v>253</v>
      </c>
      <c r="AR28" t="s">
        <v>253</v>
      </c>
      <c r="AS28" t="s">
        <v>253</v>
      </c>
      <c r="AX28" t="s">
        <v>253</v>
      </c>
    </row>
    <row r="29" spans="1:50">
      <c r="A29" t="s">
        <v>309</v>
      </c>
      <c r="B29" t="s">
        <v>250</v>
      </c>
      <c r="C29" t="s">
        <v>251</v>
      </c>
      <c r="D29" t="s">
        <v>1712</v>
      </c>
      <c r="E29" t="s">
        <v>265</v>
      </c>
      <c r="G29" t="s">
        <v>253</v>
      </c>
      <c r="I29" t="s">
        <v>255</v>
      </c>
      <c r="J29" t="s">
        <v>256</v>
      </c>
      <c r="K29" t="s">
        <v>198</v>
      </c>
      <c r="L29" t="s">
        <v>200</v>
      </c>
      <c r="M29" t="s">
        <v>200</v>
      </c>
      <c r="N29" t="s">
        <v>257</v>
      </c>
      <c r="O29" t="s">
        <v>1352</v>
      </c>
      <c r="P29" t="s">
        <v>1697</v>
      </c>
      <c r="R29" t="s">
        <v>1596</v>
      </c>
      <c r="S29" t="s">
        <v>253</v>
      </c>
      <c r="T29" t="s">
        <v>1597</v>
      </c>
      <c r="U29" t="s">
        <v>1598</v>
      </c>
      <c r="X29" t="s">
        <v>6</v>
      </c>
      <c r="Y29" t="s">
        <v>8</v>
      </c>
      <c r="Z29" t="s">
        <v>7</v>
      </c>
      <c r="AB29" t="s">
        <v>263</v>
      </c>
      <c r="AC29" t="s">
        <v>37</v>
      </c>
      <c r="AD29" t="s">
        <v>265</v>
      </c>
      <c r="AG29" t="s">
        <v>268</v>
      </c>
      <c r="AJ29" t="s">
        <v>251</v>
      </c>
      <c r="AK29" t="s">
        <v>268</v>
      </c>
      <c r="AL29" t="s">
        <v>253</v>
      </c>
      <c r="AO29" t="s">
        <v>263</v>
      </c>
      <c r="AP29" t="s">
        <v>263</v>
      </c>
      <c r="AQ29" t="s">
        <v>253</v>
      </c>
      <c r="AR29" t="s">
        <v>253</v>
      </c>
      <c r="AS29" t="s">
        <v>253</v>
      </c>
      <c r="AX29" t="s">
        <v>253</v>
      </c>
    </row>
    <row r="30" spans="1:50">
      <c r="A30" t="s">
        <v>310</v>
      </c>
      <c r="B30" t="s">
        <v>250</v>
      </c>
      <c r="C30" t="s">
        <v>251</v>
      </c>
      <c r="D30" t="s">
        <v>1712</v>
      </c>
      <c r="E30" t="s">
        <v>265</v>
      </c>
      <c r="G30" t="s">
        <v>253</v>
      </c>
      <c r="I30" t="s">
        <v>255</v>
      </c>
      <c r="J30" t="s">
        <v>256</v>
      </c>
      <c r="K30" t="s">
        <v>198</v>
      </c>
      <c r="L30" t="s">
        <v>200</v>
      </c>
      <c r="M30" t="s">
        <v>200</v>
      </c>
      <c r="N30" t="s">
        <v>257</v>
      </c>
      <c r="O30" t="s">
        <v>288</v>
      </c>
      <c r="P30" t="s">
        <v>1732</v>
      </c>
      <c r="R30" t="s">
        <v>1596</v>
      </c>
      <c r="S30" t="s">
        <v>253</v>
      </c>
      <c r="T30" t="s">
        <v>1597</v>
      </c>
      <c r="U30" t="s">
        <v>1598</v>
      </c>
      <c r="X30" t="s">
        <v>6</v>
      </c>
      <c r="Y30" t="s">
        <v>8</v>
      </c>
      <c r="Z30" t="s">
        <v>7</v>
      </c>
      <c r="AB30" t="s">
        <v>263</v>
      </c>
      <c r="AC30" t="s">
        <v>37</v>
      </c>
      <c r="AD30" t="s">
        <v>265</v>
      </c>
      <c r="AG30" t="s">
        <v>268</v>
      </c>
      <c r="AJ30" t="s">
        <v>251</v>
      </c>
      <c r="AK30" t="s">
        <v>268</v>
      </c>
      <c r="AL30" t="s">
        <v>253</v>
      </c>
      <c r="AO30" t="s">
        <v>263</v>
      </c>
      <c r="AP30" t="s">
        <v>263</v>
      </c>
      <c r="AQ30" t="s">
        <v>253</v>
      </c>
      <c r="AR30" t="s">
        <v>253</v>
      </c>
      <c r="AS30" t="s">
        <v>253</v>
      </c>
      <c r="AX30" t="s">
        <v>253</v>
      </c>
    </row>
    <row r="31" spans="1:50">
      <c r="A31" t="s">
        <v>311</v>
      </c>
      <c r="B31" t="s">
        <v>250</v>
      </c>
      <c r="C31" t="s">
        <v>251</v>
      </c>
      <c r="D31" t="s">
        <v>1712</v>
      </c>
      <c r="E31" t="s">
        <v>265</v>
      </c>
      <c r="G31" t="s">
        <v>253</v>
      </c>
      <c r="I31" t="s">
        <v>255</v>
      </c>
      <c r="J31" t="s">
        <v>256</v>
      </c>
      <c r="K31" t="s">
        <v>198</v>
      </c>
      <c r="L31" t="s">
        <v>200</v>
      </c>
      <c r="M31" t="s">
        <v>200</v>
      </c>
      <c r="N31" t="s">
        <v>257</v>
      </c>
      <c r="O31" t="s">
        <v>326</v>
      </c>
      <c r="P31" t="s">
        <v>1733</v>
      </c>
      <c r="R31" t="s">
        <v>1596</v>
      </c>
      <c r="S31" t="s">
        <v>253</v>
      </c>
      <c r="T31" t="s">
        <v>1597</v>
      </c>
      <c r="U31" t="s">
        <v>1598</v>
      </c>
      <c r="X31" t="s">
        <v>6</v>
      </c>
      <c r="Y31" t="s">
        <v>8</v>
      </c>
      <c r="Z31" t="s">
        <v>7</v>
      </c>
      <c r="AB31" t="s">
        <v>263</v>
      </c>
      <c r="AC31" t="s">
        <v>37</v>
      </c>
      <c r="AD31" t="s">
        <v>265</v>
      </c>
      <c r="AG31" t="s">
        <v>268</v>
      </c>
      <c r="AJ31" t="s">
        <v>251</v>
      </c>
      <c r="AK31" t="s">
        <v>268</v>
      </c>
      <c r="AL31" t="s">
        <v>253</v>
      </c>
      <c r="AO31" t="s">
        <v>263</v>
      </c>
      <c r="AP31" t="s">
        <v>263</v>
      </c>
      <c r="AQ31" t="s">
        <v>253</v>
      </c>
      <c r="AR31" t="s">
        <v>253</v>
      </c>
      <c r="AS31" t="s">
        <v>253</v>
      </c>
      <c r="AX31" t="s">
        <v>253</v>
      </c>
    </row>
    <row r="32" spans="1:50">
      <c r="A32" t="s">
        <v>312</v>
      </c>
      <c r="B32" t="s">
        <v>250</v>
      </c>
      <c r="C32" t="s">
        <v>251</v>
      </c>
      <c r="D32" t="s">
        <v>1769</v>
      </c>
      <c r="E32" t="s">
        <v>252</v>
      </c>
      <c r="F32" t="s">
        <v>195</v>
      </c>
      <c r="G32" t="s">
        <v>253</v>
      </c>
      <c r="H32" t="s">
        <v>265</v>
      </c>
      <c r="I32" t="s">
        <v>255</v>
      </c>
      <c r="J32" t="s">
        <v>256</v>
      </c>
      <c r="K32" t="s">
        <v>198</v>
      </c>
      <c r="L32" t="s">
        <v>200</v>
      </c>
      <c r="M32" t="s">
        <v>200</v>
      </c>
      <c r="N32" t="s">
        <v>257</v>
      </c>
      <c r="O32" t="s">
        <v>1360</v>
      </c>
      <c r="P32" t="s">
        <v>1659</v>
      </c>
      <c r="R32" t="s">
        <v>259</v>
      </c>
      <c r="S32" t="s">
        <v>260</v>
      </c>
      <c r="T32" t="s">
        <v>37</v>
      </c>
      <c r="U32" t="s">
        <v>252</v>
      </c>
      <c r="X32" t="s">
        <v>6</v>
      </c>
      <c r="Y32" t="s">
        <v>8</v>
      </c>
      <c r="Z32" t="s">
        <v>7</v>
      </c>
      <c r="AB32" t="s">
        <v>253</v>
      </c>
      <c r="AC32" t="s">
        <v>37</v>
      </c>
      <c r="AD32" t="s">
        <v>254</v>
      </c>
      <c r="AE32" t="s">
        <v>37</v>
      </c>
      <c r="AG32" t="s">
        <v>268</v>
      </c>
      <c r="AJ32" t="s">
        <v>272</v>
      </c>
      <c r="AK32" t="s">
        <v>268</v>
      </c>
      <c r="AL32" t="s">
        <v>253</v>
      </c>
      <c r="AO32" t="s">
        <v>263</v>
      </c>
      <c r="AP32" t="s">
        <v>263</v>
      </c>
      <c r="AQ32" t="s">
        <v>253</v>
      </c>
      <c r="AR32" t="s">
        <v>253</v>
      </c>
      <c r="AS32" t="s">
        <v>253</v>
      </c>
      <c r="AX32" t="s">
        <v>253</v>
      </c>
    </row>
    <row r="33" spans="1:50">
      <c r="A33" t="s">
        <v>313</v>
      </c>
      <c r="B33" t="s">
        <v>250</v>
      </c>
      <c r="C33" t="s">
        <v>251</v>
      </c>
      <c r="D33" t="s">
        <v>1712</v>
      </c>
      <c r="E33" t="s">
        <v>265</v>
      </c>
      <c r="G33" t="s">
        <v>253</v>
      </c>
      <c r="I33" t="s">
        <v>255</v>
      </c>
      <c r="J33" t="s">
        <v>256</v>
      </c>
      <c r="K33" t="s">
        <v>198</v>
      </c>
      <c r="L33" t="s">
        <v>200</v>
      </c>
      <c r="M33" t="s">
        <v>200</v>
      </c>
      <c r="N33" t="s">
        <v>257</v>
      </c>
      <c r="O33" t="s">
        <v>326</v>
      </c>
      <c r="P33" t="s">
        <v>1734</v>
      </c>
      <c r="R33" t="s">
        <v>1596</v>
      </c>
      <c r="S33" t="s">
        <v>253</v>
      </c>
      <c r="T33" t="s">
        <v>1597</v>
      </c>
      <c r="U33" t="s">
        <v>1598</v>
      </c>
      <c r="X33" t="s">
        <v>6</v>
      </c>
      <c r="Y33" t="s">
        <v>8</v>
      </c>
      <c r="Z33" t="s">
        <v>7</v>
      </c>
      <c r="AB33" t="s">
        <v>263</v>
      </c>
      <c r="AC33" t="s">
        <v>37</v>
      </c>
      <c r="AD33" t="s">
        <v>265</v>
      </c>
      <c r="AG33" t="s">
        <v>268</v>
      </c>
      <c r="AJ33" t="s">
        <v>251</v>
      </c>
      <c r="AK33" t="s">
        <v>268</v>
      </c>
      <c r="AL33" t="s">
        <v>253</v>
      </c>
      <c r="AO33" t="s">
        <v>263</v>
      </c>
      <c r="AP33" t="s">
        <v>263</v>
      </c>
      <c r="AQ33" t="s">
        <v>253</v>
      </c>
      <c r="AR33" t="s">
        <v>253</v>
      </c>
      <c r="AS33" t="s">
        <v>253</v>
      </c>
      <c r="AX33" t="s">
        <v>253</v>
      </c>
    </row>
    <row r="34" spans="1:50">
      <c r="A34" t="s">
        <v>314</v>
      </c>
      <c r="B34" t="s">
        <v>250</v>
      </c>
      <c r="C34" t="s">
        <v>251</v>
      </c>
      <c r="D34" t="s">
        <v>1712</v>
      </c>
      <c r="E34" t="s">
        <v>265</v>
      </c>
      <c r="G34" t="s">
        <v>253</v>
      </c>
      <c r="I34" t="s">
        <v>255</v>
      </c>
      <c r="J34" t="s">
        <v>256</v>
      </c>
      <c r="K34" t="s">
        <v>198</v>
      </c>
      <c r="L34" t="s">
        <v>200</v>
      </c>
      <c r="M34" t="s">
        <v>200</v>
      </c>
      <c r="N34" t="s">
        <v>257</v>
      </c>
      <c r="O34" t="s">
        <v>326</v>
      </c>
      <c r="P34" t="s">
        <v>1595</v>
      </c>
      <c r="R34" t="s">
        <v>1596</v>
      </c>
      <c r="S34" t="s">
        <v>253</v>
      </c>
      <c r="T34" t="s">
        <v>1597</v>
      </c>
      <c r="U34" t="s">
        <v>1598</v>
      </c>
      <c r="X34" t="s">
        <v>6</v>
      </c>
      <c r="Y34" t="s">
        <v>8</v>
      </c>
      <c r="Z34" t="s">
        <v>7</v>
      </c>
      <c r="AB34" t="s">
        <v>263</v>
      </c>
      <c r="AC34" t="s">
        <v>37</v>
      </c>
      <c r="AD34" t="s">
        <v>265</v>
      </c>
      <c r="AG34" t="s">
        <v>268</v>
      </c>
      <c r="AJ34" t="s">
        <v>251</v>
      </c>
      <c r="AK34" t="s">
        <v>268</v>
      </c>
      <c r="AL34" t="s">
        <v>253</v>
      </c>
      <c r="AO34" t="s">
        <v>263</v>
      </c>
      <c r="AP34" t="s">
        <v>263</v>
      </c>
      <c r="AQ34" t="s">
        <v>253</v>
      </c>
      <c r="AR34" t="s">
        <v>253</v>
      </c>
      <c r="AS34" t="s">
        <v>253</v>
      </c>
      <c r="AX34" t="s">
        <v>253</v>
      </c>
    </row>
    <row r="35" spans="1:50">
      <c r="A35" t="s">
        <v>315</v>
      </c>
      <c r="B35" t="s">
        <v>250</v>
      </c>
      <c r="C35" t="s">
        <v>251</v>
      </c>
      <c r="D35" t="s">
        <v>1712</v>
      </c>
      <c r="E35" t="s">
        <v>265</v>
      </c>
      <c r="G35" t="s">
        <v>253</v>
      </c>
      <c r="I35" t="s">
        <v>255</v>
      </c>
      <c r="J35" t="s">
        <v>256</v>
      </c>
      <c r="K35" t="s">
        <v>198</v>
      </c>
      <c r="L35" t="s">
        <v>200</v>
      </c>
      <c r="M35" t="s">
        <v>200</v>
      </c>
      <c r="N35" t="s">
        <v>257</v>
      </c>
      <c r="O35" t="s">
        <v>326</v>
      </c>
      <c r="P35" t="s">
        <v>1735</v>
      </c>
      <c r="R35" t="s">
        <v>1596</v>
      </c>
      <c r="S35" t="s">
        <v>253</v>
      </c>
      <c r="T35" t="s">
        <v>1597</v>
      </c>
      <c r="U35" t="s">
        <v>1598</v>
      </c>
      <c r="X35" t="s">
        <v>6</v>
      </c>
      <c r="Y35" t="s">
        <v>8</v>
      </c>
      <c r="Z35" t="s">
        <v>7</v>
      </c>
      <c r="AB35" t="s">
        <v>263</v>
      </c>
      <c r="AC35" t="s">
        <v>37</v>
      </c>
      <c r="AD35" t="s">
        <v>265</v>
      </c>
      <c r="AG35" t="s">
        <v>268</v>
      </c>
      <c r="AJ35" t="s">
        <v>251</v>
      </c>
      <c r="AK35" t="s">
        <v>268</v>
      </c>
      <c r="AL35" t="s">
        <v>253</v>
      </c>
      <c r="AO35" t="s">
        <v>263</v>
      </c>
      <c r="AP35" t="s">
        <v>263</v>
      </c>
      <c r="AQ35" t="s">
        <v>253</v>
      </c>
      <c r="AR35" t="s">
        <v>253</v>
      </c>
      <c r="AS35" t="s">
        <v>253</v>
      </c>
      <c r="AX35" t="s">
        <v>253</v>
      </c>
    </row>
    <row r="36" spans="1:50">
      <c r="A36" t="s">
        <v>316</v>
      </c>
      <c r="B36" t="s">
        <v>250</v>
      </c>
      <c r="C36" t="s">
        <v>251</v>
      </c>
      <c r="D36" t="s">
        <v>1769</v>
      </c>
      <c r="E36" t="s">
        <v>252</v>
      </c>
      <c r="F36" t="s">
        <v>195</v>
      </c>
      <c r="G36" t="s">
        <v>253</v>
      </c>
      <c r="H36" t="s">
        <v>265</v>
      </c>
      <c r="I36" t="s">
        <v>255</v>
      </c>
      <c r="J36" t="s">
        <v>256</v>
      </c>
      <c r="K36" t="s">
        <v>198</v>
      </c>
      <c r="L36" t="s">
        <v>200</v>
      </c>
      <c r="M36" t="s">
        <v>200</v>
      </c>
      <c r="N36" t="s">
        <v>257</v>
      </c>
      <c r="O36" t="s">
        <v>266</v>
      </c>
      <c r="P36" t="s">
        <v>317</v>
      </c>
      <c r="R36" t="s">
        <v>259</v>
      </c>
      <c r="S36" t="s">
        <v>260</v>
      </c>
      <c r="T36" t="s">
        <v>37</v>
      </c>
      <c r="U36" t="s">
        <v>252</v>
      </c>
      <c r="X36" t="s">
        <v>6</v>
      </c>
      <c r="Y36" t="s">
        <v>8</v>
      </c>
      <c r="Z36" t="s">
        <v>7</v>
      </c>
      <c r="AB36" t="s">
        <v>253</v>
      </c>
      <c r="AC36" t="s">
        <v>261</v>
      </c>
      <c r="AD36" t="s">
        <v>262</v>
      </c>
      <c r="AE36" t="s">
        <v>37</v>
      </c>
      <c r="AG36" t="s">
        <v>268</v>
      </c>
      <c r="AJ36" t="s">
        <v>251</v>
      </c>
      <c r="AK36" t="s">
        <v>268</v>
      </c>
      <c r="AL36" t="s">
        <v>253</v>
      </c>
      <c r="AO36" t="s">
        <v>263</v>
      </c>
      <c r="AP36" t="s">
        <v>263</v>
      </c>
      <c r="AQ36" t="s">
        <v>253</v>
      </c>
      <c r="AR36" t="s">
        <v>253</v>
      </c>
      <c r="AS36" t="s">
        <v>253</v>
      </c>
      <c r="AX36" t="s">
        <v>253</v>
      </c>
    </row>
    <row r="37" spans="1:50">
      <c r="A37" t="s">
        <v>318</v>
      </c>
      <c r="B37" t="s">
        <v>250</v>
      </c>
      <c r="C37" t="s">
        <v>251</v>
      </c>
      <c r="D37" t="s">
        <v>1712</v>
      </c>
      <c r="E37" t="s">
        <v>265</v>
      </c>
      <c r="G37" t="s">
        <v>253</v>
      </c>
      <c r="I37" t="s">
        <v>255</v>
      </c>
      <c r="J37" t="s">
        <v>256</v>
      </c>
      <c r="K37" t="s">
        <v>198</v>
      </c>
      <c r="L37" t="s">
        <v>200</v>
      </c>
      <c r="M37" t="s">
        <v>200</v>
      </c>
      <c r="N37" t="s">
        <v>257</v>
      </c>
      <c r="O37" t="s">
        <v>258</v>
      </c>
      <c r="P37" t="s">
        <v>1698</v>
      </c>
      <c r="R37" t="s">
        <v>1596</v>
      </c>
      <c r="S37" t="s">
        <v>253</v>
      </c>
      <c r="T37" t="s">
        <v>1597</v>
      </c>
      <c r="U37" t="s">
        <v>1598</v>
      </c>
      <c r="X37" t="s">
        <v>6</v>
      </c>
      <c r="Y37" t="s">
        <v>8</v>
      </c>
      <c r="Z37" t="s">
        <v>7</v>
      </c>
      <c r="AB37" t="s">
        <v>263</v>
      </c>
      <c r="AC37" t="s">
        <v>37</v>
      </c>
      <c r="AD37" t="s">
        <v>265</v>
      </c>
      <c r="AG37" t="s">
        <v>268</v>
      </c>
      <c r="AJ37" t="s">
        <v>251</v>
      </c>
      <c r="AK37" t="s">
        <v>268</v>
      </c>
      <c r="AL37" t="s">
        <v>253</v>
      </c>
      <c r="AO37" t="s">
        <v>263</v>
      </c>
      <c r="AP37" t="s">
        <v>263</v>
      </c>
      <c r="AQ37" t="s">
        <v>253</v>
      </c>
      <c r="AR37" t="s">
        <v>253</v>
      </c>
      <c r="AS37" t="s">
        <v>253</v>
      </c>
      <c r="AX37" t="s">
        <v>253</v>
      </c>
    </row>
    <row r="38" spans="1:50">
      <c r="A38" t="s">
        <v>319</v>
      </c>
      <c r="B38" t="s">
        <v>250</v>
      </c>
      <c r="C38" t="s">
        <v>251</v>
      </c>
      <c r="D38" t="s">
        <v>1712</v>
      </c>
      <c r="E38" t="s">
        <v>265</v>
      </c>
      <c r="G38" t="s">
        <v>253</v>
      </c>
      <c r="I38" t="s">
        <v>255</v>
      </c>
      <c r="J38" t="s">
        <v>256</v>
      </c>
      <c r="K38" t="s">
        <v>198</v>
      </c>
      <c r="L38" t="s">
        <v>200</v>
      </c>
      <c r="M38" t="s">
        <v>200</v>
      </c>
      <c r="N38" t="s">
        <v>257</v>
      </c>
      <c r="O38" t="s">
        <v>288</v>
      </c>
      <c r="P38" t="s">
        <v>1736</v>
      </c>
      <c r="R38" t="s">
        <v>1596</v>
      </c>
      <c r="S38" t="s">
        <v>253</v>
      </c>
      <c r="T38" t="s">
        <v>1597</v>
      </c>
      <c r="U38" t="s">
        <v>1598</v>
      </c>
      <c r="X38" t="s">
        <v>6</v>
      </c>
      <c r="Y38" t="s">
        <v>8</v>
      </c>
      <c r="Z38" t="s">
        <v>7</v>
      </c>
      <c r="AB38" t="s">
        <v>263</v>
      </c>
      <c r="AC38" t="s">
        <v>37</v>
      </c>
      <c r="AD38" t="s">
        <v>265</v>
      </c>
      <c r="AG38" t="s">
        <v>268</v>
      </c>
      <c r="AJ38" t="s">
        <v>251</v>
      </c>
      <c r="AK38" t="s">
        <v>268</v>
      </c>
      <c r="AL38" t="s">
        <v>253</v>
      </c>
      <c r="AO38" t="s">
        <v>263</v>
      </c>
      <c r="AP38" t="s">
        <v>263</v>
      </c>
      <c r="AQ38" t="s">
        <v>253</v>
      </c>
      <c r="AR38" t="s">
        <v>253</v>
      </c>
      <c r="AS38" t="s">
        <v>253</v>
      </c>
      <c r="AX38" t="s">
        <v>253</v>
      </c>
    </row>
    <row r="39" spans="1:50" hidden="1">
      <c r="A39" t="s">
        <v>321</v>
      </c>
      <c r="B39" t="s">
        <v>250</v>
      </c>
      <c r="C39" t="s">
        <v>272</v>
      </c>
      <c r="D39" t="s">
        <v>1654</v>
      </c>
      <c r="E39" t="s">
        <v>295</v>
      </c>
      <c r="G39" t="s">
        <v>253</v>
      </c>
      <c r="H39" t="s">
        <v>296</v>
      </c>
      <c r="I39" t="s">
        <v>297</v>
      </c>
      <c r="J39" t="s">
        <v>298</v>
      </c>
      <c r="K39" t="s">
        <v>198</v>
      </c>
      <c r="L39" t="s">
        <v>1660</v>
      </c>
      <c r="M39" t="s">
        <v>1660</v>
      </c>
      <c r="N39" t="s">
        <v>257</v>
      </c>
      <c r="O39" t="s">
        <v>1203</v>
      </c>
      <c r="P39" t="s">
        <v>1661</v>
      </c>
      <c r="R39" t="s">
        <v>299</v>
      </c>
      <c r="S39" t="s">
        <v>1662</v>
      </c>
      <c r="T39" t="s">
        <v>300</v>
      </c>
      <c r="U39" t="s">
        <v>1663</v>
      </c>
      <c r="X39" t="s">
        <v>6</v>
      </c>
      <c r="Y39" t="s">
        <v>8</v>
      </c>
      <c r="Z39" t="s">
        <v>7</v>
      </c>
      <c r="AB39" t="s">
        <v>253</v>
      </c>
      <c r="AC39" t="s">
        <v>300</v>
      </c>
      <c r="AD39" t="s">
        <v>301</v>
      </c>
      <c r="AE39" t="s">
        <v>296</v>
      </c>
      <c r="AG39" t="s">
        <v>268</v>
      </c>
      <c r="AJ39" t="s">
        <v>272</v>
      </c>
      <c r="AK39" t="s">
        <v>268</v>
      </c>
      <c r="AL39" t="s">
        <v>253</v>
      </c>
      <c r="AO39" t="s">
        <v>263</v>
      </c>
      <c r="AP39" t="s">
        <v>263</v>
      </c>
      <c r="AQ39" t="s">
        <v>253</v>
      </c>
      <c r="AR39" t="s">
        <v>253</v>
      </c>
      <c r="AS39" t="s">
        <v>253</v>
      </c>
      <c r="AX39" t="s">
        <v>253</v>
      </c>
    </row>
    <row r="40" spans="1:50">
      <c r="A40" t="s">
        <v>322</v>
      </c>
      <c r="B40" t="s">
        <v>250</v>
      </c>
      <c r="C40" t="s">
        <v>251</v>
      </c>
      <c r="D40" t="s">
        <v>1712</v>
      </c>
      <c r="E40" t="s">
        <v>265</v>
      </c>
      <c r="G40" t="s">
        <v>253</v>
      </c>
      <c r="I40" t="s">
        <v>255</v>
      </c>
      <c r="J40" t="s">
        <v>256</v>
      </c>
      <c r="K40" t="s">
        <v>198</v>
      </c>
      <c r="L40" t="s">
        <v>200</v>
      </c>
      <c r="M40" t="s">
        <v>200</v>
      </c>
      <c r="N40" t="s">
        <v>257</v>
      </c>
      <c r="O40" t="s">
        <v>326</v>
      </c>
      <c r="P40" t="s">
        <v>1737</v>
      </c>
      <c r="R40" t="s">
        <v>1596</v>
      </c>
      <c r="S40" t="s">
        <v>253</v>
      </c>
      <c r="T40" t="s">
        <v>1597</v>
      </c>
      <c r="U40" t="s">
        <v>1598</v>
      </c>
      <c r="X40" t="s">
        <v>6</v>
      </c>
      <c r="Y40" t="s">
        <v>8</v>
      </c>
      <c r="Z40" t="s">
        <v>7</v>
      </c>
      <c r="AB40" t="s">
        <v>263</v>
      </c>
      <c r="AC40" t="s">
        <v>37</v>
      </c>
      <c r="AD40" t="s">
        <v>265</v>
      </c>
      <c r="AG40" t="s">
        <v>268</v>
      </c>
      <c r="AJ40" t="s">
        <v>251</v>
      </c>
      <c r="AK40" t="s">
        <v>268</v>
      </c>
      <c r="AL40" t="s">
        <v>253</v>
      </c>
      <c r="AO40" t="s">
        <v>263</v>
      </c>
      <c r="AP40" t="s">
        <v>263</v>
      </c>
      <c r="AQ40" t="s">
        <v>253</v>
      </c>
      <c r="AR40" t="s">
        <v>253</v>
      </c>
      <c r="AS40" t="s">
        <v>253</v>
      </c>
      <c r="AX40" t="s">
        <v>253</v>
      </c>
    </row>
    <row r="41" spans="1:50">
      <c r="A41" t="s">
        <v>323</v>
      </c>
      <c r="B41" t="s">
        <v>250</v>
      </c>
      <c r="C41" t="s">
        <v>251</v>
      </c>
      <c r="D41" t="s">
        <v>1769</v>
      </c>
      <c r="E41" t="s">
        <v>252</v>
      </c>
      <c r="F41" t="s">
        <v>195</v>
      </c>
      <c r="G41" t="s">
        <v>253</v>
      </c>
      <c r="H41" t="s">
        <v>265</v>
      </c>
      <c r="I41" t="s">
        <v>255</v>
      </c>
      <c r="J41" t="s">
        <v>256</v>
      </c>
      <c r="K41" t="s">
        <v>198</v>
      </c>
      <c r="L41" t="s">
        <v>200</v>
      </c>
      <c r="M41" t="s">
        <v>200</v>
      </c>
      <c r="N41" t="s">
        <v>257</v>
      </c>
      <c r="O41" t="s">
        <v>266</v>
      </c>
      <c r="P41" t="s">
        <v>324</v>
      </c>
      <c r="R41" t="s">
        <v>259</v>
      </c>
      <c r="S41" t="s">
        <v>260</v>
      </c>
      <c r="T41" t="s">
        <v>37</v>
      </c>
      <c r="U41" t="s">
        <v>252</v>
      </c>
      <c r="X41" t="s">
        <v>6</v>
      </c>
      <c r="Y41" t="s">
        <v>8</v>
      </c>
      <c r="Z41" t="s">
        <v>7</v>
      </c>
      <c r="AB41" t="s">
        <v>253</v>
      </c>
      <c r="AC41" t="s">
        <v>261</v>
      </c>
      <c r="AD41" t="s">
        <v>262</v>
      </c>
      <c r="AE41" t="s">
        <v>37</v>
      </c>
      <c r="AG41" t="s">
        <v>268</v>
      </c>
      <c r="AJ41" t="s">
        <v>251</v>
      </c>
      <c r="AK41" t="s">
        <v>268</v>
      </c>
      <c r="AL41" t="s">
        <v>253</v>
      </c>
      <c r="AO41" t="s">
        <v>263</v>
      </c>
      <c r="AP41" t="s">
        <v>263</v>
      </c>
      <c r="AQ41" t="s">
        <v>253</v>
      </c>
      <c r="AR41" t="s">
        <v>253</v>
      </c>
      <c r="AS41" t="s">
        <v>253</v>
      </c>
      <c r="AX41" t="s">
        <v>253</v>
      </c>
    </row>
    <row r="42" spans="1:50">
      <c r="A42" t="s">
        <v>325</v>
      </c>
      <c r="B42" t="s">
        <v>250</v>
      </c>
      <c r="C42" t="s">
        <v>251</v>
      </c>
      <c r="D42" t="s">
        <v>1712</v>
      </c>
      <c r="E42" t="s">
        <v>265</v>
      </c>
      <c r="G42" t="s">
        <v>253</v>
      </c>
      <c r="I42" t="s">
        <v>255</v>
      </c>
      <c r="J42" t="s">
        <v>256</v>
      </c>
      <c r="K42" t="s">
        <v>198</v>
      </c>
      <c r="L42" t="s">
        <v>200</v>
      </c>
      <c r="M42" t="s">
        <v>200</v>
      </c>
      <c r="N42" t="s">
        <v>257</v>
      </c>
      <c r="O42" t="s">
        <v>326</v>
      </c>
      <c r="P42" t="s">
        <v>1738</v>
      </c>
      <c r="R42" t="s">
        <v>1596</v>
      </c>
      <c r="S42" t="s">
        <v>253</v>
      </c>
      <c r="T42" t="s">
        <v>1597</v>
      </c>
      <c r="U42" t="s">
        <v>1598</v>
      </c>
      <c r="X42" t="s">
        <v>6</v>
      </c>
      <c r="Y42" t="s">
        <v>8</v>
      </c>
      <c r="Z42" t="s">
        <v>7</v>
      </c>
      <c r="AB42" t="s">
        <v>263</v>
      </c>
      <c r="AC42" t="s">
        <v>37</v>
      </c>
      <c r="AD42" t="s">
        <v>265</v>
      </c>
      <c r="AG42" t="s">
        <v>268</v>
      </c>
      <c r="AJ42" t="s">
        <v>251</v>
      </c>
      <c r="AK42" t="s">
        <v>268</v>
      </c>
      <c r="AL42" t="s">
        <v>253</v>
      </c>
      <c r="AO42" t="s">
        <v>263</v>
      </c>
      <c r="AP42" t="s">
        <v>263</v>
      </c>
      <c r="AQ42" t="s">
        <v>253</v>
      </c>
      <c r="AR42" t="s">
        <v>253</v>
      </c>
      <c r="AS42" t="s">
        <v>253</v>
      </c>
      <c r="AX42" t="s">
        <v>253</v>
      </c>
    </row>
    <row r="43" spans="1:50">
      <c r="A43" t="s">
        <v>327</v>
      </c>
      <c r="B43" t="s">
        <v>250</v>
      </c>
      <c r="C43" t="s">
        <v>251</v>
      </c>
      <c r="D43" t="s">
        <v>1712</v>
      </c>
      <c r="E43" t="s">
        <v>265</v>
      </c>
      <c r="G43" t="s">
        <v>253</v>
      </c>
      <c r="I43" t="s">
        <v>255</v>
      </c>
      <c r="J43" t="s">
        <v>256</v>
      </c>
      <c r="K43" t="s">
        <v>198</v>
      </c>
      <c r="L43" t="s">
        <v>200</v>
      </c>
      <c r="M43" t="s">
        <v>200</v>
      </c>
      <c r="N43" t="s">
        <v>257</v>
      </c>
      <c r="O43" t="s">
        <v>288</v>
      </c>
      <c r="P43" t="s">
        <v>1739</v>
      </c>
      <c r="R43" t="s">
        <v>1596</v>
      </c>
      <c r="S43" t="s">
        <v>253</v>
      </c>
      <c r="T43" t="s">
        <v>1597</v>
      </c>
      <c r="U43" t="s">
        <v>1598</v>
      </c>
      <c r="X43" t="s">
        <v>6</v>
      </c>
      <c r="Y43" t="s">
        <v>8</v>
      </c>
      <c r="Z43" t="s">
        <v>7</v>
      </c>
      <c r="AB43" t="s">
        <v>263</v>
      </c>
      <c r="AC43" t="s">
        <v>37</v>
      </c>
      <c r="AD43" t="s">
        <v>265</v>
      </c>
      <c r="AG43" t="s">
        <v>268</v>
      </c>
      <c r="AJ43" t="s">
        <v>251</v>
      </c>
      <c r="AK43" t="s">
        <v>268</v>
      </c>
      <c r="AL43" t="s">
        <v>253</v>
      </c>
      <c r="AO43" t="s">
        <v>263</v>
      </c>
      <c r="AP43" t="s">
        <v>263</v>
      </c>
      <c r="AQ43" t="s">
        <v>253</v>
      </c>
      <c r="AR43" t="s">
        <v>253</v>
      </c>
      <c r="AS43" t="s">
        <v>253</v>
      </c>
      <c r="AX43" t="s">
        <v>253</v>
      </c>
    </row>
    <row r="44" spans="1:50">
      <c r="A44" t="s">
        <v>328</v>
      </c>
      <c r="B44" t="s">
        <v>250</v>
      </c>
      <c r="C44" t="s">
        <v>251</v>
      </c>
      <c r="D44" t="s">
        <v>1712</v>
      </c>
      <c r="E44" t="s">
        <v>265</v>
      </c>
      <c r="G44" t="s">
        <v>253</v>
      </c>
      <c r="I44" t="s">
        <v>255</v>
      </c>
      <c r="J44" t="s">
        <v>256</v>
      </c>
      <c r="K44" t="s">
        <v>198</v>
      </c>
      <c r="L44" t="s">
        <v>200</v>
      </c>
      <c r="M44" t="s">
        <v>200</v>
      </c>
      <c r="N44" t="s">
        <v>257</v>
      </c>
      <c r="O44" t="s">
        <v>288</v>
      </c>
      <c r="P44" t="s">
        <v>1740</v>
      </c>
      <c r="R44" t="s">
        <v>1596</v>
      </c>
      <c r="S44" t="s">
        <v>253</v>
      </c>
      <c r="T44" t="s">
        <v>1597</v>
      </c>
      <c r="U44" t="s">
        <v>1598</v>
      </c>
      <c r="X44" t="s">
        <v>6</v>
      </c>
      <c r="Y44" t="s">
        <v>8</v>
      </c>
      <c r="Z44" t="s">
        <v>7</v>
      </c>
      <c r="AB44" t="s">
        <v>263</v>
      </c>
      <c r="AC44" t="s">
        <v>37</v>
      </c>
      <c r="AD44" t="s">
        <v>265</v>
      </c>
      <c r="AG44" t="s">
        <v>268</v>
      </c>
      <c r="AJ44" t="s">
        <v>251</v>
      </c>
      <c r="AK44" t="s">
        <v>268</v>
      </c>
      <c r="AL44" t="s">
        <v>253</v>
      </c>
      <c r="AO44" t="s">
        <v>263</v>
      </c>
      <c r="AP44" t="s">
        <v>263</v>
      </c>
      <c r="AQ44" t="s">
        <v>253</v>
      </c>
      <c r="AR44" t="s">
        <v>253</v>
      </c>
      <c r="AS44" t="s">
        <v>253</v>
      </c>
      <c r="AX44" t="s">
        <v>253</v>
      </c>
    </row>
    <row r="45" spans="1:50">
      <c r="A45" t="s">
        <v>329</v>
      </c>
      <c r="B45" t="s">
        <v>250</v>
      </c>
      <c r="C45" t="s">
        <v>251</v>
      </c>
      <c r="D45" t="s">
        <v>1712</v>
      </c>
      <c r="E45" t="s">
        <v>265</v>
      </c>
      <c r="G45" t="s">
        <v>253</v>
      </c>
      <c r="I45" t="s">
        <v>255</v>
      </c>
      <c r="J45" t="s">
        <v>256</v>
      </c>
      <c r="K45" t="s">
        <v>198</v>
      </c>
      <c r="L45" t="s">
        <v>200</v>
      </c>
      <c r="M45" t="s">
        <v>200</v>
      </c>
      <c r="N45" t="s">
        <v>257</v>
      </c>
      <c r="O45" t="s">
        <v>948</v>
      </c>
      <c r="P45" t="s">
        <v>1699</v>
      </c>
      <c r="R45" t="s">
        <v>1596</v>
      </c>
      <c r="S45" t="s">
        <v>253</v>
      </c>
      <c r="T45" t="s">
        <v>1597</v>
      </c>
      <c r="U45" t="s">
        <v>1598</v>
      </c>
      <c r="X45" t="s">
        <v>6</v>
      </c>
      <c r="Y45" t="s">
        <v>8</v>
      </c>
      <c r="Z45" t="s">
        <v>7</v>
      </c>
      <c r="AB45" t="s">
        <v>263</v>
      </c>
      <c r="AC45" t="s">
        <v>37</v>
      </c>
      <c r="AD45" t="s">
        <v>265</v>
      </c>
      <c r="AG45" t="s">
        <v>268</v>
      </c>
      <c r="AJ45" t="s">
        <v>251</v>
      </c>
      <c r="AK45" t="s">
        <v>268</v>
      </c>
      <c r="AL45" t="s">
        <v>253</v>
      </c>
      <c r="AO45" t="s">
        <v>263</v>
      </c>
      <c r="AP45" t="s">
        <v>263</v>
      </c>
      <c r="AQ45" t="s">
        <v>253</v>
      </c>
      <c r="AR45" t="s">
        <v>253</v>
      </c>
      <c r="AS45" t="s">
        <v>253</v>
      </c>
      <c r="AX45" t="s">
        <v>253</v>
      </c>
    </row>
    <row r="46" spans="1:50">
      <c r="A46" t="s">
        <v>330</v>
      </c>
      <c r="B46" t="s">
        <v>250</v>
      </c>
      <c r="C46" t="s">
        <v>251</v>
      </c>
      <c r="D46" t="s">
        <v>1712</v>
      </c>
      <c r="E46" t="s">
        <v>265</v>
      </c>
      <c r="G46" t="s">
        <v>253</v>
      </c>
      <c r="I46" t="s">
        <v>255</v>
      </c>
      <c r="J46" t="s">
        <v>256</v>
      </c>
      <c r="K46" t="s">
        <v>198</v>
      </c>
      <c r="L46" t="s">
        <v>200</v>
      </c>
      <c r="M46" t="s">
        <v>200</v>
      </c>
      <c r="N46" t="s">
        <v>257</v>
      </c>
      <c r="O46" t="s">
        <v>948</v>
      </c>
      <c r="P46" t="s">
        <v>1700</v>
      </c>
      <c r="R46" t="s">
        <v>1596</v>
      </c>
      <c r="S46" t="s">
        <v>253</v>
      </c>
      <c r="T46" t="s">
        <v>1597</v>
      </c>
      <c r="U46" t="s">
        <v>1598</v>
      </c>
      <c r="X46" t="s">
        <v>6</v>
      </c>
      <c r="Y46" t="s">
        <v>8</v>
      </c>
      <c r="Z46" t="s">
        <v>7</v>
      </c>
      <c r="AB46" t="s">
        <v>263</v>
      </c>
      <c r="AC46" t="s">
        <v>37</v>
      </c>
      <c r="AD46" t="s">
        <v>265</v>
      </c>
      <c r="AG46" t="s">
        <v>268</v>
      </c>
      <c r="AJ46" t="s">
        <v>251</v>
      </c>
      <c r="AK46" t="s">
        <v>268</v>
      </c>
      <c r="AL46" t="s">
        <v>253</v>
      </c>
      <c r="AO46" t="s">
        <v>263</v>
      </c>
      <c r="AP46" t="s">
        <v>263</v>
      </c>
      <c r="AQ46" t="s">
        <v>253</v>
      </c>
      <c r="AR46" t="s">
        <v>253</v>
      </c>
      <c r="AS46" t="s">
        <v>253</v>
      </c>
      <c r="AX46" t="s">
        <v>253</v>
      </c>
    </row>
    <row r="47" spans="1:50">
      <c r="A47" t="s">
        <v>331</v>
      </c>
      <c r="B47" t="s">
        <v>250</v>
      </c>
      <c r="C47" t="s">
        <v>251</v>
      </c>
      <c r="D47" t="s">
        <v>1769</v>
      </c>
      <c r="E47" t="s">
        <v>252</v>
      </c>
      <c r="F47" t="s">
        <v>195</v>
      </c>
      <c r="G47" t="s">
        <v>253</v>
      </c>
      <c r="H47" t="s">
        <v>265</v>
      </c>
      <c r="I47" t="s">
        <v>255</v>
      </c>
      <c r="J47" t="s">
        <v>256</v>
      </c>
      <c r="K47" t="s">
        <v>198</v>
      </c>
      <c r="L47" t="s">
        <v>200</v>
      </c>
      <c r="M47" t="s">
        <v>200</v>
      </c>
      <c r="N47" t="s">
        <v>257</v>
      </c>
      <c r="O47" t="s">
        <v>320</v>
      </c>
      <c r="P47" t="s">
        <v>332</v>
      </c>
      <c r="R47" t="s">
        <v>259</v>
      </c>
      <c r="S47" t="s">
        <v>260</v>
      </c>
      <c r="T47" t="s">
        <v>37</v>
      </c>
      <c r="U47" t="s">
        <v>252</v>
      </c>
      <c r="X47" t="s">
        <v>6</v>
      </c>
      <c r="Y47" t="s">
        <v>8</v>
      </c>
      <c r="Z47" t="s">
        <v>7</v>
      </c>
      <c r="AB47" t="s">
        <v>253</v>
      </c>
      <c r="AC47" t="s">
        <v>261</v>
      </c>
      <c r="AD47" t="s">
        <v>262</v>
      </c>
      <c r="AE47" t="s">
        <v>37</v>
      </c>
      <c r="AG47" t="s">
        <v>268</v>
      </c>
      <c r="AJ47" t="s">
        <v>251</v>
      </c>
      <c r="AK47" t="s">
        <v>268</v>
      </c>
      <c r="AL47" t="s">
        <v>253</v>
      </c>
      <c r="AO47" t="s">
        <v>263</v>
      </c>
      <c r="AP47" t="s">
        <v>263</v>
      </c>
      <c r="AQ47" t="s">
        <v>253</v>
      </c>
      <c r="AR47" t="s">
        <v>253</v>
      </c>
      <c r="AS47" t="s">
        <v>253</v>
      </c>
      <c r="AX47" t="s">
        <v>253</v>
      </c>
    </row>
    <row r="48" spans="1:50">
      <c r="A48" t="s">
        <v>333</v>
      </c>
      <c r="B48" t="s">
        <v>250</v>
      </c>
      <c r="C48" t="s">
        <v>251</v>
      </c>
      <c r="D48" t="s">
        <v>1712</v>
      </c>
      <c r="E48" t="s">
        <v>265</v>
      </c>
      <c r="G48" t="s">
        <v>253</v>
      </c>
      <c r="I48" t="s">
        <v>255</v>
      </c>
      <c r="J48" t="s">
        <v>256</v>
      </c>
      <c r="K48" t="s">
        <v>198</v>
      </c>
      <c r="L48" t="s">
        <v>200</v>
      </c>
      <c r="M48" t="s">
        <v>200</v>
      </c>
      <c r="N48" t="s">
        <v>257</v>
      </c>
      <c r="O48" t="s">
        <v>326</v>
      </c>
      <c r="P48" t="s">
        <v>1741</v>
      </c>
      <c r="R48" t="s">
        <v>1596</v>
      </c>
      <c r="S48" t="s">
        <v>253</v>
      </c>
      <c r="T48" t="s">
        <v>1597</v>
      </c>
      <c r="U48" t="s">
        <v>1598</v>
      </c>
      <c r="X48" t="s">
        <v>6</v>
      </c>
      <c r="Y48" t="s">
        <v>8</v>
      </c>
      <c r="Z48" t="s">
        <v>7</v>
      </c>
      <c r="AB48" t="s">
        <v>263</v>
      </c>
      <c r="AC48" t="s">
        <v>37</v>
      </c>
      <c r="AD48" t="s">
        <v>265</v>
      </c>
      <c r="AG48" t="s">
        <v>268</v>
      </c>
      <c r="AJ48" t="s">
        <v>251</v>
      </c>
      <c r="AK48" t="s">
        <v>268</v>
      </c>
      <c r="AL48" t="s">
        <v>253</v>
      </c>
      <c r="AO48" t="s">
        <v>263</v>
      </c>
      <c r="AP48" t="s">
        <v>263</v>
      </c>
      <c r="AQ48" t="s">
        <v>253</v>
      </c>
      <c r="AR48" t="s">
        <v>253</v>
      </c>
      <c r="AS48" t="s">
        <v>253</v>
      </c>
      <c r="AX48" t="s">
        <v>253</v>
      </c>
    </row>
    <row r="49" spans="1:50">
      <c r="A49" t="s">
        <v>334</v>
      </c>
      <c r="B49" t="s">
        <v>250</v>
      </c>
      <c r="C49" t="s">
        <v>251</v>
      </c>
      <c r="D49" t="s">
        <v>1712</v>
      </c>
      <c r="E49" t="s">
        <v>265</v>
      </c>
      <c r="G49" t="s">
        <v>253</v>
      </c>
      <c r="I49" t="s">
        <v>255</v>
      </c>
      <c r="J49" t="s">
        <v>256</v>
      </c>
      <c r="K49" t="s">
        <v>198</v>
      </c>
      <c r="L49" t="s">
        <v>200</v>
      </c>
      <c r="M49" t="s">
        <v>200</v>
      </c>
      <c r="N49" t="s">
        <v>257</v>
      </c>
      <c r="O49" t="s">
        <v>288</v>
      </c>
      <c r="P49" t="s">
        <v>1742</v>
      </c>
      <c r="R49" t="s">
        <v>1596</v>
      </c>
      <c r="S49" t="s">
        <v>253</v>
      </c>
      <c r="T49" t="s">
        <v>1597</v>
      </c>
      <c r="U49" t="s">
        <v>1598</v>
      </c>
      <c r="X49" t="s">
        <v>6</v>
      </c>
      <c r="Y49" t="s">
        <v>8</v>
      </c>
      <c r="Z49" t="s">
        <v>7</v>
      </c>
      <c r="AB49" t="s">
        <v>263</v>
      </c>
      <c r="AC49" t="s">
        <v>37</v>
      </c>
      <c r="AD49" t="s">
        <v>265</v>
      </c>
      <c r="AG49" t="s">
        <v>268</v>
      </c>
      <c r="AJ49" t="s">
        <v>251</v>
      </c>
      <c r="AK49" t="s">
        <v>268</v>
      </c>
      <c r="AL49" t="s">
        <v>253</v>
      </c>
      <c r="AO49" t="s">
        <v>263</v>
      </c>
      <c r="AP49" t="s">
        <v>263</v>
      </c>
      <c r="AQ49" t="s">
        <v>253</v>
      </c>
      <c r="AR49" t="s">
        <v>253</v>
      </c>
      <c r="AS49" t="s">
        <v>253</v>
      </c>
      <c r="AX49" t="s">
        <v>253</v>
      </c>
    </row>
    <row r="50" spans="1:50">
      <c r="A50" t="s">
        <v>335</v>
      </c>
      <c r="B50" t="s">
        <v>250</v>
      </c>
      <c r="C50" t="s">
        <v>251</v>
      </c>
      <c r="D50" t="s">
        <v>1712</v>
      </c>
      <c r="E50" t="s">
        <v>265</v>
      </c>
      <c r="G50" t="s">
        <v>253</v>
      </c>
      <c r="I50" t="s">
        <v>255</v>
      </c>
      <c r="J50" t="s">
        <v>256</v>
      </c>
      <c r="K50" t="s">
        <v>198</v>
      </c>
      <c r="L50" t="s">
        <v>200</v>
      </c>
      <c r="M50" t="s">
        <v>200</v>
      </c>
      <c r="N50" t="s">
        <v>257</v>
      </c>
      <c r="O50" t="s">
        <v>288</v>
      </c>
      <c r="P50" t="s">
        <v>1743</v>
      </c>
      <c r="R50" t="s">
        <v>1596</v>
      </c>
      <c r="S50" t="s">
        <v>253</v>
      </c>
      <c r="T50" t="s">
        <v>1597</v>
      </c>
      <c r="U50" t="s">
        <v>1598</v>
      </c>
      <c r="X50" t="s">
        <v>6</v>
      </c>
      <c r="Y50" t="s">
        <v>8</v>
      </c>
      <c r="Z50" t="s">
        <v>7</v>
      </c>
      <c r="AB50" t="s">
        <v>263</v>
      </c>
      <c r="AC50" t="s">
        <v>37</v>
      </c>
      <c r="AD50" t="s">
        <v>265</v>
      </c>
      <c r="AG50" t="s">
        <v>268</v>
      </c>
      <c r="AJ50" t="s">
        <v>251</v>
      </c>
      <c r="AK50" t="s">
        <v>268</v>
      </c>
      <c r="AL50" t="s">
        <v>253</v>
      </c>
      <c r="AO50" t="s">
        <v>263</v>
      </c>
      <c r="AP50" t="s">
        <v>263</v>
      </c>
      <c r="AQ50" t="s">
        <v>253</v>
      </c>
      <c r="AR50" t="s">
        <v>253</v>
      </c>
      <c r="AS50" t="s">
        <v>253</v>
      </c>
      <c r="AX50" t="s">
        <v>253</v>
      </c>
    </row>
    <row r="51" spans="1:50" hidden="1">
      <c r="A51" t="s">
        <v>1599</v>
      </c>
      <c r="B51" t="s">
        <v>250</v>
      </c>
      <c r="C51" t="s">
        <v>251</v>
      </c>
      <c r="D51" t="s">
        <v>1712</v>
      </c>
      <c r="E51" t="s">
        <v>265</v>
      </c>
      <c r="G51" t="s">
        <v>253</v>
      </c>
      <c r="I51" t="s">
        <v>255</v>
      </c>
      <c r="J51" t="s">
        <v>256</v>
      </c>
      <c r="K51" t="s">
        <v>1602</v>
      </c>
      <c r="L51" t="s">
        <v>200</v>
      </c>
      <c r="M51" t="s">
        <v>200</v>
      </c>
      <c r="N51" t="s">
        <v>257</v>
      </c>
      <c r="O51" t="s">
        <v>326</v>
      </c>
      <c r="P51" t="s">
        <v>1664</v>
      </c>
      <c r="R51" t="s">
        <v>1596</v>
      </c>
      <c r="S51" t="s">
        <v>253</v>
      </c>
      <c r="T51" t="s">
        <v>1597</v>
      </c>
      <c r="U51" t="s">
        <v>1598</v>
      </c>
      <c r="X51" t="s">
        <v>6</v>
      </c>
      <c r="Y51" t="s">
        <v>8</v>
      </c>
      <c r="Z51" t="s">
        <v>7</v>
      </c>
      <c r="AB51" t="s">
        <v>263</v>
      </c>
      <c r="AC51" t="s">
        <v>37</v>
      </c>
      <c r="AD51" t="s">
        <v>265</v>
      </c>
      <c r="AG51" t="s">
        <v>268</v>
      </c>
      <c r="AJ51" t="s">
        <v>251</v>
      </c>
      <c r="AK51" t="s">
        <v>268</v>
      </c>
      <c r="AL51" t="s">
        <v>253</v>
      </c>
      <c r="AO51" t="s">
        <v>263</v>
      </c>
      <c r="AP51" t="s">
        <v>263</v>
      </c>
      <c r="AQ51" t="s">
        <v>253</v>
      </c>
      <c r="AR51" t="s">
        <v>253</v>
      </c>
      <c r="AS51" t="s">
        <v>253</v>
      </c>
      <c r="AX51" t="s">
        <v>253</v>
      </c>
    </row>
    <row r="52" spans="1:50" hidden="1">
      <c r="A52" t="s">
        <v>1603</v>
      </c>
      <c r="B52" t="s">
        <v>250</v>
      </c>
      <c r="C52" t="s">
        <v>251</v>
      </c>
      <c r="D52" t="s">
        <v>1706</v>
      </c>
      <c r="E52" t="s">
        <v>1701</v>
      </c>
      <c r="F52" t="s">
        <v>1702</v>
      </c>
      <c r="G52" t="s">
        <v>253</v>
      </c>
      <c r="H52" t="s">
        <v>1611</v>
      </c>
      <c r="I52" t="s">
        <v>1600</v>
      </c>
      <c r="J52" t="s">
        <v>1601</v>
      </c>
      <c r="K52" t="s">
        <v>1602</v>
      </c>
      <c r="L52" t="s">
        <v>199</v>
      </c>
      <c r="M52" t="s">
        <v>199</v>
      </c>
      <c r="N52" t="s">
        <v>257</v>
      </c>
      <c r="O52" t="s">
        <v>1300</v>
      </c>
      <c r="P52" t="s">
        <v>1744</v>
      </c>
      <c r="R52" t="s">
        <v>1703</v>
      </c>
      <c r="S52" t="s">
        <v>1704</v>
      </c>
      <c r="T52" t="s">
        <v>24</v>
      </c>
      <c r="U52" t="s">
        <v>1605</v>
      </c>
      <c r="X52" t="s">
        <v>6</v>
      </c>
      <c r="Y52" t="s">
        <v>8</v>
      </c>
      <c r="Z52" t="s">
        <v>7</v>
      </c>
      <c r="AB52" t="s">
        <v>253</v>
      </c>
      <c r="AC52" t="s">
        <v>37</v>
      </c>
      <c r="AD52" t="s">
        <v>254</v>
      </c>
      <c r="AE52" t="s">
        <v>24</v>
      </c>
      <c r="AG52" t="s">
        <v>263</v>
      </c>
      <c r="AJ52" t="s">
        <v>272</v>
      </c>
      <c r="AK52" t="s">
        <v>263</v>
      </c>
      <c r="AL52" t="s">
        <v>253</v>
      </c>
      <c r="AO52" t="s">
        <v>263</v>
      </c>
      <c r="AP52" t="s">
        <v>263</v>
      </c>
      <c r="AQ52" t="s">
        <v>253</v>
      </c>
      <c r="AR52" t="s">
        <v>253</v>
      </c>
      <c r="AS52" t="s">
        <v>253</v>
      </c>
      <c r="AX52" t="s">
        <v>253</v>
      </c>
    </row>
    <row r="53" spans="1:50" hidden="1">
      <c r="A53" t="s">
        <v>1604</v>
      </c>
      <c r="B53" t="s">
        <v>250</v>
      </c>
      <c r="C53" t="s">
        <v>251</v>
      </c>
      <c r="D53" t="s">
        <v>1712</v>
      </c>
      <c r="E53" t="s">
        <v>265</v>
      </c>
      <c r="G53" t="s">
        <v>253</v>
      </c>
      <c r="I53" t="s">
        <v>255</v>
      </c>
      <c r="J53" t="s">
        <v>256</v>
      </c>
      <c r="K53" t="s">
        <v>1602</v>
      </c>
      <c r="L53" t="s">
        <v>200</v>
      </c>
      <c r="M53" t="s">
        <v>200</v>
      </c>
      <c r="N53" t="s">
        <v>257</v>
      </c>
      <c r="O53" t="s">
        <v>326</v>
      </c>
      <c r="P53" t="s">
        <v>1665</v>
      </c>
      <c r="R53" t="s">
        <v>1596</v>
      </c>
      <c r="S53" t="s">
        <v>253</v>
      </c>
      <c r="T53" t="s">
        <v>1597</v>
      </c>
      <c r="U53" t="s">
        <v>1598</v>
      </c>
      <c r="X53" t="s">
        <v>6</v>
      </c>
      <c r="Y53" t="s">
        <v>8</v>
      </c>
      <c r="Z53" t="s">
        <v>7</v>
      </c>
      <c r="AB53" t="s">
        <v>263</v>
      </c>
      <c r="AC53" t="s">
        <v>37</v>
      </c>
      <c r="AD53" t="s">
        <v>265</v>
      </c>
      <c r="AG53" t="s">
        <v>268</v>
      </c>
      <c r="AJ53" t="s">
        <v>251</v>
      </c>
      <c r="AK53" t="s">
        <v>268</v>
      </c>
      <c r="AL53" t="s">
        <v>253</v>
      </c>
      <c r="AO53" t="s">
        <v>263</v>
      </c>
      <c r="AP53" t="s">
        <v>263</v>
      </c>
      <c r="AQ53" t="s">
        <v>253</v>
      </c>
      <c r="AR53" t="s">
        <v>253</v>
      </c>
      <c r="AS53" t="s">
        <v>253</v>
      </c>
      <c r="AX53" t="s">
        <v>253</v>
      </c>
    </row>
    <row r="54" spans="1:50" hidden="1">
      <c r="A54" t="s">
        <v>1606</v>
      </c>
      <c r="B54" t="s">
        <v>250</v>
      </c>
      <c r="C54" t="s">
        <v>251</v>
      </c>
      <c r="D54" t="s">
        <v>1712</v>
      </c>
      <c r="E54" t="s">
        <v>265</v>
      </c>
      <c r="G54" t="s">
        <v>253</v>
      </c>
      <c r="I54" t="s">
        <v>255</v>
      </c>
      <c r="J54" t="s">
        <v>256</v>
      </c>
      <c r="K54" t="s">
        <v>1602</v>
      </c>
      <c r="L54" t="s">
        <v>200</v>
      </c>
      <c r="M54" t="s">
        <v>200</v>
      </c>
      <c r="N54" t="s">
        <v>257</v>
      </c>
      <c r="O54" t="s">
        <v>326</v>
      </c>
      <c r="P54" t="s">
        <v>1666</v>
      </c>
      <c r="R54" t="s">
        <v>1596</v>
      </c>
      <c r="S54" t="s">
        <v>253</v>
      </c>
      <c r="T54" t="s">
        <v>1597</v>
      </c>
      <c r="U54" t="s">
        <v>1598</v>
      </c>
      <c r="X54" t="s">
        <v>6</v>
      </c>
      <c r="Y54" t="s">
        <v>8</v>
      </c>
      <c r="Z54" t="s">
        <v>7</v>
      </c>
      <c r="AB54" t="s">
        <v>263</v>
      </c>
      <c r="AC54" t="s">
        <v>37</v>
      </c>
      <c r="AD54" t="s">
        <v>265</v>
      </c>
      <c r="AG54" t="s">
        <v>268</v>
      </c>
      <c r="AJ54" t="s">
        <v>251</v>
      </c>
      <c r="AK54" t="s">
        <v>268</v>
      </c>
      <c r="AL54" t="s">
        <v>253</v>
      </c>
      <c r="AO54" t="s">
        <v>263</v>
      </c>
      <c r="AP54" t="s">
        <v>263</v>
      </c>
      <c r="AQ54" t="s">
        <v>253</v>
      </c>
      <c r="AR54" t="s">
        <v>253</v>
      </c>
      <c r="AS54" t="s">
        <v>253</v>
      </c>
      <c r="AX54" t="s">
        <v>253</v>
      </c>
    </row>
    <row r="55" spans="1:50" hidden="1">
      <c r="A55" t="s">
        <v>1607</v>
      </c>
      <c r="B55" t="s">
        <v>250</v>
      </c>
      <c r="C55" t="s">
        <v>251</v>
      </c>
      <c r="D55" t="s">
        <v>195</v>
      </c>
      <c r="E55" t="s">
        <v>252</v>
      </c>
      <c r="F55" t="s">
        <v>195</v>
      </c>
      <c r="G55" t="s">
        <v>253</v>
      </c>
      <c r="H55" t="s">
        <v>254</v>
      </c>
      <c r="I55" t="s">
        <v>255</v>
      </c>
      <c r="J55" t="s">
        <v>256</v>
      </c>
      <c r="K55" t="s">
        <v>1602</v>
      </c>
      <c r="L55" t="s">
        <v>199</v>
      </c>
      <c r="M55" t="s">
        <v>199</v>
      </c>
      <c r="N55" t="s">
        <v>257</v>
      </c>
      <c r="O55" t="s">
        <v>948</v>
      </c>
      <c r="P55" t="s">
        <v>1745</v>
      </c>
      <c r="R55" t="s">
        <v>259</v>
      </c>
      <c r="S55" t="s">
        <v>260</v>
      </c>
      <c r="T55" t="s">
        <v>37</v>
      </c>
      <c r="U55" t="s">
        <v>252</v>
      </c>
      <c r="X55" t="s">
        <v>6</v>
      </c>
      <c r="Y55" t="s">
        <v>8</v>
      </c>
      <c r="Z55" t="s">
        <v>7</v>
      </c>
      <c r="AB55" t="s">
        <v>253</v>
      </c>
      <c r="AC55" t="s">
        <v>37</v>
      </c>
      <c r="AD55" t="s">
        <v>254</v>
      </c>
      <c r="AE55" t="s">
        <v>37</v>
      </c>
      <c r="AG55" t="s">
        <v>263</v>
      </c>
      <c r="AJ55" t="s">
        <v>272</v>
      </c>
      <c r="AK55" t="s">
        <v>263</v>
      </c>
      <c r="AL55" t="s">
        <v>253</v>
      </c>
      <c r="AO55" t="s">
        <v>263</v>
      </c>
      <c r="AP55" t="s">
        <v>263</v>
      </c>
      <c r="AQ55" t="s">
        <v>253</v>
      </c>
      <c r="AR55" t="s">
        <v>253</v>
      </c>
      <c r="AS55" t="s">
        <v>253</v>
      </c>
      <c r="AX55" t="s">
        <v>253</v>
      </c>
    </row>
    <row r="56" spans="1:50" hidden="1">
      <c r="A56" t="s">
        <v>1608</v>
      </c>
      <c r="B56" t="s">
        <v>250</v>
      </c>
      <c r="C56" t="s">
        <v>251</v>
      </c>
      <c r="D56" t="s">
        <v>1712</v>
      </c>
      <c r="E56" t="s">
        <v>265</v>
      </c>
      <c r="G56" t="s">
        <v>253</v>
      </c>
      <c r="I56" t="s">
        <v>255</v>
      </c>
      <c r="J56" t="s">
        <v>256</v>
      </c>
      <c r="K56" t="s">
        <v>1602</v>
      </c>
      <c r="L56" t="s">
        <v>200</v>
      </c>
      <c r="M56" t="s">
        <v>200</v>
      </c>
      <c r="N56" t="s">
        <v>257</v>
      </c>
      <c r="O56" t="s">
        <v>288</v>
      </c>
      <c r="P56" t="s">
        <v>1667</v>
      </c>
      <c r="R56" t="s">
        <v>1596</v>
      </c>
      <c r="S56" t="s">
        <v>253</v>
      </c>
      <c r="T56" t="s">
        <v>1597</v>
      </c>
      <c r="U56" t="s">
        <v>1598</v>
      </c>
      <c r="X56" t="s">
        <v>6</v>
      </c>
      <c r="Y56" t="s">
        <v>8</v>
      </c>
      <c r="Z56" t="s">
        <v>7</v>
      </c>
      <c r="AB56" t="s">
        <v>263</v>
      </c>
      <c r="AC56" t="s">
        <v>37</v>
      </c>
      <c r="AD56" t="s">
        <v>265</v>
      </c>
      <c r="AG56" t="s">
        <v>268</v>
      </c>
      <c r="AJ56" t="s">
        <v>251</v>
      </c>
      <c r="AK56" t="s">
        <v>268</v>
      </c>
      <c r="AL56" t="s">
        <v>253</v>
      </c>
      <c r="AO56" t="s">
        <v>263</v>
      </c>
      <c r="AP56" t="s">
        <v>263</v>
      </c>
      <c r="AQ56" t="s">
        <v>253</v>
      </c>
      <c r="AR56" t="s">
        <v>253</v>
      </c>
      <c r="AS56" t="s">
        <v>253</v>
      </c>
      <c r="AX56" t="s">
        <v>253</v>
      </c>
    </row>
    <row r="57" spans="1:50" hidden="1">
      <c r="A57" t="s">
        <v>1609</v>
      </c>
      <c r="B57" t="s">
        <v>250</v>
      </c>
      <c r="C57" t="s">
        <v>251</v>
      </c>
      <c r="D57" t="s">
        <v>1712</v>
      </c>
      <c r="E57" t="s">
        <v>265</v>
      </c>
      <c r="G57" t="s">
        <v>253</v>
      </c>
      <c r="I57" t="s">
        <v>255</v>
      </c>
      <c r="J57" t="s">
        <v>256</v>
      </c>
      <c r="K57" t="s">
        <v>1602</v>
      </c>
      <c r="L57" t="s">
        <v>200</v>
      </c>
      <c r="M57" t="s">
        <v>200</v>
      </c>
      <c r="N57" t="s">
        <v>257</v>
      </c>
      <c r="O57" t="s">
        <v>288</v>
      </c>
      <c r="P57" t="s">
        <v>1668</v>
      </c>
      <c r="R57" t="s">
        <v>1596</v>
      </c>
      <c r="S57" t="s">
        <v>253</v>
      </c>
      <c r="T57" t="s">
        <v>1597</v>
      </c>
      <c r="U57" t="s">
        <v>1598</v>
      </c>
      <c r="X57" t="s">
        <v>6</v>
      </c>
      <c r="Y57" t="s">
        <v>8</v>
      </c>
      <c r="Z57" t="s">
        <v>7</v>
      </c>
      <c r="AB57" t="s">
        <v>263</v>
      </c>
      <c r="AC57" t="s">
        <v>37</v>
      </c>
      <c r="AD57" t="s">
        <v>265</v>
      </c>
      <c r="AG57" t="s">
        <v>268</v>
      </c>
      <c r="AJ57" t="s">
        <v>251</v>
      </c>
      <c r="AK57" t="s">
        <v>268</v>
      </c>
      <c r="AL57" t="s">
        <v>253</v>
      </c>
      <c r="AO57" t="s">
        <v>263</v>
      </c>
      <c r="AP57" t="s">
        <v>263</v>
      </c>
      <c r="AQ57" t="s">
        <v>253</v>
      </c>
      <c r="AR57" t="s">
        <v>253</v>
      </c>
      <c r="AS57" t="s">
        <v>253</v>
      </c>
      <c r="AX57" t="s">
        <v>253</v>
      </c>
    </row>
    <row r="58" spans="1:50" hidden="1">
      <c r="A58" t="s">
        <v>1610</v>
      </c>
      <c r="B58" t="s">
        <v>250</v>
      </c>
      <c r="C58" t="s">
        <v>251</v>
      </c>
      <c r="D58" t="s">
        <v>1712</v>
      </c>
      <c r="E58" t="s">
        <v>265</v>
      </c>
      <c r="G58" t="s">
        <v>253</v>
      </c>
      <c r="I58" t="s">
        <v>255</v>
      </c>
      <c r="J58" t="s">
        <v>256</v>
      </c>
      <c r="K58" t="s">
        <v>1602</v>
      </c>
      <c r="L58" t="s">
        <v>200</v>
      </c>
      <c r="M58" t="s">
        <v>200</v>
      </c>
      <c r="N58" t="s">
        <v>257</v>
      </c>
      <c r="O58" t="s">
        <v>1352</v>
      </c>
      <c r="P58" t="s">
        <v>1669</v>
      </c>
      <c r="R58" t="s">
        <v>1596</v>
      </c>
      <c r="S58" t="s">
        <v>253</v>
      </c>
      <c r="T58" t="s">
        <v>1597</v>
      </c>
      <c r="U58" t="s">
        <v>1598</v>
      </c>
      <c r="X58" t="s">
        <v>6</v>
      </c>
      <c r="Y58" t="s">
        <v>8</v>
      </c>
      <c r="Z58" t="s">
        <v>7</v>
      </c>
      <c r="AB58" t="s">
        <v>263</v>
      </c>
      <c r="AC58" t="s">
        <v>37</v>
      </c>
      <c r="AD58" t="s">
        <v>265</v>
      </c>
      <c r="AG58" t="s">
        <v>268</v>
      </c>
      <c r="AJ58" t="s">
        <v>251</v>
      </c>
      <c r="AK58" t="s">
        <v>268</v>
      </c>
      <c r="AL58" t="s">
        <v>253</v>
      </c>
      <c r="AO58" t="s">
        <v>263</v>
      </c>
      <c r="AP58" t="s">
        <v>263</v>
      </c>
      <c r="AQ58" t="s">
        <v>253</v>
      </c>
      <c r="AR58" t="s">
        <v>253</v>
      </c>
      <c r="AS58" t="s">
        <v>253</v>
      </c>
      <c r="AX58" t="s">
        <v>253</v>
      </c>
    </row>
    <row r="59" spans="1:50" hidden="1">
      <c r="A59" t="s">
        <v>1612</v>
      </c>
      <c r="B59" t="s">
        <v>250</v>
      </c>
      <c r="C59" t="s">
        <v>251</v>
      </c>
      <c r="D59" t="s">
        <v>1712</v>
      </c>
      <c r="E59" t="s">
        <v>265</v>
      </c>
      <c r="G59" t="s">
        <v>253</v>
      </c>
      <c r="I59" t="s">
        <v>255</v>
      </c>
      <c r="J59" t="s">
        <v>256</v>
      </c>
      <c r="K59" t="s">
        <v>1602</v>
      </c>
      <c r="L59" t="s">
        <v>200</v>
      </c>
      <c r="M59" t="s">
        <v>200</v>
      </c>
      <c r="N59" t="s">
        <v>257</v>
      </c>
      <c r="O59" t="s">
        <v>326</v>
      </c>
      <c r="P59" t="s">
        <v>1670</v>
      </c>
      <c r="R59" t="s">
        <v>1596</v>
      </c>
      <c r="S59" t="s">
        <v>253</v>
      </c>
      <c r="T59" t="s">
        <v>1597</v>
      </c>
      <c r="U59" t="s">
        <v>1598</v>
      </c>
      <c r="X59" t="s">
        <v>6</v>
      </c>
      <c r="Y59" t="s">
        <v>8</v>
      </c>
      <c r="Z59" t="s">
        <v>7</v>
      </c>
      <c r="AB59" t="s">
        <v>263</v>
      </c>
      <c r="AC59" t="s">
        <v>37</v>
      </c>
      <c r="AD59" t="s">
        <v>265</v>
      </c>
      <c r="AG59" t="s">
        <v>268</v>
      </c>
      <c r="AJ59" t="s">
        <v>251</v>
      </c>
      <c r="AK59" t="s">
        <v>268</v>
      </c>
      <c r="AL59" t="s">
        <v>253</v>
      </c>
      <c r="AO59" t="s">
        <v>263</v>
      </c>
      <c r="AP59" t="s">
        <v>263</v>
      </c>
      <c r="AQ59" t="s">
        <v>253</v>
      </c>
      <c r="AR59" t="s">
        <v>253</v>
      </c>
      <c r="AS59" t="s">
        <v>253</v>
      </c>
      <c r="AX59" t="s">
        <v>253</v>
      </c>
    </row>
    <row r="60" spans="1:50" hidden="1">
      <c r="A60" t="s">
        <v>1613</v>
      </c>
      <c r="B60" t="s">
        <v>250</v>
      </c>
      <c r="C60" t="s">
        <v>251</v>
      </c>
      <c r="D60" t="s">
        <v>1712</v>
      </c>
      <c r="E60" t="s">
        <v>265</v>
      </c>
      <c r="G60" t="s">
        <v>253</v>
      </c>
      <c r="I60" t="s">
        <v>255</v>
      </c>
      <c r="J60" t="s">
        <v>256</v>
      </c>
      <c r="K60" t="s">
        <v>1602</v>
      </c>
      <c r="L60" t="s">
        <v>200</v>
      </c>
      <c r="M60" t="s">
        <v>200</v>
      </c>
      <c r="N60" t="s">
        <v>257</v>
      </c>
      <c r="O60" t="s">
        <v>288</v>
      </c>
      <c r="P60" t="s">
        <v>1671</v>
      </c>
      <c r="R60" t="s">
        <v>1596</v>
      </c>
      <c r="S60" t="s">
        <v>253</v>
      </c>
      <c r="T60" t="s">
        <v>1597</v>
      </c>
      <c r="U60" t="s">
        <v>1598</v>
      </c>
      <c r="X60" t="s">
        <v>6</v>
      </c>
      <c r="Y60" t="s">
        <v>8</v>
      </c>
      <c r="Z60" t="s">
        <v>7</v>
      </c>
      <c r="AB60" t="s">
        <v>263</v>
      </c>
      <c r="AC60" t="s">
        <v>37</v>
      </c>
      <c r="AD60" t="s">
        <v>265</v>
      </c>
      <c r="AG60" t="s">
        <v>268</v>
      </c>
      <c r="AJ60" t="s">
        <v>251</v>
      </c>
      <c r="AK60" t="s">
        <v>268</v>
      </c>
      <c r="AL60" t="s">
        <v>253</v>
      </c>
      <c r="AO60" t="s">
        <v>263</v>
      </c>
      <c r="AP60" t="s">
        <v>263</v>
      </c>
      <c r="AQ60" t="s">
        <v>253</v>
      </c>
      <c r="AR60" t="s">
        <v>253</v>
      </c>
      <c r="AS60" t="s">
        <v>253</v>
      </c>
      <c r="AX60" t="s">
        <v>253</v>
      </c>
    </row>
    <row r="61" spans="1:50" hidden="1">
      <c r="A61" t="s">
        <v>1614</v>
      </c>
      <c r="B61" t="s">
        <v>250</v>
      </c>
      <c r="C61" t="s">
        <v>251</v>
      </c>
      <c r="D61" t="s">
        <v>1712</v>
      </c>
      <c r="E61" t="s">
        <v>265</v>
      </c>
      <c r="G61" t="s">
        <v>253</v>
      </c>
      <c r="I61" t="s">
        <v>255</v>
      </c>
      <c r="J61" t="s">
        <v>256</v>
      </c>
      <c r="K61" t="s">
        <v>1602</v>
      </c>
      <c r="L61" t="s">
        <v>200</v>
      </c>
      <c r="M61" t="s">
        <v>200</v>
      </c>
      <c r="N61" t="s">
        <v>257</v>
      </c>
      <c r="O61" t="s">
        <v>326</v>
      </c>
      <c r="P61" t="s">
        <v>1672</v>
      </c>
      <c r="R61" t="s">
        <v>1596</v>
      </c>
      <c r="S61" t="s">
        <v>253</v>
      </c>
      <c r="T61" t="s">
        <v>1597</v>
      </c>
      <c r="U61" t="s">
        <v>1598</v>
      </c>
      <c r="X61" t="s">
        <v>6</v>
      </c>
      <c r="Y61" t="s">
        <v>8</v>
      </c>
      <c r="Z61" t="s">
        <v>7</v>
      </c>
      <c r="AB61" t="s">
        <v>263</v>
      </c>
      <c r="AC61" t="s">
        <v>37</v>
      </c>
      <c r="AD61" t="s">
        <v>265</v>
      </c>
      <c r="AG61" t="s">
        <v>268</v>
      </c>
      <c r="AJ61" t="s">
        <v>251</v>
      </c>
      <c r="AK61" t="s">
        <v>268</v>
      </c>
      <c r="AL61" t="s">
        <v>253</v>
      </c>
      <c r="AO61" t="s">
        <v>263</v>
      </c>
      <c r="AP61" t="s">
        <v>263</v>
      </c>
      <c r="AQ61" t="s">
        <v>253</v>
      </c>
      <c r="AR61" t="s">
        <v>253</v>
      </c>
      <c r="AS61" t="s">
        <v>253</v>
      </c>
      <c r="AX61" t="s">
        <v>253</v>
      </c>
    </row>
    <row r="62" spans="1:50" hidden="1">
      <c r="A62" t="s">
        <v>1615</v>
      </c>
      <c r="B62" t="s">
        <v>250</v>
      </c>
      <c r="C62" t="s">
        <v>251</v>
      </c>
      <c r="D62" t="s">
        <v>1712</v>
      </c>
      <c r="E62" t="s">
        <v>265</v>
      </c>
      <c r="G62" t="s">
        <v>253</v>
      </c>
      <c r="I62" t="s">
        <v>255</v>
      </c>
      <c r="J62" t="s">
        <v>256</v>
      </c>
      <c r="K62" t="s">
        <v>1602</v>
      </c>
      <c r="L62" t="s">
        <v>200</v>
      </c>
      <c r="M62" t="s">
        <v>200</v>
      </c>
      <c r="N62" t="s">
        <v>257</v>
      </c>
      <c r="O62" t="s">
        <v>948</v>
      </c>
      <c r="P62" t="s">
        <v>1673</v>
      </c>
      <c r="R62" t="s">
        <v>1596</v>
      </c>
      <c r="S62" t="s">
        <v>253</v>
      </c>
      <c r="T62" t="s">
        <v>1597</v>
      </c>
      <c r="U62" t="s">
        <v>1598</v>
      </c>
      <c r="X62" t="s">
        <v>6</v>
      </c>
      <c r="Y62" t="s">
        <v>8</v>
      </c>
      <c r="Z62" t="s">
        <v>7</v>
      </c>
      <c r="AB62" t="s">
        <v>263</v>
      </c>
      <c r="AC62" t="s">
        <v>37</v>
      </c>
      <c r="AD62" t="s">
        <v>265</v>
      </c>
      <c r="AG62" t="s">
        <v>268</v>
      </c>
      <c r="AJ62" t="s">
        <v>251</v>
      </c>
      <c r="AK62" t="s">
        <v>268</v>
      </c>
      <c r="AL62" t="s">
        <v>253</v>
      </c>
      <c r="AO62" t="s">
        <v>263</v>
      </c>
      <c r="AP62" t="s">
        <v>263</v>
      </c>
      <c r="AQ62" t="s">
        <v>253</v>
      </c>
      <c r="AR62" t="s">
        <v>253</v>
      </c>
      <c r="AS62" t="s">
        <v>253</v>
      </c>
      <c r="AX62" t="s">
        <v>253</v>
      </c>
    </row>
    <row r="63" spans="1:50" hidden="1">
      <c r="A63" t="s">
        <v>1616</v>
      </c>
      <c r="B63" t="s">
        <v>250</v>
      </c>
      <c r="C63" t="s">
        <v>251</v>
      </c>
      <c r="D63" t="s">
        <v>1712</v>
      </c>
      <c r="E63" t="s">
        <v>265</v>
      </c>
      <c r="G63" t="s">
        <v>253</v>
      </c>
      <c r="I63" t="s">
        <v>255</v>
      </c>
      <c r="J63" t="s">
        <v>256</v>
      </c>
      <c r="K63" t="s">
        <v>1602</v>
      </c>
      <c r="L63" t="s">
        <v>200</v>
      </c>
      <c r="M63" t="s">
        <v>200</v>
      </c>
      <c r="N63" t="s">
        <v>257</v>
      </c>
      <c r="O63" t="s">
        <v>1352</v>
      </c>
      <c r="P63" t="s">
        <v>1674</v>
      </c>
      <c r="R63" t="s">
        <v>1596</v>
      </c>
      <c r="S63" t="s">
        <v>253</v>
      </c>
      <c r="T63" t="s">
        <v>1597</v>
      </c>
      <c r="U63" t="s">
        <v>1598</v>
      </c>
      <c r="X63" t="s">
        <v>6</v>
      </c>
      <c r="Y63" t="s">
        <v>8</v>
      </c>
      <c r="Z63" t="s">
        <v>7</v>
      </c>
      <c r="AB63" t="s">
        <v>263</v>
      </c>
      <c r="AC63" t="s">
        <v>37</v>
      </c>
      <c r="AD63" t="s">
        <v>265</v>
      </c>
      <c r="AG63" t="s">
        <v>268</v>
      </c>
      <c r="AJ63" t="s">
        <v>251</v>
      </c>
      <c r="AK63" t="s">
        <v>268</v>
      </c>
      <c r="AL63" t="s">
        <v>253</v>
      </c>
      <c r="AO63" t="s">
        <v>263</v>
      </c>
      <c r="AP63" t="s">
        <v>263</v>
      </c>
      <c r="AQ63" t="s">
        <v>253</v>
      </c>
      <c r="AR63" t="s">
        <v>253</v>
      </c>
      <c r="AS63" t="s">
        <v>253</v>
      </c>
      <c r="AX63" t="s">
        <v>253</v>
      </c>
    </row>
    <row r="64" spans="1:50" hidden="1">
      <c r="A64" t="s">
        <v>1617</v>
      </c>
      <c r="B64" t="s">
        <v>250</v>
      </c>
      <c r="C64" t="s">
        <v>251</v>
      </c>
      <c r="D64" t="s">
        <v>1712</v>
      </c>
      <c r="E64" t="s">
        <v>265</v>
      </c>
      <c r="G64" t="s">
        <v>253</v>
      </c>
      <c r="I64" t="s">
        <v>255</v>
      </c>
      <c r="J64" t="s">
        <v>256</v>
      </c>
      <c r="K64" t="s">
        <v>1602</v>
      </c>
      <c r="L64" t="s">
        <v>200</v>
      </c>
      <c r="M64" t="s">
        <v>200</v>
      </c>
      <c r="N64" t="s">
        <v>257</v>
      </c>
      <c r="O64" t="s">
        <v>288</v>
      </c>
      <c r="P64" t="s">
        <v>1675</v>
      </c>
      <c r="R64" t="s">
        <v>1596</v>
      </c>
      <c r="S64" t="s">
        <v>253</v>
      </c>
      <c r="T64" t="s">
        <v>1597</v>
      </c>
      <c r="U64" t="s">
        <v>1598</v>
      </c>
      <c r="X64" t="s">
        <v>6</v>
      </c>
      <c r="Y64" t="s">
        <v>8</v>
      </c>
      <c r="Z64" t="s">
        <v>7</v>
      </c>
      <c r="AB64" t="s">
        <v>263</v>
      </c>
      <c r="AC64" t="s">
        <v>37</v>
      </c>
      <c r="AD64" t="s">
        <v>265</v>
      </c>
      <c r="AG64" t="s">
        <v>268</v>
      </c>
      <c r="AJ64" t="s">
        <v>251</v>
      </c>
      <c r="AK64" t="s">
        <v>268</v>
      </c>
      <c r="AL64" t="s">
        <v>253</v>
      </c>
      <c r="AO64" t="s">
        <v>263</v>
      </c>
      <c r="AP64" t="s">
        <v>263</v>
      </c>
      <c r="AQ64" t="s">
        <v>253</v>
      </c>
      <c r="AR64" t="s">
        <v>253</v>
      </c>
      <c r="AS64" t="s">
        <v>253</v>
      </c>
      <c r="AX64" t="s">
        <v>253</v>
      </c>
    </row>
    <row r="65" spans="1:50" hidden="1">
      <c r="A65" t="s">
        <v>1618</v>
      </c>
      <c r="B65" t="s">
        <v>250</v>
      </c>
      <c r="C65" t="s">
        <v>251</v>
      </c>
      <c r="D65" t="s">
        <v>1712</v>
      </c>
      <c r="E65" t="s">
        <v>265</v>
      </c>
      <c r="G65" t="s">
        <v>253</v>
      </c>
      <c r="I65" t="s">
        <v>255</v>
      </c>
      <c r="J65" t="s">
        <v>256</v>
      </c>
      <c r="K65" t="s">
        <v>1602</v>
      </c>
      <c r="L65" t="s">
        <v>200</v>
      </c>
      <c r="M65" t="s">
        <v>200</v>
      </c>
      <c r="N65" t="s">
        <v>257</v>
      </c>
      <c r="O65" t="s">
        <v>274</v>
      </c>
      <c r="P65" t="s">
        <v>1676</v>
      </c>
      <c r="R65" t="s">
        <v>1596</v>
      </c>
      <c r="S65" t="s">
        <v>253</v>
      </c>
      <c r="T65" t="s">
        <v>1597</v>
      </c>
      <c r="U65" t="s">
        <v>1598</v>
      </c>
      <c r="X65" t="s">
        <v>6</v>
      </c>
      <c r="Y65" t="s">
        <v>8</v>
      </c>
      <c r="Z65" t="s">
        <v>7</v>
      </c>
      <c r="AB65" t="s">
        <v>263</v>
      </c>
      <c r="AC65" t="s">
        <v>37</v>
      </c>
      <c r="AD65" t="s">
        <v>265</v>
      </c>
      <c r="AG65" t="s">
        <v>268</v>
      </c>
      <c r="AJ65" t="s">
        <v>251</v>
      </c>
      <c r="AK65" t="s">
        <v>268</v>
      </c>
      <c r="AL65" t="s">
        <v>253</v>
      </c>
      <c r="AO65" t="s">
        <v>263</v>
      </c>
      <c r="AP65" t="s">
        <v>263</v>
      </c>
      <c r="AQ65" t="s">
        <v>253</v>
      </c>
      <c r="AR65" t="s">
        <v>253</v>
      </c>
      <c r="AS65" t="s">
        <v>253</v>
      </c>
      <c r="AX65" t="s">
        <v>253</v>
      </c>
    </row>
    <row r="66" spans="1:50" hidden="1">
      <c r="A66" t="s">
        <v>1619</v>
      </c>
      <c r="B66" t="s">
        <v>250</v>
      </c>
      <c r="C66" t="s">
        <v>251</v>
      </c>
      <c r="D66" t="s">
        <v>195</v>
      </c>
      <c r="E66" t="s">
        <v>252</v>
      </c>
      <c r="F66" t="s">
        <v>195</v>
      </c>
      <c r="G66" t="s">
        <v>253</v>
      </c>
      <c r="H66" t="s">
        <v>265</v>
      </c>
      <c r="I66" t="s">
        <v>255</v>
      </c>
      <c r="J66" t="s">
        <v>256</v>
      </c>
      <c r="K66" t="s">
        <v>1602</v>
      </c>
      <c r="L66" t="s">
        <v>200</v>
      </c>
      <c r="M66" t="s">
        <v>200</v>
      </c>
      <c r="N66" t="s">
        <v>257</v>
      </c>
      <c r="O66" t="s">
        <v>948</v>
      </c>
      <c r="P66" t="s">
        <v>1746</v>
      </c>
      <c r="R66" t="s">
        <v>267</v>
      </c>
      <c r="S66" t="s">
        <v>260</v>
      </c>
      <c r="T66" t="s">
        <v>37</v>
      </c>
      <c r="U66" t="s">
        <v>252</v>
      </c>
      <c r="X66" t="s">
        <v>6</v>
      </c>
      <c r="Y66" t="s">
        <v>8</v>
      </c>
      <c r="Z66" t="s">
        <v>7</v>
      </c>
      <c r="AB66" t="s">
        <v>253</v>
      </c>
      <c r="AC66" t="s">
        <v>261</v>
      </c>
      <c r="AD66" t="s">
        <v>262</v>
      </c>
      <c r="AE66" t="s">
        <v>37</v>
      </c>
      <c r="AG66" t="s">
        <v>268</v>
      </c>
      <c r="AJ66" t="s">
        <v>251</v>
      </c>
      <c r="AK66" t="s">
        <v>268</v>
      </c>
      <c r="AL66" t="s">
        <v>253</v>
      </c>
      <c r="AO66" t="s">
        <v>263</v>
      </c>
      <c r="AP66" t="s">
        <v>263</v>
      </c>
      <c r="AQ66" t="s">
        <v>253</v>
      </c>
      <c r="AR66" t="s">
        <v>253</v>
      </c>
      <c r="AS66" t="s">
        <v>253</v>
      </c>
      <c r="AX66" t="s">
        <v>253</v>
      </c>
    </row>
    <row r="67" spans="1:50" hidden="1">
      <c r="A67" t="s">
        <v>1620</v>
      </c>
      <c r="B67" t="s">
        <v>250</v>
      </c>
      <c r="C67" t="s">
        <v>251</v>
      </c>
      <c r="D67" t="s">
        <v>1712</v>
      </c>
      <c r="E67" t="s">
        <v>265</v>
      </c>
      <c r="G67" t="s">
        <v>253</v>
      </c>
      <c r="I67" t="s">
        <v>255</v>
      </c>
      <c r="J67" t="s">
        <v>256</v>
      </c>
      <c r="K67" t="s">
        <v>1602</v>
      </c>
      <c r="L67" t="s">
        <v>200</v>
      </c>
      <c r="M67" t="s">
        <v>200</v>
      </c>
      <c r="N67" t="s">
        <v>257</v>
      </c>
      <c r="O67" t="s">
        <v>1655</v>
      </c>
      <c r="P67" t="s">
        <v>1677</v>
      </c>
      <c r="R67" t="s">
        <v>1596</v>
      </c>
      <c r="S67" t="s">
        <v>253</v>
      </c>
      <c r="T67" t="s">
        <v>1597</v>
      </c>
      <c r="U67" t="s">
        <v>1598</v>
      </c>
      <c r="X67" t="s">
        <v>6</v>
      </c>
      <c r="Y67" t="s">
        <v>8</v>
      </c>
      <c r="Z67" t="s">
        <v>7</v>
      </c>
      <c r="AB67" t="s">
        <v>263</v>
      </c>
      <c r="AC67" t="s">
        <v>37</v>
      </c>
      <c r="AD67" t="s">
        <v>265</v>
      </c>
      <c r="AG67" t="s">
        <v>268</v>
      </c>
      <c r="AJ67" t="s">
        <v>251</v>
      </c>
      <c r="AK67" t="s">
        <v>268</v>
      </c>
      <c r="AL67" t="s">
        <v>253</v>
      </c>
      <c r="AO67" t="s">
        <v>263</v>
      </c>
      <c r="AP67" t="s">
        <v>263</v>
      </c>
      <c r="AQ67" t="s">
        <v>253</v>
      </c>
      <c r="AR67" t="s">
        <v>253</v>
      </c>
      <c r="AS67" t="s">
        <v>253</v>
      </c>
      <c r="AX67" t="s">
        <v>253</v>
      </c>
    </row>
    <row r="68" spans="1:50" hidden="1">
      <c r="A68" t="s">
        <v>1621</v>
      </c>
      <c r="B68" t="s">
        <v>250</v>
      </c>
      <c r="C68" t="s">
        <v>251</v>
      </c>
      <c r="D68" t="s">
        <v>195</v>
      </c>
      <c r="E68" t="s">
        <v>252</v>
      </c>
      <c r="F68" t="s">
        <v>195</v>
      </c>
      <c r="G68" t="s">
        <v>253</v>
      </c>
      <c r="H68" t="s">
        <v>254</v>
      </c>
      <c r="I68" t="s">
        <v>255</v>
      </c>
      <c r="J68" t="s">
        <v>256</v>
      </c>
      <c r="K68" t="s">
        <v>1602</v>
      </c>
      <c r="L68" t="s">
        <v>199</v>
      </c>
      <c r="M68" t="s">
        <v>199</v>
      </c>
      <c r="N68" t="s">
        <v>257</v>
      </c>
      <c r="O68" t="s">
        <v>1300</v>
      </c>
      <c r="P68" t="s">
        <v>1747</v>
      </c>
      <c r="R68" t="s">
        <v>259</v>
      </c>
      <c r="S68" t="s">
        <v>260</v>
      </c>
      <c r="T68" t="s">
        <v>37</v>
      </c>
      <c r="U68" t="s">
        <v>252</v>
      </c>
      <c r="X68" t="s">
        <v>6</v>
      </c>
      <c r="Y68" t="s">
        <v>8</v>
      </c>
      <c r="Z68" t="s">
        <v>7</v>
      </c>
      <c r="AB68" t="s">
        <v>253</v>
      </c>
      <c r="AC68" t="s">
        <v>37</v>
      </c>
      <c r="AD68" t="s">
        <v>254</v>
      </c>
      <c r="AE68" t="s">
        <v>37</v>
      </c>
      <c r="AG68" t="s">
        <v>263</v>
      </c>
      <c r="AJ68" t="s">
        <v>272</v>
      </c>
      <c r="AK68" t="s">
        <v>263</v>
      </c>
      <c r="AL68" t="s">
        <v>253</v>
      </c>
      <c r="AO68" t="s">
        <v>263</v>
      </c>
      <c r="AP68" t="s">
        <v>263</v>
      </c>
      <c r="AQ68" t="s">
        <v>253</v>
      </c>
      <c r="AR68" t="s">
        <v>253</v>
      </c>
      <c r="AS68" t="s">
        <v>253</v>
      </c>
      <c r="AX68" t="s">
        <v>253</v>
      </c>
    </row>
    <row r="69" spans="1:50" hidden="1">
      <c r="A69" t="s">
        <v>1622</v>
      </c>
      <c r="B69" t="s">
        <v>250</v>
      </c>
      <c r="C69" t="s">
        <v>251</v>
      </c>
      <c r="D69" t="s">
        <v>1712</v>
      </c>
      <c r="E69" t="s">
        <v>265</v>
      </c>
      <c r="G69" t="s">
        <v>253</v>
      </c>
      <c r="I69" t="s">
        <v>255</v>
      </c>
      <c r="J69" t="s">
        <v>256</v>
      </c>
      <c r="K69" t="s">
        <v>1602</v>
      </c>
      <c r="L69" t="s">
        <v>200</v>
      </c>
      <c r="M69" t="s">
        <v>200</v>
      </c>
      <c r="N69" t="s">
        <v>257</v>
      </c>
      <c r="O69" t="s">
        <v>948</v>
      </c>
      <c r="P69" t="s">
        <v>1678</v>
      </c>
      <c r="R69" t="s">
        <v>1596</v>
      </c>
      <c r="S69" t="s">
        <v>253</v>
      </c>
      <c r="T69" t="s">
        <v>1597</v>
      </c>
      <c r="U69" t="s">
        <v>1598</v>
      </c>
      <c r="X69" t="s">
        <v>6</v>
      </c>
      <c r="Y69" t="s">
        <v>8</v>
      </c>
      <c r="Z69" t="s">
        <v>7</v>
      </c>
      <c r="AB69" t="s">
        <v>263</v>
      </c>
      <c r="AC69" t="s">
        <v>37</v>
      </c>
      <c r="AD69" t="s">
        <v>265</v>
      </c>
      <c r="AG69" t="s">
        <v>268</v>
      </c>
      <c r="AJ69" t="s">
        <v>251</v>
      </c>
      <c r="AK69" t="s">
        <v>268</v>
      </c>
      <c r="AL69" t="s">
        <v>253</v>
      </c>
      <c r="AO69" t="s">
        <v>263</v>
      </c>
      <c r="AP69" t="s">
        <v>263</v>
      </c>
      <c r="AQ69" t="s">
        <v>253</v>
      </c>
      <c r="AR69" t="s">
        <v>253</v>
      </c>
      <c r="AS69" t="s">
        <v>253</v>
      </c>
      <c r="AX69" t="s">
        <v>253</v>
      </c>
    </row>
    <row r="70" spans="1:50" hidden="1">
      <c r="A70" t="s">
        <v>1623</v>
      </c>
      <c r="B70" t="s">
        <v>250</v>
      </c>
      <c r="C70" t="s">
        <v>251</v>
      </c>
      <c r="D70" t="s">
        <v>1712</v>
      </c>
      <c r="E70" t="s">
        <v>265</v>
      </c>
      <c r="G70" t="s">
        <v>253</v>
      </c>
      <c r="I70" t="s">
        <v>255</v>
      </c>
      <c r="J70" t="s">
        <v>256</v>
      </c>
      <c r="K70" t="s">
        <v>1602</v>
      </c>
      <c r="L70" t="s">
        <v>200</v>
      </c>
      <c r="M70" t="s">
        <v>200</v>
      </c>
      <c r="N70" t="s">
        <v>257</v>
      </c>
      <c r="O70" t="s">
        <v>288</v>
      </c>
      <c r="P70" t="s">
        <v>1679</v>
      </c>
      <c r="R70" t="s">
        <v>1596</v>
      </c>
      <c r="S70" t="s">
        <v>253</v>
      </c>
      <c r="T70" t="s">
        <v>1597</v>
      </c>
      <c r="U70" t="s">
        <v>1598</v>
      </c>
      <c r="X70" t="s">
        <v>6</v>
      </c>
      <c r="Y70" t="s">
        <v>8</v>
      </c>
      <c r="Z70" t="s">
        <v>7</v>
      </c>
      <c r="AB70" t="s">
        <v>263</v>
      </c>
      <c r="AC70" t="s">
        <v>37</v>
      </c>
      <c r="AD70" t="s">
        <v>265</v>
      </c>
      <c r="AG70" t="s">
        <v>268</v>
      </c>
      <c r="AJ70" t="s">
        <v>251</v>
      </c>
      <c r="AK70" t="s">
        <v>268</v>
      </c>
      <c r="AL70" t="s">
        <v>253</v>
      </c>
      <c r="AO70" t="s">
        <v>263</v>
      </c>
      <c r="AP70" t="s">
        <v>263</v>
      </c>
      <c r="AQ70" t="s">
        <v>253</v>
      </c>
      <c r="AR70" t="s">
        <v>253</v>
      </c>
      <c r="AS70" t="s">
        <v>253</v>
      </c>
      <c r="AX70" t="s">
        <v>253</v>
      </c>
    </row>
    <row r="71" spans="1:50" hidden="1">
      <c r="A71" t="s">
        <v>1624</v>
      </c>
      <c r="B71" t="s">
        <v>250</v>
      </c>
      <c r="C71" t="s">
        <v>251</v>
      </c>
      <c r="D71" t="s">
        <v>1712</v>
      </c>
      <c r="E71" t="s">
        <v>265</v>
      </c>
      <c r="G71" t="s">
        <v>253</v>
      </c>
      <c r="I71" t="s">
        <v>255</v>
      </c>
      <c r="J71" t="s">
        <v>256</v>
      </c>
      <c r="K71" t="s">
        <v>1602</v>
      </c>
      <c r="L71" t="s">
        <v>200</v>
      </c>
      <c r="M71" t="s">
        <v>200</v>
      </c>
      <c r="N71" t="s">
        <v>257</v>
      </c>
      <c r="O71" t="s">
        <v>288</v>
      </c>
      <c r="P71" t="s">
        <v>1680</v>
      </c>
      <c r="R71" t="s">
        <v>1596</v>
      </c>
      <c r="S71" t="s">
        <v>253</v>
      </c>
      <c r="T71" t="s">
        <v>1597</v>
      </c>
      <c r="U71" t="s">
        <v>1598</v>
      </c>
      <c r="X71" t="s">
        <v>6</v>
      </c>
      <c r="Y71" t="s">
        <v>8</v>
      </c>
      <c r="Z71" t="s">
        <v>7</v>
      </c>
      <c r="AB71" t="s">
        <v>263</v>
      </c>
      <c r="AC71" t="s">
        <v>37</v>
      </c>
      <c r="AD71" t="s">
        <v>265</v>
      </c>
      <c r="AG71" t="s">
        <v>268</v>
      </c>
      <c r="AJ71" t="s">
        <v>251</v>
      </c>
      <c r="AK71" t="s">
        <v>268</v>
      </c>
      <c r="AL71" t="s">
        <v>253</v>
      </c>
      <c r="AO71" t="s">
        <v>263</v>
      </c>
      <c r="AP71" t="s">
        <v>263</v>
      </c>
      <c r="AQ71" t="s">
        <v>253</v>
      </c>
      <c r="AR71" t="s">
        <v>253</v>
      </c>
      <c r="AS71" t="s">
        <v>253</v>
      </c>
      <c r="AX71" t="s">
        <v>253</v>
      </c>
    </row>
    <row r="72" spans="1:50" hidden="1">
      <c r="A72" t="s">
        <v>1625</v>
      </c>
      <c r="B72" t="s">
        <v>250</v>
      </c>
      <c r="C72" t="s">
        <v>251</v>
      </c>
      <c r="D72" t="s">
        <v>195</v>
      </c>
      <c r="E72" t="s">
        <v>252</v>
      </c>
      <c r="F72" t="s">
        <v>195</v>
      </c>
      <c r="G72" t="s">
        <v>253</v>
      </c>
      <c r="H72" t="s">
        <v>254</v>
      </c>
      <c r="I72" t="s">
        <v>255</v>
      </c>
      <c r="J72" t="s">
        <v>256</v>
      </c>
      <c r="K72" t="s">
        <v>1602</v>
      </c>
      <c r="L72" t="s">
        <v>199</v>
      </c>
      <c r="M72" t="s">
        <v>199</v>
      </c>
      <c r="N72" t="s">
        <v>257</v>
      </c>
      <c r="O72" t="s">
        <v>326</v>
      </c>
      <c r="P72" t="s">
        <v>1748</v>
      </c>
      <c r="R72" t="s">
        <v>259</v>
      </c>
      <c r="S72" t="s">
        <v>260</v>
      </c>
      <c r="T72" t="s">
        <v>37</v>
      </c>
      <c r="U72" t="s">
        <v>252</v>
      </c>
      <c r="X72" t="s">
        <v>6</v>
      </c>
      <c r="Y72" t="s">
        <v>8</v>
      </c>
      <c r="Z72" t="s">
        <v>7</v>
      </c>
      <c r="AB72" t="s">
        <v>253</v>
      </c>
      <c r="AC72" t="s">
        <v>37</v>
      </c>
      <c r="AD72" t="s">
        <v>254</v>
      </c>
      <c r="AE72" t="s">
        <v>37</v>
      </c>
      <c r="AG72" t="s">
        <v>263</v>
      </c>
      <c r="AJ72" t="s">
        <v>272</v>
      </c>
      <c r="AK72" t="s">
        <v>263</v>
      </c>
      <c r="AL72" t="s">
        <v>253</v>
      </c>
      <c r="AO72" t="s">
        <v>263</v>
      </c>
      <c r="AP72" t="s">
        <v>263</v>
      </c>
      <c r="AQ72" t="s">
        <v>253</v>
      </c>
      <c r="AR72" t="s">
        <v>253</v>
      </c>
      <c r="AS72" t="s">
        <v>253</v>
      </c>
      <c r="AX72" t="s">
        <v>253</v>
      </c>
    </row>
    <row r="73" spans="1:50" hidden="1">
      <c r="A73" t="s">
        <v>1626</v>
      </c>
      <c r="B73" t="s">
        <v>250</v>
      </c>
      <c r="C73" t="s">
        <v>251</v>
      </c>
      <c r="D73" t="s">
        <v>1712</v>
      </c>
      <c r="E73" t="s">
        <v>265</v>
      </c>
      <c r="G73" t="s">
        <v>253</v>
      </c>
      <c r="I73" t="s">
        <v>255</v>
      </c>
      <c r="J73" t="s">
        <v>256</v>
      </c>
      <c r="K73" t="s">
        <v>1602</v>
      </c>
      <c r="L73" t="s">
        <v>200</v>
      </c>
      <c r="M73" t="s">
        <v>200</v>
      </c>
      <c r="N73" t="s">
        <v>257</v>
      </c>
      <c r="O73" t="s">
        <v>326</v>
      </c>
      <c r="P73" t="s">
        <v>1681</v>
      </c>
      <c r="R73" t="s">
        <v>1596</v>
      </c>
      <c r="S73" t="s">
        <v>253</v>
      </c>
      <c r="T73" t="s">
        <v>1597</v>
      </c>
      <c r="U73" t="s">
        <v>1598</v>
      </c>
      <c r="X73" t="s">
        <v>6</v>
      </c>
      <c r="Y73" t="s">
        <v>8</v>
      </c>
      <c r="Z73" t="s">
        <v>7</v>
      </c>
      <c r="AB73" t="s">
        <v>263</v>
      </c>
      <c r="AC73" t="s">
        <v>37</v>
      </c>
      <c r="AD73" t="s">
        <v>265</v>
      </c>
      <c r="AG73" t="s">
        <v>268</v>
      </c>
      <c r="AJ73" t="s">
        <v>251</v>
      </c>
      <c r="AK73" t="s">
        <v>268</v>
      </c>
      <c r="AL73" t="s">
        <v>253</v>
      </c>
      <c r="AO73" t="s">
        <v>263</v>
      </c>
      <c r="AP73" t="s">
        <v>263</v>
      </c>
      <c r="AQ73" t="s">
        <v>253</v>
      </c>
      <c r="AR73" t="s">
        <v>253</v>
      </c>
      <c r="AS73" t="s">
        <v>253</v>
      </c>
      <c r="AX73" t="s">
        <v>253</v>
      </c>
    </row>
    <row r="74" spans="1:50" hidden="1">
      <c r="A74" t="s">
        <v>1627</v>
      </c>
      <c r="B74" t="s">
        <v>250</v>
      </c>
      <c r="C74" t="s">
        <v>251</v>
      </c>
      <c r="D74" t="s">
        <v>1712</v>
      </c>
      <c r="E74" t="s">
        <v>265</v>
      </c>
      <c r="G74" t="s">
        <v>253</v>
      </c>
      <c r="I74" t="s">
        <v>255</v>
      </c>
      <c r="J74" t="s">
        <v>256</v>
      </c>
      <c r="K74" t="s">
        <v>1602</v>
      </c>
      <c r="L74" t="s">
        <v>200</v>
      </c>
      <c r="M74" t="s">
        <v>200</v>
      </c>
      <c r="N74" t="s">
        <v>257</v>
      </c>
      <c r="O74" t="s">
        <v>274</v>
      </c>
      <c r="P74" t="s">
        <v>1682</v>
      </c>
      <c r="R74" t="s">
        <v>1596</v>
      </c>
      <c r="S74" t="s">
        <v>253</v>
      </c>
      <c r="T74" t="s">
        <v>1597</v>
      </c>
      <c r="U74" t="s">
        <v>1598</v>
      </c>
      <c r="X74" t="s">
        <v>6</v>
      </c>
      <c r="Y74" t="s">
        <v>8</v>
      </c>
      <c r="Z74" t="s">
        <v>7</v>
      </c>
      <c r="AB74" t="s">
        <v>263</v>
      </c>
      <c r="AC74" t="s">
        <v>37</v>
      </c>
      <c r="AD74" t="s">
        <v>265</v>
      </c>
      <c r="AG74" t="s">
        <v>268</v>
      </c>
      <c r="AJ74" t="s">
        <v>251</v>
      </c>
      <c r="AK74" t="s">
        <v>268</v>
      </c>
      <c r="AL74" t="s">
        <v>253</v>
      </c>
      <c r="AO74" t="s">
        <v>263</v>
      </c>
      <c r="AP74" t="s">
        <v>263</v>
      </c>
      <c r="AQ74" t="s">
        <v>253</v>
      </c>
      <c r="AR74" t="s">
        <v>253</v>
      </c>
      <c r="AS74" t="s">
        <v>253</v>
      </c>
      <c r="AX74" t="s">
        <v>253</v>
      </c>
    </row>
    <row r="75" spans="1:50" hidden="1">
      <c r="A75" t="s">
        <v>1628</v>
      </c>
      <c r="B75" t="s">
        <v>250</v>
      </c>
      <c r="C75" t="s">
        <v>251</v>
      </c>
      <c r="D75" t="s">
        <v>1712</v>
      </c>
      <c r="E75" t="s">
        <v>265</v>
      </c>
      <c r="G75" t="s">
        <v>253</v>
      </c>
      <c r="I75" t="s">
        <v>255</v>
      </c>
      <c r="J75" t="s">
        <v>256</v>
      </c>
      <c r="K75" t="s">
        <v>1602</v>
      </c>
      <c r="L75" t="s">
        <v>200</v>
      </c>
      <c r="M75" t="s">
        <v>200</v>
      </c>
      <c r="N75" t="s">
        <v>257</v>
      </c>
      <c r="O75" t="s">
        <v>948</v>
      </c>
      <c r="P75" t="s">
        <v>1683</v>
      </c>
      <c r="R75" t="s">
        <v>1596</v>
      </c>
      <c r="S75" t="s">
        <v>253</v>
      </c>
      <c r="T75" t="s">
        <v>1597</v>
      </c>
      <c r="U75" t="s">
        <v>1598</v>
      </c>
      <c r="X75" t="s">
        <v>6</v>
      </c>
      <c r="Y75" t="s">
        <v>8</v>
      </c>
      <c r="Z75" t="s">
        <v>7</v>
      </c>
      <c r="AB75" t="s">
        <v>263</v>
      </c>
      <c r="AC75" t="s">
        <v>37</v>
      </c>
      <c r="AD75" t="s">
        <v>265</v>
      </c>
      <c r="AG75" t="s">
        <v>268</v>
      </c>
      <c r="AJ75" t="s">
        <v>251</v>
      </c>
      <c r="AK75" t="s">
        <v>268</v>
      </c>
      <c r="AL75" t="s">
        <v>253</v>
      </c>
      <c r="AO75" t="s">
        <v>263</v>
      </c>
      <c r="AP75" t="s">
        <v>263</v>
      </c>
      <c r="AQ75" t="s">
        <v>253</v>
      </c>
      <c r="AR75" t="s">
        <v>253</v>
      </c>
      <c r="AS75" t="s">
        <v>253</v>
      </c>
      <c r="AX75" t="s">
        <v>253</v>
      </c>
    </row>
    <row r="76" spans="1:50" hidden="1">
      <c r="A76" t="s">
        <v>1629</v>
      </c>
      <c r="B76" t="s">
        <v>250</v>
      </c>
      <c r="C76" t="s">
        <v>251</v>
      </c>
      <c r="D76" t="s">
        <v>1712</v>
      </c>
      <c r="E76" t="s">
        <v>265</v>
      </c>
      <c r="G76" t="s">
        <v>253</v>
      </c>
      <c r="I76" t="s">
        <v>255</v>
      </c>
      <c r="J76" t="s">
        <v>256</v>
      </c>
      <c r="K76" t="s">
        <v>1602</v>
      </c>
      <c r="L76" t="s">
        <v>200</v>
      </c>
      <c r="M76" t="s">
        <v>200</v>
      </c>
      <c r="N76" t="s">
        <v>257</v>
      </c>
      <c r="O76" t="s">
        <v>326</v>
      </c>
      <c r="P76" t="s">
        <v>1684</v>
      </c>
      <c r="R76" t="s">
        <v>1596</v>
      </c>
      <c r="S76" t="s">
        <v>253</v>
      </c>
      <c r="T76" t="s">
        <v>1597</v>
      </c>
      <c r="U76" t="s">
        <v>1598</v>
      </c>
      <c r="X76" t="s">
        <v>6</v>
      </c>
      <c r="Y76" t="s">
        <v>8</v>
      </c>
      <c r="Z76" t="s">
        <v>7</v>
      </c>
      <c r="AB76" t="s">
        <v>263</v>
      </c>
      <c r="AC76" t="s">
        <v>37</v>
      </c>
      <c r="AD76" t="s">
        <v>265</v>
      </c>
      <c r="AG76" t="s">
        <v>268</v>
      </c>
      <c r="AJ76" t="s">
        <v>251</v>
      </c>
      <c r="AK76" t="s">
        <v>268</v>
      </c>
      <c r="AL76" t="s">
        <v>253</v>
      </c>
      <c r="AO76" t="s">
        <v>263</v>
      </c>
      <c r="AP76" t="s">
        <v>263</v>
      </c>
      <c r="AQ76" t="s">
        <v>253</v>
      </c>
      <c r="AR76" t="s">
        <v>253</v>
      </c>
      <c r="AS76" t="s">
        <v>253</v>
      </c>
      <c r="AX76" t="s">
        <v>253</v>
      </c>
    </row>
    <row r="77" spans="1:50" hidden="1">
      <c r="A77" t="s">
        <v>1630</v>
      </c>
      <c r="B77" t="s">
        <v>250</v>
      </c>
      <c r="C77" t="s">
        <v>251</v>
      </c>
      <c r="D77" t="s">
        <v>1712</v>
      </c>
      <c r="E77" t="s">
        <v>265</v>
      </c>
      <c r="G77" t="s">
        <v>253</v>
      </c>
      <c r="I77" t="s">
        <v>255</v>
      </c>
      <c r="J77" t="s">
        <v>256</v>
      </c>
      <c r="K77" t="s">
        <v>1602</v>
      </c>
      <c r="L77" t="s">
        <v>200</v>
      </c>
      <c r="M77" t="s">
        <v>200</v>
      </c>
      <c r="N77" t="s">
        <v>257</v>
      </c>
      <c r="O77" t="s">
        <v>326</v>
      </c>
      <c r="P77" t="s">
        <v>1685</v>
      </c>
      <c r="R77" t="s">
        <v>1596</v>
      </c>
      <c r="S77" t="s">
        <v>253</v>
      </c>
      <c r="T77" t="s">
        <v>1597</v>
      </c>
      <c r="U77" t="s">
        <v>1598</v>
      </c>
      <c r="X77" t="s">
        <v>6</v>
      </c>
      <c r="Y77" t="s">
        <v>8</v>
      </c>
      <c r="Z77" t="s">
        <v>7</v>
      </c>
      <c r="AB77" t="s">
        <v>263</v>
      </c>
      <c r="AC77" t="s">
        <v>37</v>
      </c>
      <c r="AD77" t="s">
        <v>265</v>
      </c>
      <c r="AG77" t="s">
        <v>268</v>
      </c>
      <c r="AJ77" t="s">
        <v>251</v>
      </c>
      <c r="AK77" t="s">
        <v>268</v>
      </c>
      <c r="AL77" t="s">
        <v>253</v>
      </c>
      <c r="AO77" t="s">
        <v>263</v>
      </c>
      <c r="AP77" t="s">
        <v>263</v>
      </c>
      <c r="AQ77" t="s">
        <v>253</v>
      </c>
      <c r="AR77" t="s">
        <v>253</v>
      </c>
      <c r="AS77" t="s">
        <v>253</v>
      </c>
      <c r="AX77" t="s">
        <v>253</v>
      </c>
    </row>
    <row r="78" spans="1:50" hidden="1">
      <c r="A78" t="s">
        <v>1631</v>
      </c>
      <c r="B78" t="s">
        <v>250</v>
      </c>
      <c r="C78" t="s">
        <v>251</v>
      </c>
      <c r="D78" t="s">
        <v>195</v>
      </c>
      <c r="E78" t="s">
        <v>252</v>
      </c>
      <c r="F78" t="s">
        <v>195</v>
      </c>
      <c r="G78" t="s">
        <v>253</v>
      </c>
      <c r="H78" t="s">
        <v>265</v>
      </c>
      <c r="I78" t="s">
        <v>255</v>
      </c>
      <c r="J78" t="s">
        <v>256</v>
      </c>
      <c r="K78" t="s">
        <v>1602</v>
      </c>
      <c r="L78" t="s">
        <v>200</v>
      </c>
      <c r="M78" t="s">
        <v>200</v>
      </c>
      <c r="N78" t="s">
        <v>257</v>
      </c>
      <c r="O78" t="s">
        <v>1122</v>
      </c>
      <c r="P78" t="s">
        <v>1749</v>
      </c>
      <c r="R78" t="s">
        <v>267</v>
      </c>
      <c r="S78" t="s">
        <v>260</v>
      </c>
      <c r="T78" t="s">
        <v>37</v>
      </c>
      <c r="U78" t="s">
        <v>252</v>
      </c>
      <c r="X78" t="s">
        <v>6</v>
      </c>
      <c r="Y78" t="s">
        <v>8</v>
      </c>
      <c r="Z78" t="s">
        <v>7</v>
      </c>
      <c r="AB78" t="s">
        <v>253</v>
      </c>
      <c r="AC78" t="s">
        <v>261</v>
      </c>
      <c r="AD78" t="s">
        <v>262</v>
      </c>
      <c r="AE78" t="s">
        <v>37</v>
      </c>
      <c r="AG78" t="s">
        <v>268</v>
      </c>
      <c r="AJ78" t="s">
        <v>251</v>
      </c>
      <c r="AK78" t="s">
        <v>268</v>
      </c>
      <c r="AL78" t="s">
        <v>253</v>
      </c>
      <c r="AO78" t="s">
        <v>263</v>
      </c>
      <c r="AP78" t="s">
        <v>263</v>
      </c>
      <c r="AQ78" t="s">
        <v>253</v>
      </c>
      <c r="AR78" t="s">
        <v>253</v>
      </c>
      <c r="AS78" t="s">
        <v>253</v>
      </c>
      <c r="AX78" t="s">
        <v>253</v>
      </c>
    </row>
    <row r="79" spans="1:50" hidden="1">
      <c r="A79" t="s">
        <v>1632</v>
      </c>
      <c r="B79" t="s">
        <v>250</v>
      </c>
      <c r="C79" t="s">
        <v>251</v>
      </c>
      <c r="D79" t="s">
        <v>195</v>
      </c>
      <c r="E79" t="s">
        <v>252</v>
      </c>
      <c r="F79" t="s">
        <v>195</v>
      </c>
      <c r="G79" t="s">
        <v>253</v>
      </c>
      <c r="H79" t="s">
        <v>265</v>
      </c>
      <c r="I79" t="s">
        <v>255</v>
      </c>
      <c r="J79" t="s">
        <v>256</v>
      </c>
      <c r="K79" t="s">
        <v>1602</v>
      </c>
      <c r="L79" t="s">
        <v>200</v>
      </c>
      <c r="M79" t="s">
        <v>200</v>
      </c>
      <c r="N79" t="s">
        <v>257</v>
      </c>
      <c r="O79" t="s">
        <v>798</v>
      </c>
      <c r="P79" t="s">
        <v>1750</v>
      </c>
      <c r="R79" t="s">
        <v>259</v>
      </c>
      <c r="S79" t="s">
        <v>260</v>
      </c>
      <c r="T79" t="s">
        <v>37</v>
      </c>
      <c r="U79" t="s">
        <v>252</v>
      </c>
      <c r="X79" t="s">
        <v>6</v>
      </c>
      <c r="Y79" t="s">
        <v>8</v>
      </c>
      <c r="Z79" t="s">
        <v>7</v>
      </c>
      <c r="AB79" t="s">
        <v>253</v>
      </c>
      <c r="AC79" t="s">
        <v>37</v>
      </c>
      <c r="AD79" t="s">
        <v>254</v>
      </c>
      <c r="AE79" t="s">
        <v>37</v>
      </c>
      <c r="AG79" t="s">
        <v>268</v>
      </c>
      <c r="AJ79" t="s">
        <v>272</v>
      </c>
      <c r="AK79" t="s">
        <v>268</v>
      </c>
      <c r="AL79" t="s">
        <v>253</v>
      </c>
      <c r="AO79" t="s">
        <v>263</v>
      </c>
      <c r="AP79" t="s">
        <v>263</v>
      </c>
      <c r="AQ79" t="s">
        <v>253</v>
      </c>
      <c r="AR79" t="s">
        <v>253</v>
      </c>
      <c r="AS79" t="s">
        <v>253</v>
      </c>
      <c r="AX79" t="s">
        <v>253</v>
      </c>
    </row>
    <row r="80" spans="1:50" hidden="1">
      <c r="A80" t="s">
        <v>1633</v>
      </c>
      <c r="B80" t="s">
        <v>250</v>
      </c>
      <c r="C80" t="s">
        <v>251</v>
      </c>
      <c r="D80" t="s">
        <v>1712</v>
      </c>
      <c r="E80" t="s">
        <v>265</v>
      </c>
      <c r="G80" t="s">
        <v>253</v>
      </c>
      <c r="I80" t="s">
        <v>255</v>
      </c>
      <c r="J80" t="s">
        <v>256</v>
      </c>
      <c r="K80" t="s">
        <v>1602</v>
      </c>
      <c r="L80" t="s">
        <v>200</v>
      </c>
      <c r="M80" t="s">
        <v>200</v>
      </c>
      <c r="N80" t="s">
        <v>257</v>
      </c>
      <c r="O80" t="s">
        <v>288</v>
      </c>
      <c r="P80" t="s">
        <v>1686</v>
      </c>
      <c r="R80" t="s">
        <v>1596</v>
      </c>
      <c r="S80" t="s">
        <v>253</v>
      </c>
      <c r="T80" t="s">
        <v>1597</v>
      </c>
      <c r="U80" t="s">
        <v>1598</v>
      </c>
      <c r="X80" t="s">
        <v>6</v>
      </c>
      <c r="Y80" t="s">
        <v>8</v>
      </c>
      <c r="Z80" t="s">
        <v>7</v>
      </c>
      <c r="AB80" t="s">
        <v>263</v>
      </c>
      <c r="AC80" t="s">
        <v>37</v>
      </c>
      <c r="AD80" t="s">
        <v>265</v>
      </c>
      <c r="AG80" t="s">
        <v>268</v>
      </c>
      <c r="AJ80" t="s">
        <v>251</v>
      </c>
      <c r="AK80" t="s">
        <v>268</v>
      </c>
      <c r="AL80" t="s">
        <v>253</v>
      </c>
      <c r="AO80" t="s">
        <v>263</v>
      </c>
      <c r="AP80" t="s">
        <v>263</v>
      </c>
      <c r="AQ80" t="s">
        <v>253</v>
      </c>
      <c r="AR80" t="s">
        <v>253</v>
      </c>
      <c r="AS80" t="s">
        <v>253</v>
      </c>
      <c r="AX80" t="s">
        <v>253</v>
      </c>
    </row>
    <row r="81" spans="1:50" hidden="1">
      <c r="A81" t="s">
        <v>1634</v>
      </c>
      <c r="B81" t="s">
        <v>250</v>
      </c>
      <c r="C81" t="s">
        <v>251</v>
      </c>
      <c r="D81" t="s">
        <v>1712</v>
      </c>
      <c r="E81" t="s">
        <v>265</v>
      </c>
      <c r="G81" t="s">
        <v>253</v>
      </c>
      <c r="I81" t="s">
        <v>255</v>
      </c>
      <c r="J81" t="s">
        <v>256</v>
      </c>
      <c r="K81" t="s">
        <v>1602</v>
      </c>
      <c r="L81" t="s">
        <v>200</v>
      </c>
      <c r="M81" t="s">
        <v>200</v>
      </c>
      <c r="N81" t="s">
        <v>257</v>
      </c>
      <c r="O81" t="s">
        <v>948</v>
      </c>
      <c r="P81" t="s">
        <v>1687</v>
      </c>
      <c r="R81" t="s">
        <v>1596</v>
      </c>
      <c r="S81" t="s">
        <v>253</v>
      </c>
      <c r="T81" t="s">
        <v>1597</v>
      </c>
      <c r="U81" t="s">
        <v>1598</v>
      </c>
      <c r="X81" t="s">
        <v>6</v>
      </c>
      <c r="Y81" t="s">
        <v>8</v>
      </c>
      <c r="Z81" t="s">
        <v>7</v>
      </c>
      <c r="AB81" t="s">
        <v>263</v>
      </c>
      <c r="AC81" t="s">
        <v>37</v>
      </c>
      <c r="AD81" t="s">
        <v>265</v>
      </c>
      <c r="AG81" t="s">
        <v>268</v>
      </c>
      <c r="AJ81" t="s">
        <v>251</v>
      </c>
      <c r="AK81" t="s">
        <v>268</v>
      </c>
      <c r="AL81" t="s">
        <v>253</v>
      </c>
      <c r="AO81" t="s">
        <v>263</v>
      </c>
      <c r="AP81" t="s">
        <v>263</v>
      </c>
      <c r="AQ81" t="s">
        <v>253</v>
      </c>
      <c r="AR81" t="s">
        <v>253</v>
      </c>
      <c r="AS81" t="s">
        <v>253</v>
      </c>
      <c r="AX81" t="s">
        <v>253</v>
      </c>
    </row>
    <row r="82" spans="1:50" hidden="1">
      <c r="A82" t="s">
        <v>1635</v>
      </c>
      <c r="B82" t="s">
        <v>250</v>
      </c>
      <c r="C82" t="s">
        <v>251</v>
      </c>
      <c r="D82" t="s">
        <v>195</v>
      </c>
      <c r="E82" t="s">
        <v>252</v>
      </c>
      <c r="F82" t="s">
        <v>195</v>
      </c>
      <c r="G82" t="s">
        <v>253</v>
      </c>
      <c r="H82" t="s">
        <v>265</v>
      </c>
      <c r="I82" t="s">
        <v>255</v>
      </c>
      <c r="J82" t="s">
        <v>256</v>
      </c>
      <c r="K82" t="s">
        <v>1602</v>
      </c>
      <c r="L82" t="s">
        <v>200</v>
      </c>
      <c r="M82" t="s">
        <v>200</v>
      </c>
      <c r="N82" t="s">
        <v>257</v>
      </c>
      <c r="O82" t="s">
        <v>1655</v>
      </c>
      <c r="P82" t="s">
        <v>1751</v>
      </c>
      <c r="R82" t="s">
        <v>267</v>
      </c>
      <c r="S82" t="s">
        <v>260</v>
      </c>
      <c r="T82" t="s">
        <v>37</v>
      </c>
      <c r="U82" t="s">
        <v>252</v>
      </c>
      <c r="X82" t="s">
        <v>6</v>
      </c>
      <c r="Y82" t="s">
        <v>8</v>
      </c>
      <c r="Z82" t="s">
        <v>7</v>
      </c>
      <c r="AB82" t="s">
        <v>253</v>
      </c>
      <c r="AC82" t="s">
        <v>37</v>
      </c>
      <c r="AD82" t="s">
        <v>254</v>
      </c>
      <c r="AE82" t="s">
        <v>37</v>
      </c>
      <c r="AG82" t="s">
        <v>268</v>
      </c>
      <c r="AJ82" t="s">
        <v>272</v>
      </c>
      <c r="AK82" t="s">
        <v>268</v>
      </c>
      <c r="AL82" t="s">
        <v>253</v>
      </c>
      <c r="AO82" t="s">
        <v>263</v>
      </c>
      <c r="AP82" t="s">
        <v>263</v>
      </c>
      <c r="AQ82" t="s">
        <v>253</v>
      </c>
      <c r="AR82" t="s">
        <v>253</v>
      </c>
      <c r="AS82" t="s">
        <v>253</v>
      </c>
      <c r="AX82" t="s">
        <v>253</v>
      </c>
    </row>
    <row r="83" spans="1:50" hidden="1">
      <c r="A83" t="s">
        <v>1636</v>
      </c>
      <c r="B83" t="s">
        <v>250</v>
      </c>
      <c r="C83" t="s">
        <v>251</v>
      </c>
      <c r="D83" t="s">
        <v>1712</v>
      </c>
      <c r="E83" t="s">
        <v>265</v>
      </c>
      <c r="G83" t="s">
        <v>253</v>
      </c>
      <c r="I83" t="s">
        <v>255</v>
      </c>
      <c r="J83" t="s">
        <v>256</v>
      </c>
      <c r="K83" t="s">
        <v>1602</v>
      </c>
      <c r="L83" t="s">
        <v>200</v>
      </c>
      <c r="M83" t="s">
        <v>200</v>
      </c>
      <c r="N83" t="s">
        <v>257</v>
      </c>
      <c r="O83" t="s">
        <v>288</v>
      </c>
      <c r="P83" t="s">
        <v>1688</v>
      </c>
      <c r="R83" t="s">
        <v>1596</v>
      </c>
      <c r="S83" t="s">
        <v>253</v>
      </c>
      <c r="T83" t="s">
        <v>1597</v>
      </c>
      <c r="U83" t="s">
        <v>1598</v>
      </c>
      <c r="X83" t="s">
        <v>6</v>
      </c>
      <c r="Y83" t="s">
        <v>8</v>
      </c>
      <c r="Z83" t="s">
        <v>7</v>
      </c>
      <c r="AB83" t="s">
        <v>263</v>
      </c>
      <c r="AC83" t="s">
        <v>37</v>
      </c>
      <c r="AD83" t="s">
        <v>265</v>
      </c>
      <c r="AG83" t="s">
        <v>268</v>
      </c>
      <c r="AJ83" t="s">
        <v>251</v>
      </c>
      <c r="AK83" t="s">
        <v>268</v>
      </c>
      <c r="AL83" t="s">
        <v>253</v>
      </c>
      <c r="AO83" t="s">
        <v>263</v>
      </c>
      <c r="AP83" t="s">
        <v>263</v>
      </c>
      <c r="AQ83" t="s">
        <v>253</v>
      </c>
      <c r="AR83" t="s">
        <v>253</v>
      </c>
      <c r="AS83" t="s">
        <v>253</v>
      </c>
      <c r="AX83" t="s">
        <v>253</v>
      </c>
    </row>
    <row r="84" spans="1:50" hidden="1">
      <c r="A84" t="s">
        <v>1637</v>
      </c>
      <c r="B84" t="s">
        <v>250</v>
      </c>
      <c r="C84" t="s">
        <v>251</v>
      </c>
      <c r="D84" t="s">
        <v>195</v>
      </c>
      <c r="E84" t="s">
        <v>252</v>
      </c>
      <c r="F84" t="s">
        <v>195</v>
      </c>
      <c r="G84" t="s">
        <v>253</v>
      </c>
      <c r="H84" t="s">
        <v>254</v>
      </c>
      <c r="I84" t="s">
        <v>255</v>
      </c>
      <c r="J84" t="s">
        <v>256</v>
      </c>
      <c r="K84" t="s">
        <v>1602</v>
      </c>
      <c r="L84" t="s">
        <v>199</v>
      </c>
      <c r="M84" t="s">
        <v>199</v>
      </c>
      <c r="N84" t="s">
        <v>257</v>
      </c>
      <c r="O84" t="s">
        <v>1203</v>
      </c>
      <c r="P84" t="s">
        <v>1752</v>
      </c>
      <c r="R84" t="s">
        <v>259</v>
      </c>
      <c r="S84" t="s">
        <v>260</v>
      </c>
      <c r="T84" t="s">
        <v>37</v>
      </c>
      <c r="U84" t="s">
        <v>252</v>
      </c>
      <c r="X84" t="s">
        <v>6</v>
      </c>
      <c r="Y84" t="s">
        <v>8</v>
      </c>
      <c r="Z84" t="s">
        <v>7</v>
      </c>
      <c r="AB84" t="s">
        <v>253</v>
      </c>
      <c r="AC84" t="s">
        <v>261</v>
      </c>
      <c r="AD84" t="s">
        <v>262</v>
      </c>
      <c r="AE84" t="s">
        <v>37</v>
      </c>
      <c r="AG84" t="s">
        <v>263</v>
      </c>
      <c r="AJ84" t="s">
        <v>251</v>
      </c>
      <c r="AK84" t="s">
        <v>263</v>
      </c>
      <c r="AL84" t="s">
        <v>253</v>
      </c>
      <c r="AO84" t="s">
        <v>263</v>
      </c>
      <c r="AP84" t="s">
        <v>263</v>
      </c>
      <c r="AQ84" t="s">
        <v>253</v>
      </c>
      <c r="AR84" t="s">
        <v>253</v>
      </c>
      <c r="AS84" t="s">
        <v>253</v>
      </c>
      <c r="AX84" t="s">
        <v>253</v>
      </c>
    </row>
    <row r="85" spans="1:50" hidden="1">
      <c r="A85" t="s">
        <v>1638</v>
      </c>
      <c r="B85" t="s">
        <v>250</v>
      </c>
      <c r="C85" t="s">
        <v>251</v>
      </c>
      <c r="D85" t="s">
        <v>195</v>
      </c>
      <c r="E85" t="s">
        <v>252</v>
      </c>
      <c r="F85" t="s">
        <v>195</v>
      </c>
      <c r="G85" t="s">
        <v>253</v>
      </c>
      <c r="H85" t="s">
        <v>265</v>
      </c>
      <c r="I85" t="s">
        <v>255</v>
      </c>
      <c r="J85" t="s">
        <v>256</v>
      </c>
      <c r="K85" t="s">
        <v>1602</v>
      </c>
      <c r="L85" t="s">
        <v>200</v>
      </c>
      <c r="M85" t="s">
        <v>200</v>
      </c>
      <c r="N85" t="s">
        <v>257</v>
      </c>
      <c r="O85" t="s">
        <v>1203</v>
      </c>
      <c r="P85" t="s">
        <v>1753</v>
      </c>
      <c r="R85" t="s">
        <v>267</v>
      </c>
      <c r="S85" t="s">
        <v>260</v>
      </c>
      <c r="T85" t="s">
        <v>37</v>
      </c>
      <c r="U85" t="s">
        <v>252</v>
      </c>
      <c r="X85" t="s">
        <v>6</v>
      </c>
      <c r="Y85" t="s">
        <v>8</v>
      </c>
      <c r="Z85" t="s">
        <v>7</v>
      </c>
      <c r="AB85" t="s">
        <v>253</v>
      </c>
      <c r="AC85" t="s">
        <v>37</v>
      </c>
      <c r="AD85" t="s">
        <v>254</v>
      </c>
      <c r="AE85" t="s">
        <v>37</v>
      </c>
      <c r="AG85" t="s">
        <v>268</v>
      </c>
      <c r="AJ85" t="s">
        <v>272</v>
      </c>
      <c r="AK85" t="s">
        <v>268</v>
      </c>
      <c r="AL85" t="s">
        <v>253</v>
      </c>
      <c r="AO85" t="s">
        <v>263</v>
      </c>
      <c r="AP85" t="s">
        <v>263</v>
      </c>
      <c r="AQ85" t="s">
        <v>253</v>
      </c>
      <c r="AR85" t="s">
        <v>253</v>
      </c>
      <c r="AS85" t="s">
        <v>253</v>
      </c>
      <c r="AX85" t="s">
        <v>253</v>
      </c>
    </row>
    <row r="86" spans="1:50" hidden="1">
      <c r="A86" t="s">
        <v>1639</v>
      </c>
      <c r="B86" t="s">
        <v>250</v>
      </c>
      <c r="C86" t="s">
        <v>251</v>
      </c>
      <c r="D86" t="s">
        <v>1712</v>
      </c>
      <c r="E86" t="s">
        <v>265</v>
      </c>
      <c r="G86" t="s">
        <v>253</v>
      </c>
      <c r="I86" t="s">
        <v>255</v>
      </c>
      <c r="J86" t="s">
        <v>256</v>
      </c>
      <c r="K86" t="s">
        <v>1602</v>
      </c>
      <c r="L86" t="s">
        <v>200</v>
      </c>
      <c r="M86" t="s">
        <v>200</v>
      </c>
      <c r="N86" t="s">
        <v>257</v>
      </c>
      <c r="O86" t="s">
        <v>288</v>
      </c>
      <c r="P86" t="s">
        <v>1689</v>
      </c>
      <c r="R86" t="s">
        <v>1596</v>
      </c>
      <c r="S86" t="s">
        <v>253</v>
      </c>
      <c r="T86" t="s">
        <v>1597</v>
      </c>
      <c r="U86" t="s">
        <v>1598</v>
      </c>
      <c r="X86" t="s">
        <v>6</v>
      </c>
      <c r="Y86" t="s">
        <v>8</v>
      </c>
      <c r="Z86" t="s">
        <v>7</v>
      </c>
      <c r="AB86" t="s">
        <v>263</v>
      </c>
      <c r="AC86" t="s">
        <v>37</v>
      </c>
      <c r="AD86" t="s">
        <v>265</v>
      </c>
      <c r="AG86" t="s">
        <v>268</v>
      </c>
      <c r="AJ86" t="s">
        <v>251</v>
      </c>
      <c r="AK86" t="s">
        <v>268</v>
      </c>
      <c r="AL86" t="s">
        <v>253</v>
      </c>
      <c r="AO86" t="s">
        <v>263</v>
      </c>
      <c r="AP86" t="s">
        <v>263</v>
      </c>
      <c r="AQ86" t="s">
        <v>253</v>
      </c>
      <c r="AR86" t="s">
        <v>253</v>
      </c>
      <c r="AS86" t="s">
        <v>253</v>
      </c>
      <c r="AX86" t="s">
        <v>253</v>
      </c>
    </row>
    <row r="87" spans="1:50" hidden="1">
      <c r="A87" t="s">
        <v>1640</v>
      </c>
      <c r="B87" t="s">
        <v>250</v>
      </c>
      <c r="C87" t="s">
        <v>251</v>
      </c>
      <c r="D87" t="s">
        <v>195</v>
      </c>
      <c r="E87" t="s">
        <v>252</v>
      </c>
      <c r="F87" t="s">
        <v>195</v>
      </c>
      <c r="G87" t="s">
        <v>253</v>
      </c>
      <c r="H87" t="s">
        <v>265</v>
      </c>
      <c r="I87" t="s">
        <v>255</v>
      </c>
      <c r="J87" t="s">
        <v>256</v>
      </c>
      <c r="K87" t="s">
        <v>1602</v>
      </c>
      <c r="L87" t="s">
        <v>200</v>
      </c>
      <c r="M87" t="s">
        <v>200</v>
      </c>
      <c r="N87" t="s">
        <v>257</v>
      </c>
      <c r="O87" t="s">
        <v>1122</v>
      </c>
      <c r="P87" t="s">
        <v>1754</v>
      </c>
      <c r="R87" t="s">
        <v>259</v>
      </c>
      <c r="S87" t="s">
        <v>260</v>
      </c>
      <c r="T87" t="s">
        <v>37</v>
      </c>
      <c r="U87" t="s">
        <v>252</v>
      </c>
      <c r="X87" t="s">
        <v>6</v>
      </c>
      <c r="Y87" t="s">
        <v>8</v>
      </c>
      <c r="Z87" t="s">
        <v>7</v>
      </c>
      <c r="AB87" t="s">
        <v>253</v>
      </c>
      <c r="AC87" t="s">
        <v>261</v>
      </c>
      <c r="AD87" t="s">
        <v>262</v>
      </c>
      <c r="AE87" t="s">
        <v>37</v>
      </c>
      <c r="AG87" t="s">
        <v>268</v>
      </c>
      <c r="AJ87" t="s">
        <v>251</v>
      </c>
      <c r="AK87" t="s">
        <v>268</v>
      </c>
      <c r="AL87" t="s">
        <v>253</v>
      </c>
      <c r="AO87" t="s">
        <v>263</v>
      </c>
      <c r="AP87" t="s">
        <v>263</v>
      </c>
      <c r="AQ87" t="s">
        <v>253</v>
      </c>
      <c r="AR87" t="s">
        <v>253</v>
      </c>
      <c r="AS87" t="s">
        <v>253</v>
      </c>
      <c r="AX87" t="s">
        <v>253</v>
      </c>
    </row>
    <row r="88" spans="1:50" hidden="1">
      <c r="A88" t="s">
        <v>1641</v>
      </c>
      <c r="B88" t="s">
        <v>250</v>
      </c>
      <c r="C88" t="s">
        <v>251</v>
      </c>
      <c r="D88" t="s">
        <v>195</v>
      </c>
      <c r="E88" t="s">
        <v>252</v>
      </c>
      <c r="F88" t="s">
        <v>195</v>
      </c>
      <c r="G88" t="s">
        <v>253</v>
      </c>
      <c r="H88" t="s">
        <v>265</v>
      </c>
      <c r="I88" t="s">
        <v>255</v>
      </c>
      <c r="J88" t="s">
        <v>256</v>
      </c>
      <c r="K88" t="s">
        <v>1602</v>
      </c>
      <c r="L88" t="s">
        <v>200</v>
      </c>
      <c r="M88" t="s">
        <v>200</v>
      </c>
      <c r="N88" t="s">
        <v>257</v>
      </c>
      <c r="O88" t="s">
        <v>948</v>
      </c>
      <c r="P88" t="s">
        <v>1755</v>
      </c>
      <c r="R88" t="s">
        <v>267</v>
      </c>
      <c r="S88" t="s">
        <v>260</v>
      </c>
      <c r="T88" t="s">
        <v>37</v>
      </c>
      <c r="U88" t="s">
        <v>252</v>
      </c>
      <c r="X88" t="s">
        <v>6</v>
      </c>
      <c r="Y88" t="s">
        <v>8</v>
      </c>
      <c r="Z88" t="s">
        <v>7</v>
      </c>
      <c r="AB88" t="s">
        <v>253</v>
      </c>
      <c r="AC88" t="s">
        <v>261</v>
      </c>
      <c r="AD88" t="s">
        <v>262</v>
      </c>
      <c r="AE88" t="s">
        <v>37</v>
      </c>
      <c r="AG88" t="s">
        <v>268</v>
      </c>
      <c r="AJ88" t="s">
        <v>251</v>
      </c>
      <c r="AK88" t="s">
        <v>268</v>
      </c>
      <c r="AL88" t="s">
        <v>253</v>
      </c>
      <c r="AO88" t="s">
        <v>263</v>
      </c>
      <c r="AP88" t="s">
        <v>263</v>
      </c>
      <c r="AQ88" t="s">
        <v>253</v>
      </c>
      <c r="AR88" t="s">
        <v>253</v>
      </c>
      <c r="AS88" t="s">
        <v>253</v>
      </c>
      <c r="AX88" t="s">
        <v>253</v>
      </c>
    </row>
    <row r="89" spans="1:50" hidden="1">
      <c r="A89" t="s">
        <v>1642</v>
      </c>
      <c r="B89" t="s">
        <v>250</v>
      </c>
      <c r="C89" t="s">
        <v>272</v>
      </c>
      <c r="D89" t="s">
        <v>1654</v>
      </c>
      <c r="E89" t="s">
        <v>295</v>
      </c>
      <c r="G89" t="s">
        <v>253</v>
      </c>
      <c r="H89" t="s">
        <v>296</v>
      </c>
      <c r="I89" t="s">
        <v>297</v>
      </c>
      <c r="J89" t="s">
        <v>298</v>
      </c>
      <c r="K89" t="s">
        <v>1602</v>
      </c>
      <c r="L89" t="s">
        <v>1660</v>
      </c>
      <c r="M89" t="s">
        <v>1660</v>
      </c>
      <c r="N89" t="s">
        <v>257</v>
      </c>
      <c r="O89" t="s">
        <v>270</v>
      </c>
      <c r="P89" t="s">
        <v>1707</v>
      </c>
      <c r="R89" t="s">
        <v>299</v>
      </c>
      <c r="S89" t="s">
        <v>1662</v>
      </c>
      <c r="T89" t="s">
        <v>300</v>
      </c>
      <c r="U89" t="s">
        <v>1663</v>
      </c>
      <c r="X89" t="s">
        <v>6</v>
      </c>
      <c r="Y89" t="s">
        <v>8</v>
      </c>
      <c r="Z89" t="s">
        <v>7</v>
      </c>
      <c r="AB89" t="s">
        <v>253</v>
      </c>
      <c r="AC89" t="s">
        <v>300</v>
      </c>
      <c r="AD89" t="s">
        <v>301</v>
      </c>
      <c r="AE89" t="s">
        <v>296</v>
      </c>
      <c r="AG89" t="s">
        <v>268</v>
      </c>
      <c r="AJ89" t="s">
        <v>272</v>
      </c>
      <c r="AK89" t="s">
        <v>268</v>
      </c>
      <c r="AL89" t="s">
        <v>253</v>
      </c>
      <c r="AO89" t="s">
        <v>263</v>
      </c>
      <c r="AP89" t="s">
        <v>263</v>
      </c>
      <c r="AQ89" t="s">
        <v>253</v>
      </c>
      <c r="AR89" t="s">
        <v>253</v>
      </c>
      <c r="AS89" t="s">
        <v>253</v>
      </c>
      <c r="AX89" t="s">
        <v>253</v>
      </c>
    </row>
    <row r="90" spans="1:50" hidden="1">
      <c r="A90" t="s">
        <v>1643</v>
      </c>
      <c r="B90" t="s">
        <v>250</v>
      </c>
      <c r="C90" t="s">
        <v>251</v>
      </c>
      <c r="D90" t="s">
        <v>1712</v>
      </c>
      <c r="E90" t="s">
        <v>265</v>
      </c>
      <c r="G90" t="s">
        <v>253</v>
      </c>
      <c r="I90" t="s">
        <v>255</v>
      </c>
      <c r="J90" t="s">
        <v>256</v>
      </c>
      <c r="K90" t="s">
        <v>1602</v>
      </c>
      <c r="L90" t="s">
        <v>200</v>
      </c>
      <c r="M90" t="s">
        <v>200</v>
      </c>
      <c r="N90" t="s">
        <v>257</v>
      </c>
      <c r="O90" t="s">
        <v>326</v>
      </c>
      <c r="P90" t="s">
        <v>1690</v>
      </c>
      <c r="R90" t="s">
        <v>1596</v>
      </c>
      <c r="S90" t="s">
        <v>253</v>
      </c>
      <c r="T90" t="s">
        <v>1597</v>
      </c>
      <c r="U90" t="s">
        <v>1598</v>
      </c>
      <c r="X90" t="s">
        <v>6</v>
      </c>
      <c r="Y90" t="s">
        <v>8</v>
      </c>
      <c r="Z90" t="s">
        <v>7</v>
      </c>
      <c r="AB90" t="s">
        <v>263</v>
      </c>
      <c r="AC90" t="s">
        <v>37</v>
      </c>
      <c r="AD90" t="s">
        <v>265</v>
      </c>
      <c r="AG90" t="s">
        <v>268</v>
      </c>
      <c r="AJ90" t="s">
        <v>251</v>
      </c>
      <c r="AK90" t="s">
        <v>268</v>
      </c>
      <c r="AL90" t="s">
        <v>253</v>
      </c>
      <c r="AO90" t="s">
        <v>263</v>
      </c>
      <c r="AP90" t="s">
        <v>263</v>
      </c>
      <c r="AQ90" t="s">
        <v>253</v>
      </c>
      <c r="AR90" t="s">
        <v>253</v>
      </c>
      <c r="AS90" t="s">
        <v>253</v>
      </c>
      <c r="AX90" t="s">
        <v>253</v>
      </c>
    </row>
    <row r="91" spans="1:50" hidden="1">
      <c r="A91" t="s">
        <v>1644</v>
      </c>
      <c r="B91" t="s">
        <v>250</v>
      </c>
      <c r="C91" t="s">
        <v>272</v>
      </c>
      <c r="D91" t="s">
        <v>1654</v>
      </c>
      <c r="E91" t="s">
        <v>295</v>
      </c>
      <c r="G91" t="s">
        <v>253</v>
      </c>
      <c r="H91" t="s">
        <v>296</v>
      </c>
      <c r="I91" t="s">
        <v>297</v>
      </c>
      <c r="J91" t="s">
        <v>298</v>
      </c>
      <c r="K91" t="s">
        <v>1602</v>
      </c>
      <c r="L91" t="s">
        <v>1660</v>
      </c>
      <c r="M91" t="s">
        <v>1660</v>
      </c>
      <c r="N91" t="s">
        <v>257</v>
      </c>
      <c r="O91" t="s">
        <v>809</v>
      </c>
      <c r="P91" t="s">
        <v>1756</v>
      </c>
      <c r="R91" t="s">
        <v>299</v>
      </c>
      <c r="S91" t="s">
        <v>1662</v>
      </c>
      <c r="T91" t="s">
        <v>300</v>
      </c>
      <c r="U91" t="s">
        <v>1663</v>
      </c>
      <c r="X91" t="s">
        <v>6</v>
      </c>
      <c r="Y91" t="s">
        <v>8</v>
      </c>
      <c r="Z91" t="s">
        <v>7</v>
      </c>
      <c r="AB91" t="s">
        <v>253</v>
      </c>
      <c r="AC91" t="s">
        <v>300</v>
      </c>
      <c r="AD91" t="s">
        <v>301</v>
      </c>
      <c r="AE91" t="s">
        <v>296</v>
      </c>
      <c r="AG91" t="s">
        <v>268</v>
      </c>
      <c r="AJ91" t="s">
        <v>272</v>
      </c>
      <c r="AK91" t="s">
        <v>268</v>
      </c>
      <c r="AL91" t="s">
        <v>253</v>
      </c>
      <c r="AO91" t="s">
        <v>263</v>
      </c>
      <c r="AP91" t="s">
        <v>263</v>
      </c>
      <c r="AQ91" t="s">
        <v>253</v>
      </c>
      <c r="AR91" t="s">
        <v>253</v>
      </c>
      <c r="AS91" t="s">
        <v>253</v>
      </c>
      <c r="AX91" t="s">
        <v>253</v>
      </c>
    </row>
    <row r="92" spans="1:50" hidden="1">
      <c r="A92" t="s">
        <v>1645</v>
      </c>
      <c r="B92" t="s">
        <v>250</v>
      </c>
      <c r="C92" t="s">
        <v>251</v>
      </c>
      <c r="D92" t="s">
        <v>1712</v>
      </c>
      <c r="E92" t="s">
        <v>265</v>
      </c>
      <c r="G92" t="s">
        <v>253</v>
      </c>
      <c r="I92" t="s">
        <v>255</v>
      </c>
      <c r="J92" t="s">
        <v>256</v>
      </c>
      <c r="K92" t="s">
        <v>1602</v>
      </c>
      <c r="L92" t="s">
        <v>200</v>
      </c>
      <c r="M92" t="s">
        <v>200</v>
      </c>
      <c r="N92" t="s">
        <v>257</v>
      </c>
      <c r="O92" t="s">
        <v>326</v>
      </c>
      <c r="P92" t="s">
        <v>1691</v>
      </c>
      <c r="R92" t="s">
        <v>1596</v>
      </c>
      <c r="S92" t="s">
        <v>253</v>
      </c>
      <c r="T92" t="s">
        <v>1597</v>
      </c>
      <c r="U92" t="s">
        <v>1598</v>
      </c>
      <c r="X92" t="s">
        <v>6</v>
      </c>
      <c r="Y92" t="s">
        <v>8</v>
      </c>
      <c r="Z92" t="s">
        <v>7</v>
      </c>
      <c r="AB92" t="s">
        <v>263</v>
      </c>
      <c r="AC92" t="s">
        <v>37</v>
      </c>
      <c r="AD92" t="s">
        <v>265</v>
      </c>
      <c r="AG92" t="s">
        <v>268</v>
      </c>
      <c r="AJ92" t="s">
        <v>251</v>
      </c>
      <c r="AK92" t="s">
        <v>268</v>
      </c>
      <c r="AL92" t="s">
        <v>253</v>
      </c>
      <c r="AO92" t="s">
        <v>263</v>
      </c>
      <c r="AP92" t="s">
        <v>263</v>
      </c>
      <c r="AQ92" t="s">
        <v>253</v>
      </c>
      <c r="AR92" t="s">
        <v>253</v>
      </c>
      <c r="AS92" t="s">
        <v>253</v>
      </c>
      <c r="AX92" t="s">
        <v>253</v>
      </c>
    </row>
    <row r="93" spans="1:50" hidden="1">
      <c r="A93" t="s">
        <v>1646</v>
      </c>
      <c r="B93" t="s">
        <v>250</v>
      </c>
      <c r="C93" t="s">
        <v>251</v>
      </c>
      <c r="D93" t="s">
        <v>1712</v>
      </c>
      <c r="E93" t="s">
        <v>265</v>
      </c>
      <c r="G93" t="s">
        <v>253</v>
      </c>
      <c r="I93" t="s">
        <v>255</v>
      </c>
      <c r="J93" t="s">
        <v>256</v>
      </c>
      <c r="K93" t="s">
        <v>1602</v>
      </c>
      <c r="L93" t="s">
        <v>200</v>
      </c>
      <c r="M93" t="s">
        <v>200</v>
      </c>
      <c r="N93" t="s">
        <v>257</v>
      </c>
      <c r="O93" t="s">
        <v>1655</v>
      </c>
      <c r="P93" t="s">
        <v>1692</v>
      </c>
      <c r="R93" t="s">
        <v>1596</v>
      </c>
      <c r="S93" t="s">
        <v>253</v>
      </c>
      <c r="T93" t="s">
        <v>1597</v>
      </c>
      <c r="U93" t="s">
        <v>1598</v>
      </c>
      <c r="X93" t="s">
        <v>6</v>
      </c>
      <c r="Y93" t="s">
        <v>8</v>
      </c>
      <c r="Z93" t="s">
        <v>7</v>
      </c>
      <c r="AB93" t="s">
        <v>263</v>
      </c>
      <c r="AC93" t="s">
        <v>37</v>
      </c>
      <c r="AD93" t="s">
        <v>265</v>
      </c>
      <c r="AG93" t="s">
        <v>268</v>
      </c>
      <c r="AJ93" t="s">
        <v>251</v>
      </c>
      <c r="AK93" t="s">
        <v>268</v>
      </c>
      <c r="AL93" t="s">
        <v>253</v>
      </c>
      <c r="AO93" t="s">
        <v>263</v>
      </c>
      <c r="AP93" t="s">
        <v>263</v>
      </c>
      <c r="AQ93" t="s">
        <v>253</v>
      </c>
      <c r="AR93" t="s">
        <v>253</v>
      </c>
      <c r="AS93" t="s">
        <v>253</v>
      </c>
      <c r="AX93" t="s">
        <v>253</v>
      </c>
    </row>
    <row r="94" spans="1:50" hidden="1">
      <c r="A94" t="s">
        <v>1647</v>
      </c>
      <c r="B94" t="s">
        <v>250</v>
      </c>
      <c r="C94" t="s">
        <v>251</v>
      </c>
      <c r="D94" t="s">
        <v>195</v>
      </c>
      <c r="E94" t="s">
        <v>252</v>
      </c>
      <c r="F94" t="s">
        <v>195</v>
      </c>
      <c r="G94" t="s">
        <v>253</v>
      </c>
      <c r="H94" t="s">
        <v>265</v>
      </c>
      <c r="I94" t="s">
        <v>255</v>
      </c>
      <c r="J94" t="s">
        <v>256</v>
      </c>
      <c r="K94" t="s">
        <v>1602</v>
      </c>
      <c r="L94" t="s">
        <v>200</v>
      </c>
      <c r="M94" t="s">
        <v>200</v>
      </c>
      <c r="N94" t="s">
        <v>257</v>
      </c>
      <c r="O94" t="s">
        <v>1203</v>
      </c>
      <c r="P94" t="s">
        <v>1757</v>
      </c>
      <c r="R94" t="s">
        <v>267</v>
      </c>
      <c r="S94" t="s">
        <v>260</v>
      </c>
      <c r="T94" t="s">
        <v>37</v>
      </c>
      <c r="U94" t="s">
        <v>252</v>
      </c>
      <c r="X94" t="s">
        <v>6</v>
      </c>
      <c r="Y94" t="s">
        <v>8</v>
      </c>
      <c r="Z94" t="s">
        <v>7</v>
      </c>
      <c r="AB94" t="s">
        <v>253</v>
      </c>
      <c r="AC94" t="s">
        <v>37</v>
      </c>
      <c r="AD94" t="s">
        <v>254</v>
      </c>
      <c r="AE94" t="s">
        <v>37</v>
      </c>
      <c r="AG94" t="s">
        <v>268</v>
      </c>
      <c r="AJ94" t="s">
        <v>272</v>
      </c>
      <c r="AK94" t="s">
        <v>268</v>
      </c>
      <c r="AL94" t="s">
        <v>253</v>
      </c>
      <c r="AO94" t="s">
        <v>263</v>
      </c>
      <c r="AP94" t="s">
        <v>263</v>
      </c>
      <c r="AQ94" t="s">
        <v>253</v>
      </c>
      <c r="AR94" t="s">
        <v>253</v>
      </c>
      <c r="AS94" t="s">
        <v>253</v>
      </c>
      <c r="AX94" t="s">
        <v>253</v>
      </c>
    </row>
    <row r="95" spans="1:50" hidden="1">
      <c r="A95" t="s">
        <v>1648</v>
      </c>
      <c r="B95" t="s">
        <v>250</v>
      </c>
      <c r="C95" t="s">
        <v>272</v>
      </c>
      <c r="D95" t="s">
        <v>1758</v>
      </c>
      <c r="E95" t="s">
        <v>1759</v>
      </c>
      <c r="F95" t="s">
        <v>1705</v>
      </c>
      <c r="G95" t="s">
        <v>253</v>
      </c>
      <c r="H95" t="s">
        <v>252</v>
      </c>
      <c r="I95" t="s">
        <v>1760</v>
      </c>
      <c r="J95" t="s">
        <v>1761</v>
      </c>
      <c r="K95" t="s">
        <v>1602</v>
      </c>
      <c r="L95" t="s">
        <v>200</v>
      </c>
      <c r="M95" t="s">
        <v>200</v>
      </c>
      <c r="N95" t="s">
        <v>257</v>
      </c>
      <c r="O95" t="s">
        <v>809</v>
      </c>
      <c r="P95" t="s">
        <v>1762</v>
      </c>
      <c r="R95" t="s">
        <v>1763</v>
      </c>
      <c r="S95" t="s">
        <v>1764</v>
      </c>
      <c r="T95" t="s">
        <v>37</v>
      </c>
      <c r="U95" t="s">
        <v>254</v>
      </c>
      <c r="X95" t="s">
        <v>6</v>
      </c>
      <c r="Y95" t="s">
        <v>8</v>
      </c>
      <c r="Z95" t="s">
        <v>7</v>
      </c>
      <c r="AB95" t="s">
        <v>253</v>
      </c>
      <c r="AC95" t="s">
        <v>37</v>
      </c>
      <c r="AD95" t="s">
        <v>252</v>
      </c>
      <c r="AE95" t="s">
        <v>37</v>
      </c>
      <c r="AG95" t="s">
        <v>263</v>
      </c>
      <c r="AJ95" t="s">
        <v>251</v>
      </c>
      <c r="AK95" t="s">
        <v>263</v>
      </c>
      <c r="AL95" t="s">
        <v>253</v>
      </c>
      <c r="AO95" t="s">
        <v>263</v>
      </c>
      <c r="AP95" t="s">
        <v>263</v>
      </c>
      <c r="AQ95" t="s">
        <v>253</v>
      </c>
      <c r="AR95" t="s">
        <v>253</v>
      </c>
      <c r="AS95" t="s">
        <v>253</v>
      </c>
      <c r="AX95" t="s">
        <v>253</v>
      </c>
    </row>
    <row r="96" spans="1:50" hidden="1">
      <c r="A96" t="s">
        <v>1649</v>
      </c>
      <c r="B96" t="s">
        <v>250</v>
      </c>
      <c r="C96" t="s">
        <v>251</v>
      </c>
      <c r="D96" t="s">
        <v>195</v>
      </c>
      <c r="E96" t="s">
        <v>252</v>
      </c>
      <c r="F96" t="s">
        <v>195</v>
      </c>
      <c r="G96" t="s">
        <v>253</v>
      </c>
      <c r="H96" t="s">
        <v>265</v>
      </c>
      <c r="I96" t="s">
        <v>255</v>
      </c>
      <c r="J96" t="s">
        <v>256</v>
      </c>
      <c r="K96" t="s">
        <v>1602</v>
      </c>
      <c r="L96" t="s">
        <v>200</v>
      </c>
      <c r="M96" t="s">
        <v>200</v>
      </c>
      <c r="N96" t="s">
        <v>257</v>
      </c>
      <c r="O96" t="s">
        <v>1122</v>
      </c>
      <c r="P96" t="s">
        <v>1765</v>
      </c>
      <c r="R96" t="s">
        <v>267</v>
      </c>
      <c r="S96" t="s">
        <v>260</v>
      </c>
      <c r="T96" t="s">
        <v>37</v>
      </c>
      <c r="U96" t="s">
        <v>252</v>
      </c>
      <c r="X96" t="s">
        <v>6</v>
      </c>
      <c r="Y96" t="s">
        <v>8</v>
      </c>
      <c r="Z96" t="s">
        <v>7</v>
      </c>
      <c r="AB96" t="s">
        <v>253</v>
      </c>
      <c r="AC96" t="s">
        <v>261</v>
      </c>
      <c r="AD96" t="s">
        <v>262</v>
      </c>
      <c r="AE96" t="s">
        <v>37</v>
      </c>
      <c r="AG96" t="s">
        <v>268</v>
      </c>
      <c r="AJ96" t="s">
        <v>251</v>
      </c>
      <c r="AK96" t="s">
        <v>268</v>
      </c>
      <c r="AL96" t="s">
        <v>253</v>
      </c>
      <c r="AO96" t="s">
        <v>263</v>
      </c>
      <c r="AP96" t="s">
        <v>263</v>
      </c>
      <c r="AQ96" t="s">
        <v>253</v>
      </c>
      <c r="AR96" t="s">
        <v>253</v>
      </c>
      <c r="AS96" t="s">
        <v>253</v>
      </c>
      <c r="AX96" t="s">
        <v>253</v>
      </c>
    </row>
    <row r="97" spans="1:50" hidden="1">
      <c r="A97" t="s">
        <v>1650</v>
      </c>
      <c r="B97" t="s">
        <v>250</v>
      </c>
      <c r="C97" t="s">
        <v>251</v>
      </c>
      <c r="D97" t="s">
        <v>195</v>
      </c>
      <c r="E97" t="s">
        <v>252</v>
      </c>
      <c r="F97" t="s">
        <v>195</v>
      </c>
      <c r="G97" t="s">
        <v>253</v>
      </c>
      <c r="H97" t="s">
        <v>265</v>
      </c>
      <c r="I97" t="s">
        <v>255</v>
      </c>
      <c r="J97" t="s">
        <v>256</v>
      </c>
      <c r="K97" t="s">
        <v>1602</v>
      </c>
      <c r="L97" t="s">
        <v>200</v>
      </c>
      <c r="M97" t="s">
        <v>200</v>
      </c>
      <c r="N97" t="s">
        <v>257</v>
      </c>
      <c r="O97" t="s">
        <v>1203</v>
      </c>
      <c r="P97" t="s">
        <v>1766</v>
      </c>
      <c r="R97" t="s">
        <v>259</v>
      </c>
      <c r="S97" t="s">
        <v>260</v>
      </c>
      <c r="T97" t="s">
        <v>37</v>
      </c>
      <c r="U97" t="s">
        <v>252</v>
      </c>
      <c r="X97" t="s">
        <v>6</v>
      </c>
      <c r="Y97" t="s">
        <v>8</v>
      </c>
      <c r="Z97" t="s">
        <v>7</v>
      </c>
      <c r="AB97" t="s">
        <v>253</v>
      </c>
      <c r="AC97" t="s">
        <v>37</v>
      </c>
      <c r="AD97" t="s">
        <v>254</v>
      </c>
      <c r="AE97" t="s">
        <v>37</v>
      </c>
      <c r="AG97" t="s">
        <v>268</v>
      </c>
      <c r="AJ97" t="s">
        <v>272</v>
      </c>
      <c r="AK97" t="s">
        <v>268</v>
      </c>
      <c r="AL97" t="s">
        <v>253</v>
      </c>
      <c r="AO97" t="s">
        <v>263</v>
      </c>
      <c r="AP97" t="s">
        <v>263</v>
      </c>
      <c r="AQ97" t="s">
        <v>253</v>
      </c>
      <c r="AR97" t="s">
        <v>253</v>
      </c>
      <c r="AS97" t="s">
        <v>253</v>
      </c>
      <c r="AX97" t="s">
        <v>253</v>
      </c>
    </row>
    <row r="98" spans="1:50" hidden="1">
      <c r="A98" t="s">
        <v>1651</v>
      </c>
      <c r="B98" t="s">
        <v>250</v>
      </c>
      <c r="C98" t="s">
        <v>251</v>
      </c>
      <c r="D98" t="s">
        <v>195</v>
      </c>
      <c r="E98" t="s">
        <v>252</v>
      </c>
      <c r="F98" t="s">
        <v>195</v>
      </c>
      <c r="G98" t="s">
        <v>253</v>
      </c>
      <c r="H98" t="s">
        <v>265</v>
      </c>
      <c r="I98" t="s">
        <v>255</v>
      </c>
      <c r="J98" t="s">
        <v>256</v>
      </c>
      <c r="K98" t="s">
        <v>1602</v>
      </c>
      <c r="L98" t="s">
        <v>200</v>
      </c>
      <c r="M98" t="s">
        <v>200</v>
      </c>
      <c r="N98" t="s">
        <v>257</v>
      </c>
      <c r="O98" t="s">
        <v>1203</v>
      </c>
      <c r="P98" t="s">
        <v>1767</v>
      </c>
      <c r="R98" t="s">
        <v>267</v>
      </c>
      <c r="S98" t="s">
        <v>260</v>
      </c>
      <c r="T98" t="s">
        <v>37</v>
      </c>
      <c r="U98" t="s">
        <v>252</v>
      </c>
      <c r="X98" t="s">
        <v>6</v>
      </c>
      <c r="Y98" t="s">
        <v>8</v>
      </c>
      <c r="Z98" t="s">
        <v>7</v>
      </c>
      <c r="AB98" t="s">
        <v>253</v>
      </c>
      <c r="AC98" t="s">
        <v>37</v>
      </c>
      <c r="AD98" t="s">
        <v>254</v>
      </c>
      <c r="AE98" t="s">
        <v>37</v>
      </c>
      <c r="AG98" t="s">
        <v>268</v>
      </c>
      <c r="AJ98" t="s">
        <v>272</v>
      </c>
      <c r="AK98" t="s">
        <v>268</v>
      </c>
      <c r="AL98" t="s">
        <v>253</v>
      </c>
      <c r="AO98" t="s">
        <v>263</v>
      </c>
      <c r="AP98" t="s">
        <v>263</v>
      </c>
      <c r="AQ98" t="s">
        <v>253</v>
      </c>
      <c r="AR98" t="s">
        <v>253</v>
      </c>
      <c r="AS98" t="s">
        <v>253</v>
      </c>
      <c r="AX98" t="s">
        <v>253</v>
      </c>
    </row>
    <row r="99" spans="1:50" hidden="1">
      <c r="A99" t="s">
        <v>1652</v>
      </c>
      <c r="B99" t="s">
        <v>250</v>
      </c>
      <c r="C99" t="s">
        <v>251</v>
      </c>
      <c r="D99" t="s">
        <v>195</v>
      </c>
      <c r="E99" t="s">
        <v>252</v>
      </c>
      <c r="F99" t="s">
        <v>195</v>
      </c>
      <c r="G99" t="s">
        <v>253</v>
      </c>
      <c r="H99" t="s">
        <v>254</v>
      </c>
      <c r="I99" t="s">
        <v>255</v>
      </c>
      <c r="J99" t="s">
        <v>256</v>
      </c>
      <c r="K99" t="s">
        <v>1602</v>
      </c>
      <c r="L99" t="s">
        <v>199</v>
      </c>
      <c r="M99" t="s">
        <v>199</v>
      </c>
      <c r="N99" t="s">
        <v>257</v>
      </c>
      <c r="O99" t="s">
        <v>948</v>
      </c>
      <c r="P99" t="s">
        <v>1708</v>
      </c>
      <c r="R99" t="s">
        <v>259</v>
      </c>
      <c r="S99" t="s">
        <v>260</v>
      </c>
      <c r="T99" t="s">
        <v>37</v>
      </c>
      <c r="U99" t="s">
        <v>252</v>
      </c>
      <c r="X99" t="s">
        <v>6</v>
      </c>
      <c r="Y99" t="s">
        <v>8</v>
      </c>
      <c r="Z99" t="s">
        <v>7</v>
      </c>
      <c r="AB99" t="s">
        <v>253</v>
      </c>
      <c r="AC99" t="s">
        <v>261</v>
      </c>
      <c r="AD99" t="s">
        <v>262</v>
      </c>
      <c r="AE99" t="s">
        <v>37</v>
      </c>
      <c r="AG99" t="s">
        <v>263</v>
      </c>
      <c r="AJ99" t="s">
        <v>251</v>
      </c>
      <c r="AK99" t="s">
        <v>263</v>
      </c>
      <c r="AL99" t="s">
        <v>253</v>
      </c>
      <c r="AO99" t="s">
        <v>263</v>
      </c>
      <c r="AP99" t="s">
        <v>263</v>
      </c>
      <c r="AQ99" t="s">
        <v>253</v>
      </c>
      <c r="AR99" t="s">
        <v>253</v>
      </c>
      <c r="AS99" t="s">
        <v>253</v>
      </c>
      <c r="AX99" t="s">
        <v>253</v>
      </c>
    </row>
    <row r="100" spans="1:50" hidden="1">
      <c r="A100" t="s">
        <v>1653</v>
      </c>
      <c r="B100" t="s">
        <v>250</v>
      </c>
      <c r="C100" t="s">
        <v>251</v>
      </c>
      <c r="D100" t="s">
        <v>195</v>
      </c>
      <c r="E100" t="s">
        <v>252</v>
      </c>
      <c r="F100" t="s">
        <v>195</v>
      </c>
      <c r="G100" t="s">
        <v>253</v>
      </c>
      <c r="H100" t="s">
        <v>265</v>
      </c>
      <c r="I100" t="s">
        <v>255</v>
      </c>
      <c r="J100" t="s">
        <v>256</v>
      </c>
      <c r="K100" t="s">
        <v>1602</v>
      </c>
      <c r="L100" t="s">
        <v>200</v>
      </c>
      <c r="M100" t="s">
        <v>200</v>
      </c>
      <c r="N100" t="s">
        <v>257</v>
      </c>
      <c r="O100" t="s">
        <v>1203</v>
      </c>
      <c r="P100" t="s">
        <v>1768</v>
      </c>
      <c r="R100" t="s">
        <v>267</v>
      </c>
      <c r="S100" t="s">
        <v>260</v>
      </c>
      <c r="T100" t="s">
        <v>37</v>
      </c>
      <c r="U100" t="s">
        <v>252</v>
      </c>
      <c r="X100" t="s">
        <v>6</v>
      </c>
      <c r="Y100" t="s">
        <v>8</v>
      </c>
      <c r="Z100" t="s">
        <v>7</v>
      </c>
      <c r="AB100" t="s">
        <v>253</v>
      </c>
      <c r="AC100" t="s">
        <v>37</v>
      </c>
      <c r="AD100" t="s">
        <v>254</v>
      </c>
      <c r="AE100" t="s">
        <v>37</v>
      </c>
      <c r="AG100" t="s">
        <v>268</v>
      </c>
      <c r="AJ100" t="s">
        <v>272</v>
      </c>
      <c r="AK100" t="s">
        <v>268</v>
      </c>
      <c r="AL100" t="s">
        <v>253</v>
      </c>
      <c r="AO100" t="s">
        <v>263</v>
      </c>
      <c r="AP100" t="s">
        <v>263</v>
      </c>
      <c r="AQ100" t="s">
        <v>253</v>
      </c>
      <c r="AR100" t="s">
        <v>253</v>
      </c>
      <c r="AS100" t="s">
        <v>253</v>
      </c>
      <c r="AX100" t="s">
        <v>253</v>
      </c>
    </row>
  </sheetData>
  <autoFilter ref="A1:AX100" xr:uid="{81294D5E-5016-4C40-B79A-072F48CA791D}">
    <filterColumn colId="10">
      <filters>
        <filter val="25706536"/>
      </filters>
    </filterColumn>
    <filterColumn colId="11">
      <filters>
        <filter val="NO ERROR"/>
      </filters>
    </filterColumn>
  </autoFilter>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filterMode="1"/>
  <dimension ref="A1:Z1048563"/>
  <sheetViews>
    <sheetView topLeftCell="B1" zoomScale="61" zoomScaleNormal="85" workbookViewId="0">
      <selection activeCell="B15" sqref="B15:J18"/>
    </sheetView>
  </sheetViews>
  <sheetFormatPr defaultRowHeight="11.25"/>
  <cols>
    <col min="1" max="1" width="20.1640625" bestFit="1" customWidth="1"/>
    <col min="2" max="2" width="40" customWidth="1"/>
    <col min="3" max="3" width="20.6640625" customWidth="1"/>
    <col min="4" max="4" width="19.1640625" customWidth="1"/>
    <col min="5" max="5" width="20" customWidth="1"/>
    <col min="6" max="6" width="101.5" customWidth="1"/>
    <col min="7" max="7" width="55.6640625" customWidth="1"/>
    <col min="8" max="8" width="22.6640625" customWidth="1"/>
    <col min="9" max="9" width="29.5" customWidth="1"/>
    <col min="10" max="10" width="25.1640625" customWidth="1"/>
    <col min="11" max="11" width="21.5" style="5" bestFit="1" customWidth="1"/>
    <col min="13" max="13" width="10.5" bestFit="1" customWidth="1"/>
    <col min="25" max="25" width="7.33203125" bestFit="1" customWidth="1"/>
    <col min="26" max="26" width="10" bestFit="1" customWidth="1"/>
  </cols>
  <sheetData>
    <row r="1" spans="1:26" s="107" customFormat="1" ht="21">
      <c r="A1" s="237" t="s">
        <v>34</v>
      </c>
      <c r="B1" s="237" t="s">
        <v>341</v>
      </c>
      <c r="C1" s="237" t="s">
        <v>1</v>
      </c>
      <c r="D1" s="237" t="s">
        <v>342</v>
      </c>
      <c r="E1" s="237" t="s">
        <v>343</v>
      </c>
      <c r="F1" s="237" t="s">
        <v>344</v>
      </c>
      <c r="G1" s="237" t="s">
        <v>345</v>
      </c>
      <c r="H1" s="237" t="s">
        <v>346</v>
      </c>
      <c r="I1" s="237" t="s">
        <v>46</v>
      </c>
      <c r="J1" s="237" t="s">
        <v>11</v>
      </c>
      <c r="K1" s="237" t="s">
        <v>347</v>
      </c>
    </row>
    <row r="2" spans="1:26" ht="42" hidden="1">
      <c r="A2" s="238" t="s">
        <v>21</v>
      </c>
      <c r="B2" s="239" t="s">
        <v>152</v>
      </c>
      <c r="C2" s="239" t="s">
        <v>348</v>
      </c>
      <c r="D2" s="239"/>
      <c r="E2" s="239" t="s">
        <v>349</v>
      </c>
      <c r="F2" s="239" t="s">
        <v>350</v>
      </c>
      <c r="G2" s="239" t="s">
        <v>351</v>
      </c>
      <c r="H2" s="239" t="s">
        <v>91</v>
      </c>
      <c r="I2" s="239" t="s">
        <v>93</v>
      </c>
      <c r="J2" s="239" t="s">
        <v>93</v>
      </c>
      <c r="K2" s="243" t="s">
        <v>352</v>
      </c>
      <c r="Y2" t="s">
        <v>19</v>
      </c>
      <c r="Z2" t="s">
        <v>353</v>
      </c>
    </row>
    <row r="3" spans="1:26" ht="63" hidden="1">
      <c r="A3" s="238" t="s">
        <v>21</v>
      </c>
      <c r="B3" s="239" t="s">
        <v>340</v>
      </c>
      <c r="C3" s="239" t="s">
        <v>348</v>
      </c>
      <c r="D3" s="239"/>
      <c r="E3" s="239" t="s">
        <v>354</v>
      </c>
      <c r="F3" s="239" t="s">
        <v>355</v>
      </c>
      <c r="G3" s="239" t="s">
        <v>356</v>
      </c>
      <c r="H3" s="239" t="s">
        <v>68</v>
      </c>
      <c r="I3" s="239" t="s">
        <v>357</v>
      </c>
      <c r="J3" s="239" t="s">
        <v>70</v>
      </c>
      <c r="K3" s="243" t="s">
        <v>352</v>
      </c>
      <c r="Y3" t="s">
        <v>20</v>
      </c>
      <c r="Z3" t="s">
        <v>352</v>
      </c>
    </row>
    <row r="4" spans="1:26" ht="42" hidden="1">
      <c r="A4" s="238" t="s">
        <v>21</v>
      </c>
      <c r="B4" s="239" t="s">
        <v>129</v>
      </c>
      <c r="C4" s="239" t="s">
        <v>348</v>
      </c>
      <c r="D4" s="239"/>
      <c r="E4" s="239" t="s">
        <v>358</v>
      </c>
      <c r="F4" s="239" t="s">
        <v>359</v>
      </c>
      <c r="G4" s="239" t="s">
        <v>360</v>
      </c>
      <c r="H4" s="239" t="s">
        <v>361</v>
      </c>
      <c r="I4" s="239" t="s">
        <v>362</v>
      </c>
      <c r="J4" s="239" t="s">
        <v>363</v>
      </c>
      <c r="K4" s="243" t="s">
        <v>352</v>
      </c>
      <c r="Y4" t="s">
        <v>21</v>
      </c>
      <c r="Z4" t="s">
        <v>364</v>
      </c>
    </row>
    <row r="5" spans="1:26" ht="42" hidden="1">
      <c r="A5" s="238" t="s">
        <v>21</v>
      </c>
      <c r="B5" s="239" t="s">
        <v>129</v>
      </c>
      <c r="C5" s="239" t="s">
        <v>348</v>
      </c>
      <c r="D5" s="239"/>
      <c r="E5" s="244" t="s">
        <v>365</v>
      </c>
      <c r="F5" s="242" t="s">
        <v>366</v>
      </c>
      <c r="G5" s="239" t="s">
        <v>367</v>
      </c>
      <c r="H5" s="239" t="s">
        <v>78</v>
      </c>
      <c r="I5" s="239" t="s">
        <v>368</v>
      </c>
      <c r="J5" s="239" t="s">
        <v>369</v>
      </c>
      <c r="K5" s="243" t="s">
        <v>352</v>
      </c>
      <c r="Y5" t="s">
        <v>22</v>
      </c>
    </row>
    <row r="6" spans="1:26" ht="42" hidden="1">
      <c r="A6" s="238" t="s">
        <v>21</v>
      </c>
      <c r="B6" s="239" t="s">
        <v>129</v>
      </c>
      <c r="C6" s="239" t="s">
        <v>348</v>
      </c>
      <c r="D6" s="239"/>
      <c r="E6" s="244" t="s">
        <v>365</v>
      </c>
      <c r="F6" s="239" t="s">
        <v>370</v>
      </c>
      <c r="G6" s="239" t="s">
        <v>371</v>
      </c>
      <c r="H6" s="239" t="s">
        <v>134</v>
      </c>
      <c r="I6" s="239" t="s">
        <v>93</v>
      </c>
      <c r="J6" s="239" t="s">
        <v>93</v>
      </c>
      <c r="K6" s="243" t="s">
        <v>352</v>
      </c>
      <c r="Y6" t="s">
        <v>23</v>
      </c>
    </row>
    <row r="7" spans="1:26" ht="21" hidden="1">
      <c r="A7" s="238" t="s">
        <v>21</v>
      </c>
      <c r="B7" s="238" t="s">
        <v>261</v>
      </c>
      <c r="C7" s="239" t="s">
        <v>348</v>
      </c>
      <c r="D7" s="239"/>
      <c r="E7" s="244" t="s">
        <v>358</v>
      </c>
      <c r="F7" s="239" t="s">
        <v>372</v>
      </c>
      <c r="G7" s="239" t="s">
        <v>373</v>
      </c>
      <c r="H7" s="239" t="s">
        <v>338</v>
      </c>
      <c r="I7" s="239" t="s">
        <v>374</v>
      </c>
      <c r="J7" s="239" t="s">
        <v>375</v>
      </c>
      <c r="K7" s="243" t="s">
        <v>352</v>
      </c>
    </row>
    <row r="8" spans="1:26" ht="120.75" customHeight="1">
      <c r="A8" s="238" t="s">
        <v>19</v>
      </c>
      <c r="B8" s="239" t="s">
        <v>152</v>
      </c>
      <c r="C8" s="185" t="s">
        <v>376</v>
      </c>
      <c r="D8" s="240" t="s">
        <v>377</v>
      </c>
      <c r="E8" s="241" t="s">
        <v>6</v>
      </c>
      <c r="F8" s="276" t="s">
        <v>378</v>
      </c>
      <c r="G8" s="239" t="s">
        <v>379</v>
      </c>
      <c r="H8" s="239" t="s">
        <v>91</v>
      </c>
      <c r="I8" s="239" t="s">
        <v>92</v>
      </c>
      <c r="J8" s="238" t="s">
        <v>93</v>
      </c>
      <c r="K8" s="238" t="s">
        <v>352</v>
      </c>
    </row>
    <row r="9" spans="1:26" ht="155.25" customHeight="1">
      <c r="A9" s="238" t="s">
        <v>19</v>
      </c>
      <c r="B9" s="239" t="s">
        <v>157</v>
      </c>
      <c r="C9" s="185" t="s">
        <v>376</v>
      </c>
      <c r="D9" s="277" t="s">
        <v>380</v>
      </c>
      <c r="E9" s="241" t="s">
        <v>6</v>
      </c>
      <c r="F9" s="276" t="s">
        <v>381</v>
      </c>
      <c r="G9" s="239" t="s">
        <v>382</v>
      </c>
      <c r="H9" s="239" t="s">
        <v>13</v>
      </c>
      <c r="I9" s="239" t="s">
        <v>383</v>
      </c>
      <c r="J9" s="239" t="s">
        <v>384</v>
      </c>
      <c r="K9" s="238" t="s">
        <v>352</v>
      </c>
    </row>
    <row r="10" spans="1:26" ht="84">
      <c r="A10" s="238" t="s">
        <v>19</v>
      </c>
      <c r="B10" s="239" t="s">
        <v>152</v>
      </c>
      <c r="C10" s="185" t="s">
        <v>376</v>
      </c>
      <c r="D10" s="240" t="s">
        <v>377</v>
      </c>
      <c r="E10" s="244" t="s">
        <v>6</v>
      </c>
      <c r="F10" s="276" t="s">
        <v>385</v>
      </c>
      <c r="G10" s="276" t="s">
        <v>386</v>
      </c>
      <c r="H10" s="239" t="s">
        <v>134</v>
      </c>
      <c r="I10" s="239" t="s">
        <v>387</v>
      </c>
      <c r="J10" s="239" t="s">
        <v>388</v>
      </c>
      <c r="K10" s="238" t="s">
        <v>352</v>
      </c>
    </row>
    <row r="11" spans="1:26" ht="42">
      <c r="A11" s="238" t="s">
        <v>19</v>
      </c>
      <c r="B11" s="239" t="s">
        <v>129</v>
      </c>
      <c r="C11" s="185" t="s">
        <v>376</v>
      </c>
      <c r="D11" s="240" t="s">
        <v>377</v>
      </c>
      <c r="E11" s="244" t="s">
        <v>6</v>
      </c>
      <c r="F11" s="276" t="s">
        <v>389</v>
      </c>
      <c r="G11" s="276" t="s">
        <v>390</v>
      </c>
      <c r="H11" s="239" t="s">
        <v>13</v>
      </c>
      <c r="I11" s="239" t="s">
        <v>383</v>
      </c>
      <c r="J11" s="239" t="s">
        <v>384</v>
      </c>
      <c r="K11" s="238" t="s">
        <v>352</v>
      </c>
    </row>
    <row r="12" spans="1:26" ht="42">
      <c r="A12" s="238" t="s">
        <v>20</v>
      </c>
      <c r="B12" s="239" t="s">
        <v>194</v>
      </c>
      <c r="C12" s="185" t="s">
        <v>376</v>
      </c>
      <c r="D12" s="240" t="s">
        <v>377</v>
      </c>
      <c r="E12" s="244" t="s">
        <v>6</v>
      </c>
      <c r="F12" s="276" t="s">
        <v>391</v>
      </c>
      <c r="G12" s="276" t="s">
        <v>392</v>
      </c>
      <c r="H12" s="239" t="s">
        <v>68</v>
      </c>
      <c r="I12" s="239" t="s">
        <v>69</v>
      </c>
      <c r="J12" s="239" t="s">
        <v>182</v>
      </c>
      <c r="K12" s="238" t="s">
        <v>352</v>
      </c>
    </row>
    <row r="13" spans="1:26" ht="42">
      <c r="A13" s="238" t="s">
        <v>20</v>
      </c>
      <c r="B13" s="239" t="s">
        <v>393</v>
      </c>
      <c r="C13" s="185" t="s">
        <v>376</v>
      </c>
      <c r="D13" s="240" t="s">
        <v>377</v>
      </c>
      <c r="E13" s="244" t="s">
        <v>6</v>
      </c>
      <c r="F13" s="276" t="s">
        <v>394</v>
      </c>
      <c r="G13" s="276" t="s">
        <v>395</v>
      </c>
      <c r="H13" s="239" t="s">
        <v>396</v>
      </c>
      <c r="I13" s="239" t="s">
        <v>397</v>
      </c>
      <c r="J13" s="239" t="s">
        <v>398</v>
      </c>
      <c r="K13" s="238" t="s">
        <v>352</v>
      </c>
    </row>
    <row r="1048563" spans="9:9" ht="12">
      <c r="I1048563" s="171" t="s">
        <v>362</v>
      </c>
    </row>
  </sheetData>
  <autoFilter ref="A1:K8" xr:uid="{00000000-0009-0000-0000-000004000000}">
    <filterColumn colId="0">
      <filters>
        <filter val="Build 4"/>
      </filters>
    </filterColumn>
  </autoFilter>
  <dataConsolidate/>
  <conditionalFormatting sqref="K2:K10">
    <cfRule type="cellIs" dxfId="90" priority="9" operator="equal">
      <formula>"ONGOING"</formula>
    </cfRule>
    <cfRule type="cellIs" dxfId="89" priority="10" operator="equal">
      <formula>"OPEN"</formula>
    </cfRule>
    <cfRule type="cellIs" dxfId="88" priority="11" operator="equal">
      <formula>"CLOSED"</formula>
    </cfRule>
    <cfRule type="containsText" dxfId="87" priority="12" operator="containsText" text="CLOSED">
      <formula>NOT(ISERROR(SEARCH("CLOSED",K2)))</formula>
    </cfRule>
  </conditionalFormatting>
  <conditionalFormatting sqref="K11:K13">
    <cfRule type="cellIs" dxfId="86" priority="1" operator="equal">
      <formula>"ONGOING"</formula>
    </cfRule>
    <cfRule type="cellIs" dxfId="85" priority="2" operator="equal">
      <formula>"OPEN"</formula>
    </cfRule>
    <cfRule type="cellIs" dxfId="84" priority="3" operator="equal">
      <formula>"CLOSED"</formula>
    </cfRule>
    <cfRule type="containsText" dxfId="83" priority="4" operator="containsText" text="CLOSED">
      <formula>NOT(ISERROR(SEARCH("CLOSED",K11)))</formula>
    </cfRule>
  </conditionalFormatting>
  <dataValidations count="2">
    <dataValidation type="list" allowBlank="1" showInputMessage="1" showErrorMessage="1" sqref="K2:K13" xr:uid="{00000000-0002-0000-0400-000000000000}">
      <formula1>$Z$2:$Z$3</formula1>
    </dataValidation>
    <dataValidation type="list" allowBlank="1" showInputMessage="1" showErrorMessage="1" sqref="A2:A13" xr:uid="{00000000-0002-0000-0400-000001000000}">
      <formula1>$Y$2:$Y$6</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9D02D5-7CED-445D-AB98-C8FE615D3551}">
  <sheetPr>
    <tabColor rgb="FFFFC000"/>
  </sheetPr>
  <dimension ref="A1:M32"/>
  <sheetViews>
    <sheetView zoomScale="115" zoomScaleNormal="115" workbookViewId="0">
      <selection activeCell="D2" sqref="D2:D5"/>
    </sheetView>
  </sheetViews>
  <sheetFormatPr defaultRowHeight="11.25"/>
  <cols>
    <col min="1" max="1" width="5.5" bestFit="1" customWidth="1"/>
    <col min="2" max="2" width="10.83203125" bestFit="1" customWidth="1"/>
    <col min="3" max="3" width="19.1640625" customWidth="1"/>
    <col min="4" max="4" width="43.83203125" customWidth="1"/>
    <col min="5" max="5" width="6.33203125" customWidth="1"/>
    <col min="6" max="6" width="40.33203125" customWidth="1"/>
    <col min="7" max="7" width="54.33203125" customWidth="1"/>
    <col min="8" max="8" width="21.5" customWidth="1"/>
    <col min="9" max="9" width="62.5" customWidth="1"/>
    <col min="10" max="10" width="65.1640625" bestFit="1" customWidth="1"/>
    <col min="11" max="11" width="24.5" customWidth="1"/>
    <col min="12" max="12" width="23.6640625" customWidth="1"/>
    <col min="13" max="13" width="18.33203125" customWidth="1"/>
  </cols>
  <sheetData>
    <row r="1" spans="1:13" ht="27">
      <c r="A1" s="278" t="s">
        <v>399</v>
      </c>
      <c r="B1" s="279" t="s">
        <v>400</v>
      </c>
      <c r="C1" s="280" t="s">
        <v>401</v>
      </c>
      <c r="D1" s="281" t="s">
        <v>202</v>
      </c>
      <c r="E1" s="280" t="s">
        <v>402</v>
      </c>
      <c r="F1" s="280" t="s">
        <v>403</v>
      </c>
      <c r="G1" s="280" t="s">
        <v>344</v>
      </c>
      <c r="H1" s="280" t="s">
        <v>404</v>
      </c>
      <c r="I1" s="280" t="s">
        <v>405</v>
      </c>
      <c r="J1" s="280" t="s">
        <v>406</v>
      </c>
      <c r="K1" s="282" t="s">
        <v>407</v>
      </c>
      <c r="L1" s="282" t="s">
        <v>408</v>
      </c>
      <c r="M1" s="282" t="s">
        <v>409</v>
      </c>
    </row>
    <row r="2" spans="1:13" ht="40.5">
      <c r="A2" s="283">
        <v>1</v>
      </c>
      <c r="B2" s="284">
        <v>45722</v>
      </c>
      <c r="C2" s="285" t="s">
        <v>410</v>
      </c>
      <c r="D2" s="286" t="s">
        <v>411</v>
      </c>
      <c r="E2" s="283"/>
      <c r="F2" s="286" t="s">
        <v>412</v>
      </c>
      <c r="G2" s="283" t="s">
        <v>413</v>
      </c>
      <c r="H2" s="285" t="s">
        <v>414</v>
      </c>
      <c r="I2" s="283" t="s">
        <v>415</v>
      </c>
      <c r="J2" s="283" t="s">
        <v>416</v>
      </c>
      <c r="K2" s="287" t="s">
        <v>417</v>
      </c>
      <c r="L2" s="287">
        <v>45722</v>
      </c>
      <c r="M2" s="283" t="s">
        <v>418</v>
      </c>
    </row>
    <row r="3" spans="1:13" ht="27">
      <c r="A3" s="283">
        <v>2</v>
      </c>
      <c r="B3" s="284">
        <v>45722</v>
      </c>
      <c r="C3" s="285" t="s">
        <v>410</v>
      </c>
      <c r="D3" s="286" t="s">
        <v>411</v>
      </c>
      <c r="E3" s="283"/>
      <c r="F3" s="286" t="s">
        <v>412</v>
      </c>
      <c r="G3" s="283" t="s">
        <v>419</v>
      </c>
      <c r="H3" s="285" t="s">
        <v>414</v>
      </c>
      <c r="I3" s="283" t="s">
        <v>420</v>
      </c>
      <c r="J3" s="283" t="s">
        <v>421</v>
      </c>
      <c r="K3" s="287" t="s">
        <v>417</v>
      </c>
      <c r="L3" s="287">
        <v>45726</v>
      </c>
      <c r="M3" s="283" t="s">
        <v>418</v>
      </c>
    </row>
    <row r="4" spans="1:13" ht="67.5">
      <c r="A4" s="283">
        <v>3</v>
      </c>
      <c r="B4" s="284">
        <v>45722</v>
      </c>
      <c r="C4" s="285" t="s">
        <v>422</v>
      </c>
      <c r="D4" s="286" t="s">
        <v>249</v>
      </c>
      <c r="E4" s="283"/>
      <c r="F4" s="286" t="s">
        <v>412</v>
      </c>
      <c r="G4" s="283" t="s">
        <v>423</v>
      </c>
      <c r="H4" s="285" t="s">
        <v>424</v>
      </c>
      <c r="I4" s="283" t="s">
        <v>425</v>
      </c>
      <c r="J4" s="283" t="s">
        <v>426</v>
      </c>
      <c r="K4" s="287" t="s">
        <v>427</v>
      </c>
      <c r="L4" s="287">
        <v>45726</v>
      </c>
      <c r="M4" s="283" t="s">
        <v>418</v>
      </c>
    </row>
    <row r="5" spans="1:13" ht="40.5">
      <c r="A5" s="283">
        <v>4</v>
      </c>
      <c r="B5" s="284">
        <v>45722</v>
      </c>
      <c r="C5" s="285" t="s">
        <v>428</v>
      </c>
      <c r="D5" s="286" t="s">
        <v>249</v>
      </c>
      <c r="E5" s="283"/>
      <c r="F5" s="286"/>
      <c r="G5" s="283" t="s">
        <v>429</v>
      </c>
      <c r="H5" s="285" t="s">
        <v>430</v>
      </c>
      <c r="I5" s="283" t="s">
        <v>431</v>
      </c>
      <c r="J5" s="283" t="s">
        <v>426</v>
      </c>
      <c r="K5" s="287" t="s">
        <v>427</v>
      </c>
      <c r="L5" s="287">
        <v>45726</v>
      </c>
      <c r="M5" s="283" t="s">
        <v>418</v>
      </c>
    </row>
    <row r="6" spans="1:13" ht="27">
      <c r="A6" s="283">
        <v>5</v>
      </c>
      <c r="B6" s="284">
        <v>45722</v>
      </c>
      <c r="C6" s="285" t="s">
        <v>432</v>
      </c>
      <c r="D6" s="286" t="s">
        <v>432</v>
      </c>
      <c r="E6" s="283"/>
      <c r="F6" s="286" t="s">
        <v>412</v>
      </c>
      <c r="G6" s="283" t="s">
        <v>433</v>
      </c>
      <c r="H6" s="285" t="s">
        <v>432</v>
      </c>
      <c r="I6" s="283" t="s">
        <v>434</v>
      </c>
      <c r="J6" s="283" t="s">
        <v>435</v>
      </c>
      <c r="K6" s="287" t="s">
        <v>436</v>
      </c>
      <c r="L6" s="287">
        <v>45726</v>
      </c>
      <c r="M6" s="283" t="s">
        <v>418</v>
      </c>
    </row>
    <row r="7" spans="1:13" ht="67.5">
      <c r="A7" s="283">
        <v>6</v>
      </c>
      <c r="B7" s="284">
        <v>45722</v>
      </c>
      <c r="C7" s="285" t="s">
        <v>428</v>
      </c>
      <c r="D7" s="286" t="s">
        <v>249</v>
      </c>
      <c r="E7" s="283"/>
      <c r="F7" s="286"/>
      <c r="G7" s="283" t="s">
        <v>437</v>
      </c>
      <c r="H7" s="285" t="s">
        <v>438</v>
      </c>
      <c r="I7" s="283" t="s">
        <v>439</v>
      </c>
      <c r="J7" s="283" t="s">
        <v>440</v>
      </c>
      <c r="K7" s="287" t="s">
        <v>436</v>
      </c>
      <c r="L7" s="287">
        <v>45726</v>
      </c>
      <c r="M7" s="283" t="s">
        <v>418</v>
      </c>
    </row>
    <row r="8" spans="1:13" ht="54">
      <c r="A8" s="283">
        <v>7</v>
      </c>
      <c r="B8" s="284">
        <v>45722</v>
      </c>
      <c r="C8" s="285" t="s">
        <v>441</v>
      </c>
      <c r="D8" s="286" t="s">
        <v>249</v>
      </c>
      <c r="E8" s="283"/>
      <c r="F8" s="286" t="s">
        <v>412</v>
      </c>
      <c r="G8" s="283" t="s">
        <v>442</v>
      </c>
      <c r="H8" s="285" t="s">
        <v>443</v>
      </c>
      <c r="I8" s="283" t="s">
        <v>444</v>
      </c>
      <c r="J8" s="283" t="s">
        <v>445</v>
      </c>
      <c r="K8" s="287" t="s">
        <v>446</v>
      </c>
      <c r="L8" s="287">
        <v>45726</v>
      </c>
      <c r="M8" s="283" t="s">
        <v>353</v>
      </c>
    </row>
    <row r="9" spans="1:13" ht="63.75">
      <c r="A9" s="283">
        <v>8</v>
      </c>
      <c r="B9" s="284">
        <v>45722</v>
      </c>
      <c r="C9" s="285" t="s">
        <v>447</v>
      </c>
      <c r="D9" s="286" t="s">
        <v>275</v>
      </c>
      <c r="E9" s="283"/>
      <c r="F9" s="286" t="s">
        <v>412</v>
      </c>
      <c r="G9" s="283" t="s">
        <v>448</v>
      </c>
      <c r="H9" s="285" t="s">
        <v>449</v>
      </c>
      <c r="I9" s="283" t="s">
        <v>450</v>
      </c>
      <c r="J9" s="283" t="s">
        <v>451</v>
      </c>
      <c r="K9" s="287" t="s">
        <v>452</v>
      </c>
      <c r="L9" s="287">
        <v>45726</v>
      </c>
      <c r="M9" s="283" t="s">
        <v>453</v>
      </c>
    </row>
    <row r="10" spans="1:13" ht="63.75">
      <c r="A10" s="283">
        <v>9</v>
      </c>
      <c r="B10" s="284">
        <v>45722</v>
      </c>
      <c r="C10" s="285" t="s">
        <v>447</v>
      </c>
      <c r="D10" s="286" t="s">
        <v>284</v>
      </c>
      <c r="E10" s="283"/>
      <c r="F10" s="286" t="s">
        <v>412</v>
      </c>
      <c r="G10" s="283" t="s">
        <v>448</v>
      </c>
      <c r="H10" s="285" t="s">
        <v>454</v>
      </c>
      <c r="I10" s="283" t="s">
        <v>450</v>
      </c>
      <c r="J10" s="283" t="s">
        <v>451</v>
      </c>
      <c r="K10" s="287" t="s">
        <v>452</v>
      </c>
      <c r="L10" s="287">
        <v>45726</v>
      </c>
      <c r="M10" s="283" t="s">
        <v>453</v>
      </c>
    </row>
    <row r="11" spans="1:13" ht="157.5">
      <c r="A11" s="283">
        <v>10</v>
      </c>
      <c r="B11" s="284">
        <v>45722</v>
      </c>
      <c r="C11" s="285" t="s">
        <v>455</v>
      </c>
      <c r="D11" s="286" t="s">
        <v>456</v>
      </c>
      <c r="E11" s="283"/>
      <c r="F11" s="286"/>
      <c r="G11" s="283" t="s">
        <v>457</v>
      </c>
      <c r="H11" s="285" t="s">
        <v>458</v>
      </c>
      <c r="I11" s="283" t="s">
        <v>450</v>
      </c>
      <c r="J11" s="283" t="s">
        <v>451</v>
      </c>
      <c r="K11" s="287" t="s">
        <v>452</v>
      </c>
      <c r="L11" s="287">
        <v>45726</v>
      </c>
      <c r="M11" s="283" t="s">
        <v>453</v>
      </c>
    </row>
    <row r="12" spans="1:13" ht="27">
      <c r="A12" s="283">
        <v>11</v>
      </c>
      <c r="B12" s="284">
        <v>45722</v>
      </c>
      <c r="C12" s="285" t="s">
        <v>101</v>
      </c>
      <c r="D12" s="286" t="s">
        <v>302</v>
      </c>
      <c r="E12" s="283"/>
      <c r="F12" s="286" t="s">
        <v>412</v>
      </c>
      <c r="G12" s="283" t="s">
        <v>459</v>
      </c>
      <c r="H12" s="285" t="s">
        <v>460</v>
      </c>
      <c r="I12" s="283" t="s">
        <v>461</v>
      </c>
      <c r="J12" s="283" t="s">
        <v>462</v>
      </c>
      <c r="K12" s="287" t="s">
        <v>427</v>
      </c>
      <c r="L12" s="287">
        <v>45726</v>
      </c>
      <c r="M12" s="283" t="s">
        <v>463</v>
      </c>
    </row>
    <row r="13" spans="1:13" ht="22.5">
      <c r="A13" s="283">
        <v>12</v>
      </c>
      <c r="B13" s="284">
        <v>45722</v>
      </c>
      <c r="C13" s="285" t="s">
        <v>101</v>
      </c>
      <c r="D13" s="286" t="s">
        <v>464</v>
      </c>
      <c r="E13" s="283"/>
      <c r="F13" s="286" t="s">
        <v>412</v>
      </c>
      <c r="G13" s="283" t="s">
        <v>465</v>
      </c>
      <c r="H13" s="285"/>
      <c r="I13" s="283" t="s">
        <v>439</v>
      </c>
      <c r="J13" s="283" t="s">
        <v>439</v>
      </c>
      <c r="K13" s="287" t="s">
        <v>427</v>
      </c>
      <c r="L13" s="287">
        <v>45726</v>
      </c>
      <c r="M13" s="283" t="s">
        <v>463</v>
      </c>
    </row>
    <row r="14" spans="1:13" ht="51">
      <c r="A14" s="283">
        <v>13</v>
      </c>
      <c r="B14" s="284">
        <v>45723</v>
      </c>
      <c r="C14" s="285" t="s">
        <v>466</v>
      </c>
      <c r="D14" s="286" t="s">
        <v>330</v>
      </c>
      <c r="E14" s="283"/>
      <c r="F14" s="286" t="e" vm="1">
        <v>#VALUE!</v>
      </c>
      <c r="G14" s="283" t="s">
        <v>467</v>
      </c>
      <c r="H14" s="285" t="s">
        <v>468</v>
      </c>
      <c r="I14" s="283" t="s">
        <v>469</v>
      </c>
      <c r="J14" s="283" t="s">
        <v>439</v>
      </c>
      <c r="K14" s="287" t="s">
        <v>436</v>
      </c>
      <c r="L14" s="287">
        <v>45726</v>
      </c>
      <c r="M14" s="283" t="s">
        <v>463</v>
      </c>
    </row>
    <row r="15" spans="1:13" ht="108">
      <c r="A15" s="283">
        <v>14</v>
      </c>
      <c r="B15" s="284">
        <v>45723</v>
      </c>
      <c r="C15" s="285" t="s">
        <v>466</v>
      </c>
      <c r="D15" s="286" t="s">
        <v>330</v>
      </c>
      <c r="E15" s="283"/>
      <c r="F15" s="286" t="e" vm="2">
        <v>#VALUE!</v>
      </c>
      <c r="G15" s="283" t="s">
        <v>470</v>
      </c>
      <c r="H15" s="285" t="s">
        <v>471</v>
      </c>
      <c r="I15" s="283" t="s">
        <v>472</v>
      </c>
      <c r="J15" s="283" t="s">
        <v>473</v>
      </c>
      <c r="K15" s="287" t="s">
        <v>474</v>
      </c>
      <c r="L15" s="287">
        <v>45726</v>
      </c>
      <c r="M15" s="283" t="s">
        <v>463</v>
      </c>
    </row>
    <row r="16" spans="1:13" ht="57" customHeight="1">
      <c r="A16" s="283">
        <v>15</v>
      </c>
      <c r="B16" s="284">
        <v>45723</v>
      </c>
      <c r="C16" s="285" t="s">
        <v>466</v>
      </c>
      <c r="D16" s="286" t="s">
        <v>330</v>
      </c>
      <c r="E16" s="283"/>
      <c r="F16" s="286" t="e" vm="3">
        <v>#VALUE!</v>
      </c>
      <c r="G16" s="283" t="s">
        <v>475</v>
      </c>
      <c r="H16" s="285" t="s">
        <v>476</v>
      </c>
      <c r="I16" s="283" t="s">
        <v>477</v>
      </c>
      <c r="J16" s="288" t="s">
        <v>478</v>
      </c>
      <c r="K16" s="287" t="s">
        <v>479</v>
      </c>
      <c r="L16" s="287">
        <v>45723</v>
      </c>
      <c r="M16" s="283" t="s">
        <v>480</v>
      </c>
    </row>
    <row r="17" spans="1:13" ht="75" customHeight="1">
      <c r="A17" s="283">
        <v>16</v>
      </c>
      <c r="B17" s="284">
        <v>45723</v>
      </c>
      <c r="C17" s="285" t="s">
        <v>466</v>
      </c>
      <c r="D17" s="286" t="s">
        <v>315</v>
      </c>
      <c r="E17" s="283"/>
      <c r="F17" s="286" t="e" vm="4">
        <v>#VALUE!</v>
      </c>
      <c r="G17" s="283" t="s">
        <v>481</v>
      </c>
      <c r="H17" s="285" t="s">
        <v>482</v>
      </c>
      <c r="I17" s="283" t="s">
        <v>469</v>
      </c>
      <c r="J17" s="283" t="s">
        <v>439</v>
      </c>
      <c r="K17" s="287" t="s">
        <v>436</v>
      </c>
      <c r="L17" s="287">
        <v>45726</v>
      </c>
      <c r="M17" s="283" t="s">
        <v>463</v>
      </c>
    </row>
    <row r="18" spans="1:13" ht="138" customHeight="1">
      <c r="A18" s="283">
        <v>17</v>
      </c>
      <c r="B18" s="284">
        <v>45723</v>
      </c>
      <c r="C18" s="285" t="s">
        <v>466</v>
      </c>
      <c r="D18" s="286" t="s">
        <v>315</v>
      </c>
      <c r="E18" s="283"/>
      <c r="F18" s="286" t="e" vm="5">
        <v>#VALUE!</v>
      </c>
      <c r="G18" s="283" t="s">
        <v>467</v>
      </c>
      <c r="H18" s="285" t="s">
        <v>483</v>
      </c>
      <c r="I18" s="283" t="s">
        <v>469</v>
      </c>
      <c r="J18" s="283" t="s">
        <v>439</v>
      </c>
      <c r="K18" s="287" t="s">
        <v>436</v>
      </c>
      <c r="L18" s="287">
        <v>45726</v>
      </c>
      <c r="M18" s="283" t="s">
        <v>463</v>
      </c>
    </row>
    <row r="19" spans="1:13" ht="116.25" customHeight="1">
      <c r="A19" s="283">
        <v>18</v>
      </c>
      <c r="B19" s="284">
        <v>45723</v>
      </c>
      <c r="C19" s="285" t="s">
        <v>466</v>
      </c>
      <c r="D19" s="286" t="s">
        <v>315</v>
      </c>
      <c r="E19" s="283"/>
      <c r="F19" s="286" t="e" vm="6">
        <v>#VALUE!</v>
      </c>
      <c r="G19" s="283" t="s">
        <v>484</v>
      </c>
      <c r="H19" s="285" t="s">
        <v>471</v>
      </c>
      <c r="I19" s="283" t="s">
        <v>485</v>
      </c>
      <c r="J19" s="283" t="s">
        <v>486</v>
      </c>
      <c r="K19" s="287" t="s">
        <v>487</v>
      </c>
      <c r="L19" s="287">
        <v>45723</v>
      </c>
      <c r="M19" s="283" t="s">
        <v>480</v>
      </c>
    </row>
    <row r="20" spans="1:13" ht="69" customHeight="1">
      <c r="A20" s="283">
        <v>19</v>
      </c>
      <c r="B20" s="284">
        <v>45723</v>
      </c>
      <c r="C20" s="285" t="s">
        <v>466</v>
      </c>
      <c r="D20" s="286" t="s">
        <v>330</v>
      </c>
      <c r="E20" s="283"/>
      <c r="F20" s="286" t="e" vm="7">
        <v>#VALUE!</v>
      </c>
      <c r="G20" s="283" t="s">
        <v>488</v>
      </c>
      <c r="H20" s="285" t="s">
        <v>489</v>
      </c>
      <c r="I20" s="283" t="s">
        <v>490</v>
      </c>
      <c r="J20" s="283"/>
      <c r="K20" s="287"/>
      <c r="L20" s="287">
        <v>45726</v>
      </c>
      <c r="M20" s="283" t="s">
        <v>463</v>
      </c>
    </row>
    <row r="21" spans="1:13" ht="66" customHeight="1">
      <c r="A21" s="283">
        <v>20</v>
      </c>
      <c r="B21" s="284">
        <v>45723</v>
      </c>
      <c r="C21" s="285" t="s">
        <v>466</v>
      </c>
      <c r="D21" s="286" t="s">
        <v>330</v>
      </c>
      <c r="E21" s="283"/>
      <c r="F21" s="286" t="e" vm="8">
        <v>#VALUE!</v>
      </c>
      <c r="G21" s="283" t="s">
        <v>484</v>
      </c>
      <c r="H21" s="285" t="s">
        <v>491</v>
      </c>
      <c r="I21" s="283" t="s">
        <v>492</v>
      </c>
      <c r="J21" s="283" t="s">
        <v>493</v>
      </c>
      <c r="K21" s="287" t="s">
        <v>436</v>
      </c>
      <c r="L21" s="287">
        <v>45723</v>
      </c>
      <c r="M21" s="283" t="s">
        <v>480</v>
      </c>
    </row>
    <row r="22" spans="1:13" ht="94.5">
      <c r="A22" s="283">
        <v>21</v>
      </c>
      <c r="B22" s="284">
        <v>45723</v>
      </c>
      <c r="C22" s="285" t="s">
        <v>466</v>
      </c>
      <c r="D22" s="286" t="s">
        <v>306</v>
      </c>
      <c r="E22" s="283"/>
      <c r="F22" s="286" t="e" vm="9">
        <v>#VALUE!</v>
      </c>
      <c r="G22" s="283" t="s">
        <v>494</v>
      </c>
      <c r="H22" s="285" t="s">
        <v>495</v>
      </c>
      <c r="I22" s="283" t="s">
        <v>496</v>
      </c>
      <c r="J22" s="283" t="s">
        <v>439</v>
      </c>
      <c r="K22" s="287" t="s">
        <v>497</v>
      </c>
      <c r="L22" s="287">
        <v>45726</v>
      </c>
      <c r="M22" s="283" t="s">
        <v>463</v>
      </c>
    </row>
    <row r="23" spans="1:13" ht="111" customHeight="1">
      <c r="A23" s="283">
        <v>22</v>
      </c>
      <c r="B23" s="284">
        <v>45723</v>
      </c>
      <c r="C23" s="285" t="s">
        <v>466</v>
      </c>
      <c r="D23" s="286" t="s">
        <v>498</v>
      </c>
      <c r="E23" s="283"/>
      <c r="F23" s="286"/>
      <c r="G23" s="283" t="s">
        <v>499</v>
      </c>
      <c r="H23" s="285" t="s">
        <v>500</v>
      </c>
      <c r="I23" s="283" t="s">
        <v>501</v>
      </c>
      <c r="J23" s="283" t="s">
        <v>502</v>
      </c>
      <c r="K23" s="287" t="s">
        <v>479</v>
      </c>
      <c r="L23" s="287">
        <v>45726</v>
      </c>
      <c r="M23" s="283" t="s">
        <v>463</v>
      </c>
    </row>
    <row r="24" spans="1:13" ht="70.5" customHeight="1">
      <c r="A24" s="283">
        <v>23</v>
      </c>
      <c r="B24" s="284">
        <v>45723</v>
      </c>
      <c r="C24" s="285" t="s">
        <v>503</v>
      </c>
      <c r="D24" s="286" t="s">
        <v>249</v>
      </c>
      <c r="E24" s="283"/>
      <c r="F24" s="286" t="e" vm="10">
        <v>#VALUE!</v>
      </c>
      <c r="G24" s="283" t="s">
        <v>504</v>
      </c>
      <c r="H24" s="285" t="s">
        <v>471</v>
      </c>
      <c r="I24" s="283" t="s">
        <v>505</v>
      </c>
      <c r="J24" s="283" t="s">
        <v>506</v>
      </c>
      <c r="K24" s="287" t="s">
        <v>507</v>
      </c>
      <c r="L24" s="287">
        <v>45726</v>
      </c>
      <c r="M24" s="283" t="s">
        <v>453</v>
      </c>
    </row>
    <row r="25" spans="1:13" ht="67.5">
      <c r="A25" s="283">
        <v>24</v>
      </c>
      <c r="B25" s="284">
        <v>45722</v>
      </c>
      <c r="C25" s="285" t="s">
        <v>508</v>
      </c>
      <c r="D25" s="286" t="s">
        <v>509</v>
      </c>
      <c r="E25" s="283"/>
      <c r="F25" s="286" t="e" vm="11">
        <v>#VALUE!</v>
      </c>
      <c r="G25" s="283" t="s">
        <v>510</v>
      </c>
      <c r="H25" s="285" t="s">
        <v>511</v>
      </c>
      <c r="I25" s="283" t="s">
        <v>512</v>
      </c>
      <c r="J25" s="283" t="s">
        <v>513</v>
      </c>
      <c r="K25" s="287" t="s">
        <v>427</v>
      </c>
      <c r="L25" s="287">
        <v>45726</v>
      </c>
      <c r="M25" s="283" t="s">
        <v>453</v>
      </c>
    </row>
    <row r="26" spans="1:13" ht="74.25" customHeight="1">
      <c r="A26" s="283">
        <v>25</v>
      </c>
      <c r="B26" s="289">
        <v>45723</v>
      </c>
      <c r="C26" s="290" t="s">
        <v>514</v>
      </c>
      <c r="D26" s="286" t="s">
        <v>515</v>
      </c>
      <c r="E26" s="283"/>
      <c r="F26" s="291" t="e" vm="12">
        <v>#VALUE!</v>
      </c>
      <c r="G26" s="283" t="s">
        <v>516</v>
      </c>
      <c r="H26" s="285" t="s">
        <v>517</v>
      </c>
      <c r="I26" s="283" t="s">
        <v>518</v>
      </c>
      <c r="J26" s="283" t="s">
        <v>439</v>
      </c>
      <c r="K26" s="287" t="s">
        <v>519</v>
      </c>
      <c r="L26" s="292">
        <v>45726</v>
      </c>
      <c r="M26" s="283" t="s">
        <v>453</v>
      </c>
    </row>
    <row r="27" spans="1:13" ht="77.25" customHeight="1">
      <c r="A27" s="283">
        <v>26</v>
      </c>
      <c r="B27" s="289">
        <v>45723</v>
      </c>
      <c r="C27" s="290" t="s">
        <v>466</v>
      </c>
      <c r="D27" s="286" t="s">
        <v>328</v>
      </c>
      <c r="E27" s="283"/>
      <c r="F27" s="291" t="e" vm="13">
        <v>#VALUE!</v>
      </c>
      <c r="G27" s="283" t="s">
        <v>520</v>
      </c>
      <c r="H27" s="285" t="s">
        <v>511</v>
      </c>
      <c r="I27" s="283" t="s">
        <v>439</v>
      </c>
      <c r="J27" s="283" t="s">
        <v>439</v>
      </c>
      <c r="K27" s="287" t="s">
        <v>521</v>
      </c>
      <c r="L27" s="292">
        <v>45726</v>
      </c>
      <c r="M27" s="283" t="s">
        <v>453</v>
      </c>
    </row>
    <row r="28" spans="1:13" ht="25.5">
      <c r="A28" s="283">
        <v>27</v>
      </c>
      <c r="B28" s="289">
        <v>45723</v>
      </c>
      <c r="C28" s="290" t="s">
        <v>522</v>
      </c>
      <c r="D28" s="286" t="s">
        <v>293</v>
      </c>
      <c r="E28" s="283"/>
      <c r="F28" s="291" t="s">
        <v>412</v>
      </c>
      <c r="G28" s="283" t="s">
        <v>523</v>
      </c>
      <c r="H28" s="285" t="s">
        <v>524</v>
      </c>
      <c r="I28" s="283" t="s">
        <v>525</v>
      </c>
      <c r="J28" s="283" t="s">
        <v>526</v>
      </c>
      <c r="K28" s="287" t="s">
        <v>527</v>
      </c>
      <c r="L28" s="292">
        <v>45726</v>
      </c>
      <c r="M28" s="283" t="s">
        <v>453</v>
      </c>
    </row>
    <row r="29" spans="1:13" ht="27">
      <c r="A29" s="283">
        <v>28</v>
      </c>
      <c r="B29" s="289">
        <v>45723</v>
      </c>
      <c r="C29" s="290" t="s">
        <v>528</v>
      </c>
      <c r="D29" s="286" t="s">
        <v>284</v>
      </c>
      <c r="E29" s="283"/>
      <c r="F29" s="291" t="s">
        <v>412</v>
      </c>
      <c r="G29" s="283" t="s">
        <v>529</v>
      </c>
      <c r="H29" s="285" t="s">
        <v>530</v>
      </c>
      <c r="I29" s="283" t="s">
        <v>531</v>
      </c>
      <c r="J29" s="283" t="s">
        <v>531</v>
      </c>
      <c r="K29" s="287" t="s">
        <v>532</v>
      </c>
      <c r="L29" s="292">
        <v>45726</v>
      </c>
      <c r="M29" s="283" t="s">
        <v>453</v>
      </c>
    </row>
    <row r="30" spans="1:13" ht="13.5">
      <c r="A30" s="283">
        <v>29</v>
      </c>
      <c r="B30" s="289">
        <v>45723</v>
      </c>
      <c r="C30" s="290" t="s">
        <v>195</v>
      </c>
      <c r="D30" s="286" t="s">
        <v>291</v>
      </c>
      <c r="E30" s="283"/>
      <c r="F30" s="291" t="s">
        <v>412</v>
      </c>
      <c r="G30" s="283" t="s">
        <v>533</v>
      </c>
      <c r="H30" s="285" t="s">
        <v>195</v>
      </c>
      <c r="I30" s="283" t="s">
        <v>534</v>
      </c>
      <c r="J30" s="283" t="s">
        <v>439</v>
      </c>
      <c r="K30" s="287" t="s">
        <v>535</v>
      </c>
      <c r="L30" s="292">
        <v>45726</v>
      </c>
      <c r="M30" s="283" t="s">
        <v>453</v>
      </c>
    </row>
    <row r="31" spans="1:13" ht="60.75" customHeight="1">
      <c r="A31" s="283">
        <v>30</v>
      </c>
      <c r="B31" s="289">
        <v>45723</v>
      </c>
      <c r="C31" s="290" t="s">
        <v>536</v>
      </c>
      <c r="D31" s="286" t="s">
        <v>311</v>
      </c>
      <c r="E31" s="283"/>
      <c r="F31" s="291" t="e" vm="14">
        <v>#VALUE!</v>
      </c>
      <c r="G31" s="283" t="s">
        <v>537</v>
      </c>
      <c r="H31" s="285" t="s">
        <v>538</v>
      </c>
      <c r="I31" s="283" t="s">
        <v>531</v>
      </c>
      <c r="J31" s="283" t="s">
        <v>531</v>
      </c>
      <c r="K31" s="287" t="s">
        <v>532</v>
      </c>
      <c r="L31" s="292">
        <v>45726</v>
      </c>
      <c r="M31" s="283" t="s">
        <v>453</v>
      </c>
    </row>
    <row r="32" spans="1:13" ht="67.5">
      <c r="A32" s="283">
        <v>31</v>
      </c>
      <c r="B32" s="284">
        <v>45723</v>
      </c>
      <c r="C32" s="285" t="s">
        <v>539</v>
      </c>
      <c r="D32" s="286" t="s">
        <v>540</v>
      </c>
      <c r="E32" s="283"/>
      <c r="F32" s="286" t="e" vm="15">
        <v>#VALUE!</v>
      </c>
      <c r="G32" s="283" t="s">
        <v>541</v>
      </c>
      <c r="H32" s="285" t="s">
        <v>538</v>
      </c>
      <c r="I32" s="283" t="s">
        <v>439</v>
      </c>
      <c r="J32" s="283" t="s">
        <v>439</v>
      </c>
      <c r="K32" s="287" t="s">
        <v>542</v>
      </c>
      <c r="L32" s="292">
        <v>45726</v>
      </c>
      <c r="M32" s="283" t="s">
        <v>453</v>
      </c>
    </row>
  </sheetData>
  <conditionalFormatting sqref="M1:M5">
    <cfRule type="cellIs" dxfId="82" priority="37" stopIfTrue="1" operator="equal">
      <formula>"Close"</formula>
    </cfRule>
    <cfRule type="cellIs" dxfId="81" priority="38" stopIfTrue="1" operator="equal">
      <formula>"On going"</formula>
    </cfRule>
    <cfRule type="cellIs" dxfId="80" priority="39" stopIfTrue="1" operator="equal">
      <formula>"Open"</formula>
    </cfRule>
  </conditionalFormatting>
  <conditionalFormatting sqref="M26">
    <cfRule type="cellIs" dxfId="79" priority="34" stopIfTrue="1" operator="equal">
      <formula>"Close"</formula>
    </cfRule>
    <cfRule type="cellIs" dxfId="78" priority="35" stopIfTrue="1" operator="equal">
      <formula>"On going"</formula>
    </cfRule>
    <cfRule type="cellIs" dxfId="77" priority="36" stopIfTrue="1" operator="equal">
      <formula>"Open"</formula>
    </cfRule>
  </conditionalFormatting>
  <conditionalFormatting sqref="M11">
    <cfRule type="cellIs" dxfId="76" priority="28" stopIfTrue="1" operator="equal">
      <formula>"Close"</formula>
    </cfRule>
    <cfRule type="cellIs" dxfId="75" priority="29" stopIfTrue="1" operator="equal">
      <formula>"On going"</formula>
    </cfRule>
    <cfRule type="cellIs" dxfId="74" priority="30" stopIfTrue="1" operator="equal">
      <formula>"Open"</formula>
    </cfRule>
  </conditionalFormatting>
  <conditionalFormatting sqref="M8:M10">
    <cfRule type="cellIs" dxfId="73" priority="25" stopIfTrue="1" operator="equal">
      <formula>"Close"</formula>
    </cfRule>
    <cfRule type="cellIs" dxfId="72" priority="26" stopIfTrue="1" operator="equal">
      <formula>"On going"</formula>
    </cfRule>
    <cfRule type="cellIs" dxfId="71" priority="27" stopIfTrue="1" operator="equal">
      <formula>"Open"</formula>
    </cfRule>
  </conditionalFormatting>
  <conditionalFormatting sqref="M12 M14:M23">
    <cfRule type="cellIs" dxfId="70" priority="22" stopIfTrue="1" operator="equal">
      <formula>"Close"</formula>
    </cfRule>
    <cfRule type="cellIs" dxfId="69" priority="23" stopIfTrue="1" operator="equal">
      <formula>"On going"</formula>
    </cfRule>
    <cfRule type="cellIs" dxfId="68" priority="24" stopIfTrue="1" operator="equal">
      <formula>"Open"</formula>
    </cfRule>
  </conditionalFormatting>
  <conditionalFormatting sqref="M24">
    <cfRule type="cellIs" dxfId="67" priority="19" stopIfTrue="1" operator="equal">
      <formula>"Close"</formula>
    </cfRule>
    <cfRule type="cellIs" dxfId="66" priority="20" stopIfTrue="1" operator="equal">
      <formula>"On going"</formula>
    </cfRule>
    <cfRule type="cellIs" dxfId="65" priority="21" stopIfTrue="1" operator="equal">
      <formula>"Open"</formula>
    </cfRule>
  </conditionalFormatting>
  <conditionalFormatting sqref="M25">
    <cfRule type="cellIs" dxfId="64" priority="16" stopIfTrue="1" operator="equal">
      <formula>"Close"</formula>
    </cfRule>
    <cfRule type="cellIs" dxfId="63" priority="17" stopIfTrue="1" operator="equal">
      <formula>"On going"</formula>
    </cfRule>
    <cfRule type="cellIs" dxfId="62" priority="18" stopIfTrue="1" operator="equal">
      <formula>"Open"</formula>
    </cfRule>
  </conditionalFormatting>
  <conditionalFormatting sqref="M27:M30">
    <cfRule type="cellIs" dxfId="61" priority="13" stopIfTrue="1" operator="equal">
      <formula>"Close"</formula>
    </cfRule>
    <cfRule type="cellIs" dxfId="60" priority="14" stopIfTrue="1" operator="equal">
      <formula>"On going"</formula>
    </cfRule>
    <cfRule type="cellIs" dxfId="59" priority="15" stopIfTrue="1" operator="equal">
      <formula>"Open"</formula>
    </cfRule>
  </conditionalFormatting>
  <conditionalFormatting sqref="M13">
    <cfRule type="cellIs" dxfId="58" priority="10" stopIfTrue="1" operator="equal">
      <formula>"Close"</formula>
    </cfRule>
    <cfRule type="cellIs" dxfId="57" priority="11" stopIfTrue="1" operator="equal">
      <formula>"On going"</formula>
    </cfRule>
    <cfRule type="cellIs" dxfId="56" priority="12" stopIfTrue="1" operator="equal">
      <formula>"Open"</formula>
    </cfRule>
  </conditionalFormatting>
  <conditionalFormatting sqref="M31:M32">
    <cfRule type="cellIs" dxfId="55" priority="7" stopIfTrue="1" operator="equal">
      <formula>"Close"</formula>
    </cfRule>
    <cfRule type="cellIs" dxfId="54" priority="8" stopIfTrue="1" operator="equal">
      <formula>"On going"</formula>
    </cfRule>
    <cfRule type="cellIs" dxfId="53" priority="9" stopIfTrue="1" operator="equal">
      <formula>"Open"</formula>
    </cfRule>
  </conditionalFormatting>
  <conditionalFormatting sqref="M6">
    <cfRule type="cellIs" dxfId="52" priority="4" stopIfTrue="1" operator="equal">
      <formula>"Close"</formula>
    </cfRule>
    <cfRule type="cellIs" dxfId="51" priority="5" stopIfTrue="1" operator="equal">
      <formula>"On going"</formula>
    </cfRule>
    <cfRule type="cellIs" dxfId="50" priority="6" stopIfTrue="1" operator="equal">
      <formula>"Open"</formula>
    </cfRule>
  </conditionalFormatting>
  <conditionalFormatting sqref="M7">
    <cfRule type="cellIs" dxfId="49" priority="1" stopIfTrue="1" operator="equal">
      <formula>"Close"</formula>
    </cfRule>
    <cfRule type="cellIs" dxfId="48" priority="2" stopIfTrue="1" operator="equal">
      <formula>"On going"</formula>
    </cfRule>
    <cfRule type="cellIs" dxfId="47" priority="3" stopIfTrue="1" operator="equal">
      <formula>"Open"</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82C07-0F49-45CA-A6D2-90155C2A2EE3}">
  <sheetPr>
    <tabColor rgb="FF00B0F0"/>
  </sheetPr>
  <dimension ref="B1:E23"/>
  <sheetViews>
    <sheetView zoomScale="85" zoomScaleNormal="85" workbookViewId="0">
      <selection activeCell="D23" sqref="D23"/>
    </sheetView>
  </sheetViews>
  <sheetFormatPr defaultRowHeight="11.25"/>
  <cols>
    <col min="2" max="2" width="29.5" customWidth="1"/>
    <col min="3" max="3" width="34" customWidth="1"/>
    <col min="4" max="4" width="33" customWidth="1"/>
    <col min="5" max="5" width="32.83203125" customWidth="1"/>
  </cols>
  <sheetData>
    <row r="1" spans="2:5" ht="15">
      <c r="B1" s="260" t="s">
        <v>45</v>
      </c>
      <c r="C1" s="261" t="s">
        <v>543</v>
      </c>
      <c r="D1" s="262" t="s">
        <v>544</v>
      </c>
      <c r="E1" s="262" t="s">
        <v>47</v>
      </c>
    </row>
    <row r="2" spans="2:5" ht="15.75">
      <c r="B2" s="258" t="s">
        <v>13</v>
      </c>
      <c r="C2" s="161" t="s">
        <v>63</v>
      </c>
      <c r="D2" s="161" t="s">
        <v>63</v>
      </c>
      <c r="E2" s="259" t="s">
        <v>64</v>
      </c>
    </row>
    <row r="3" spans="2:5" ht="15.75">
      <c r="B3" s="258" t="s">
        <v>68</v>
      </c>
      <c r="C3" s="161" t="s">
        <v>69</v>
      </c>
      <c r="D3" s="259" t="s">
        <v>545</v>
      </c>
      <c r="E3" s="259" t="s">
        <v>70</v>
      </c>
    </row>
    <row r="4" spans="2:5" ht="15.75">
      <c r="B4" s="258" t="s">
        <v>13</v>
      </c>
      <c r="C4" s="161" t="s">
        <v>72</v>
      </c>
      <c r="D4" s="161" t="s">
        <v>72</v>
      </c>
      <c r="E4" s="259" t="s">
        <v>64</v>
      </c>
    </row>
    <row r="5" spans="2:5" ht="15.75">
      <c r="B5" s="258" t="s">
        <v>74</v>
      </c>
      <c r="C5" s="161" t="s">
        <v>75</v>
      </c>
      <c r="D5" s="259" t="s">
        <v>545</v>
      </c>
      <c r="E5" s="259" t="s">
        <v>76</v>
      </c>
    </row>
    <row r="6" spans="2:5" ht="15.75">
      <c r="B6" s="258" t="s">
        <v>546</v>
      </c>
      <c r="C6" s="161" t="s">
        <v>84</v>
      </c>
      <c r="D6" s="259" t="s">
        <v>545</v>
      </c>
      <c r="E6" s="259" t="s">
        <v>85</v>
      </c>
    </row>
    <row r="7" spans="2:5" ht="15.75">
      <c r="B7" s="258" t="s">
        <v>547</v>
      </c>
      <c r="C7" s="161" t="s">
        <v>548</v>
      </c>
      <c r="D7" s="161" t="s">
        <v>549</v>
      </c>
      <c r="E7" s="259" t="s">
        <v>550</v>
      </c>
    </row>
    <row r="8" spans="2:5" ht="15.75">
      <c r="B8" s="258" t="s">
        <v>91</v>
      </c>
      <c r="C8" s="161" t="s">
        <v>92</v>
      </c>
      <c r="D8" s="259" t="s">
        <v>545</v>
      </c>
      <c r="E8" s="259" t="s">
        <v>93</v>
      </c>
    </row>
    <row r="9" spans="2:5" ht="15.75">
      <c r="B9" s="258" t="s">
        <v>87</v>
      </c>
      <c r="C9" s="161" t="s">
        <v>95</v>
      </c>
      <c r="D9" s="259" t="s">
        <v>545</v>
      </c>
      <c r="E9" s="259" t="s">
        <v>96</v>
      </c>
    </row>
    <row r="10" spans="2:5" ht="15.75">
      <c r="B10" s="258" t="s">
        <v>99</v>
      </c>
      <c r="C10" s="161" t="s">
        <v>100</v>
      </c>
      <c r="D10" s="161" t="s">
        <v>100</v>
      </c>
      <c r="E10" s="259" t="s">
        <v>100</v>
      </c>
    </row>
    <row r="11" spans="2:5" ht="15.75">
      <c r="B11" s="258" t="s">
        <v>103</v>
      </c>
      <c r="C11" s="161" t="s">
        <v>104</v>
      </c>
      <c r="D11" s="259" t="s">
        <v>545</v>
      </c>
      <c r="E11" s="259"/>
    </row>
    <row r="12" spans="2:5" ht="15.75">
      <c r="B12" s="258" t="s">
        <v>113</v>
      </c>
      <c r="C12" s="161" t="s">
        <v>114</v>
      </c>
      <c r="D12" s="259"/>
      <c r="E12" s="259" t="s">
        <v>115</v>
      </c>
    </row>
    <row r="13" spans="2:5" ht="15.75">
      <c r="B13" s="258" t="s">
        <v>119</v>
      </c>
      <c r="C13" s="161" t="s">
        <v>120</v>
      </c>
      <c r="D13" s="259" t="s">
        <v>545</v>
      </c>
      <c r="E13" s="259" t="s">
        <v>121</v>
      </c>
    </row>
    <row r="14" spans="2:5" ht="15.75">
      <c r="B14" s="258" t="s">
        <v>123</v>
      </c>
      <c r="C14" s="161" t="s">
        <v>124</v>
      </c>
      <c r="D14" s="259" t="s">
        <v>545</v>
      </c>
      <c r="E14" s="259" t="s">
        <v>125</v>
      </c>
    </row>
    <row r="15" spans="2:5" ht="15.75">
      <c r="B15" s="258" t="s">
        <v>123</v>
      </c>
      <c r="C15" s="161" t="s">
        <v>127</v>
      </c>
      <c r="D15" s="259" t="s">
        <v>551</v>
      </c>
      <c r="E15" s="259" t="s">
        <v>128</v>
      </c>
    </row>
    <row r="16" spans="2:5" ht="15.75">
      <c r="B16" s="258" t="s">
        <v>189</v>
      </c>
      <c r="C16" s="161" t="s">
        <v>552</v>
      </c>
      <c r="D16" s="259" t="s">
        <v>553</v>
      </c>
      <c r="E16" s="259" t="s">
        <v>554</v>
      </c>
    </row>
    <row r="17" spans="2:5" ht="15.75">
      <c r="B17" s="258" t="s">
        <v>555</v>
      </c>
      <c r="C17" s="161" t="s">
        <v>556</v>
      </c>
      <c r="D17" s="259" t="s">
        <v>545</v>
      </c>
      <c r="E17" s="259" t="s">
        <v>557</v>
      </c>
    </row>
    <row r="18" spans="2:5" ht="15.75">
      <c r="B18" s="258" t="s">
        <v>558</v>
      </c>
      <c r="C18" s="161" t="s">
        <v>161</v>
      </c>
      <c r="D18" s="161" t="s">
        <v>161</v>
      </c>
      <c r="E18" s="161" t="s">
        <v>161</v>
      </c>
    </row>
    <row r="19" spans="2:5" ht="15.75">
      <c r="B19" s="258" t="s">
        <v>559</v>
      </c>
      <c r="C19" s="161" t="s">
        <v>186</v>
      </c>
      <c r="D19" s="161" t="s">
        <v>186</v>
      </c>
      <c r="E19" s="259" t="s">
        <v>161</v>
      </c>
    </row>
    <row r="20" spans="2:5" ht="15.75">
      <c r="B20" s="258" t="s">
        <v>560</v>
      </c>
      <c r="C20" s="161" t="s">
        <v>561</v>
      </c>
      <c r="D20" s="259" t="s">
        <v>545</v>
      </c>
      <c r="E20" s="259" t="s">
        <v>562</v>
      </c>
    </row>
    <row r="21" spans="2:5" ht="15.75">
      <c r="B21" s="263" t="s">
        <v>563</v>
      </c>
      <c r="C21" s="162" t="s">
        <v>564</v>
      </c>
      <c r="D21" s="264" t="s">
        <v>565</v>
      </c>
      <c r="E21" s="264" t="s">
        <v>128</v>
      </c>
    </row>
    <row r="22" spans="2:5" ht="15.75">
      <c r="B22" s="263" t="s">
        <v>1709</v>
      </c>
      <c r="C22" s="162" t="s">
        <v>140</v>
      </c>
      <c r="D22" s="264"/>
      <c r="E22" s="264"/>
    </row>
    <row r="23" spans="2:5" ht="15.75">
      <c r="B23" s="263" t="s">
        <v>1710</v>
      </c>
      <c r="C23" s="162" t="s">
        <v>1711</v>
      </c>
      <c r="D23" s="264"/>
      <c r="E23" s="264"/>
    </row>
  </sheetData>
  <phoneticPr fontId="27"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filterMode="1"/>
  <dimension ref="A1:AJ105"/>
  <sheetViews>
    <sheetView zoomScale="70" zoomScaleNormal="70" zoomScaleSheetLayoutView="125" workbookViewId="0">
      <pane ySplit="11" topLeftCell="A12" activePane="bottomLeft" state="frozen"/>
      <selection activeCell="G5" sqref="G5:J5"/>
      <selection pane="bottomLeft" activeCell="G5" sqref="G5:J5"/>
    </sheetView>
  </sheetViews>
  <sheetFormatPr defaultColWidth="14.33203125" defaultRowHeight="12.75"/>
  <cols>
    <col min="1" max="1" width="2.33203125" style="6" customWidth="1"/>
    <col min="2" max="3" width="11.6640625" style="6" customWidth="1"/>
    <col min="4" max="5" width="44.33203125" style="10" customWidth="1"/>
    <col min="6" max="6" width="77.33203125" style="6" customWidth="1"/>
    <col min="7" max="7" width="37" style="6" customWidth="1"/>
    <col min="8" max="8" width="24.1640625" style="6" bestFit="1" customWidth="1"/>
    <col min="9" max="9" width="20.33203125" style="6" bestFit="1" customWidth="1"/>
    <col min="10" max="10" width="11.6640625" style="6" bestFit="1" customWidth="1"/>
    <col min="11" max="11" width="17" style="6" bestFit="1" customWidth="1"/>
    <col min="12" max="12" width="20.33203125" style="6" customWidth="1"/>
    <col min="13" max="13" width="13.6640625" style="6" bestFit="1" customWidth="1"/>
    <col min="14" max="14" width="13" style="6" customWidth="1"/>
    <col min="15" max="15" width="30.83203125" style="6" customWidth="1"/>
    <col min="16" max="16" width="51" style="6" bestFit="1" customWidth="1"/>
    <col min="17" max="17" width="5" style="6" customWidth="1"/>
    <col min="18" max="18" width="21" style="6" bestFit="1" customWidth="1"/>
    <col min="19" max="19" width="5.6640625" style="6" bestFit="1" customWidth="1"/>
    <col min="20" max="27" width="14.33203125" style="6"/>
    <col min="28" max="29" width="1.6640625" style="6" customWidth="1"/>
    <col min="30" max="16384" width="14.33203125" style="6"/>
  </cols>
  <sheetData>
    <row r="1" spans="1:36" ht="7.9" customHeight="1">
      <c r="C1" s="7"/>
      <c r="D1" s="8"/>
      <c r="E1" s="8"/>
      <c r="I1" s="9"/>
      <c r="K1" s="9"/>
    </row>
    <row r="2" spans="1:36">
      <c r="G2" s="11" t="s">
        <v>566</v>
      </c>
      <c r="H2" s="12"/>
      <c r="I2" s="13" t="s">
        <v>567</v>
      </c>
      <c r="J2" s="14"/>
      <c r="K2" s="15" t="s">
        <v>568</v>
      </c>
      <c r="L2" s="16"/>
      <c r="M2" s="17" t="s">
        <v>569</v>
      </c>
    </row>
    <row r="3" spans="1:36" ht="10.15" customHeight="1">
      <c r="I3" s="18"/>
      <c r="K3" s="18"/>
    </row>
    <row r="4" spans="1:36" ht="16.149999999999999" customHeight="1">
      <c r="F4" s="19" t="s">
        <v>570</v>
      </c>
      <c r="G4" s="20" t="s">
        <v>571</v>
      </c>
      <c r="H4" s="21" t="s">
        <v>572</v>
      </c>
      <c r="I4" s="415"/>
      <c r="J4" s="416"/>
      <c r="L4" s="19" t="s">
        <v>573</v>
      </c>
      <c r="M4" s="22"/>
      <c r="N4" s="23"/>
      <c r="O4" s="24"/>
      <c r="P4" s="24"/>
      <c r="Q4" s="24"/>
      <c r="R4" s="24"/>
      <c r="S4" s="24"/>
      <c r="T4" s="24"/>
      <c r="V4" s="24"/>
      <c r="W4" s="24"/>
      <c r="X4" s="24"/>
      <c r="Y4" s="24"/>
      <c r="Z4" s="24"/>
      <c r="AA4" s="24"/>
      <c r="AD4" s="417"/>
      <c r="AE4" s="418"/>
      <c r="AF4" s="418"/>
      <c r="AG4" s="418"/>
      <c r="AH4" s="418"/>
      <c r="AI4" s="418"/>
      <c r="AJ4" s="419"/>
    </row>
    <row r="5" spans="1:36" ht="16.149999999999999" customHeight="1">
      <c r="B5" s="25"/>
      <c r="C5" s="25"/>
      <c r="F5" s="19" t="s">
        <v>574</v>
      </c>
      <c r="G5" s="426" t="s">
        <v>575</v>
      </c>
      <c r="H5" s="427"/>
      <c r="I5" s="427"/>
      <c r="J5" s="428"/>
      <c r="L5" s="26" t="s">
        <v>576</v>
      </c>
      <c r="M5" s="27">
        <v>5</v>
      </c>
      <c r="N5" s="24"/>
      <c r="O5" s="28"/>
      <c r="P5" s="24"/>
      <c r="Q5" s="24"/>
      <c r="R5" s="24"/>
      <c r="S5" s="24"/>
      <c r="T5" s="24"/>
      <c r="U5" s="429"/>
      <c r="V5" s="430"/>
      <c r="W5" s="24"/>
      <c r="X5" s="24"/>
      <c r="Y5" s="24"/>
      <c r="Z5" s="24"/>
      <c r="AA5" s="24"/>
      <c r="AD5" s="420"/>
      <c r="AE5" s="421"/>
      <c r="AF5" s="421"/>
      <c r="AG5" s="421"/>
      <c r="AH5" s="421"/>
      <c r="AI5" s="421"/>
      <c r="AJ5" s="422"/>
    </row>
    <row r="6" spans="1:36" ht="16.149999999999999" customHeight="1">
      <c r="B6" s="24"/>
      <c r="C6" s="24"/>
      <c r="F6" s="19" t="s">
        <v>577</v>
      </c>
      <c r="G6" s="29" t="s">
        <v>578</v>
      </c>
      <c r="H6" s="30" t="s">
        <v>579</v>
      </c>
      <c r="I6" s="431">
        <v>15000</v>
      </c>
      <c r="J6" s="432"/>
      <c r="L6" s="26" t="s">
        <v>580</v>
      </c>
      <c r="M6" s="31">
        <f>21.5*43.69%</f>
        <v>9.3933499999999999</v>
      </c>
      <c r="N6" s="32"/>
      <c r="O6" s="28"/>
      <c r="P6" s="24"/>
      <c r="Q6" s="24"/>
      <c r="R6" s="24"/>
      <c r="S6" s="24"/>
      <c r="T6" s="24"/>
      <c r="U6" s="24"/>
      <c r="V6" s="24"/>
      <c r="W6" s="24"/>
      <c r="X6" s="24"/>
      <c r="Y6" s="24"/>
      <c r="Z6" s="24"/>
      <c r="AA6" s="24"/>
      <c r="AD6" s="420"/>
      <c r="AE6" s="421"/>
      <c r="AF6" s="421"/>
      <c r="AG6" s="421"/>
      <c r="AH6" s="421"/>
      <c r="AI6" s="421"/>
      <c r="AJ6" s="422"/>
    </row>
    <row r="7" spans="1:36" ht="16.149999999999999" customHeight="1">
      <c r="B7" s="24"/>
      <c r="C7" s="24"/>
      <c r="F7" s="19" t="s">
        <v>581</v>
      </c>
      <c r="G7" s="33" t="s">
        <v>582</v>
      </c>
      <c r="H7" s="30" t="s">
        <v>583</v>
      </c>
      <c r="I7" s="433" t="s">
        <v>584</v>
      </c>
      <c r="J7" s="434"/>
      <c r="L7" s="34" t="s">
        <v>585</v>
      </c>
      <c r="M7" s="35">
        <f>IFERROR((M5*M6*3600)/I6,"")</f>
        <v>11.272019999999999</v>
      </c>
      <c r="N7" s="24"/>
      <c r="O7" s="36"/>
      <c r="P7" s="24"/>
      <c r="Q7" s="24"/>
      <c r="R7" s="24"/>
      <c r="S7" s="24"/>
      <c r="T7" s="24"/>
      <c r="U7" s="24"/>
      <c r="V7" s="24" t="s">
        <v>586</v>
      </c>
      <c r="W7" s="24"/>
      <c r="X7" s="24"/>
      <c r="Y7" s="24"/>
      <c r="Z7" s="24"/>
      <c r="AA7" s="24"/>
      <c r="AD7" s="423"/>
      <c r="AE7" s="424"/>
      <c r="AF7" s="424"/>
      <c r="AG7" s="424"/>
      <c r="AH7" s="424"/>
      <c r="AI7" s="424"/>
      <c r="AJ7" s="425"/>
    </row>
    <row r="8" spans="1:36">
      <c r="G8" s="18"/>
      <c r="I8" s="18"/>
      <c r="J8" s="18"/>
      <c r="Q8" s="37">
        <f>SUM(Q12:Q97)</f>
        <v>78</v>
      </c>
      <c r="R8" s="38">
        <f>SUM(R12:R97)</f>
        <v>4865239.447125582</v>
      </c>
      <c r="S8" s="39">
        <f>SUM(S12:S97)</f>
        <v>21</v>
      </c>
    </row>
    <row r="9" spans="1:36" ht="4.9000000000000004" customHeight="1">
      <c r="B9" s="9"/>
      <c r="C9" s="9"/>
      <c r="D9" s="40"/>
      <c r="E9" s="40"/>
      <c r="F9" s="9"/>
      <c r="G9" s="9"/>
      <c r="H9" s="9"/>
      <c r="I9" s="9"/>
      <c r="J9" s="9"/>
      <c r="K9" s="9"/>
      <c r="L9" s="9"/>
      <c r="M9" s="9"/>
      <c r="N9" s="9"/>
    </row>
    <row r="10" spans="1:36" ht="25.9" customHeight="1">
      <c r="A10" s="12"/>
      <c r="B10" s="413" t="s">
        <v>587</v>
      </c>
      <c r="C10" s="41"/>
      <c r="D10" s="413" t="s">
        <v>588</v>
      </c>
      <c r="E10" s="41"/>
      <c r="F10" s="413" t="s">
        <v>589</v>
      </c>
      <c r="G10" s="413" t="s">
        <v>590</v>
      </c>
      <c r="H10" s="414" t="s">
        <v>591</v>
      </c>
      <c r="I10" s="413" t="s">
        <v>592</v>
      </c>
      <c r="J10" s="413" t="s">
        <v>593</v>
      </c>
      <c r="K10" s="413" t="s">
        <v>594</v>
      </c>
      <c r="L10" s="413" t="s">
        <v>595</v>
      </c>
      <c r="M10" s="413" t="s">
        <v>596</v>
      </c>
      <c r="N10" s="413" t="s">
        <v>597</v>
      </c>
      <c r="O10" s="413" t="s">
        <v>52</v>
      </c>
      <c r="P10" s="411" t="s">
        <v>598</v>
      </c>
      <c r="Q10" s="411" t="s">
        <v>599</v>
      </c>
      <c r="R10" s="411" t="s">
        <v>600</v>
      </c>
      <c r="S10" s="411" t="s">
        <v>601</v>
      </c>
    </row>
    <row r="11" spans="1:36" ht="37.9" customHeight="1">
      <c r="A11" s="12"/>
      <c r="B11" s="414"/>
      <c r="C11" s="42"/>
      <c r="D11" s="414"/>
      <c r="E11" s="43"/>
      <c r="F11" s="435"/>
      <c r="G11" s="414"/>
      <c r="H11" s="414"/>
      <c r="I11" s="414"/>
      <c r="J11" s="414"/>
      <c r="K11" s="414"/>
      <c r="L11" s="414"/>
      <c r="M11" s="414"/>
      <c r="N11" s="414"/>
      <c r="O11" s="414"/>
      <c r="P11" s="412"/>
      <c r="Q11" s="412"/>
      <c r="R11" s="412"/>
      <c r="S11" s="412"/>
    </row>
    <row r="12" spans="1:36" ht="16.149999999999999" customHeight="1">
      <c r="A12" s="12"/>
      <c r="B12" s="44">
        <v>1</v>
      </c>
      <c r="C12" s="45" t="s">
        <v>602</v>
      </c>
      <c r="D12" s="46" t="s">
        <v>603</v>
      </c>
      <c r="E12" s="47" t="str">
        <f>CONCATENATE(C12,B12)</f>
        <v>A5_L6_S1</v>
      </c>
      <c r="F12" s="48" t="s">
        <v>604</v>
      </c>
      <c r="G12" s="49" t="s">
        <v>605</v>
      </c>
      <c r="H12" s="50" t="s">
        <v>606</v>
      </c>
      <c r="I12" s="51">
        <v>14125</v>
      </c>
      <c r="J12" s="52">
        <v>10</v>
      </c>
      <c r="K12" s="53"/>
      <c r="L12" s="53"/>
      <c r="M12" s="54">
        <v>0.22222222222222221</v>
      </c>
      <c r="N12" s="50"/>
      <c r="O12" s="50"/>
      <c r="P12" s="55" t="str">
        <f t="array" ref="P12">IFERROR(INDEX($D$12:$D$90,MATCH(0,COUNTIF($P$10:P10,$D$12:$D$90&amp;"")+IF($D$12:$D$90="",1,0),0)),"")</f>
        <v>a</v>
      </c>
      <c r="Q12" s="37">
        <f t="shared" ref="Q12:Q42" si="0">IF(P12="","",COUNTIF($D$12:$D$90,$P12))</f>
        <v>1</v>
      </c>
      <c r="R12" s="56">
        <f t="shared" ref="R12:R42" si="1">IF($P12="","",SUMIF($D$12:$D$90,$P12,I$12:I$90))</f>
        <v>14125</v>
      </c>
      <c r="S12" s="39">
        <f t="shared" ref="S12:S42" si="2">IF($P12="","",SUMIF($D$12:$D$90,$P12,N$12:N$90))</f>
        <v>0</v>
      </c>
    </row>
    <row r="13" spans="1:36" ht="16.149999999999999" hidden="1" customHeight="1">
      <c r="A13" s="12"/>
      <c r="B13" s="57">
        <v>2</v>
      </c>
      <c r="C13" s="58"/>
      <c r="D13" s="46" t="s">
        <v>607</v>
      </c>
      <c r="E13" s="47"/>
      <c r="F13" s="48" t="s">
        <v>608</v>
      </c>
      <c r="G13" s="59" t="s">
        <v>605</v>
      </c>
      <c r="H13" s="60" t="s">
        <v>606</v>
      </c>
      <c r="I13" s="61">
        <v>8429.2543774424994</v>
      </c>
      <c r="J13" s="62">
        <v>10</v>
      </c>
      <c r="K13" s="54"/>
      <c r="L13" s="54"/>
      <c r="M13" s="54">
        <v>0.22222222222222221</v>
      </c>
      <c r="N13" s="60"/>
      <c r="O13" s="60"/>
      <c r="P13" s="55" t="str">
        <f t="array" ref="P13">IFERROR(INDEX($D$12:$D$90,MATCH(0,COUNTIF($P$10:P12,$D$12:$D$90&amp;"")+IF($D$12:$D$90="",1,0),0)),"")</f>
        <v>Transport</v>
      </c>
      <c r="Q13" s="37">
        <f t="shared" si="0"/>
        <v>45</v>
      </c>
      <c r="R13" s="56">
        <f t="shared" si="1"/>
        <v>386447.78045891534</v>
      </c>
      <c r="S13" s="39">
        <f t="shared" si="2"/>
        <v>4</v>
      </c>
    </row>
    <row r="14" spans="1:36" ht="16.149999999999999" customHeight="1">
      <c r="A14" s="12"/>
      <c r="B14" s="44">
        <v>3</v>
      </c>
      <c r="C14" s="45" t="s">
        <v>602</v>
      </c>
      <c r="D14" s="46" t="s">
        <v>609</v>
      </c>
      <c r="E14" s="47" t="str">
        <f>CONCATENATE(C14,B14)</f>
        <v>A5_L6_S3</v>
      </c>
      <c r="F14" s="48" t="s">
        <v>610</v>
      </c>
      <c r="G14" s="63" t="s">
        <v>611</v>
      </c>
      <c r="H14" s="60" t="s">
        <v>612</v>
      </c>
      <c r="I14" s="61">
        <v>98000</v>
      </c>
      <c r="J14" s="62">
        <v>10</v>
      </c>
      <c r="K14" s="54">
        <v>0.33333333333333331</v>
      </c>
      <c r="L14" s="54">
        <v>0.16666666666666666</v>
      </c>
      <c r="M14" s="54">
        <v>5.5</v>
      </c>
      <c r="N14" s="60"/>
      <c r="O14" s="60"/>
      <c r="P14" s="55" t="str">
        <f t="array" ref="P14">IFERROR(INDEX($D$12:$D$90,MATCH(0,COUNTIF($P$10:P13,$D$12:$D$90&amp;"")+IF($D$12:$D$90="",1,0),0)),"")</f>
        <v>Labeling</v>
      </c>
      <c r="Q14" s="37">
        <f t="shared" si="0"/>
        <v>1</v>
      </c>
      <c r="R14" s="56">
        <f t="shared" si="1"/>
        <v>98000</v>
      </c>
      <c r="S14" s="39">
        <f t="shared" si="2"/>
        <v>0</v>
      </c>
    </row>
    <row r="15" spans="1:36" ht="16.149999999999999" hidden="1" customHeight="1">
      <c r="A15" s="12"/>
      <c r="B15" s="57">
        <v>4</v>
      </c>
      <c r="C15" s="58"/>
      <c r="D15" s="46" t="s">
        <v>607</v>
      </c>
      <c r="E15" s="47"/>
      <c r="F15" s="48" t="s">
        <v>613</v>
      </c>
      <c r="G15" s="59" t="s">
        <v>605</v>
      </c>
      <c r="H15" s="60" t="s">
        <v>606</v>
      </c>
      <c r="I15" s="61">
        <v>8429.2543774424994</v>
      </c>
      <c r="J15" s="62">
        <v>10</v>
      </c>
      <c r="K15" s="54"/>
      <c r="L15" s="54"/>
      <c r="M15" s="54">
        <v>0.22222222222222221</v>
      </c>
      <c r="N15" s="60"/>
      <c r="O15" s="60"/>
      <c r="P15" s="55" t="str">
        <f t="array" ref="P15">IFERROR(INDEX($D$12:$D$90,MATCH(0,COUNTIF($P$10:P14,$D$12:$D$90&amp;"")+IF($D$12:$D$90="",1,0),0)),"")</f>
        <v>Cleaning PCB</v>
      </c>
      <c r="Q15" s="37">
        <f t="shared" si="0"/>
        <v>1</v>
      </c>
      <c r="R15" s="56">
        <f t="shared" si="1"/>
        <v>47000</v>
      </c>
      <c r="S15" s="39">
        <f t="shared" si="2"/>
        <v>0</v>
      </c>
    </row>
    <row r="16" spans="1:36" ht="16.149999999999999" customHeight="1">
      <c r="A16" s="12"/>
      <c r="B16" s="44">
        <v>5</v>
      </c>
      <c r="C16" s="45" t="s">
        <v>602</v>
      </c>
      <c r="D16" s="46" t="s">
        <v>614</v>
      </c>
      <c r="E16" s="47" t="str">
        <f>CONCATENATE(C16,B16)</f>
        <v>A5_L6_S5</v>
      </c>
      <c r="F16" s="48" t="s">
        <v>615</v>
      </c>
      <c r="G16" s="59" t="s">
        <v>616</v>
      </c>
      <c r="H16" s="60" t="s">
        <v>617</v>
      </c>
      <c r="I16" s="61">
        <v>47000</v>
      </c>
      <c r="J16" s="62">
        <v>10</v>
      </c>
      <c r="K16" s="54"/>
      <c r="L16" s="54"/>
      <c r="M16" s="54">
        <v>1.5277777777777777</v>
      </c>
      <c r="N16" s="60"/>
      <c r="O16" s="60"/>
      <c r="P16" s="55" t="str">
        <f t="array" ref="P16">IFERROR(INDEX($D$12:$D$90,MATCH(0,COUNTIF($P$10:P15,$D$12:$D$90&amp;"")+IF($D$12:$D$90="",1,0),0)),"")</f>
        <v>Screen Printing</v>
      </c>
      <c r="Q16" s="37">
        <f t="shared" si="0"/>
        <v>2</v>
      </c>
      <c r="R16" s="56">
        <f t="shared" si="1"/>
        <v>226000</v>
      </c>
      <c r="S16" s="39">
        <f t="shared" si="2"/>
        <v>2</v>
      </c>
    </row>
    <row r="17" spans="1:19" ht="16.149999999999999" customHeight="1">
      <c r="A17" s="12"/>
      <c r="B17" s="57">
        <v>6</v>
      </c>
      <c r="C17" s="45" t="s">
        <v>602</v>
      </c>
      <c r="D17" s="46" t="s">
        <v>618</v>
      </c>
      <c r="E17" s="47" t="str">
        <f>CONCATENATE(C17,B17)</f>
        <v>A5_L6_S6</v>
      </c>
      <c r="F17" s="48" t="s">
        <v>619</v>
      </c>
      <c r="G17" s="64" t="s">
        <v>620</v>
      </c>
      <c r="H17" s="65" t="s">
        <v>621</v>
      </c>
      <c r="I17" s="66">
        <v>113000</v>
      </c>
      <c r="J17" s="52" t="s">
        <v>622</v>
      </c>
      <c r="K17" s="54">
        <v>0.33333333333333331</v>
      </c>
      <c r="L17" s="54">
        <v>0.16666666666666666</v>
      </c>
      <c r="M17" s="54">
        <v>1.7111111111111112</v>
      </c>
      <c r="N17" s="60">
        <v>1</v>
      </c>
      <c r="O17" s="60"/>
      <c r="P17" s="55" t="str">
        <f t="array" ref="P17">IFERROR(INDEX($D$12:$D$90,MATCH(0,COUNTIF($P$10:P16,$D$12:$D$90&amp;"")+IF($D$12:$D$90="",1,0),0)),"")</f>
        <v>Automatic Solder Paste Inspection</v>
      </c>
      <c r="Q17" s="37">
        <f t="shared" si="0"/>
        <v>2</v>
      </c>
      <c r="R17" s="56">
        <f t="shared" si="1"/>
        <v>230000</v>
      </c>
      <c r="S17" s="39">
        <f t="shared" si="2"/>
        <v>0</v>
      </c>
    </row>
    <row r="18" spans="1:19" ht="16.149999999999999" hidden="1" customHeight="1">
      <c r="A18" s="12"/>
      <c r="B18" s="44">
        <v>7</v>
      </c>
      <c r="C18" s="45"/>
      <c r="D18" s="46" t="s">
        <v>607</v>
      </c>
      <c r="E18" s="47"/>
      <c r="F18" s="48" t="s">
        <v>623</v>
      </c>
      <c r="G18" s="64" t="s">
        <v>605</v>
      </c>
      <c r="H18" s="65" t="s">
        <v>606</v>
      </c>
      <c r="I18" s="66">
        <v>4024</v>
      </c>
      <c r="J18" s="62">
        <v>10</v>
      </c>
      <c r="K18" s="54"/>
      <c r="L18" s="54"/>
      <c r="M18" s="54">
        <v>0.22222222222222221</v>
      </c>
      <c r="N18" s="60"/>
      <c r="O18" s="60"/>
      <c r="P18" s="55" t="str">
        <f t="array" ref="P18">IFERROR(INDEX($D$12:$D$90,MATCH(0,COUNTIF($P$10:P17,$D$12:$D$90&amp;"")+IF($D$12:$D$90="",1,0),0)),"")</f>
        <v>Automatic Placement --- SMT</v>
      </c>
      <c r="Q18" s="37">
        <f t="shared" si="0"/>
        <v>2</v>
      </c>
      <c r="R18" s="56">
        <f t="shared" si="1"/>
        <v>800000</v>
      </c>
      <c r="S18" s="39">
        <f t="shared" si="2"/>
        <v>2</v>
      </c>
    </row>
    <row r="19" spans="1:19" ht="16.149999999999999" customHeight="1">
      <c r="A19" s="12"/>
      <c r="B19" s="57">
        <v>8</v>
      </c>
      <c r="C19" s="45" t="s">
        <v>602</v>
      </c>
      <c r="D19" s="46" t="s">
        <v>624</v>
      </c>
      <c r="E19" s="47" t="str">
        <f>CONCATENATE(C19,B19)</f>
        <v>A5_L6_S8</v>
      </c>
      <c r="F19" s="48" t="s">
        <v>625</v>
      </c>
      <c r="G19" s="64" t="s">
        <v>626</v>
      </c>
      <c r="H19" s="65" t="s">
        <v>627</v>
      </c>
      <c r="I19" s="66">
        <v>115000</v>
      </c>
      <c r="J19" s="52" t="s">
        <v>628</v>
      </c>
      <c r="K19" s="54"/>
      <c r="L19" s="54"/>
      <c r="M19" s="54">
        <v>1.4583333333333333</v>
      </c>
      <c r="N19" s="60"/>
      <c r="O19" s="60"/>
      <c r="P19" s="55" t="str">
        <f t="array" ref="P19">IFERROR(INDEX($D$12:$D$90,MATCH(0,COUNTIF($P$10:P18,$D$12:$D$90&amp;"")+IF($D$12:$D$90="",1,0),0)),"")</f>
        <v>SMT Reflow</v>
      </c>
      <c r="Q19" s="37">
        <f t="shared" si="0"/>
        <v>2</v>
      </c>
      <c r="R19" s="56">
        <f t="shared" si="1"/>
        <v>874666.66666666663</v>
      </c>
      <c r="S19" s="39">
        <f t="shared" si="2"/>
        <v>0</v>
      </c>
    </row>
    <row r="20" spans="1:19" ht="16.149999999999999" hidden="1" customHeight="1">
      <c r="A20" s="12"/>
      <c r="B20" s="44">
        <v>9</v>
      </c>
      <c r="C20" s="45"/>
      <c r="D20" s="46" t="s">
        <v>607</v>
      </c>
      <c r="E20" s="47"/>
      <c r="F20" s="48" t="s">
        <v>629</v>
      </c>
      <c r="G20" s="64" t="s">
        <v>605</v>
      </c>
      <c r="H20" s="65" t="s">
        <v>606</v>
      </c>
      <c r="I20" s="66">
        <v>23099.840294390899</v>
      </c>
      <c r="J20" s="62">
        <v>10</v>
      </c>
      <c r="K20" s="54"/>
      <c r="L20" s="54"/>
      <c r="M20" s="54">
        <v>0.22222222222222221</v>
      </c>
      <c r="N20" s="60"/>
      <c r="O20" s="60" t="s">
        <v>630</v>
      </c>
      <c r="P20" s="55" t="str">
        <f t="array" ref="P20">IFERROR(INDEX($D$12:$D$90,MATCH(0,COUNTIF($P$10:P19,$D$12:$D$90&amp;"")+IF($D$12:$D$90="",1,0),0)),"")</f>
        <v>Automatic Optical Inspection --- SMD</v>
      </c>
      <c r="Q20" s="37">
        <f t="shared" si="0"/>
        <v>2</v>
      </c>
      <c r="R20" s="56">
        <f t="shared" si="1"/>
        <v>310000</v>
      </c>
      <c r="S20" s="39">
        <f t="shared" si="2"/>
        <v>0</v>
      </c>
    </row>
    <row r="21" spans="1:19" ht="16.149999999999999" hidden="1" customHeight="1">
      <c r="A21" s="12"/>
      <c r="B21" s="57">
        <v>10</v>
      </c>
      <c r="C21" s="58"/>
      <c r="D21" s="46" t="s">
        <v>607</v>
      </c>
      <c r="E21" s="47"/>
      <c r="F21" s="48" t="s">
        <v>631</v>
      </c>
      <c r="G21" s="64" t="s">
        <v>605</v>
      </c>
      <c r="H21" s="65" t="s">
        <v>606</v>
      </c>
      <c r="I21" s="66">
        <v>10463</v>
      </c>
      <c r="J21" s="62">
        <v>10</v>
      </c>
      <c r="K21" s="54"/>
      <c r="L21" s="54"/>
      <c r="M21" s="54">
        <v>0.22222222222222221</v>
      </c>
      <c r="N21" s="60"/>
      <c r="O21" s="60"/>
      <c r="P21" s="55" t="str">
        <f t="array" ref="P21">IFERROR(INDEX($D$12:$D$90,MATCH(0,COUNTIF($P$10:P20,$D$12:$D$90&amp;"")+IF($D$12:$D$90="",1,0),0)),"")</f>
        <v>Dispensing</v>
      </c>
      <c r="Q21" s="37">
        <f t="shared" si="0"/>
        <v>1</v>
      </c>
      <c r="R21" s="56">
        <f t="shared" si="1"/>
        <v>82000</v>
      </c>
      <c r="S21" s="39">
        <f t="shared" si="2"/>
        <v>1</v>
      </c>
    </row>
    <row r="22" spans="1:19" ht="16.149999999999999" hidden="1" customHeight="1">
      <c r="A22" s="12"/>
      <c r="B22" s="44">
        <v>11</v>
      </c>
      <c r="C22" s="45"/>
      <c r="D22" s="46" t="s">
        <v>607</v>
      </c>
      <c r="E22" s="47"/>
      <c r="F22" s="48" t="s">
        <v>632</v>
      </c>
      <c r="G22" s="64" t="s">
        <v>605</v>
      </c>
      <c r="H22" s="65" t="s">
        <v>606</v>
      </c>
      <c r="I22" s="66">
        <v>6236</v>
      </c>
      <c r="J22" s="62">
        <v>10</v>
      </c>
      <c r="K22" s="54"/>
      <c r="L22" s="54"/>
      <c r="M22" s="54">
        <v>0.22222222222222221</v>
      </c>
      <c r="N22" s="60"/>
      <c r="O22" s="60"/>
      <c r="P22" s="55" t="str">
        <f t="array" ref="P22">IFERROR(INDEX($D$12:$D$90,MATCH(0,COUNTIF($P$10:P21,$D$12:$D$90&amp;"")+IF($D$12:$D$90="",1,0),0)),"")</f>
        <v>Automatic X-ray Inspection</v>
      </c>
      <c r="Q22" s="37">
        <f t="shared" si="0"/>
        <v>1</v>
      </c>
      <c r="R22" s="56">
        <f t="shared" si="1"/>
        <v>402000</v>
      </c>
      <c r="S22" s="39">
        <f t="shared" si="2"/>
        <v>1</v>
      </c>
    </row>
    <row r="23" spans="1:19" ht="16.149999999999999" customHeight="1">
      <c r="A23" s="12"/>
      <c r="B23" s="57">
        <v>12</v>
      </c>
      <c r="C23" s="45" t="s">
        <v>602</v>
      </c>
      <c r="D23" s="46" t="s">
        <v>633</v>
      </c>
      <c r="E23" s="47" t="str">
        <f>CONCATENATE(C23,B23)</f>
        <v>A5_L6_S12</v>
      </c>
      <c r="F23" s="48" t="s">
        <v>634</v>
      </c>
      <c r="G23" s="64" t="s">
        <v>635</v>
      </c>
      <c r="H23" s="65" t="s">
        <v>636</v>
      </c>
      <c r="I23" s="66">
        <v>400000</v>
      </c>
      <c r="J23" s="62">
        <v>8</v>
      </c>
      <c r="K23" s="54">
        <v>0.33333333333333331</v>
      </c>
      <c r="L23" s="54">
        <v>0.16666666666666666</v>
      </c>
      <c r="M23" s="54">
        <v>2.9983333333333331</v>
      </c>
      <c r="N23" s="60">
        <v>1</v>
      </c>
      <c r="O23" s="60"/>
      <c r="P23" s="55" t="str">
        <f t="array" ref="P23">IFERROR(INDEX($D$12:$D$90,MATCH(0,COUNTIF($P$10:P22,$D$12:$D$90&amp;"")+IF($D$12:$D$90="",1,0),0)),"")</f>
        <v>Depaneling</v>
      </c>
      <c r="Q23" s="37">
        <f t="shared" si="0"/>
        <v>1</v>
      </c>
      <c r="R23" s="56">
        <f t="shared" si="1"/>
        <v>255000</v>
      </c>
      <c r="S23" s="39">
        <f t="shared" si="2"/>
        <v>1</v>
      </c>
    </row>
    <row r="24" spans="1:19" ht="16.149999999999999" hidden="1" customHeight="1">
      <c r="A24" s="12"/>
      <c r="B24" s="44">
        <v>13</v>
      </c>
      <c r="C24" s="45"/>
      <c r="D24" s="46" t="s">
        <v>607</v>
      </c>
      <c r="E24" s="47"/>
      <c r="F24" s="48" t="s">
        <v>637</v>
      </c>
      <c r="G24" s="64" t="s">
        <v>605</v>
      </c>
      <c r="H24" s="65" t="s">
        <v>606</v>
      </c>
      <c r="I24" s="66">
        <v>6236</v>
      </c>
      <c r="J24" s="62">
        <v>10</v>
      </c>
      <c r="K24" s="54"/>
      <c r="L24" s="54"/>
      <c r="M24" s="54">
        <v>0.22222222222222221</v>
      </c>
      <c r="N24" s="60"/>
      <c r="O24" s="60"/>
      <c r="P24" s="55" t="str">
        <f t="array" ref="P24">IFERROR(INDEX($D$12:$D$90,MATCH(0,COUNTIF($P$10:P23,$D$12:$D$90&amp;"")+IF($D$12:$D$90="",1,0),0)),"")</f>
        <v>x3</v>
      </c>
      <c r="Q24" s="37">
        <f t="shared" si="0"/>
        <v>1</v>
      </c>
      <c r="R24" s="56">
        <f t="shared" si="1"/>
        <v>380000</v>
      </c>
      <c r="S24" s="39">
        <f t="shared" si="2"/>
        <v>1</v>
      </c>
    </row>
    <row r="25" spans="1:19" ht="16.149999999999999" hidden="1" customHeight="1">
      <c r="A25" s="12"/>
      <c r="B25" s="57">
        <v>14</v>
      </c>
      <c r="C25" s="58"/>
      <c r="D25" s="46" t="s">
        <v>607</v>
      </c>
      <c r="E25" s="47"/>
      <c r="F25" s="48" t="s">
        <v>638</v>
      </c>
      <c r="G25" s="64" t="s">
        <v>605</v>
      </c>
      <c r="H25" s="65" t="s">
        <v>606</v>
      </c>
      <c r="I25" s="66">
        <v>10463</v>
      </c>
      <c r="J25" s="62">
        <v>10</v>
      </c>
      <c r="K25" s="54"/>
      <c r="L25" s="54"/>
      <c r="M25" s="54">
        <v>0.22222222222222221</v>
      </c>
      <c r="N25" s="60"/>
      <c r="O25" s="60"/>
      <c r="P25" s="55">
        <f t="array" ref="P25">IFERROR(INDEX($D$12:$D$90,MATCH(0,COUNTIF($P$10:P24,$D$12:$D$90&amp;"")+IF($D$12:$D$90="",1,0),0)),"")</f>
        <v>1</v>
      </c>
      <c r="Q25" s="37">
        <f t="shared" si="0"/>
        <v>12</v>
      </c>
      <c r="R25" s="56">
        <f t="shared" si="1"/>
        <v>760000</v>
      </c>
      <c r="S25" s="39">
        <f t="shared" si="2"/>
        <v>5</v>
      </c>
    </row>
    <row r="26" spans="1:19" ht="16.149999999999999" hidden="1" customHeight="1">
      <c r="A26" s="12"/>
      <c r="B26" s="44">
        <v>15</v>
      </c>
      <c r="C26" s="45"/>
      <c r="D26" s="46" t="s">
        <v>607</v>
      </c>
      <c r="E26" s="47"/>
      <c r="F26" s="48" t="s">
        <v>639</v>
      </c>
      <c r="G26" s="64" t="s">
        <v>605</v>
      </c>
      <c r="H26" s="65" t="s">
        <v>606</v>
      </c>
      <c r="I26" s="67">
        <v>12367.613608943801</v>
      </c>
      <c r="J26" s="62">
        <v>10</v>
      </c>
      <c r="K26" s="54"/>
      <c r="L26" s="54"/>
      <c r="M26" s="54">
        <v>0.22222222222222221</v>
      </c>
      <c r="N26" s="60"/>
      <c r="O26" s="60"/>
      <c r="P26" s="55" t="str">
        <f t="array" ref="P26">IFERROR(INDEX($D$12:$D$90,MATCH(0,COUNTIF($P$10:P25,$D$12:$D$90&amp;"")+IF($D$12:$D$90="",1,0),0)),"")</f>
        <v>x10</v>
      </c>
      <c r="Q26" s="37">
        <f t="shared" si="0"/>
        <v>1</v>
      </c>
      <c r="R26" s="56">
        <f t="shared" si="1"/>
        <v>0</v>
      </c>
      <c r="S26" s="39">
        <f t="shared" si="2"/>
        <v>1</v>
      </c>
    </row>
    <row r="27" spans="1:19" ht="16.149999999999999" hidden="1" customHeight="1">
      <c r="A27" s="12"/>
      <c r="B27" s="57">
        <v>16</v>
      </c>
      <c r="C27" s="58"/>
      <c r="D27" s="46" t="s">
        <v>607</v>
      </c>
      <c r="E27" s="47"/>
      <c r="F27" s="48" t="s">
        <v>640</v>
      </c>
      <c r="G27" s="64" t="s">
        <v>605</v>
      </c>
      <c r="H27" s="65" t="s">
        <v>606</v>
      </c>
      <c r="I27" s="66">
        <v>4024</v>
      </c>
      <c r="J27" s="62">
        <v>10</v>
      </c>
      <c r="K27" s="54"/>
      <c r="L27" s="54"/>
      <c r="M27" s="54">
        <v>0.22222222222222221</v>
      </c>
      <c r="N27" s="60"/>
      <c r="O27" s="60"/>
      <c r="P27" s="55" t="str">
        <f t="array" ref="P27">IFERROR(INDEX($D$12:$D$90,MATCH(0,COUNTIF($P$10:P26,$D$12:$D$90&amp;"")+IF($D$12:$D$90="",1,0),0)),"")</f>
        <v>Manual Process Assembly/Inspection</v>
      </c>
      <c r="Q27" s="37">
        <f t="shared" si="0"/>
        <v>1</v>
      </c>
      <c r="R27" s="56">
        <f t="shared" si="1"/>
        <v>0</v>
      </c>
      <c r="S27" s="39">
        <f t="shared" si="2"/>
        <v>1</v>
      </c>
    </row>
    <row r="28" spans="1:19" ht="16.149999999999999" hidden="1" customHeight="1">
      <c r="A28" s="12"/>
      <c r="B28" s="44">
        <v>17</v>
      </c>
      <c r="C28" s="45"/>
      <c r="D28" s="46" t="s">
        <v>607</v>
      </c>
      <c r="E28" s="47"/>
      <c r="F28" s="48" t="s">
        <v>641</v>
      </c>
      <c r="G28" s="64" t="s">
        <v>605</v>
      </c>
      <c r="H28" s="65" t="s">
        <v>606</v>
      </c>
      <c r="I28" s="66">
        <v>4024</v>
      </c>
      <c r="J28" s="62">
        <v>10</v>
      </c>
      <c r="K28" s="54">
        <v>1.6111111111111112</v>
      </c>
      <c r="L28" s="54"/>
      <c r="M28" s="54">
        <v>0.22222222222222221</v>
      </c>
      <c r="N28" s="60">
        <v>1</v>
      </c>
      <c r="O28" s="60" t="s">
        <v>642</v>
      </c>
      <c r="P28" s="55" t="str">
        <f t="array" ref="P28">IFERROR(INDEX($D$12:$D$90,MATCH(0,COUNTIF($P$10:P27,$D$12:$D$90&amp;"")+IF($D$12:$D$90="",1,0),0)),"")</f>
        <v>Manual Process</v>
      </c>
      <c r="Q28" s="37">
        <f t="shared" si="0"/>
        <v>2</v>
      </c>
      <c r="R28" s="56">
        <f t="shared" si="1"/>
        <v>0</v>
      </c>
      <c r="S28" s="39">
        <f t="shared" si="2"/>
        <v>2</v>
      </c>
    </row>
    <row r="29" spans="1:19" ht="16.149999999999999" hidden="1" customHeight="1">
      <c r="A29" s="12"/>
      <c r="B29" s="57">
        <v>18</v>
      </c>
      <c r="C29" s="58"/>
      <c r="D29" s="46" t="s">
        <v>607</v>
      </c>
      <c r="E29" s="47"/>
      <c r="F29" s="48" t="s">
        <v>643</v>
      </c>
      <c r="G29" s="68" t="s">
        <v>605</v>
      </c>
      <c r="H29" s="69" t="s">
        <v>606</v>
      </c>
      <c r="I29" s="66">
        <v>10463</v>
      </c>
      <c r="J29" s="62">
        <v>10</v>
      </c>
      <c r="K29" s="54"/>
      <c r="L29" s="54"/>
      <c r="M29" s="54">
        <v>0.22222222222222221</v>
      </c>
      <c r="N29" s="60"/>
      <c r="O29" s="60"/>
      <c r="P29" s="55" t="str">
        <f t="array" ref="P29">IFERROR(INDEX($D$12:$D$90,MATCH(0,COUNTIF($P$10:P28,$D$12:$D$90&amp;"")+IF($D$12:$D$90="",1,0),0)),"")</f>
        <v/>
      </c>
      <c r="Q29" s="37" t="str">
        <f t="shared" si="0"/>
        <v/>
      </c>
      <c r="R29" s="56" t="str">
        <f t="shared" si="1"/>
        <v/>
      </c>
      <c r="S29" s="39" t="str">
        <f t="shared" si="2"/>
        <v/>
      </c>
    </row>
    <row r="30" spans="1:19" ht="16.149999999999999" hidden="1" customHeight="1">
      <c r="A30" s="12"/>
      <c r="B30" s="44">
        <v>19</v>
      </c>
      <c r="C30" s="45"/>
      <c r="D30" s="46" t="s">
        <v>607</v>
      </c>
      <c r="E30" s="47"/>
      <c r="F30" s="48" t="s">
        <v>644</v>
      </c>
      <c r="G30" s="59" t="s">
        <v>605</v>
      </c>
      <c r="H30" s="60" t="s">
        <v>606</v>
      </c>
      <c r="I30" s="70">
        <v>6236</v>
      </c>
      <c r="J30" s="62">
        <v>10</v>
      </c>
      <c r="K30" s="54"/>
      <c r="L30" s="54"/>
      <c r="M30" s="54">
        <v>0.22222222222222221</v>
      </c>
      <c r="N30" s="60"/>
      <c r="O30" s="60"/>
      <c r="P30" s="55" t="str">
        <f t="array" ref="P30">IFERROR(INDEX($D$12:$D$90,MATCH(0,COUNTIF($P$10:P29,$D$12:$D$90&amp;"")+IF($D$12:$D$90="",1,0),0)),"")</f>
        <v/>
      </c>
      <c r="Q30" s="37" t="str">
        <f t="shared" si="0"/>
        <v/>
      </c>
      <c r="R30" s="56" t="str">
        <f t="shared" si="1"/>
        <v/>
      </c>
      <c r="S30" s="39" t="str">
        <f t="shared" si="2"/>
        <v/>
      </c>
    </row>
    <row r="31" spans="1:19" ht="16.149999999999999" customHeight="1">
      <c r="A31" s="12"/>
      <c r="B31" s="57">
        <v>20</v>
      </c>
      <c r="C31" s="45" t="s">
        <v>602</v>
      </c>
      <c r="D31" s="46" t="s">
        <v>645</v>
      </c>
      <c r="E31" s="47" t="str">
        <f>CONCATENATE(C31,B31)</f>
        <v>A5_L6_S20</v>
      </c>
      <c r="F31" s="48" t="s">
        <v>646</v>
      </c>
      <c r="G31" s="68" t="s">
        <v>647</v>
      </c>
      <c r="H31" s="69" t="s">
        <v>648</v>
      </c>
      <c r="I31" s="67">
        <v>437333.33333333331</v>
      </c>
      <c r="J31" s="52" t="s">
        <v>649</v>
      </c>
      <c r="K31" s="54"/>
      <c r="L31" s="54"/>
      <c r="M31" s="54">
        <v>2.1875</v>
      </c>
      <c r="N31" s="60"/>
      <c r="O31" s="60"/>
      <c r="P31" s="55" t="str">
        <f t="array" ref="P31">IFERROR(INDEX($D$12:$D$90,MATCH(0,COUNTIF($P$10:P30,$D$12:$D$90&amp;"")+IF($D$12:$D$90="",1,0),0)),"")</f>
        <v/>
      </c>
      <c r="Q31" s="37" t="str">
        <f t="shared" si="0"/>
        <v/>
      </c>
      <c r="R31" s="56" t="str">
        <f t="shared" si="1"/>
        <v/>
      </c>
      <c r="S31" s="39" t="str">
        <f t="shared" si="2"/>
        <v/>
      </c>
    </row>
    <row r="32" spans="1:19" ht="16.149999999999999" hidden="1" customHeight="1">
      <c r="A32" s="12"/>
      <c r="B32" s="44">
        <v>21</v>
      </c>
      <c r="C32" s="45"/>
      <c r="D32" s="46" t="s">
        <v>607</v>
      </c>
      <c r="E32" s="47"/>
      <c r="F32" s="48" t="s">
        <v>650</v>
      </c>
      <c r="G32" s="59" t="s">
        <v>605</v>
      </c>
      <c r="H32" s="60" t="s">
        <v>606</v>
      </c>
      <c r="I32" s="61">
        <v>6236</v>
      </c>
      <c r="J32" s="62">
        <v>10</v>
      </c>
      <c r="K32" s="54"/>
      <c r="L32" s="54"/>
      <c r="M32" s="54">
        <v>0.22222222222222221</v>
      </c>
      <c r="N32" s="60"/>
      <c r="O32" s="60"/>
      <c r="P32" s="55" t="str">
        <f t="array" ref="P32">IFERROR(INDEX($D$12:$D$90,MATCH(0,COUNTIF($P$10:P31,$D$12:$D$90&amp;"")+IF($D$12:$D$90="",1,0),0)),"")</f>
        <v/>
      </c>
      <c r="Q32" s="37" t="str">
        <f t="shared" si="0"/>
        <v/>
      </c>
      <c r="R32" s="56" t="str">
        <f t="shared" si="1"/>
        <v/>
      </c>
      <c r="S32" s="39" t="str">
        <f t="shared" si="2"/>
        <v/>
      </c>
    </row>
    <row r="33" spans="1:19" ht="16.149999999999999" hidden="1" customHeight="1">
      <c r="A33" s="12"/>
      <c r="B33" s="57">
        <v>22</v>
      </c>
      <c r="C33" s="58"/>
      <c r="D33" s="46" t="s">
        <v>607</v>
      </c>
      <c r="E33" s="47"/>
      <c r="F33" s="48" t="s">
        <v>651</v>
      </c>
      <c r="G33" s="68" t="s">
        <v>605</v>
      </c>
      <c r="H33" s="69" t="s">
        <v>606</v>
      </c>
      <c r="I33" s="67">
        <v>10463</v>
      </c>
      <c r="J33" s="62">
        <v>10</v>
      </c>
      <c r="K33" s="54"/>
      <c r="L33" s="54"/>
      <c r="M33" s="54">
        <v>0.22222222222222221</v>
      </c>
      <c r="N33" s="60"/>
      <c r="O33" s="60"/>
      <c r="P33" s="55" t="str">
        <f t="array" ref="P33">IFERROR(INDEX($D$12:$D$90,MATCH(0,COUNTIF($P$10:P32,$D$12:$D$90&amp;"")+IF($D$12:$D$90="",1,0),0)),"")</f>
        <v/>
      </c>
      <c r="Q33" s="37" t="str">
        <f t="shared" si="0"/>
        <v/>
      </c>
      <c r="R33" s="56" t="str">
        <f t="shared" si="1"/>
        <v/>
      </c>
      <c r="S33" s="39" t="str">
        <f t="shared" si="2"/>
        <v/>
      </c>
    </row>
    <row r="34" spans="1:19" ht="16.149999999999999" hidden="1" customHeight="1">
      <c r="A34" s="12"/>
      <c r="B34" s="44">
        <v>23</v>
      </c>
      <c r="C34" s="45"/>
      <c r="D34" s="46" t="s">
        <v>607</v>
      </c>
      <c r="E34" s="47"/>
      <c r="F34" s="48" t="s">
        <v>652</v>
      </c>
      <c r="G34" s="68" t="s">
        <v>605</v>
      </c>
      <c r="H34" s="69" t="s">
        <v>606</v>
      </c>
      <c r="I34" s="67">
        <v>4024</v>
      </c>
      <c r="J34" s="62">
        <v>10</v>
      </c>
      <c r="K34" s="54"/>
      <c r="L34" s="54"/>
      <c r="M34" s="54">
        <v>0.22222222222222221</v>
      </c>
      <c r="N34" s="60"/>
      <c r="O34" s="60"/>
      <c r="P34" s="55" t="str">
        <f t="array" ref="P34">IFERROR(INDEX($D$12:$D$90,MATCH(0,COUNTIF($P$10:P33,$D$12:$D$90&amp;"")+IF($D$12:$D$90="",1,0),0)),"")</f>
        <v/>
      </c>
      <c r="Q34" s="37" t="str">
        <f t="shared" si="0"/>
        <v/>
      </c>
      <c r="R34" s="56" t="str">
        <f t="shared" si="1"/>
        <v/>
      </c>
      <c r="S34" s="39" t="str">
        <f t="shared" si="2"/>
        <v/>
      </c>
    </row>
    <row r="35" spans="1:19" ht="16.149999999999999" hidden="1" customHeight="1">
      <c r="A35" s="12"/>
      <c r="B35" s="57">
        <v>24</v>
      </c>
      <c r="C35" s="58"/>
      <c r="D35" s="46" t="s">
        <v>607</v>
      </c>
      <c r="E35" s="47"/>
      <c r="F35" s="48" t="s">
        <v>653</v>
      </c>
      <c r="G35" s="68" t="s">
        <v>605</v>
      </c>
      <c r="H35" s="69" t="s">
        <v>606</v>
      </c>
      <c r="I35" s="67">
        <v>4024</v>
      </c>
      <c r="J35" s="62">
        <v>10</v>
      </c>
      <c r="K35" s="54">
        <v>1.6111111111111112</v>
      </c>
      <c r="L35" s="54"/>
      <c r="M35" s="54">
        <v>0.22222222222222221</v>
      </c>
      <c r="N35" s="60">
        <v>1</v>
      </c>
      <c r="O35" s="60" t="s">
        <v>654</v>
      </c>
      <c r="P35" s="55" t="str">
        <f t="array" ref="P35">IFERROR(INDEX($D$12:$D$90,MATCH(0,COUNTIF($P$10:P34,$D$12:$D$90&amp;"")+IF($D$12:$D$90="",1,0),0)),"")</f>
        <v/>
      </c>
      <c r="Q35" s="37" t="str">
        <f t="shared" si="0"/>
        <v/>
      </c>
      <c r="R35" s="56" t="str">
        <f t="shared" si="1"/>
        <v/>
      </c>
      <c r="S35" s="39" t="str">
        <f t="shared" si="2"/>
        <v/>
      </c>
    </row>
    <row r="36" spans="1:19" ht="16.149999999999999" hidden="1" customHeight="1">
      <c r="A36" s="12"/>
      <c r="B36" s="44">
        <v>25</v>
      </c>
      <c r="C36" s="45"/>
      <c r="D36" s="46" t="s">
        <v>607</v>
      </c>
      <c r="E36" s="47"/>
      <c r="F36" s="48" t="s">
        <v>655</v>
      </c>
      <c r="G36" s="68" t="s">
        <v>605</v>
      </c>
      <c r="H36" s="69" t="s">
        <v>606</v>
      </c>
      <c r="I36" s="67">
        <v>15699.714465568301</v>
      </c>
      <c r="J36" s="62">
        <v>10</v>
      </c>
      <c r="K36" s="54"/>
      <c r="L36" s="54"/>
      <c r="M36" s="54">
        <v>0.22222222222222221</v>
      </c>
      <c r="N36" s="60"/>
      <c r="O36" s="60"/>
      <c r="P36" s="55" t="str">
        <f t="array" ref="P36">IFERROR(INDEX($D$12:$D$90,MATCH(0,COUNTIF($P$10:P35,$D$12:$D$90&amp;"")+IF($D$12:$D$90="",1,0),0)),"")</f>
        <v/>
      </c>
      <c r="Q36" s="37" t="str">
        <f t="shared" si="0"/>
        <v/>
      </c>
      <c r="R36" s="56" t="str">
        <f t="shared" si="1"/>
        <v/>
      </c>
      <c r="S36" s="39" t="str">
        <f t="shared" si="2"/>
        <v/>
      </c>
    </row>
    <row r="37" spans="1:19" ht="16.149999999999999" hidden="1" customHeight="1">
      <c r="A37" s="12"/>
      <c r="B37" s="57">
        <v>26</v>
      </c>
      <c r="C37" s="58"/>
      <c r="D37" s="46" t="s">
        <v>607</v>
      </c>
      <c r="E37" s="47"/>
      <c r="F37" s="48" t="s">
        <v>656</v>
      </c>
      <c r="G37" s="68" t="s">
        <v>605</v>
      </c>
      <c r="H37" s="69" t="s">
        <v>606</v>
      </c>
      <c r="I37" s="67">
        <v>4024</v>
      </c>
      <c r="J37" s="62">
        <v>10</v>
      </c>
      <c r="K37" s="54"/>
      <c r="L37" s="54"/>
      <c r="M37" s="54">
        <v>0.22222222222222221</v>
      </c>
      <c r="N37" s="60"/>
      <c r="O37" s="60"/>
      <c r="P37" s="55" t="str">
        <f t="array" ref="P37">IFERROR(INDEX($D$12:$D$90,MATCH(0,COUNTIF($P$10:P36,$D$12:$D$90&amp;"")+IF($D$12:$D$90="",1,0),0)),"")</f>
        <v/>
      </c>
      <c r="Q37" s="37" t="str">
        <f t="shared" si="0"/>
        <v/>
      </c>
      <c r="R37" s="56" t="str">
        <f t="shared" si="1"/>
        <v/>
      </c>
      <c r="S37" s="39" t="str">
        <f t="shared" si="2"/>
        <v/>
      </c>
    </row>
    <row r="38" spans="1:19" ht="16.149999999999999" customHeight="1">
      <c r="A38" s="12"/>
      <c r="B38" s="44">
        <v>27</v>
      </c>
      <c r="C38" s="45" t="s">
        <v>602</v>
      </c>
      <c r="D38" s="46" t="s">
        <v>657</v>
      </c>
      <c r="E38" s="47" t="str">
        <f>CONCATENATE(C38,B38)</f>
        <v>A5_L6_S27</v>
      </c>
      <c r="F38" s="48" t="s">
        <v>658</v>
      </c>
      <c r="G38" s="68" t="s">
        <v>626</v>
      </c>
      <c r="H38" s="69" t="s">
        <v>659</v>
      </c>
      <c r="I38" s="67">
        <v>155000</v>
      </c>
      <c r="J38" s="52" t="s">
        <v>628</v>
      </c>
      <c r="K38" s="54"/>
      <c r="L38" s="54"/>
      <c r="M38" s="54">
        <v>1.4583333333333333</v>
      </c>
      <c r="N38" s="60"/>
      <c r="O38" s="60"/>
      <c r="P38" s="55" t="str">
        <f t="array" ref="P38">IFERROR(INDEX($D$12:$D$90,MATCH(0,COUNTIF($P$10:P37,$D$12:$D$90&amp;"")+IF($D$12:$D$90="",1,0),0)),"")</f>
        <v/>
      </c>
      <c r="Q38" s="37" t="str">
        <f t="shared" si="0"/>
        <v/>
      </c>
      <c r="R38" s="56" t="str">
        <f t="shared" si="1"/>
        <v/>
      </c>
      <c r="S38" s="39" t="str">
        <f t="shared" si="2"/>
        <v/>
      </c>
    </row>
    <row r="39" spans="1:19" ht="16.149999999999999" hidden="1" customHeight="1">
      <c r="A39" s="12"/>
      <c r="B39" s="57">
        <v>28</v>
      </c>
      <c r="C39" s="58"/>
      <c r="D39" s="46" t="s">
        <v>607</v>
      </c>
      <c r="E39" s="47"/>
      <c r="F39" s="48" t="s">
        <v>660</v>
      </c>
      <c r="G39" s="68" t="s">
        <v>605</v>
      </c>
      <c r="H39" s="69" t="s">
        <v>606</v>
      </c>
      <c r="I39" s="67">
        <v>23099.840294390899</v>
      </c>
      <c r="J39" s="62">
        <v>10</v>
      </c>
      <c r="K39" s="54"/>
      <c r="L39" s="54"/>
      <c r="M39" s="54">
        <v>0.22222222222222221</v>
      </c>
      <c r="N39" s="60"/>
      <c r="O39" s="60" t="s">
        <v>630</v>
      </c>
      <c r="P39" s="55" t="str">
        <f t="array" ref="P39">IFERROR(INDEX($D$12:$D$90,MATCH(0,COUNTIF($P$10:P38,$D$12:$D$90&amp;"")+IF($D$12:$D$90="",1,0),0)),"")</f>
        <v/>
      </c>
      <c r="Q39" s="37" t="str">
        <f t="shared" si="0"/>
        <v/>
      </c>
      <c r="R39" s="56" t="str">
        <f t="shared" si="1"/>
        <v/>
      </c>
      <c r="S39" s="39" t="str">
        <f t="shared" si="2"/>
        <v/>
      </c>
    </row>
    <row r="40" spans="1:19" ht="16.149999999999999" hidden="1" customHeight="1">
      <c r="A40" s="12"/>
      <c r="B40" s="44">
        <v>29</v>
      </c>
      <c r="C40" s="45"/>
      <c r="D40" s="46" t="s">
        <v>607</v>
      </c>
      <c r="E40" s="47"/>
      <c r="F40" s="48" t="s">
        <v>661</v>
      </c>
      <c r="G40" s="59" t="s">
        <v>605</v>
      </c>
      <c r="H40" s="60" t="s">
        <v>606</v>
      </c>
      <c r="I40" s="61">
        <v>8429.2543774424994</v>
      </c>
      <c r="J40" s="62">
        <v>10</v>
      </c>
      <c r="K40" s="54"/>
      <c r="L40" s="54"/>
      <c r="M40" s="54">
        <v>0.22222222222222221</v>
      </c>
      <c r="N40" s="60"/>
      <c r="O40" s="60"/>
      <c r="P40" s="55" t="str">
        <f t="array" ref="P40">IFERROR(INDEX($D$12:$D$90,MATCH(0,COUNTIF($P$10:P39,$D$12:$D$90&amp;"")+IF($D$12:$D$90="",1,0),0)),"")</f>
        <v/>
      </c>
      <c r="Q40" s="37" t="str">
        <f t="shared" si="0"/>
        <v/>
      </c>
      <c r="R40" s="56" t="str">
        <f t="shared" si="1"/>
        <v/>
      </c>
      <c r="S40" s="39" t="str">
        <f t="shared" si="2"/>
        <v/>
      </c>
    </row>
    <row r="41" spans="1:19" ht="16.149999999999999" hidden="1" customHeight="1">
      <c r="A41" s="12"/>
      <c r="B41" s="57">
        <v>30</v>
      </c>
      <c r="C41" s="58"/>
      <c r="D41" s="46" t="s">
        <v>607</v>
      </c>
      <c r="E41" s="47"/>
      <c r="F41" s="48" t="s">
        <v>662</v>
      </c>
      <c r="G41" s="68" t="s">
        <v>605</v>
      </c>
      <c r="H41" s="69" t="s">
        <v>606</v>
      </c>
      <c r="I41" s="67">
        <v>8800</v>
      </c>
      <c r="J41" s="62">
        <v>10</v>
      </c>
      <c r="K41" s="53"/>
      <c r="L41" s="53"/>
      <c r="M41" s="54">
        <v>0.22222222222222221</v>
      </c>
      <c r="N41" s="50"/>
      <c r="O41" s="71"/>
      <c r="P41" s="55" t="str">
        <f t="array" ref="P41">IFERROR(INDEX($D$12:$D$90,MATCH(0,COUNTIF($P$10:P40,$D$12:$D$90&amp;"")+IF($D$12:$D$90="",1,0),0)),"")</f>
        <v/>
      </c>
      <c r="Q41" s="37" t="str">
        <f t="shared" si="0"/>
        <v/>
      </c>
      <c r="R41" s="56" t="str">
        <f t="shared" si="1"/>
        <v/>
      </c>
      <c r="S41" s="39" t="str">
        <f t="shared" si="2"/>
        <v/>
      </c>
    </row>
    <row r="42" spans="1:19" ht="16.149999999999999" hidden="1" customHeight="1">
      <c r="A42" s="12"/>
      <c r="B42" s="44">
        <v>31</v>
      </c>
      <c r="C42" s="45"/>
      <c r="D42" s="46" t="s">
        <v>607</v>
      </c>
      <c r="E42" s="47"/>
      <c r="F42" s="48" t="s">
        <v>663</v>
      </c>
      <c r="G42" s="68" t="s">
        <v>605</v>
      </c>
      <c r="H42" s="69" t="s">
        <v>606</v>
      </c>
      <c r="I42" s="67">
        <v>5074</v>
      </c>
      <c r="J42" s="62">
        <v>10</v>
      </c>
      <c r="K42" s="53"/>
      <c r="L42" s="53"/>
      <c r="M42" s="54">
        <v>0.22222222222222221</v>
      </c>
      <c r="N42" s="50"/>
      <c r="O42" s="71"/>
      <c r="P42" s="55" t="str">
        <f t="array" ref="P42">IFERROR(INDEX($D$12:$D$90,MATCH(0,COUNTIF($P$10:P41,$D$12:$D$90&amp;"")+IF($D$12:$D$90="",1,0),0)),"")</f>
        <v/>
      </c>
      <c r="Q42" s="37" t="str">
        <f t="shared" si="0"/>
        <v/>
      </c>
      <c r="R42" s="56" t="str">
        <f t="shared" si="1"/>
        <v/>
      </c>
      <c r="S42" s="39" t="str">
        <f t="shared" si="2"/>
        <v/>
      </c>
    </row>
    <row r="43" spans="1:19" ht="16.149999999999999" customHeight="1">
      <c r="A43" s="12"/>
      <c r="B43" s="57">
        <v>32</v>
      </c>
      <c r="C43" s="45" t="s">
        <v>602</v>
      </c>
      <c r="D43" s="46" t="s">
        <v>618</v>
      </c>
      <c r="E43" s="47" t="str">
        <f>CONCATENATE(C43,B43)</f>
        <v>A5_L6_S32</v>
      </c>
      <c r="F43" s="48" t="s">
        <v>664</v>
      </c>
      <c r="G43" s="68" t="s">
        <v>620</v>
      </c>
      <c r="H43" s="69" t="s">
        <v>621</v>
      </c>
      <c r="I43" s="67">
        <v>113000</v>
      </c>
      <c r="J43" s="52" t="s">
        <v>622</v>
      </c>
      <c r="K43" s="54">
        <v>0.33333333333333331</v>
      </c>
      <c r="L43" s="54">
        <v>0.16666666666666666</v>
      </c>
      <c r="M43" s="54">
        <v>1.7111111111111112</v>
      </c>
      <c r="N43" s="60">
        <v>1</v>
      </c>
      <c r="O43" s="60"/>
      <c r="P43" s="55"/>
      <c r="Q43" s="37"/>
      <c r="R43" s="56"/>
      <c r="S43" s="39"/>
    </row>
    <row r="44" spans="1:19" ht="16.149999999999999" hidden="1" customHeight="1">
      <c r="A44" s="12"/>
      <c r="B44" s="44">
        <v>33</v>
      </c>
      <c r="C44" s="45"/>
      <c r="D44" s="46" t="s">
        <v>607</v>
      </c>
      <c r="E44" s="47"/>
      <c r="F44" s="48" t="s">
        <v>665</v>
      </c>
      <c r="G44" s="64" t="s">
        <v>605</v>
      </c>
      <c r="H44" s="65" t="s">
        <v>606</v>
      </c>
      <c r="I44" s="66">
        <v>4024</v>
      </c>
      <c r="J44" s="62">
        <v>10</v>
      </c>
      <c r="K44" s="54"/>
      <c r="L44" s="54"/>
      <c r="M44" s="54">
        <v>0.22222222222222221</v>
      </c>
      <c r="N44" s="60"/>
      <c r="O44" s="60"/>
      <c r="P44" s="55"/>
      <c r="Q44" s="37"/>
      <c r="R44" s="56"/>
      <c r="S44" s="39"/>
    </row>
    <row r="45" spans="1:19" ht="16.149999999999999" customHeight="1">
      <c r="A45" s="12"/>
      <c r="B45" s="57">
        <v>34</v>
      </c>
      <c r="C45" s="45" t="s">
        <v>602</v>
      </c>
      <c r="D45" s="72" t="s">
        <v>666</v>
      </c>
      <c r="E45" s="73" t="str">
        <f>CONCATENATE(C45,B45)</f>
        <v>A5_L6_S34</v>
      </c>
      <c r="F45" s="74" t="s">
        <v>667</v>
      </c>
      <c r="G45" s="68" t="s">
        <v>668</v>
      </c>
      <c r="H45" s="69" t="s">
        <v>669</v>
      </c>
      <c r="I45" s="67">
        <v>82000</v>
      </c>
      <c r="J45" s="62">
        <v>10</v>
      </c>
      <c r="K45" s="54"/>
      <c r="L45" s="54"/>
      <c r="M45" s="54">
        <v>2.2000000000000002</v>
      </c>
      <c r="N45" s="60">
        <v>1</v>
      </c>
      <c r="O45" s="60"/>
      <c r="P45" s="55" t="str">
        <f t="array" ref="P45">IFERROR(INDEX($D$12:$D$90,MATCH(0,COUNTIF($P$10:P42,$D$12:$D$90&amp;"")+IF($D$12:$D$90="",1,0),0)),"")</f>
        <v/>
      </c>
      <c r="Q45" s="37" t="str">
        <f>IF(P45="","",COUNTIF($D$12:$D$90,$P45))</f>
        <v/>
      </c>
      <c r="R45" s="56" t="str">
        <f>IF($P45="","",SUMIF($D$12:$D$90,$P45,I$12:I$90))</f>
        <v/>
      </c>
      <c r="S45" s="39" t="str">
        <f>IF($P45="","",SUMIF($D$12:$D$90,$P45,N$12:N$90))</f>
        <v/>
      </c>
    </row>
    <row r="46" spans="1:19" ht="16.149999999999999" hidden="1" customHeight="1">
      <c r="A46" s="12"/>
      <c r="B46" s="44">
        <v>35</v>
      </c>
      <c r="C46" s="45"/>
      <c r="D46" s="46" t="s">
        <v>607</v>
      </c>
      <c r="E46" s="47"/>
      <c r="F46" s="48" t="s">
        <v>670</v>
      </c>
      <c r="G46" s="59" t="s">
        <v>605</v>
      </c>
      <c r="H46" s="60" t="s">
        <v>606</v>
      </c>
      <c r="I46" s="61">
        <v>4024</v>
      </c>
      <c r="J46" s="62">
        <v>10</v>
      </c>
      <c r="K46" s="54"/>
      <c r="L46" s="54"/>
      <c r="M46" s="54">
        <v>0.22222222222222221</v>
      </c>
      <c r="N46" s="60"/>
      <c r="O46" s="60"/>
      <c r="P46" s="55" t="str">
        <f t="array" ref="P46">IFERROR(INDEX($D$12:$D$90,MATCH(0,COUNTIF($P$10:P45,$D$12:$D$90&amp;"")+IF($D$12:$D$90="",1,0),0)),"")</f>
        <v/>
      </c>
      <c r="Q46" s="37" t="str">
        <f>IF(P46="","",COUNTIF($D$12:$D$90,$P46))</f>
        <v/>
      </c>
      <c r="R46" s="56" t="str">
        <f>IF($P46="","",SUMIF($D$12:$D$90,$P46,I$12:I$90))</f>
        <v/>
      </c>
      <c r="S46" s="39" t="str">
        <f>IF($P46="","",SUMIF($D$12:$D$90,$P46,N$12:N$90))</f>
        <v/>
      </c>
    </row>
    <row r="47" spans="1:19" ht="16.149999999999999" customHeight="1">
      <c r="A47" s="12"/>
      <c r="B47" s="57">
        <v>36</v>
      </c>
      <c r="C47" s="45" t="s">
        <v>602</v>
      </c>
      <c r="D47" s="46" t="s">
        <v>624</v>
      </c>
      <c r="E47" s="47" t="str">
        <f>CONCATENATE(C47,B47)</f>
        <v>A5_L6_S36</v>
      </c>
      <c r="F47" s="48" t="s">
        <v>671</v>
      </c>
      <c r="G47" s="68" t="s">
        <v>626</v>
      </c>
      <c r="H47" s="69" t="s">
        <v>627</v>
      </c>
      <c r="I47" s="67">
        <v>115000</v>
      </c>
      <c r="J47" s="52" t="s">
        <v>628</v>
      </c>
      <c r="K47" s="54"/>
      <c r="L47" s="54"/>
      <c r="M47" s="54">
        <v>1.4583333333333333</v>
      </c>
      <c r="N47" s="60"/>
      <c r="O47" s="60"/>
      <c r="P47" s="55"/>
      <c r="Q47" s="37"/>
      <c r="R47" s="56"/>
      <c r="S47" s="39"/>
    </row>
    <row r="48" spans="1:19" ht="16.149999999999999" hidden="1" customHeight="1">
      <c r="A48" s="12"/>
      <c r="B48" s="44">
        <v>37</v>
      </c>
      <c r="C48" s="45"/>
      <c r="D48" s="46" t="s">
        <v>607</v>
      </c>
      <c r="E48" s="47"/>
      <c r="F48" s="48" t="s">
        <v>672</v>
      </c>
      <c r="G48" s="68" t="s">
        <v>605</v>
      </c>
      <c r="H48" s="69" t="s">
        <v>606</v>
      </c>
      <c r="I48" s="67">
        <v>23099.840294390899</v>
      </c>
      <c r="J48" s="62">
        <v>10</v>
      </c>
      <c r="K48" s="54"/>
      <c r="L48" s="54"/>
      <c r="M48" s="54">
        <v>0.22222222222222221</v>
      </c>
      <c r="N48" s="60"/>
      <c r="O48" s="60" t="s">
        <v>630</v>
      </c>
      <c r="P48" s="55"/>
      <c r="Q48" s="37"/>
      <c r="R48" s="56"/>
      <c r="S48" s="39"/>
    </row>
    <row r="49" spans="1:19" ht="16.149999999999999" hidden="1" customHeight="1">
      <c r="A49" s="12"/>
      <c r="B49" s="57">
        <v>38</v>
      </c>
      <c r="C49" s="58"/>
      <c r="D49" s="46" t="s">
        <v>607</v>
      </c>
      <c r="E49" s="47"/>
      <c r="F49" s="48" t="s">
        <v>673</v>
      </c>
      <c r="G49" s="68" t="s">
        <v>605</v>
      </c>
      <c r="H49" s="69" t="s">
        <v>606</v>
      </c>
      <c r="I49" s="67">
        <v>10463</v>
      </c>
      <c r="J49" s="62">
        <v>10</v>
      </c>
      <c r="K49" s="54"/>
      <c r="L49" s="54"/>
      <c r="M49" s="54">
        <v>0.22222222222222221</v>
      </c>
      <c r="N49" s="60"/>
      <c r="O49" s="60"/>
      <c r="P49" s="55" t="str">
        <f t="array" ref="P49">IFERROR(INDEX($D$12:$D$90,MATCH(0,COUNTIF($P$10:P46,$D$12:$D$90&amp;"")+IF($D$12:$D$90="",1,0),0)),"")</f>
        <v/>
      </c>
      <c r="Q49" s="37" t="str">
        <f>IF(P49="","",COUNTIF($D$12:$D$90,$P49))</f>
        <v/>
      </c>
      <c r="R49" s="56" t="str">
        <f>IF($P49="","",SUMIF($D$12:$D$90,$P49,I$12:I$90))</f>
        <v/>
      </c>
      <c r="S49" s="39" t="str">
        <f>IF($P49="","",SUMIF($D$12:$D$90,$P49,N$12:N$90))</f>
        <v/>
      </c>
    </row>
    <row r="50" spans="1:19" ht="16.149999999999999" hidden="1" customHeight="1">
      <c r="A50" s="12"/>
      <c r="B50" s="44">
        <v>39</v>
      </c>
      <c r="C50" s="45"/>
      <c r="D50" s="46" t="s">
        <v>607</v>
      </c>
      <c r="E50" s="47"/>
      <c r="F50" s="48" t="s">
        <v>632</v>
      </c>
      <c r="G50" s="64" t="s">
        <v>605</v>
      </c>
      <c r="H50" s="65" t="s">
        <v>606</v>
      </c>
      <c r="I50" s="66">
        <v>6236</v>
      </c>
      <c r="J50" s="62">
        <v>10</v>
      </c>
      <c r="K50" s="54"/>
      <c r="L50" s="54"/>
      <c r="M50" s="54">
        <v>0.22222222222222221</v>
      </c>
      <c r="N50" s="60"/>
      <c r="O50" s="60"/>
      <c r="P50" s="55" t="str">
        <f t="array" ref="P50">IFERROR(INDEX($D$12:$D$90,MATCH(0,COUNTIF($P$10:P49,$D$12:$D$90&amp;"")+IF($D$12:$D$90="",1,0),0)),"")</f>
        <v/>
      </c>
      <c r="Q50" s="37" t="str">
        <f>IF(P50="","",COUNTIF($D$12:$D$90,$P50))</f>
        <v/>
      </c>
      <c r="R50" s="56" t="str">
        <f>IF($P50="","",SUMIF($D$12:$D$90,$P50,I$12:I$90))</f>
        <v/>
      </c>
      <c r="S50" s="39" t="str">
        <f>IF($P50="","",SUMIF($D$12:$D$90,$P50,N$12:N$90))</f>
        <v/>
      </c>
    </row>
    <row r="51" spans="1:19" ht="16.149999999999999" customHeight="1">
      <c r="A51" s="12"/>
      <c r="B51" s="57">
        <v>40</v>
      </c>
      <c r="C51" s="45" t="s">
        <v>602</v>
      </c>
      <c r="D51" s="46" t="s">
        <v>633</v>
      </c>
      <c r="E51" s="47" t="str">
        <f>CONCATENATE(C51,B51)</f>
        <v>A5_L6_S40</v>
      </c>
      <c r="F51" s="48" t="s">
        <v>674</v>
      </c>
      <c r="G51" s="64" t="s">
        <v>635</v>
      </c>
      <c r="H51" s="65" t="s">
        <v>636</v>
      </c>
      <c r="I51" s="66">
        <v>400000</v>
      </c>
      <c r="J51" s="62">
        <v>8</v>
      </c>
      <c r="K51" s="54">
        <v>0.33333333333333331</v>
      </c>
      <c r="L51" s="54">
        <v>0.16666666666666666</v>
      </c>
      <c r="M51" s="54">
        <v>3.1911111111111108</v>
      </c>
      <c r="N51" s="60">
        <v>1</v>
      </c>
      <c r="O51" s="60"/>
      <c r="P51" s="55" t="str">
        <f t="array" ref="P51">IFERROR(INDEX($D$12:$D$90,MATCH(0,COUNTIF($P$10:P50,$D$12:$D$90&amp;"")+IF($D$12:$D$90="",1,0),0)),"")</f>
        <v/>
      </c>
      <c r="Q51" s="37" t="str">
        <f>IF(P51="","",COUNTIF($D$12:$D$90,$P51))</f>
        <v/>
      </c>
      <c r="R51" s="56" t="str">
        <f>IF($P51="","",SUMIF($D$12:$D$90,$P51,I$12:I$90))</f>
        <v/>
      </c>
      <c r="S51" s="39" t="str">
        <f>IF($P51="","",SUMIF($D$12:$D$90,$P51,N$12:N$90))</f>
        <v/>
      </c>
    </row>
    <row r="52" spans="1:19" ht="16.149999999999999" hidden="1" customHeight="1">
      <c r="A52" s="12"/>
      <c r="B52" s="44">
        <v>41</v>
      </c>
      <c r="C52" s="45"/>
      <c r="D52" s="46" t="s">
        <v>607</v>
      </c>
      <c r="E52" s="47"/>
      <c r="F52" s="48" t="s">
        <v>637</v>
      </c>
      <c r="G52" s="64" t="s">
        <v>605</v>
      </c>
      <c r="H52" s="65" t="s">
        <v>606</v>
      </c>
      <c r="I52" s="66">
        <v>6236</v>
      </c>
      <c r="J52" s="62">
        <v>10</v>
      </c>
      <c r="K52" s="54"/>
      <c r="L52" s="54"/>
      <c r="M52" s="54">
        <v>0.22222222222222221</v>
      </c>
      <c r="N52" s="60"/>
      <c r="O52" s="60"/>
      <c r="P52" s="55"/>
      <c r="Q52" s="37"/>
      <c r="R52" s="56"/>
      <c r="S52" s="39"/>
    </row>
    <row r="53" spans="1:19" ht="16.149999999999999" hidden="1" customHeight="1">
      <c r="A53" s="12"/>
      <c r="B53" s="57">
        <v>42</v>
      </c>
      <c r="C53" s="58"/>
      <c r="D53" s="46" t="s">
        <v>607</v>
      </c>
      <c r="E53" s="47"/>
      <c r="F53" s="48" t="s">
        <v>638</v>
      </c>
      <c r="G53" s="64" t="s">
        <v>605</v>
      </c>
      <c r="H53" s="65" t="s">
        <v>606</v>
      </c>
      <c r="I53" s="66">
        <v>10463</v>
      </c>
      <c r="J53" s="62">
        <v>10</v>
      </c>
      <c r="K53" s="54"/>
      <c r="L53" s="54"/>
      <c r="M53" s="54">
        <v>0.22222222222222221</v>
      </c>
      <c r="N53" s="60"/>
      <c r="O53" s="60"/>
      <c r="P53" s="55"/>
      <c r="Q53" s="37"/>
      <c r="R53" s="56"/>
      <c r="S53" s="39"/>
    </row>
    <row r="54" spans="1:19" ht="16.149999999999999" hidden="1" customHeight="1">
      <c r="A54" s="12"/>
      <c r="B54" s="44">
        <v>43</v>
      </c>
      <c r="C54" s="45"/>
      <c r="D54" s="46" t="s">
        <v>607</v>
      </c>
      <c r="E54" s="47"/>
      <c r="F54" s="48" t="s">
        <v>675</v>
      </c>
      <c r="G54" s="68" t="s">
        <v>605</v>
      </c>
      <c r="H54" s="69" t="s">
        <v>606</v>
      </c>
      <c r="I54" s="67">
        <v>12367.613608943801</v>
      </c>
      <c r="J54" s="62">
        <v>10</v>
      </c>
      <c r="K54" s="54"/>
      <c r="L54" s="54"/>
      <c r="M54" s="54">
        <v>0.22222222222222221</v>
      </c>
      <c r="N54" s="60"/>
      <c r="O54" s="60"/>
      <c r="P54" s="55"/>
      <c r="Q54" s="37"/>
      <c r="R54" s="56"/>
      <c r="S54" s="39"/>
    </row>
    <row r="55" spans="1:19" ht="16.149999999999999" hidden="1" customHeight="1">
      <c r="A55" s="12"/>
      <c r="B55" s="57">
        <v>44</v>
      </c>
      <c r="C55" s="58"/>
      <c r="D55" s="46" t="s">
        <v>607</v>
      </c>
      <c r="E55" s="47"/>
      <c r="F55" s="48" t="s">
        <v>676</v>
      </c>
      <c r="G55" s="68" t="s">
        <v>605</v>
      </c>
      <c r="H55" s="69" t="s">
        <v>606</v>
      </c>
      <c r="I55" s="67">
        <v>4024</v>
      </c>
      <c r="J55" s="62">
        <v>10</v>
      </c>
      <c r="K55" s="54"/>
      <c r="L55" s="54"/>
      <c r="M55" s="54">
        <v>0.22222222222222221</v>
      </c>
      <c r="N55" s="60"/>
      <c r="O55" s="60"/>
      <c r="P55" s="55"/>
      <c r="Q55" s="37"/>
      <c r="R55" s="56"/>
      <c r="S55" s="39"/>
    </row>
    <row r="56" spans="1:19" ht="16.149999999999999" hidden="1" customHeight="1">
      <c r="A56" s="12"/>
      <c r="B56" s="44">
        <v>45</v>
      </c>
      <c r="C56" s="45"/>
      <c r="D56" s="46" t="s">
        <v>607</v>
      </c>
      <c r="E56" s="47"/>
      <c r="F56" s="48" t="s">
        <v>677</v>
      </c>
      <c r="G56" s="68" t="s">
        <v>605</v>
      </c>
      <c r="H56" s="69" t="s">
        <v>606</v>
      </c>
      <c r="I56" s="67">
        <v>4024</v>
      </c>
      <c r="J56" s="62">
        <v>10</v>
      </c>
      <c r="K56" s="54">
        <v>1.6111111111111112</v>
      </c>
      <c r="L56" s="54"/>
      <c r="M56" s="54">
        <v>0.22222222222222221</v>
      </c>
      <c r="N56" s="60">
        <v>1</v>
      </c>
      <c r="O56" s="60" t="s">
        <v>642</v>
      </c>
      <c r="P56" s="55" t="str">
        <f t="array" ref="P56">IFERROR(INDEX($D$12:$D$90,MATCH(0,COUNTIF($P$10:P51,$D$12:$D$90&amp;"")+IF($D$12:$D$90="",1,0),0)),"")</f>
        <v/>
      </c>
      <c r="Q56" s="37" t="str">
        <f t="shared" ref="Q56:Q69" si="3">IF(P56="","",COUNTIF($D$12:$D$90,$P56))</f>
        <v/>
      </c>
      <c r="R56" s="56" t="str">
        <f t="shared" ref="R56:R69" si="4">IF($P56="","",SUMIF($D$12:$D$90,$P56,I$12:I$90))</f>
        <v/>
      </c>
      <c r="S56" s="39" t="str">
        <f t="shared" ref="S56:S69" si="5">IF($P56="","",SUMIF($D$12:$D$90,$P56,N$12:N$90))</f>
        <v/>
      </c>
    </row>
    <row r="57" spans="1:19" ht="16.149999999999999" hidden="1" customHeight="1">
      <c r="A57" s="12"/>
      <c r="B57" s="57">
        <v>46</v>
      </c>
      <c r="C57" s="58"/>
      <c r="D57" s="46" t="s">
        <v>607</v>
      </c>
      <c r="E57" s="47"/>
      <c r="F57" s="48" t="s">
        <v>678</v>
      </c>
      <c r="G57" s="68" t="s">
        <v>605</v>
      </c>
      <c r="H57" s="69" t="s">
        <v>606</v>
      </c>
      <c r="I57" s="67">
        <v>10463</v>
      </c>
      <c r="J57" s="62">
        <v>10</v>
      </c>
      <c r="K57" s="54"/>
      <c r="L57" s="54"/>
      <c r="M57" s="54">
        <v>0.22222222222222221</v>
      </c>
      <c r="N57" s="60"/>
      <c r="O57" s="60"/>
      <c r="P57" s="55" t="str">
        <f t="array" ref="P57">IFERROR(INDEX($D$12:$D$90,MATCH(0,COUNTIF($P$10:P56,$D$12:$D$90&amp;"")+IF($D$12:$D$90="",1,0),0)),"")</f>
        <v/>
      </c>
      <c r="Q57" s="37" t="str">
        <f t="shared" si="3"/>
        <v/>
      </c>
      <c r="R57" s="56" t="str">
        <f t="shared" si="4"/>
        <v/>
      </c>
      <c r="S57" s="39" t="str">
        <f t="shared" si="5"/>
        <v/>
      </c>
    </row>
    <row r="58" spans="1:19" ht="16.149999999999999" hidden="1" customHeight="1">
      <c r="A58" s="12"/>
      <c r="B58" s="44">
        <v>47</v>
      </c>
      <c r="C58" s="45"/>
      <c r="D58" s="46" t="s">
        <v>607</v>
      </c>
      <c r="E58" s="47"/>
      <c r="F58" s="48" t="s">
        <v>679</v>
      </c>
      <c r="G58" s="68" t="s">
        <v>605</v>
      </c>
      <c r="H58" s="69" t="s">
        <v>606</v>
      </c>
      <c r="I58" s="67">
        <v>6236</v>
      </c>
      <c r="J58" s="62">
        <v>10</v>
      </c>
      <c r="K58" s="54"/>
      <c r="L58" s="54"/>
      <c r="M58" s="54">
        <v>0.22222222222222221</v>
      </c>
      <c r="N58" s="60"/>
      <c r="O58" s="60"/>
      <c r="P58" s="55" t="str">
        <f t="array" ref="P58">IFERROR(INDEX($D$12:$D$90,MATCH(0,COUNTIF($P$10:P57,$D$12:$D$90&amp;"")+IF($D$12:$D$90="",1,0),0)),"")</f>
        <v/>
      </c>
      <c r="Q58" s="37" t="str">
        <f t="shared" si="3"/>
        <v/>
      </c>
      <c r="R58" s="56" t="str">
        <f t="shared" si="4"/>
        <v/>
      </c>
      <c r="S58" s="39" t="str">
        <f t="shared" si="5"/>
        <v/>
      </c>
    </row>
    <row r="59" spans="1:19" ht="16.149999999999999" customHeight="1">
      <c r="A59" s="12"/>
      <c r="B59" s="57">
        <v>48</v>
      </c>
      <c r="C59" s="45" t="s">
        <v>602</v>
      </c>
      <c r="D59" s="46" t="s">
        <v>645</v>
      </c>
      <c r="E59" s="47" t="str">
        <f>CONCATENATE(C59,B59)</f>
        <v>A5_L6_S48</v>
      </c>
      <c r="F59" s="48" t="s">
        <v>680</v>
      </c>
      <c r="G59" s="68" t="s">
        <v>647</v>
      </c>
      <c r="H59" s="69" t="s">
        <v>648</v>
      </c>
      <c r="I59" s="67">
        <v>437333.33333333331</v>
      </c>
      <c r="J59" s="52" t="s">
        <v>649</v>
      </c>
      <c r="K59" s="54"/>
      <c r="L59" s="54"/>
      <c r="M59" s="54">
        <v>2.1875</v>
      </c>
      <c r="N59" s="60"/>
      <c r="O59" s="60"/>
      <c r="P59" s="55" t="str">
        <f t="array" ref="P59">IFERROR(INDEX($D$12:$D$90,MATCH(0,COUNTIF($P$10:P58,$D$12:$D$90&amp;"")+IF($D$12:$D$90="",1,0),0)),"")</f>
        <v/>
      </c>
      <c r="Q59" s="37" t="str">
        <f t="shared" si="3"/>
        <v/>
      </c>
      <c r="R59" s="56" t="str">
        <f t="shared" si="4"/>
        <v/>
      </c>
      <c r="S59" s="39" t="str">
        <f t="shared" si="5"/>
        <v/>
      </c>
    </row>
    <row r="60" spans="1:19" ht="16.149999999999999" hidden="1" customHeight="1">
      <c r="A60" s="12"/>
      <c r="B60" s="44">
        <v>49</v>
      </c>
      <c r="C60" s="45"/>
      <c r="D60" s="46" t="s">
        <v>607</v>
      </c>
      <c r="E60" s="47"/>
      <c r="F60" s="48" t="s">
        <v>681</v>
      </c>
      <c r="G60" s="59" t="s">
        <v>605</v>
      </c>
      <c r="H60" s="60" t="s">
        <v>606</v>
      </c>
      <c r="I60" s="61">
        <v>6236</v>
      </c>
      <c r="J60" s="62">
        <v>10</v>
      </c>
      <c r="K60" s="54"/>
      <c r="L60" s="54"/>
      <c r="M60" s="54">
        <v>0.22222222222222221</v>
      </c>
      <c r="N60" s="60"/>
      <c r="O60" s="60"/>
      <c r="P60" s="55" t="str">
        <f t="array" ref="P60">IFERROR(INDEX($D$12:$D$90,MATCH(0,COUNTIF($P$10:P59,$D$12:$D$90&amp;"")+IF($D$12:$D$90="",1,0),0)),"")</f>
        <v/>
      </c>
      <c r="Q60" s="37" t="str">
        <f t="shared" si="3"/>
        <v/>
      </c>
      <c r="R60" s="56" t="str">
        <f t="shared" si="4"/>
        <v/>
      </c>
      <c r="S60" s="39" t="str">
        <f t="shared" si="5"/>
        <v/>
      </c>
    </row>
    <row r="61" spans="1:19" ht="16.149999999999999" hidden="1" customHeight="1">
      <c r="A61" s="12"/>
      <c r="B61" s="57">
        <v>50</v>
      </c>
      <c r="C61" s="58"/>
      <c r="D61" s="46" t="s">
        <v>607</v>
      </c>
      <c r="E61" s="47"/>
      <c r="F61" s="48" t="s">
        <v>682</v>
      </c>
      <c r="G61" s="68" t="s">
        <v>605</v>
      </c>
      <c r="H61" s="69" t="s">
        <v>606</v>
      </c>
      <c r="I61" s="67">
        <v>10463</v>
      </c>
      <c r="J61" s="62">
        <v>10</v>
      </c>
      <c r="K61" s="54"/>
      <c r="L61" s="54"/>
      <c r="M61" s="54">
        <v>0.22222222222222221</v>
      </c>
      <c r="N61" s="60"/>
      <c r="O61" s="60"/>
      <c r="P61" s="55" t="str">
        <f t="array" ref="P61">IFERROR(INDEX($D$12:$D$90,MATCH(0,COUNTIF($P$10:P60,$D$12:$D$90&amp;"")+IF($D$12:$D$90="",1,0),0)),"")</f>
        <v/>
      </c>
      <c r="Q61" s="37" t="str">
        <f t="shared" si="3"/>
        <v/>
      </c>
      <c r="R61" s="56" t="str">
        <f t="shared" si="4"/>
        <v/>
      </c>
      <c r="S61" s="39" t="str">
        <f t="shared" si="5"/>
        <v/>
      </c>
    </row>
    <row r="62" spans="1:19" ht="16.149999999999999" hidden="1" customHeight="1">
      <c r="A62" s="12"/>
      <c r="B62" s="44">
        <v>51</v>
      </c>
      <c r="C62" s="45"/>
      <c r="D62" s="46" t="s">
        <v>607</v>
      </c>
      <c r="E62" s="47"/>
      <c r="F62" s="48" t="s">
        <v>683</v>
      </c>
      <c r="G62" s="59" t="s">
        <v>605</v>
      </c>
      <c r="H62" s="60" t="s">
        <v>606</v>
      </c>
      <c r="I62" s="61">
        <v>4024</v>
      </c>
      <c r="J62" s="62">
        <v>10</v>
      </c>
      <c r="K62" s="54"/>
      <c r="L62" s="54"/>
      <c r="M62" s="54">
        <v>0.22222222222222221</v>
      </c>
      <c r="N62" s="60"/>
      <c r="O62" s="60"/>
      <c r="P62" s="55" t="str">
        <f t="array" ref="P62">IFERROR(INDEX($D$12:$D$90,MATCH(0,COUNTIF($P$10:P61,$D$12:$D$90&amp;"")+IF($D$12:$D$90="",1,0),0)),"")</f>
        <v/>
      </c>
      <c r="Q62" s="37" t="str">
        <f t="shared" si="3"/>
        <v/>
      </c>
      <c r="R62" s="56" t="str">
        <f t="shared" si="4"/>
        <v/>
      </c>
      <c r="S62" s="39" t="str">
        <f t="shared" si="5"/>
        <v/>
      </c>
    </row>
    <row r="63" spans="1:19" ht="16.149999999999999" hidden="1" customHeight="1">
      <c r="A63" s="12"/>
      <c r="B63" s="57">
        <v>52</v>
      </c>
      <c r="C63" s="58"/>
      <c r="D63" s="46" t="s">
        <v>607</v>
      </c>
      <c r="E63" s="47"/>
      <c r="F63" s="48" t="s">
        <v>684</v>
      </c>
      <c r="G63" s="59" t="s">
        <v>605</v>
      </c>
      <c r="H63" s="60" t="s">
        <v>606</v>
      </c>
      <c r="I63" s="61">
        <v>4024</v>
      </c>
      <c r="J63" s="62">
        <v>10</v>
      </c>
      <c r="K63" s="54">
        <v>1.6111111111111112</v>
      </c>
      <c r="L63" s="54"/>
      <c r="M63" s="54">
        <v>0.22222222222222221</v>
      </c>
      <c r="N63" s="60">
        <v>1</v>
      </c>
      <c r="O63" s="60" t="s">
        <v>654</v>
      </c>
      <c r="P63" s="55" t="str">
        <f t="array" ref="P63">IFERROR(INDEX($D$12:$D$90,MATCH(0,COUNTIF($P$10:P62,$D$12:$D$90&amp;"")+IF($D$12:$D$90="",1,0),0)),"")</f>
        <v/>
      </c>
      <c r="Q63" s="37" t="str">
        <f t="shared" si="3"/>
        <v/>
      </c>
      <c r="R63" s="56" t="str">
        <f t="shared" si="4"/>
        <v/>
      </c>
      <c r="S63" s="39" t="str">
        <f t="shared" si="5"/>
        <v/>
      </c>
    </row>
    <row r="64" spans="1:19" ht="16.149999999999999" hidden="1" customHeight="1">
      <c r="A64" s="12"/>
      <c r="B64" s="44">
        <v>53</v>
      </c>
      <c r="C64" s="45"/>
      <c r="D64" s="46" t="s">
        <v>607</v>
      </c>
      <c r="E64" s="47"/>
      <c r="F64" s="48" t="s">
        <v>685</v>
      </c>
      <c r="G64" s="68" t="s">
        <v>605</v>
      </c>
      <c r="H64" s="69" t="s">
        <v>606</v>
      </c>
      <c r="I64" s="67">
        <v>15699.714465568301</v>
      </c>
      <c r="J64" s="62">
        <v>10</v>
      </c>
      <c r="K64" s="54"/>
      <c r="L64" s="54"/>
      <c r="M64" s="54">
        <v>0.22222222222222221</v>
      </c>
      <c r="N64" s="60"/>
      <c r="O64" s="60"/>
      <c r="P64" s="55" t="str">
        <f t="array" ref="P64">IFERROR(INDEX($D$12:$D$90,MATCH(0,COUNTIF($P$10:P63,$D$12:$D$90&amp;"")+IF($D$12:$D$90="",1,0),0)),"")</f>
        <v/>
      </c>
      <c r="Q64" s="37" t="str">
        <f t="shared" si="3"/>
        <v/>
      </c>
      <c r="R64" s="56" t="str">
        <f t="shared" si="4"/>
        <v/>
      </c>
      <c r="S64" s="39" t="str">
        <f t="shared" si="5"/>
        <v/>
      </c>
    </row>
    <row r="65" spans="1:19" ht="16.149999999999999" hidden="1" customHeight="1">
      <c r="A65" s="12"/>
      <c r="B65" s="57">
        <v>54</v>
      </c>
      <c r="C65" s="58"/>
      <c r="D65" s="46" t="s">
        <v>607</v>
      </c>
      <c r="E65" s="47"/>
      <c r="F65" s="48" t="s">
        <v>686</v>
      </c>
      <c r="G65" s="59" t="s">
        <v>605</v>
      </c>
      <c r="H65" s="60" t="s">
        <v>606</v>
      </c>
      <c r="I65" s="61">
        <v>4024</v>
      </c>
      <c r="J65" s="62">
        <v>10</v>
      </c>
      <c r="K65" s="54"/>
      <c r="L65" s="54"/>
      <c r="M65" s="54">
        <v>0.22222222222222221</v>
      </c>
      <c r="N65" s="60"/>
      <c r="O65" s="60"/>
      <c r="P65" s="55" t="str">
        <f t="array" ref="P65">IFERROR(INDEX($D$12:$D$90,MATCH(0,COUNTIF($P$10:P64,$D$12:$D$90&amp;"")+IF($D$12:$D$90="",1,0),0)),"")</f>
        <v/>
      </c>
      <c r="Q65" s="37" t="str">
        <f t="shared" si="3"/>
        <v/>
      </c>
      <c r="R65" s="56" t="str">
        <f t="shared" si="4"/>
        <v/>
      </c>
      <c r="S65" s="39" t="str">
        <f t="shared" si="5"/>
        <v/>
      </c>
    </row>
    <row r="66" spans="1:19" ht="16.149999999999999" customHeight="1">
      <c r="A66" s="12"/>
      <c r="B66" s="44">
        <v>55</v>
      </c>
      <c r="C66" s="45" t="s">
        <v>602</v>
      </c>
      <c r="D66" s="46" t="s">
        <v>657</v>
      </c>
      <c r="E66" s="47" t="str">
        <f>CONCATENATE(C66,B66)</f>
        <v>A5_L6_S55</v>
      </c>
      <c r="F66" s="48" t="s">
        <v>687</v>
      </c>
      <c r="G66" s="68" t="s">
        <v>626</v>
      </c>
      <c r="H66" s="69" t="s">
        <v>659</v>
      </c>
      <c r="I66" s="67">
        <v>155000</v>
      </c>
      <c r="J66" s="52" t="s">
        <v>628</v>
      </c>
      <c r="K66" s="54"/>
      <c r="L66" s="54"/>
      <c r="M66" s="54">
        <v>1.75</v>
      </c>
      <c r="N66" s="60"/>
      <c r="O66" s="60"/>
      <c r="P66" s="55" t="str">
        <f t="array" ref="P66">IFERROR(INDEX($D$12:$D$90,MATCH(0,COUNTIF($P$10:P65,$D$12:$D$90&amp;"")+IF($D$12:$D$90="",1,0),0)),"")</f>
        <v/>
      </c>
      <c r="Q66" s="37" t="str">
        <f t="shared" si="3"/>
        <v/>
      </c>
      <c r="R66" s="56" t="str">
        <f t="shared" si="4"/>
        <v/>
      </c>
      <c r="S66" s="39" t="str">
        <f t="shared" si="5"/>
        <v/>
      </c>
    </row>
    <row r="67" spans="1:19" ht="16.149999999999999" hidden="1" customHeight="1">
      <c r="A67" s="12"/>
      <c r="B67" s="57">
        <v>56</v>
      </c>
      <c r="C67" s="58"/>
      <c r="D67" s="46" t="s">
        <v>607</v>
      </c>
      <c r="E67" s="47"/>
      <c r="F67" s="48" t="s">
        <v>688</v>
      </c>
      <c r="G67" s="59" t="s">
        <v>605</v>
      </c>
      <c r="H67" s="60" t="s">
        <v>606</v>
      </c>
      <c r="I67" s="61">
        <v>23099.840294390899</v>
      </c>
      <c r="J67" s="62">
        <v>10</v>
      </c>
      <c r="K67" s="54"/>
      <c r="L67" s="54"/>
      <c r="M67" s="54">
        <v>0.22222222222222221</v>
      </c>
      <c r="N67" s="60"/>
      <c r="O67" s="60" t="s">
        <v>630</v>
      </c>
      <c r="P67" s="55" t="str">
        <f t="array" ref="P67">IFERROR(INDEX($D$12:$D$90,MATCH(0,COUNTIF($P$10:P66,$D$12:$D$90&amp;"")+IF($D$12:$D$90="",1,0),0)),"")</f>
        <v/>
      </c>
      <c r="Q67" s="37" t="str">
        <f t="shared" si="3"/>
        <v/>
      </c>
      <c r="R67" s="56" t="str">
        <f t="shared" si="4"/>
        <v/>
      </c>
      <c r="S67" s="39" t="str">
        <f t="shared" si="5"/>
        <v/>
      </c>
    </row>
    <row r="68" spans="1:19" ht="16.149999999999999" hidden="1" customHeight="1">
      <c r="A68" s="12"/>
      <c r="B68" s="44">
        <v>57</v>
      </c>
      <c r="C68" s="45"/>
      <c r="D68" s="46" t="s">
        <v>607</v>
      </c>
      <c r="E68" s="47"/>
      <c r="F68" s="48" t="s">
        <v>689</v>
      </c>
      <c r="G68" s="59" t="s">
        <v>605</v>
      </c>
      <c r="H68" s="60" t="s">
        <v>606</v>
      </c>
      <c r="I68" s="61">
        <v>4024</v>
      </c>
      <c r="J68" s="62">
        <v>10</v>
      </c>
      <c r="K68" s="54"/>
      <c r="L68" s="54"/>
      <c r="M68" s="54">
        <v>0.22222222222222221</v>
      </c>
      <c r="N68" s="60"/>
      <c r="O68" s="60"/>
      <c r="P68" s="55" t="str">
        <f t="array" ref="P68">IFERROR(INDEX($D$12:$D$90,MATCH(0,COUNTIF($P$10:P67,$D$12:$D$90&amp;"")+IF($D$12:$D$90="",1,0),0)),"")</f>
        <v/>
      </c>
      <c r="Q68" s="37" t="str">
        <f t="shared" si="3"/>
        <v/>
      </c>
      <c r="R68" s="56" t="str">
        <f t="shared" si="4"/>
        <v/>
      </c>
      <c r="S68" s="39" t="str">
        <f t="shared" si="5"/>
        <v/>
      </c>
    </row>
    <row r="69" spans="1:19" ht="16.149999999999999" customHeight="1">
      <c r="A69" s="12"/>
      <c r="B69" s="57">
        <v>58</v>
      </c>
      <c r="C69" s="45" t="s">
        <v>602</v>
      </c>
      <c r="D69" s="46" t="s">
        <v>690</v>
      </c>
      <c r="E69" s="47" t="str">
        <f>CONCATENATE(C69,B69)</f>
        <v>A5_L6_S58</v>
      </c>
      <c r="F69" s="48" t="s">
        <v>691</v>
      </c>
      <c r="G69" s="59" t="s">
        <v>626</v>
      </c>
      <c r="H69" s="60" t="s">
        <v>692</v>
      </c>
      <c r="I69" s="61">
        <v>402000</v>
      </c>
      <c r="J69" s="60" t="s">
        <v>693</v>
      </c>
      <c r="K69" s="54"/>
      <c r="L69" s="54"/>
      <c r="M69" s="54">
        <v>2.4500000000000002</v>
      </c>
      <c r="N69" s="60">
        <v>1</v>
      </c>
      <c r="O69" s="60"/>
      <c r="P69" s="55" t="str">
        <f t="array" ref="P69">IFERROR(INDEX($D$12:$D$90,MATCH(0,COUNTIF($P$10:P68,$D$12:$D$90&amp;"")+IF($D$12:$D$90="",1,0),0)),"")</f>
        <v/>
      </c>
      <c r="Q69" s="37" t="str">
        <f t="shared" si="3"/>
        <v/>
      </c>
      <c r="R69" s="56" t="str">
        <f t="shared" si="4"/>
        <v/>
      </c>
      <c r="S69" s="39" t="str">
        <f t="shared" si="5"/>
        <v/>
      </c>
    </row>
    <row r="70" spans="1:19" ht="16.149999999999999" hidden="1" customHeight="1">
      <c r="A70" s="12"/>
      <c r="B70" s="44">
        <v>59</v>
      </c>
      <c r="C70" s="45"/>
      <c r="D70" s="46" t="s">
        <v>607</v>
      </c>
      <c r="E70" s="47"/>
      <c r="F70" s="48" t="s">
        <v>694</v>
      </c>
      <c r="G70" s="59" t="s">
        <v>605</v>
      </c>
      <c r="H70" s="60" t="s">
        <v>606</v>
      </c>
      <c r="I70" s="61">
        <v>4024</v>
      </c>
      <c r="J70" s="62">
        <v>10</v>
      </c>
      <c r="K70" s="54"/>
      <c r="L70" s="54"/>
      <c r="M70" s="54">
        <v>0.22222222222222221</v>
      </c>
      <c r="N70" s="60"/>
      <c r="O70" s="60"/>
      <c r="P70" s="55"/>
      <c r="Q70" s="37"/>
      <c r="R70" s="56"/>
      <c r="S70" s="39"/>
    </row>
    <row r="71" spans="1:19" ht="16.149999999999999" customHeight="1">
      <c r="A71" s="12"/>
      <c r="B71" s="57">
        <v>60</v>
      </c>
      <c r="C71" s="45" t="s">
        <v>602</v>
      </c>
      <c r="D71" s="46" t="s">
        <v>695</v>
      </c>
      <c r="E71" s="47" t="str">
        <f>CONCATENATE(C71,B71)</f>
        <v>A5_L6_S60</v>
      </c>
      <c r="F71" s="48" t="s">
        <v>696</v>
      </c>
      <c r="G71" s="59" t="s">
        <v>697</v>
      </c>
      <c r="H71" s="60" t="s">
        <v>698</v>
      </c>
      <c r="I71" s="61">
        <v>255000</v>
      </c>
      <c r="J71" s="60">
        <v>10</v>
      </c>
      <c r="K71" s="54">
        <v>0.55555555555555558</v>
      </c>
      <c r="L71" s="54"/>
      <c r="M71" s="54">
        <v>4.9444444444444446</v>
      </c>
      <c r="N71" s="60">
        <v>1</v>
      </c>
      <c r="O71" s="60"/>
      <c r="P71" s="55"/>
      <c r="Q71" s="37"/>
      <c r="R71" s="56"/>
      <c r="S71" s="39"/>
    </row>
    <row r="72" spans="1:19" ht="16.149999999999999" hidden="1" customHeight="1">
      <c r="A72" s="12"/>
      <c r="B72" s="44">
        <v>61</v>
      </c>
      <c r="C72" s="45"/>
      <c r="D72" s="46" t="s">
        <v>607</v>
      </c>
      <c r="E72" s="47"/>
      <c r="F72" s="48" t="s">
        <v>699</v>
      </c>
      <c r="G72" s="59" t="s">
        <v>605</v>
      </c>
      <c r="H72" s="60" t="s">
        <v>606</v>
      </c>
      <c r="I72" s="61">
        <v>4800</v>
      </c>
      <c r="J72" s="62">
        <v>10</v>
      </c>
      <c r="K72" s="54"/>
      <c r="L72" s="54"/>
      <c r="M72" s="54">
        <v>0.22222222222222221</v>
      </c>
      <c r="N72" s="60"/>
      <c r="O72" s="60"/>
      <c r="P72" s="55" t="str">
        <f t="array" ref="P72">IFERROR(INDEX($D$12:$D$90,MATCH(0,COUNTIF($P$10:P69,$D$12:$D$90&amp;"")+IF($D$12:$D$90="",1,0),0)),"")</f>
        <v/>
      </c>
      <c r="Q72" s="37" t="str">
        <f t="shared" ref="Q72:Q78" si="6">IF(P72="","",COUNTIF($D$12:$D$90,$P72))</f>
        <v/>
      </c>
      <c r="R72" s="56" t="str">
        <f t="shared" ref="R72:R78" si="7">IF($P72="","",SUMIF($D$12:$D$90,$P72,I$12:I$90))</f>
        <v/>
      </c>
      <c r="S72" s="39" t="str">
        <f t="shared" ref="S72:S87" si="8">IF($P72="","",SUMIF($D$12:$D$90,$P72,N$12:N$90))</f>
        <v/>
      </c>
    </row>
    <row r="73" spans="1:19" ht="16.149999999999999" customHeight="1">
      <c r="A73" s="12"/>
      <c r="B73" s="57">
        <v>62</v>
      </c>
      <c r="C73" s="45" t="s">
        <v>602</v>
      </c>
      <c r="D73" s="46" t="s">
        <v>700</v>
      </c>
      <c r="E73" s="47" t="str">
        <f>CONCATENATE(C73,B73)</f>
        <v>A5_L6_S62</v>
      </c>
      <c r="F73" s="48" t="s">
        <v>701</v>
      </c>
      <c r="G73" s="59" t="s">
        <v>702</v>
      </c>
      <c r="H73" s="60" t="s">
        <v>703</v>
      </c>
      <c r="I73" s="61">
        <v>380000</v>
      </c>
      <c r="J73" s="62">
        <v>35</v>
      </c>
      <c r="K73" s="75">
        <f>11.5-M73-L73</f>
        <v>3</v>
      </c>
      <c r="L73" s="75">
        <v>0.5</v>
      </c>
      <c r="M73" s="75">
        <v>8</v>
      </c>
      <c r="N73" s="60">
        <v>1</v>
      </c>
      <c r="O73" s="76" t="s">
        <v>704</v>
      </c>
      <c r="P73" s="55" t="str">
        <f t="array" ref="P73">IFERROR(INDEX($D$12:$D$90,MATCH(0,COUNTIF($P$10:P72,$D$12:$D$90&amp;"")+IF($D$12:$D$90="",1,0),0)),"")</f>
        <v/>
      </c>
      <c r="Q73" s="37" t="str">
        <f t="shared" si="6"/>
        <v/>
      </c>
      <c r="R73" s="56" t="str">
        <f t="shared" si="7"/>
        <v/>
      </c>
      <c r="S73" s="39" t="str">
        <f t="shared" si="8"/>
        <v/>
      </c>
    </row>
    <row r="74" spans="1:19" ht="16.149999999999999" hidden="1" customHeight="1">
      <c r="A74" s="12"/>
      <c r="B74" s="44">
        <v>63</v>
      </c>
      <c r="C74" s="45"/>
      <c r="D74" s="46">
        <v>1</v>
      </c>
      <c r="E74" s="47"/>
      <c r="F74" s="48" t="s">
        <v>705</v>
      </c>
      <c r="G74" s="59" t="s">
        <v>702</v>
      </c>
      <c r="H74" s="60" t="s">
        <v>703</v>
      </c>
      <c r="I74" s="61">
        <v>380000</v>
      </c>
      <c r="J74" s="62">
        <v>35</v>
      </c>
      <c r="K74" s="75">
        <f>11.5-M74-L74</f>
        <v>3</v>
      </c>
      <c r="L74" s="75">
        <v>0.5</v>
      </c>
      <c r="M74" s="75">
        <v>8</v>
      </c>
      <c r="N74" s="60"/>
      <c r="O74" s="76" t="s">
        <v>704</v>
      </c>
      <c r="P74" s="55" t="str">
        <f t="array" ref="P74">IFERROR(INDEX($D$12:$D$90,MATCH(0,COUNTIF($P$10:P73,$D$12:$D$90&amp;"")+IF($D$12:$D$90="",1,0),0)),"")</f>
        <v/>
      </c>
      <c r="Q74" s="37" t="str">
        <f t="shared" si="6"/>
        <v/>
      </c>
      <c r="R74" s="56" t="str">
        <f t="shared" si="7"/>
        <v/>
      </c>
      <c r="S74" s="39" t="str">
        <f t="shared" si="8"/>
        <v/>
      </c>
    </row>
    <row r="75" spans="1:19" ht="16.149999999999999" hidden="1" customHeight="1">
      <c r="A75" s="12"/>
      <c r="B75" s="57">
        <v>64</v>
      </c>
      <c r="C75" s="58"/>
      <c r="D75" s="46">
        <v>1</v>
      </c>
      <c r="E75" s="47"/>
      <c r="F75" s="48" t="s">
        <v>706</v>
      </c>
      <c r="G75" s="77" t="s">
        <v>707</v>
      </c>
      <c r="H75" s="69" t="s">
        <v>606</v>
      </c>
      <c r="I75" s="61">
        <v>380000</v>
      </c>
      <c r="J75" s="62">
        <v>35</v>
      </c>
      <c r="K75" s="75">
        <f>11.5-M75-L75</f>
        <v>3</v>
      </c>
      <c r="L75" s="75">
        <v>0.5</v>
      </c>
      <c r="M75" s="75">
        <v>8</v>
      </c>
      <c r="N75" s="60"/>
      <c r="O75" s="76" t="s">
        <v>704</v>
      </c>
      <c r="P75" s="55" t="str">
        <f t="array" ref="P75">IFERROR(INDEX($D$12:$D$90,MATCH(0,COUNTIF($P$10:P74,$D$12:$D$90&amp;"")+IF($D$12:$D$90="",1,0),0)),"")</f>
        <v/>
      </c>
      <c r="Q75" s="37" t="str">
        <f t="shared" si="6"/>
        <v/>
      </c>
      <c r="R75" s="56" t="str">
        <f t="shared" si="7"/>
        <v/>
      </c>
      <c r="S75" s="39" t="str">
        <f t="shared" si="8"/>
        <v/>
      </c>
    </row>
    <row r="76" spans="1:19" ht="16.149999999999999" customHeight="1">
      <c r="A76" s="12"/>
      <c r="B76" s="44">
        <v>65</v>
      </c>
      <c r="C76" s="45" t="s">
        <v>602</v>
      </c>
      <c r="D76" s="46" t="s">
        <v>708</v>
      </c>
      <c r="E76" s="47" t="str">
        <f>CONCATENATE(C76,B76)</f>
        <v>A5_L6_S65</v>
      </c>
      <c r="F76" s="48" t="s">
        <v>709</v>
      </c>
      <c r="G76" s="59" t="s">
        <v>710</v>
      </c>
      <c r="H76" s="60" t="s">
        <v>606</v>
      </c>
      <c r="I76" s="61">
        <v>0</v>
      </c>
      <c r="J76" s="62">
        <v>10</v>
      </c>
      <c r="K76" s="75">
        <f>10.6-L76-M76</f>
        <v>3.3999999999999995</v>
      </c>
      <c r="L76" s="75">
        <v>0.4</v>
      </c>
      <c r="M76" s="75">
        <v>6.8</v>
      </c>
      <c r="N76" s="60">
        <v>1</v>
      </c>
      <c r="O76" s="76" t="s">
        <v>711</v>
      </c>
      <c r="P76" s="55" t="str">
        <f t="array" ref="P76">IFERROR(INDEX($D$12:$D$90,MATCH(0,COUNTIF($P$10:P75,$D$12:$D$90&amp;"")+IF($D$12:$D$90="",1,0),0)),"")</f>
        <v/>
      </c>
      <c r="Q76" s="37" t="str">
        <f t="shared" si="6"/>
        <v/>
      </c>
      <c r="R76" s="56" t="str">
        <f t="shared" si="7"/>
        <v/>
      </c>
      <c r="S76" s="39" t="str">
        <f t="shared" si="8"/>
        <v/>
      </c>
    </row>
    <row r="77" spans="1:19" ht="16.149999999999999" hidden="1" customHeight="1">
      <c r="A77" s="12"/>
      <c r="B77" s="57">
        <v>66</v>
      </c>
      <c r="C77" s="58"/>
      <c r="D77" s="46">
        <v>1</v>
      </c>
      <c r="E77" s="47"/>
      <c r="F77" s="48" t="s">
        <v>712</v>
      </c>
      <c r="G77" s="59" t="s">
        <v>710</v>
      </c>
      <c r="H77" s="60" t="s">
        <v>606</v>
      </c>
      <c r="I77" s="61">
        <v>0</v>
      </c>
      <c r="J77" s="62">
        <v>10</v>
      </c>
      <c r="K77" s="75">
        <f t="shared" ref="K77:K85" si="9">10.6-L77-M77</f>
        <v>3.3999999999999995</v>
      </c>
      <c r="L77" s="75">
        <v>0.4</v>
      </c>
      <c r="M77" s="75">
        <v>6.8</v>
      </c>
      <c r="N77" s="60"/>
      <c r="O77" s="76" t="s">
        <v>711</v>
      </c>
      <c r="P77" s="55" t="str">
        <f t="array" ref="P77">IFERROR(INDEX($D$12:$D$90,MATCH(0,COUNTIF($P$10:P76,$D$12:$D$90&amp;"")+IF($D$12:$D$90="",1,0),0)),"")</f>
        <v/>
      </c>
      <c r="Q77" s="37" t="str">
        <f t="shared" si="6"/>
        <v/>
      </c>
      <c r="R77" s="56" t="str">
        <f t="shared" si="7"/>
        <v/>
      </c>
      <c r="S77" s="39" t="str">
        <f t="shared" si="8"/>
        <v/>
      </c>
    </row>
    <row r="78" spans="1:19" ht="16.149999999999999" hidden="1" customHeight="1">
      <c r="A78" s="12"/>
      <c r="B78" s="44">
        <v>67</v>
      </c>
      <c r="C78" s="45"/>
      <c r="D78" s="46">
        <v>1</v>
      </c>
      <c r="E78" s="47"/>
      <c r="F78" s="48" t="s">
        <v>713</v>
      </c>
      <c r="G78" s="59" t="s">
        <v>710</v>
      </c>
      <c r="H78" s="60" t="s">
        <v>606</v>
      </c>
      <c r="I78" s="61">
        <v>0</v>
      </c>
      <c r="J78" s="62">
        <v>10</v>
      </c>
      <c r="K78" s="75">
        <f t="shared" si="9"/>
        <v>3.3999999999999995</v>
      </c>
      <c r="L78" s="75">
        <v>0.4</v>
      </c>
      <c r="M78" s="75">
        <v>6.8</v>
      </c>
      <c r="N78" s="60">
        <v>1</v>
      </c>
      <c r="O78" s="76" t="s">
        <v>711</v>
      </c>
      <c r="P78" s="55" t="str">
        <f t="array" ref="P78">IFERROR(INDEX($D$12:$D$90,MATCH(0,COUNTIF($P$10:P77,$D$12:$D$90&amp;"")+IF($D$12:$D$90="",1,0),0)),"")</f>
        <v/>
      </c>
      <c r="Q78" s="37" t="str">
        <f t="shared" si="6"/>
        <v/>
      </c>
      <c r="R78" s="56" t="str">
        <f t="shared" si="7"/>
        <v/>
      </c>
      <c r="S78" s="39" t="str">
        <f t="shared" si="8"/>
        <v/>
      </c>
    </row>
    <row r="79" spans="1:19" ht="16.149999999999999" hidden="1" customHeight="1">
      <c r="A79" s="12"/>
      <c r="B79" s="57">
        <v>68</v>
      </c>
      <c r="C79" s="58"/>
      <c r="D79" s="46">
        <v>1</v>
      </c>
      <c r="E79" s="47"/>
      <c r="F79" s="48" t="s">
        <v>714</v>
      </c>
      <c r="G79" s="59" t="s">
        <v>710</v>
      </c>
      <c r="H79" s="60" t="s">
        <v>606</v>
      </c>
      <c r="I79" s="61">
        <v>0</v>
      </c>
      <c r="J79" s="62">
        <v>10</v>
      </c>
      <c r="K79" s="75">
        <f t="shared" si="9"/>
        <v>3.3999999999999995</v>
      </c>
      <c r="L79" s="75">
        <v>0.4</v>
      </c>
      <c r="M79" s="75">
        <v>6.8</v>
      </c>
      <c r="N79" s="60"/>
      <c r="O79" s="76" t="s">
        <v>711</v>
      </c>
      <c r="P79" s="55" t="str">
        <f t="array" ref="P79">IFERROR(INDEX($D$12:$D$90,MATCH(0,COUNTIF($P$10:P78,$D$12:$D$90&amp;"")+IF($D$12:$D$90="",1,0),0)),"")</f>
        <v/>
      </c>
      <c r="Q79" s="37"/>
      <c r="R79" s="56"/>
      <c r="S79" s="39" t="str">
        <f t="shared" si="8"/>
        <v/>
      </c>
    </row>
    <row r="80" spans="1:19" ht="16.149999999999999" hidden="1" customHeight="1">
      <c r="A80" s="12"/>
      <c r="B80" s="44">
        <v>69</v>
      </c>
      <c r="C80" s="45"/>
      <c r="D80" s="46">
        <v>1</v>
      </c>
      <c r="E80" s="47"/>
      <c r="F80" s="48" t="s">
        <v>715</v>
      </c>
      <c r="G80" s="59" t="s">
        <v>710</v>
      </c>
      <c r="H80" s="60" t="s">
        <v>606</v>
      </c>
      <c r="I80" s="61">
        <v>0</v>
      </c>
      <c r="J80" s="62">
        <v>10</v>
      </c>
      <c r="K80" s="75">
        <f t="shared" si="9"/>
        <v>3.3999999999999995</v>
      </c>
      <c r="L80" s="75">
        <v>0.4</v>
      </c>
      <c r="M80" s="75">
        <v>6.8</v>
      </c>
      <c r="N80" s="60">
        <v>1</v>
      </c>
      <c r="O80" s="76" t="s">
        <v>711</v>
      </c>
      <c r="P80" s="55" t="str">
        <f t="array" ref="P80">IFERROR(INDEX($D$12:$D$90,MATCH(0,COUNTIF($P$10:P79,$D$12:$D$90&amp;"")+IF($D$12:$D$90="",1,0),0)),"")</f>
        <v/>
      </c>
      <c r="Q80" s="37" t="str">
        <f>IF(P80="","",COUNTIF($D$12:$D$90,$P80))</f>
        <v/>
      </c>
      <c r="R80" s="56" t="str">
        <f>IF($P80="","",SUMIF($D$12:$D$90,$P80,I$12:I$90))</f>
        <v/>
      </c>
      <c r="S80" s="39" t="str">
        <f t="shared" si="8"/>
        <v/>
      </c>
    </row>
    <row r="81" spans="1:19" ht="16.149999999999999" hidden="1" customHeight="1">
      <c r="A81" s="12"/>
      <c r="B81" s="57">
        <v>70</v>
      </c>
      <c r="C81" s="58"/>
      <c r="D81" s="46">
        <v>1</v>
      </c>
      <c r="E81" s="47"/>
      <c r="F81" s="48" t="s">
        <v>716</v>
      </c>
      <c r="G81" s="77" t="s">
        <v>717</v>
      </c>
      <c r="H81" s="60" t="s">
        <v>606</v>
      </c>
      <c r="I81" s="61">
        <v>0</v>
      </c>
      <c r="J81" s="62">
        <v>10</v>
      </c>
      <c r="K81" s="75">
        <f t="shared" si="9"/>
        <v>3.3999999999999995</v>
      </c>
      <c r="L81" s="75">
        <v>0.4</v>
      </c>
      <c r="M81" s="75">
        <v>6.8</v>
      </c>
      <c r="N81" s="60"/>
      <c r="O81" s="76" t="s">
        <v>711</v>
      </c>
      <c r="P81" s="55" t="str">
        <f t="array" ref="P81">IFERROR(INDEX($D$12:$D$90,MATCH(0,COUNTIF($P$10:P80,$D$12:$D$90&amp;"")+IF($D$12:$D$90="",1,0),0)),"")</f>
        <v/>
      </c>
      <c r="Q81" s="37"/>
      <c r="R81" s="56"/>
      <c r="S81" s="39" t="str">
        <f t="shared" si="8"/>
        <v/>
      </c>
    </row>
    <row r="82" spans="1:19" ht="16.149999999999999" hidden="1" customHeight="1">
      <c r="A82" s="12"/>
      <c r="B82" s="44">
        <v>71</v>
      </c>
      <c r="C82" s="45"/>
      <c r="D82" s="46">
        <v>1</v>
      </c>
      <c r="E82" s="47"/>
      <c r="F82" s="48" t="s">
        <v>718</v>
      </c>
      <c r="G82" s="77" t="s">
        <v>717</v>
      </c>
      <c r="H82" s="60" t="s">
        <v>606</v>
      </c>
      <c r="I82" s="61">
        <v>0</v>
      </c>
      <c r="J82" s="62">
        <v>10</v>
      </c>
      <c r="K82" s="75">
        <f t="shared" si="9"/>
        <v>3.3999999999999995</v>
      </c>
      <c r="L82" s="75">
        <v>0.4</v>
      </c>
      <c r="M82" s="75">
        <v>6.8</v>
      </c>
      <c r="N82" s="60">
        <v>1</v>
      </c>
      <c r="O82" s="76" t="s">
        <v>711</v>
      </c>
      <c r="P82" s="55" t="str">
        <f t="array" ref="P82">IFERROR(INDEX($D$12:$D$90,MATCH(0,COUNTIF($P$10:P81,$D$12:$D$90&amp;"")+IF($D$12:$D$90="",1,0),0)),"")</f>
        <v/>
      </c>
      <c r="Q82" s="37" t="str">
        <f>IF(P82="","",COUNTIF($D$12:$D$90,$P82))</f>
        <v/>
      </c>
      <c r="R82" s="56" t="str">
        <f>IF($P82="","",SUMIF($D$12:$D$90,$P82,I$12:I$90))</f>
        <v/>
      </c>
      <c r="S82" s="39" t="str">
        <f t="shared" si="8"/>
        <v/>
      </c>
    </row>
    <row r="83" spans="1:19" ht="16.149999999999999" hidden="1" customHeight="1">
      <c r="A83" s="12"/>
      <c r="B83" s="57">
        <v>72</v>
      </c>
      <c r="C83" s="58"/>
      <c r="D83" s="46">
        <v>1</v>
      </c>
      <c r="E83" s="47"/>
      <c r="F83" s="48" t="s">
        <v>719</v>
      </c>
      <c r="G83" s="77" t="s">
        <v>717</v>
      </c>
      <c r="H83" s="60" t="s">
        <v>606</v>
      </c>
      <c r="I83" s="61">
        <v>0</v>
      </c>
      <c r="J83" s="62">
        <v>10</v>
      </c>
      <c r="K83" s="75">
        <f t="shared" si="9"/>
        <v>3.3999999999999995</v>
      </c>
      <c r="L83" s="75">
        <v>0.4</v>
      </c>
      <c r="M83" s="75">
        <v>6.8</v>
      </c>
      <c r="N83" s="60"/>
      <c r="O83" s="76" t="s">
        <v>711</v>
      </c>
      <c r="P83" s="55" t="str">
        <f t="array" ref="P83">IFERROR(INDEX($D$12:$D$90,MATCH(0,COUNTIF($P$10:P82,$D$12:$D$90&amp;"")+IF($D$12:$D$90="",1,0),0)),"")</f>
        <v/>
      </c>
      <c r="Q83" s="37"/>
      <c r="R83" s="56"/>
      <c r="S83" s="39" t="str">
        <f t="shared" si="8"/>
        <v/>
      </c>
    </row>
    <row r="84" spans="1:19" ht="16.149999999999999" hidden="1" customHeight="1">
      <c r="A84" s="12"/>
      <c r="B84" s="44">
        <v>73</v>
      </c>
      <c r="C84" s="45"/>
      <c r="D84" s="46">
        <v>1</v>
      </c>
      <c r="E84" s="47"/>
      <c r="F84" s="48" t="s">
        <v>720</v>
      </c>
      <c r="G84" s="77" t="s">
        <v>717</v>
      </c>
      <c r="H84" s="60" t="s">
        <v>606</v>
      </c>
      <c r="I84" s="61">
        <v>0</v>
      </c>
      <c r="J84" s="62">
        <v>10</v>
      </c>
      <c r="K84" s="75">
        <f t="shared" si="9"/>
        <v>3.3999999999999995</v>
      </c>
      <c r="L84" s="75">
        <v>0.4</v>
      </c>
      <c r="M84" s="75">
        <v>6.8</v>
      </c>
      <c r="N84" s="60">
        <v>1</v>
      </c>
      <c r="O84" s="76" t="s">
        <v>711</v>
      </c>
      <c r="P84" s="55" t="str">
        <f t="array" ref="P84">IFERROR(INDEX($D$12:$D$90,MATCH(0,COUNTIF($P$10:P83,$D$12:$D$90&amp;"")+IF($D$12:$D$90="",1,0),0)),"")</f>
        <v/>
      </c>
      <c r="Q84" s="37" t="str">
        <f>IF(P84="","",COUNTIF($D$12:$D$90,$P84))</f>
        <v/>
      </c>
      <c r="R84" s="56" t="str">
        <f>IF($P84="","",SUMIF($D$12:$D$90,$P84,I$12:I$90))</f>
        <v/>
      </c>
      <c r="S84" s="39" t="str">
        <f t="shared" si="8"/>
        <v/>
      </c>
    </row>
    <row r="85" spans="1:19" ht="16.149999999999999" hidden="1" customHeight="1">
      <c r="A85" s="12"/>
      <c r="B85" s="57">
        <v>74</v>
      </c>
      <c r="C85" s="58"/>
      <c r="D85" s="46">
        <v>1</v>
      </c>
      <c r="E85" s="47"/>
      <c r="F85" s="48" t="s">
        <v>721</v>
      </c>
      <c r="G85" s="77" t="s">
        <v>717</v>
      </c>
      <c r="H85" s="60" t="s">
        <v>606</v>
      </c>
      <c r="I85" s="61">
        <v>0</v>
      </c>
      <c r="J85" s="62">
        <v>10</v>
      </c>
      <c r="K85" s="75">
        <f t="shared" si="9"/>
        <v>3.3999999999999995</v>
      </c>
      <c r="L85" s="75">
        <v>0.4</v>
      </c>
      <c r="M85" s="75">
        <v>6.8</v>
      </c>
      <c r="N85" s="60"/>
      <c r="O85" s="76" t="s">
        <v>711</v>
      </c>
      <c r="P85" s="55" t="str">
        <f t="array" ref="P85">IFERROR(INDEX($D$12:$D$90,MATCH(0,COUNTIF($P$10:P84,$D$12:$D$90&amp;"")+IF($D$12:$D$90="",1,0),0)),"")</f>
        <v/>
      </c>
      <c r="Q85" s="37"/>
      <c r="R85" s="56"/>
      <c r="S85" s="39" t="str">
        <f t="shared" si="8"/>
        <v/>
      </c>
    </row>
    <row r="86" spans="1:19" ht="16.149999999999999" customHeight="1">
      <c r="A86" s="12"/>
      <c r="B86" s="44">
        <v>75</v>
      </c>
      <c r="C86" s="45" t="s">
        <v>602</v>
      </c>
      <c r="D86" s="46" t="s">
        <v>722</v>
      </c>
      <c r="E86" s="47" t="str">
        <f>CONCATENATE(C86,B86)</f>
        <v>A5_L6_S75</v>
      </c>
      <c r="F86" s="48" t="s">
        <v>723</v>
      </c>
      <c r="G86" s="59" t="s">
        <v>605</v>
      </c>
      <c r="H86" s="60" t="s">
        <v>724</v>
      </c>
      <c r="I86" s="61">
        <v>0</v>
      </c>
      <c r="J86" s="62">
        <v>10</v>
      </c>
      <c r="K86" s="60">
        <v>8</v>
      </c>
      <c r="L86" s="60"/>
      <c r="M86" s="60">
        <v>1.9</v>
      </c>
      <c r="N86" s="60">
        <v>1</v>
      </c>
      <c r="O86" s="60"/>
      <c r="P86" s="55" t="str">
        <f t="array" ref="P86">IFERROR(INDEX($D$12:$D$90,MATCH(0,COUNTIF($P$10:P85,$D$12:$D$90&amp;"")+IF($D$12:$D$90="",1,0),0)),"")</f>
        <v/>
      </c>
      <c r="Q86" s="37" t="str">
        <f>IF(P86="","",COUNTIF($D$12:$D$90,$P86))</f>
        <v/>
      </c>
      <c r="R86" s="56" t="str">
        <f>IF($P86="","",SUMIF($D$12:$D$90,$P86,I$12:I$90))</f>
        <v/>
      </c>
      <c r="S86" s="39" t="str">
        <f t="shared" si="8"/>
        <v/>
      </c>
    </row>
    <row r="87" spans="1:19" ht="16.149999999999999" hidden="1" customHeight="1">
      <c r="A87" s="12"/>
      <c r="B87" s="57">
        <v>76</v>
      </c>
      <c r="C87" s="45" t="s">
        <v>602</v>
      </c>
      <c r="D87" s="46">
        <v>1</v>
      </c>
      <c r="E87" s="47" t="str">
        <f>CONCATENATE(C87,B87)</f>
        <v>A5_L6_S76</v>
      </c>
      <c r="F87" s="48" t="s">
        <v>725</v>
      </c>
      <c r="G87" s="59" t="s">
        <v>605</v>
      </c>
      <c r="H87" s="60" t="s">
        <v>724</v>
      </c>
      <c r="I87" s="61">
        <v>0</v>
      </c>
      <c r="J87" s="62">
        <v>10</v>
      </c>
      <c r="K87" s="60">
        <v>8</v>
      </c>
      <c r="L87" s="60"/>
      <c r="M87" s="60">
        <v>1.9</v>
      </c>
      <c r="N87" s="60">
        <v>1</v>
      </c>
      <c r="O87" s="60"/>
      <c r="P87" s="55" t="str">
        <f t="array" ref="P87">IFERROR(INDEX($D$12:$D$90,MATCH(0,COUNTIF($P$10:P86,$D$12:$D$90&amp;"")+IF($D$12:$D$90="",1,0),0)),"")</f>
        <v/>
      </c>
      <c r="Q87" s="37"/>
      <c r="R87" s="56"/>
      <c r="S87" s="39" t="str">
        <f t="shared" si="8"/>
        <v/>
      </c>
    </row>
    <row r="88" spans="1:19" ht="16.149999999999999" customHeight="1">
      <c r="A88" s="12"/>
      <c r="B88" s="44">
        <v>77</v>
      </c>
      <c r="C88" s="45" t="s">
        <v>602</v>
      </c>
      <c r="D88" s="46" t="s">
        <v>726</v>
      </c>
      <c r="E88" s="47" t="str">
        <f>CONCATENATE(C88,B88)</f>
        <v>A5_L6_S77</v>
      </c>
      <c r="F88" s="48" t="s">
        <v>727</v>
      </c>
      <c r="G88" s="59" t="s">
        <v>605</v>
      </c>
      <c r="H88" s="60" t="s">
        <v>606</v>
      </c>
      <c r="I88" s="61">
        <v>0</v>
      </c>
      <c r="J88" s="62">
        <v>16</v>
      </c>
      <c r="K88" s="60">
        <v>8</v>
      </c>
      <c r="L88" s="60"/>
      <c r="M88" s="60">
        <v>1.9</v>
      </c>
      <c r="N88" s="60">
        <v>1</v>
      </c>
      <c r="O88" s="60"/>
      <c r="P88" s="55" t="str">
        <f t="array" ref="P88">IFERROR(INDEX($D$12:$D$90,MATCH(0,COUNTIF($P$10:P87,$D$12:$D$90&amp;"")+IF($D$12:$D$90="",1,0),0)),"")</f>
        <v/>
      </c>
      <c r="Q88" s="37"/>
      <c r="R88" s="56"/>
      <c r="S88" s="39"/>
    </row>
    <row r="89" spans="1:19" ht="16.149999999999999" customHeight="1">
      <c r="A89" s="12"/>
      <c r="B89" s="57">
        <v>78</v>
      </c>
      <c r="C89" s="45" t="s">
        <v>602</v>
      </c>
      <c r="D89" s="46" t="s">
        <v>726</v>
      </c>
      <c r="E89" s="47" t="str">
        <f>CONCATENATE(C89,B89)</f>
        <v>A5_L6_S78</v>
      </c>
      <c r="F89" s="48" t="s">
        <v>728</v>
      </c>
      <c r="G89" s="59" t="s">
        <v>605</v>
      </c>
      <c r="H89" s="60" t="s">
        <v>606</v>
      </c>
      <c r="I89" s="61">
        <v>0</v>
      </c>
      <c r="J89" s="62">
        <v>16</v>
      </c>
      <c r="K89" s="60">
        <v>8</v>
      </c>
      <c r="L89" s="60"/>
      <c r="M89" s="60">
        <v>1.9</v>
      </c>
      <c r="N89" s="60">
        <v>1</v>
      </c>
      <c r="O89" s="60"/>
      <c r="P89" s="55" t="str">
        <f t="array" ref="P89">IFERROR(INDEX($D$12:$D$90,MATCH(0,COUNTIF($P$10:P88,$D$12:$D$90&amp;"")+IF($D$12:$D$90="",1,0),0)),"")</f>
        <v/>
      </c>
      <c r="Q89" s="37"/>
      <c r="R89" s="56"/>
      <c r="S89" s="39"/>
    </row>
    <row r="90" spans="1:19" ht="16.149999999999999" customHeight="1">
      <c r="A90" s="12"/>
      <c r="B90" s="57"/>
      <c r="C90" s="58"/>
      <c r="D90" s="46" t="s">
        <v>729</v>
      </c>
      <c r="E90" s="47"/>
      <c r="F90" s="48"/>
      <c r="G90" s="68"/>
      <c r="H90" s="69"/>
      <c r="I90" s="67">
        <f t="shared" ref="I90:N90" si="10">SUM(I12:I89)</f>
        <v>4865239.447125582</v>
      </c>
      <c r="J90" s="60">
        <f t="shared" si="10"/>
        <v>773</v>
      </c>
      <c r="K90" s="75">
        <f t="shared" si="10"/>
        <v>83.666666666666657</v>
      </c>
      <c r="L90" s="75">
        <f t="shared" si="10"/>
        <v>6.3333333333333348</v>
      </c>
      <c r="M90" s="75">
        <f t="shared" si="10"/>
        <v>146.55611111111111</v>
      </c>
      <c r="N90" s="60">
        <f t="shared" si="10"/>
        <v>21</v>
      </c>
      <c r="O90" s="60"/>
      <c r="P90" s="55" t="str">
        <f t="array" ref="P90">IFERROR(INDEX($D$12:$D$90,MATCH(0,COUNTIF($P$10:P88,$D$12:$D$90&amp;"")+IF($D$12:$D$90="",1,0),0)),"")</f>
        <v/>
      </c>
      <c r="Q90" s="37" t="str">
        <f>IF(P90="","",COUNTIF($D$12:$D$90,$P90))</f>
        <v/>
      </c>
      <c r="R90" s="56" t="str">
        <f>IF($P90="","",SUMIF($D$12:$D$90,$P90,I$12:I$90))</f>
        <v/>
      </c>
      <c r="S90" s="39" t="str">
        <f>IF($P90="","",SUMIF($D$12:$D$90,$P90,N$12:N$90))</f>
        <v/>
      </c>
    </row>
    <row r="91" spans="1:19" ht="16.149999999999999" customHeight="1">
      <c r="A91" s="12"/>
    </row>
    <row r="92" spans="1:19" ht="16.149999999999999" customHeight="1">
      <c r="A92" s="12"/>
    </row>
    <row r="93" spans="1:19" ht="16.149999999999999" customHeight="1">
      <c r="A93" s="12"/>
    </row>
    <row r="94" spans="1:19" ht="16.149999999999999" customHeight="1">
      <c r="A94" s="12"/>
      <c r="I94" s="78"/>
      <c r="J94" s="78" t="s">
        <v>730</v>
      </c>
      <c r="K94" s="78" t="s">
        <v>731</v>
      </c>
      <c r="L94" s="78" t="s">
        <v>732</v>
      </c>
    </row>
    <row r="95" spans="1:19" ht="16.149999999999999" customHeight="1">
      <c r="A95" s="12"/>
      <c r="I95" s="79" t="s">
        <v>733</v>
      </c>
      <c r="J95" s="80">
        <v>15</v>
      </c>
      <c r="K95" s="80">
        <v>0</v>
      </c>
      <c r="L95" s="80">
        <v>52</v>
      </c>
    </row>
    <row r="96" spans="1:19" ht="16.149999999999999" customHeight="1">
      <c r="A96" s="12"/>
      <c r="I96" s="79" t="s">
        <v>734</v>
      </c>
      <c r="J96" s="81">
        <f>ROUNDUP(J95/$M$7/1,0)</f>
        <v>2</v>
      </c>
      <c r="K96" s="78">
        <f>ROUNDUP(K95/$M$7,0)</f>
        <v>0</v>
      </c>
      <c r="L96" s="78">
        <f>ROUNDUP(L95/$M$7,0)</f>
        <v>5</v>
      </c>
    </row>
    <row r="97" spans="1:1" ht="16.149999999999999" customHeight="1">
      <c r="A97" s="12"/>
    </row>
    <row r="98" spans="1:1" ht="16.149999999999999" customHeight="1">
      <c r="A98" s="12"/>
    </row>
    <row r="99" spans="1:1" ht="16.149999999999999" customHeight="1">
      <c r="A99" s="12"/>
    </row>
    <row r="100" spans="1:1" ht="16.149999999999999" customHeight="1">
      <c r="A100" s="12"/>
    </row>
    <row r="101" spans="1:1" ht="16.149999999999999" customHeight="1">
      <c r="A101" s="12"/>
    </row>
    <row r="102" spans="1:1" ht="16.149999999999999" customHeight="1">
      <c r="A102" s="12"/>
    </row>
    <row r="103" spans="1:1" ht="16.149999999999999" customHeight="1">
      <c r="A103" s="12"/>
    </row>
    <row r="104" spans="1:1" ht="16.149999999999999" customHeight="1">
      <c r="A104" s="12"/>
    </row>
    <row r="105" spans="1:1" ht="16.149999999999999" customHeight="1">
      <c r="A105" s="12"/>
    </row>
  </sheetData>
  <autoFilter ref="A11:AJ107" xr:uid="{00000000-0009-0000-0000-000009000000}">
    <filterColumn colId="3">
      <filters blank="1">
        <filter val="a"/>
        <filter val="Automatic Optical Inspection --- SMD"/>
        <filter val="Automatic Placement --- SMT"/>
        <filter val="Automatic Solder Paste Inspection"/>
        <filter val="Automatic X-ray Inspection"/>
        <filter val="Cleaning PCB"/>
        <filter val="Depaneling"/>
        <filter val="Dispensing"/>
        <filter val="Labeling"/>
        <filter val="Manual Process"/>
        <filter val="Manual Process Assembly/Inspection"/>
        <filter val="Screen Printing"/>
        <filter val="SMT Reflow"/>
        <filter val="x10"/>
        <filter val="x3"/>
      </filters>
    </filterColumn>
  </autoFilter>
  <mergeCells count="22">
    <mergeCell ref="I10:I11"/>
    <mergeCell ref="B10:B11"/>
    <mergeCell ref="D10:D11"/>
    <mergeCell ref="F10:F11"/>
    <mergeCell ref="G10:G11"/>
    <mergeCell ref="H10:H11"/>
    <mergeCell ref="I4:J4"/>
    <mergeCell ref="AD4:AJ7"/>
    <mergeCell ref="G5:J5"/>
    <mergeCell ref="U5:V5"/>
    <mergeCell ref="I6:J6"/>
    <mergeCell ref="I7:J7"/>
    <mergeCell ref="P10:P11"/>
    <mergeCell ref="Q10:Q11"/>
    <mergeCell ref="R10:R11"/>
    <mergeCell ref="S10:S11"/>
    <mergeCell ref="J10:J11"/>
    <mergeCell ref="K10:K11"/>
    <mergeCell ref="L10:L11"/>
    <mergeCell ref="M10:M11"/>
    <mergeCell ref="N10:N11"/>
    <mergeCell ref="O10:O11"/>
  </mergeCells>
  <conditionalFormatting sqref="F45:F46">
    <cfRule type="duplicateValues" dxfId="38" priority="1"/>
  </conditionalFormatting>
  <conditionalFormatting sqref="F50:F53">
    <cfRule type="duplicateValues" dxfId="37" priority="6"/>
  </conditionalFormatting>
  <conditionalFormatting sqref="F68:F69">
    <cfRule type="duplicateValues" dxfId="36" priority="2"/>
  </conditionalFormatting>
  <conditionalFormatting sqref="F88">
    <cfRule type="duplicateValues" dxfId="35" priority="3"/>
  </conditionalFormatting>
  <conditionalFormatting sqref="F89 F54:F67 F13:F44 F70:F87 F47:F49">
    <cfRule type="duplicateValues" dxfId="34" priority="5"/>
  </conditionalFormatting>
  <conditionalFormatting sqref="F90 F12">
    <cfRule type="duplicateValues" dxfId="33" priority="4"/>
  </conditionalFormatting>
  <pageMargins left="0.7" right="0.7" top="0.75" bottom="0.75" header="0.3" footer="0.3"/>
  <pageSetup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M1:O23"/>
  <sheetViews>
    <sheetView zoomScale="85" zoomScaleNormal="85" workbookViewId="0">
      <selection activeCell="G5" sqref="G5:J5"/>
    </sheetView>
  </sheetViews>
  <sheetFormatPr defaultRowHeight="11.25"/>
  <cols>
    <col min="13" max="13" width="6.6640625" bestFit="1" customWidth="1"/>
    <col min="14" max="15" width="21.1640625" customWidth="1"/>
  </cols>
  <sheetData>
    <row r="1" spans="13:15" ht="12">
      <c r="M1" s="227" t="s">
        <v>735</v>
      </c>
      <c r="N1" s="227" t="s">
        <v>736</v>
      </c>
      <c r="O1" s="227" t="s">
        <v>737</v>
      </c>
    </row>
    <row r="2" spans="13:15" ht="12.75">
      <c r="M2" s="228">
        <v>1</v>
      </c>
      <c r="N2" s="228" t="s">
        <v>738</v>
      </c>
      <c r="O2" s="228" t="s">
        <v>739</v>
      </c>
    </row>
    <row r="3" spans="13:15" ht="12.75">
      <c r="M3" s="228">
        <v>2</v>
      </c>
      <c r="N3" s="228" t="s">
        <v>740</v>
      </c>
      <c r="O3" s="228" t="s">
        <v>741</v>
      </c>
    </row>
    <row r="4" spans="13:15" ht="12.75">
      <c r="M4" s="228">
        <v>3</v>
      </c>
      <c r="N4" s="228" t="s">
        <v>742</v>
      </c>
      <c r="O4" s="228" t="s">
        <v>743</v>
      </c>
    </row>
    <row r="5" spans="13:15" ht="12.75">
      <c r="M5" s="228">
        <v>4</v>
      </c>
      <c r="N5" s="228" t="s">
        <v>744</v>
      </c>
      <c r="O5" s="228" t="s">
        <v>745</v>
      </c>
    </row>
    <row r="6" spans="13:15" ht="12.75">
      <c r="M6" s="228">
        <v>5</v>
      </c>
      <c r="N6" s="228" t="s">
        <v>746</v>
      </c>
      <c r="O6" s="228" t="s">
        <v>747</v>
      </c>
    </row>
    <row r="7" spans="13:15" ht="12.75">
      <c r="M7" s="228">
        <v>6</v>
      </c>
      <c r="N7" s="228" t="s">
        <v>748</v>
      </c>
      <c r="O7" s="228" t="s">
        <v>749</v>
      </c>
    </row>
    <row r="8" spans="13:15" ht="12.75">
      <c r="M8" s="228">
        <v>7</v>
      </c>
      <c r="N8" s="228" t="s">
        <v>750</v>
      </c>
      <c r="O8" s="228" t="s">
        <v>751</v>
      </c>
    </row>
    <row r="9" spans="13:15" ht="12.75">
      <c r="M9" s="228">
        <v>8</v>
      </c>
      <c r="N9" s="228" t="s">
        <v>752</v>
      </c>
      <c r="O9" s="228" t="s">
        <v>753</v>
      </c>
    </row>
    <row r="10" spans="13:15" ht="12.75">
      <c r="M10" s="228">
        <v>9</v>
      </c>
      <c r="N10" s="228" t="s">
        <v>754</v>
      </c>
      <c r="O10" s="228" t="s">
        <v>755</v>
      </c>
    </row>
    <row r="11" spans="13:15" ht="12.75">
      <c r="M11" s="228">
        <v>10</v>
      </c>
      <c r="N11" s="228" t="s">
        <v>756</v>
      </c>
      <c r="O11" s="228" t="s">
        <v>757</v>
      </c>
    </row>
    <row r="12" spans="13:15" ht="12.75">
      <c r="M12" s="228">
        <v>11</v>
      </c>
      <c r="N12" s="228" t="s">
        <v>758</v>
      </c>
      <c r="O12" s="228" t="s">
        <v>759</v>
      </c>
    </row>
    <row r="13" spans="13:15" ht="12.75">
      <c r="M13" s="228">
        <v>12</v>
      </c>
      <c r="N13" s="228" t="s">
        <v>760</v>
      </c>
      <c r="O13" s="228" t="s">
        <v>761</v>
      </c>
    </row>
    <row r="14" spans="13:15" ht="12.75">
      <c r="M14" s="228">
        <v>13</v>
      </c>
      <c r="N14" s="228" t="s">
        <v>762</v>
      </c>
      <c r="O14" s="228" t="s">
        <v>763</v>
      </c>
    </row>
    <row r="15" spans="13:15" ht="12.75">
      <c r="M15" s="228">
        <v>14</v>
      </c>
      <c r="N15" s="228" t="s">
        <v>764</v>
      </c>
      <c r="O15" s="228" t="s">
        <v>765</v>
      </c>
    </row>
    <row r="16" spans="13:15" ht="12.75">
      <c r="M16" s="228">
        <v>15</v>
      </c>
      <c r="N16" s="228"/>
      <c r="O16" s="228"/>
    </row>
    <row r="17" spans="13:15" ht="12.75">
      <c r="M17" s="228">
        <v>16</v>
      </c>
      <c r="N17" s="228"/>
      <c r="O17" s="228"/>
    </row>
    <row r="18" spans="13:15" ht="12.75">
      <c r="M18" s="228">
        <v>17</v>
      </c>
      <c r="N18" s="228"/>
      <c r="O18" s="228"/>
    </row>
    <row r="19" spans="13:15" ht="12.75">
      <c r="M19" s="228">
        <v>18</v>
      </c>
      <c r="N19" s="228"/>
      <c r="O19" s="228"/>
    </row>
    <row r="20" spans="13:15" ht="12.75">
      <c r="M20" s="228">
        <v>19</v>
      </c>
      <c r="N20" s="228"/>
      <c r="O20" s="228"/>
    </row>
    <row r="21" spans="13:15" ht="12.75">
      <c r="M21" s="228">
        <v>20</v>
      </c>
      <c r="N21" s="228"/>
      <c r="O21" s="228"/>
    </row>
    <row r="22" spans="13:15" ht="12.75">
      <c r="M22" s="228">
        <v>21</v>
      </c>
      <c r="N22" s="228"/>
      <c r="O22" s="228"/>
    </row>
    <row r="23" spans="13:15" ht="12.75">
      <c r="M23" s="228"/>
      <c r="N23" s="228"/>
      <c r="O23" s="228"/>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P123"/>
  <sheetViews>
    <sheetView workbookViewId="0">
      <selection activeCell="G5" sqref="G5:J5"/>
    </sheetView>
  </sheetViews>
  <sheetFormatPr defaultRowHeight="11.25"/>
  <cols>
    <col min="1" max="1" width="26.5" customWidth="1"/>
    <col min="2" max="2" width="6.5" customWidth="1"/>
    <col min="3" max="3" width="14" customWidth="1"/>
    <col min="4" max="4" width="29.5" customWidth="1"/>
    <col min="5" max="5" width="22.33203125" customWidth="1"/>
    <col min="6" max="6" width="35" customWidth="1"/>
    <col min="7" max="7" width="33.6640625" customWidth="1"/>
    <col min="8" max="8" width="36" customWidth="1"/>
    <col min="9" max="9" width="9.1640625" customWidth="1"/>
    <col min="10" max="10" width="19.83203125" customWidth="1"/>
    <col min="11" max="11" width="10.1640625" customWidth="1"/>
    <col min="12" max="12" width="10.83203125" customWidth="1"/>
    <col min="13" max="13" width="7.33203125" customWidth="1"/>
    <col min="14" max="14" width="26.1640625" customWidth="1"/>
    <col min="15" max="15" width="36.83203125" customWidth="1"/>
    <col min="16" max="16" width="61.1640625" customWidth="1"/>
  </cols>
  <sheetData>
    <row r="1" spans="1:16">
      <c r="A1" t="s">
        <v>766</v>
      </c>
      <c r="B1" t="s">
        <v>767</v>
      </c>
      <c r="C1" t="s">
        <v>768</v>
      </c>
      <c r="D1" t="s">
        <v>769</v>
      </c>
      <c r="E1" t="s">
        <v>770</v>
      </c>
      <c r="F1" t="s">
        <v>771</v>
      </c>
      <c r="G1" t="s">
        <v>772</v>
      </c>
      <c r="H1" t="s">
        <v>737</v>
      </c>
      <c r="I1" t="s">
        <v>773</v>
      </c>
      <c r="J1" t="s">
        <v>774</v>
      </c>
      <c r="K1" t="s">
        <v>775</v>
      </c>
      <c r="L1" t="s">
        <v>776</v>
      </c>
      <c r="M1" t="s">
        <v>777</v>
      </c>
      <c r="N1" t="s">
        <v>778</v>
      </c>
      <c r="O1" t="s">
        <v>779</v>
      </c>
      <c r="P1" t="s">
        <v>780</v>
      </c>
    </row>
    <row r="2" spans="1:16">
      <c r="A2" t="s">
        <v>781</v>
      </c>
      <c r="B2" t="s">
        <v>253</v>
      </c>
      <c r="C2" t="s">
        <v>782</v>
      </c>
      <c r="D2" t="s">
        <v>729</v>
      </c>
      <c r="E2" t="s">
        <v>729</v>
      </c>
      <c r="F2" t="s">
        <v>783</v>
      </c>
      <c r="G2" t="s">
        <v>784</v>
      </c>
      <c r="H2" t="s">
        <v>784</v>
      </c>
      <c r="I2" t="s">
        <v>785</v>
      </c>
      <c r="J2" t="s">
        <v>786</v>
      </c>
      <c r="K2" t="s">
        <v>729</v>
      </c>
      <c r="L2" t="s">
        <v>787</v>
      </c>
      <c r="M2" t="s">
        <v>729</v>
      </c>
      <c r="N2" t="s">
        <v>729</v>
      </c>
      <c r="O2" t="s">
        <v>729</v>
      </c>
      <c r="P2" t="s">
        <v>729</v>
      </c>
    </row>
    <row r="3" spans="1:16">
      <c r="A3" t="s">
        <v>788</v>
      </c>
      <c r="B3" t="s">
        <v>263</v>
      </c>
      <c r="C3" t="s">
        <v>274</v>
      </c>
      <c r="D3" t="s">
        <v>729</v>
      </c>
      <c r="E3" t="s">
        <v>729</v>
      </c>
      <c r="F3" t="s">
        <v>783</v>
      </c>
      <c r="G3" t="s">
        <v>789</v>
      </c>
      <c r="H3" t="s">
        <v>789</v>
      </c>
      <c r="I3" t="s">
        <v>785</v>
      </c>
      <c r="J3" t="s">
        <v>786</v>
      </c>
      <c r="K3" t="s">
        <v>790</v>
      </c>
      <c r="L3" t="s">
        <v>787</v>
      </c>
      <c r="M3" t="s">
        <v>729</v>
      </c>
      <c r="N3" t="s">
        <v>729</v>
      </c>
      <c r="O3" t="s">
        <v>791</v>
      </c>
      <c r="P3" t="s">
        <v>791</v>
      </c>
    </row>
    <row r="4" spans="1:16">
      <c r="A4" t="s">
        <v>792</v>
      </c>
      <c r="B4" t="s">
        <v>268</v>
      </c>
      <c r="C4" t="s">
        <v>274</v>
      </c>
      <c r="D4" t="s">
        <v>729</v>
      </c>
      <c r="E4" t="s">
        <v>729</v>
      </c>
      <c r="F4" t="s">
        <v>783</v>
      </c>
      <c r="G4" t="s">
        <v>793</v>
      </c>
      <c r="H4" t="s">
        <v>793</v>
      </c>
      <c r="I4" t="s">
        <v>785</v>
      </c>
      <c r="J4" t="s">
        <v>786</v>
      </c>
      <c r="K4" t="s">
        <v>794</v>
      </c>
      <c r="L4" t="s">
        <v>787</v>
      </c>
      <c r="M4" t="s">
        <v>729</v>
      </c>
      <c r="N4" t="s">
        <v>729</v>
      </c>
      <c r="O4" t="s">
        <v>795</v>
      </c>
      <c r="P4" t="s">
        <v>796</v>
      </c>
    </row>
    <row r="5" spans="1:16">
      <c r="A5" t="s">
        <v>797</v>
      </c>
      <c r="B5" t="s">
        <v>268</v>
      </c>
      <c r="C5" t="s">
        <v>798</v>
      </c>
      <c r="D5" t="s">
        <v>729</v>
      </c>
      <c r="E5" t="s">
        <v>729</v>
      </c>
      <c r="F5" t="s">
        <v>799</v>
      </c>
      <c r="G5" t="s">
        <v>800</v>
      </c>
      <c r="H5" t="s">
        <v>801</v>
      </c>
      <c r="I5" t="s">
        <v>785</v>
      </c>
      <c r="J5" t="s">
        <v>786</v>
      </c>
      <c r="K5" t="s">
        <v>802</v>
      </c>
      <c r="L5" t="s">
        <v>787</v>
      </c>
      <c r="M5" t="s">
        <v>729</v>
      </c>
      <c r="N5" t="s">
        <v>729</v>
      </c>
      <c r="O5" t="s">
        <v>803</v>
      </c>
      <c r="P5" t="s">
        <v>804</v>
      </c>
    </row>
    <row r="6" spans="1:16">
      <c r="A6" t="s">
        <v>805</v>
      </c>
      <c r="B6" t="s">
        <v>263</v>
      </c>
      <c r="C6" t="s">
        <v>798</v>
      </c>
      <c r="D6" t="s">
        <v>729</v>
      </c>
      <c r="E6" t="s">
        <v>729</v>
      </c>
      <c r="F6" t="s">
        <v>266</v>
      </c>
      <c r="G6" t="s">
        <v>806</v>
      </c>
      <c r="H6" t="s">
        <v>807</v>
      </c>
      <c r="I6" t="s">
        <v>785</v>
      </c>
      <c r="J6" t="s">
        <v>786</v>
      </c>
      <c r="K6" t="s">
        <v>790</v>
      </c>
      <c r="L6" t="s">
        <v>787</v>
      </c>
      <c r="M6" t="s">
        <v>729</v>
      </c>
      <c r="N6" t="s">
        <v>729</v>
      </c>
      <c r="O6" t="s">
        <v>791</v>
      </c>
      <c r="P6" t="s">
        <v>791</v>
      </c>
    </row>
    <row r="7" spans="1:16">
      <c r="A7" t="s">
        <v>808</v>
      </c>
      <c r="B7" t="s">
        <v>268</v>
      </c>
      <c r="C7" t="s">
        <v>809</v>
      </c>
      <c r="D7" t="s">
        <v>810</v>
      </c>
      <c r="E7" t="s">
        <v>729</v>
      </c>
      <c r="F7" t="s">
        <v>266</v>
      </c>
      <c r="G7" t="s">
        <v>811</v>
      </c>
      <c r="H7" t="s">
        <v>812</v>
      </c>
      <c r="I7" t="s">
        <v>785</v>
      </c>
      <c r="J7" t="s">
        <v>786</v>
      </c>
      <c r="K7" t="s">
        <v>790</v>
      </c>
      <c r="L7" t="s">
        <v>787</v>
      </c>
      <c r="M7" t="s">
        <v>729</v>
      </c>
      <c r="N7" t="s">
        <v>729</v>
      </c>
      <c r="O7" t="s">
        <v>813</v>
      </c>
      <c r="P7" t="s">
        <v>814</v>
      </c>
    </row>
    <row r="8" spans="1:16">
      <c r="A8" t="s">
        <v>815</v>
      </c>
      <c r="B8" t="s">
        <v>268</v>
      </c>
      <c r="C8" t="s">
        <v>816</v>
      </c>
      <c r="D8" t="s">
        <v>817</v>
      </c>
      <c r="E8" t="s">
        <v>729</v>
      </c>
      <c r="F8" t="s">
        <v>266</v>
      </c>
      <c r="G8" t="s">
        <v>818</v>
      </c>
      <c r="H8" t="s">
        <v>819</v>
      </c>
      <c r="I8" t="s">
        <v>785</v>
      </c>
      <c r="J8" t="s">
        <v>786</v>
      </c>
      <c r="K8" t="s">
        <v>820</v>
      </c>
      <c r="L8" t="s">
        <v>787</v>
      </c>
      <c r="M8" t="s">
        <v>729</v>
      </c>
      <c r="N8" t="s">
        <v>729</v>
      </c>
      <c r="O8" t="s">
        <v>821</v>
      </c>
      <c r="P8" t="s">
        <v>822</v>
      </c>
    </row>
    <row r="9" spans="1:16">
      <c r="A9" t="s">
        <v>823</v>
      </c>
      <c r="B9" t="s">
        <v>268</v>
      </c>
      <c r="C9" t="s">
        <v>824</v>
      </c>
      <c r="D9" t="s">
        <v>825</v>
      </c>
      <c r="E9" t="s">
        <v>729</v>
      </c>
      <c r="F9" t="s">
        <v>279</v>
      </c>
      <c r="G9" t="s">
        <v>826</v>
      </c>
      <c r="H9" t="s">
        <v>827</v>
      </c>
      <c r="I9" t="s">
        <v>785</v>
      </c>
      <c r="J9" t="s">
        <v>786</v>
      </c>
      <c r="K9" t="s">
        <v>794</v>
      </c>
      <c r="L9" t="s">
        <v>787</v>
      </c>
      <c r="M9" t="s">
        <v>729</v>
      </c>
      <c r="N9" t="s">
        <v>729</v>
      </c>
      <c r="O9" t="s">
        <v>828</v>
      </c>
      <c r="P9" t="s">
        <v>829</v>
      </c>
    </row>
    <row r="10" spans="1:16">
      <c r="A10" t="s">
        <v>830</v>
      </c>
      <c r="B10" t="s">
        <v>268</v>
      </c>
      <c r="C10" t="s">
        <v>831</v>
      </c>
      <c r="D10" t="s">
        <v>832</v>
      </c>
      <c r="E10" t="s">
        <v>729</v>
      </c>
      <c r="F10" t="s">
        <v>266</v>
      </c>
      <c r="G10" t="s">
        <v>833</v>
      </c>
      <c r="H10" t="s">
        <v>834</v>
      </c>
      <c r="I10" t="s">
        <v>785</v>
      </c>
      <c r="J10" t="s">
        <v>786</v>
      </c>
      <c r="K10" t="s">
        <v>790</v>
      </c>
      <c r="L10" t="s">
        <v>787</v>
      </c>
      <c r="M10" t="s">
        <v>729</v>
      </c>
      <c r="N10" t="s">
        <v>729</v>
      </c>
      <c r="O10" t="s">
        <v>835</v>
      </c>
      <c r="P10" t="s">
        <v>829</v>
      </c>
    </row>
    <row r="11" spans="1:16">
      <c r="A11" t="s">
        <v>836</v>
      </c>
      <c r="B11" t="s">
        <v>268</v>
      </c>
      <c r="C11" t="s">
        <v>837</v>
      </c>
      <c r="D11" t="s">
        <v>838</v>
      </c>
      <c r="E11" t="s">
        <v>729</v>
      </c>
      <c r="F11" t="s">
        <v>266</v>
      </c>
      <c r="G11" t="s">
        <v>839</v>
      </c>
      <c r="H11" t="s">
        <v>840</v>
      </c>
      <c r="I11" t="s">
        <v>785</v>
      </c>
      <c r="J11" t="s">
        <v>786</v>
      </c>
      <c r="K11" t="s">
        <v>790</v>
      </c>
      <c r="L11" t="s">
        <v>787</v>
      </c>
      <c r="M11" t="s">
        <v>729</v>
      </c>
      <c r="N11" t="s">
        <v>729</v>
      </c>
      <c r="O11" t="s">
        <v>841</v>
      </c>
      <c r="P11" t="s">
        <v>829</v>
      </c>
    </row>
    <row r="12" spans="1:16">
      <c r="A12" t="s">
        <v>842</v>
      </c>
      <c r="B12" t="s">
        <v>268</v>
      </c>
      <c r="C12" t="s">
        <v>843</v>
      </c>
      <c r="D12" t="s">
        <v>844</v>
      </c>
      <c r="E12" t="s">
        <v>729</v>
      </c>
      <c r="F12" t="s">
        <v>266</v>
      </c>
      <c r="G12" t="s">
        <v>845</v>
      </c>
      <c r="H12" t="s">
        <v>846</v>
      </c>
      <c r="I12" t="s">
        <v>785</v>
      </c>
      <c r="J12" t="s">
        <v>786</v>
      </c>
      <c r="K12" t="s">
        <v>847</v>
      </c>
      <c r="L12" t="s">
        <v>787</v>
      </c>
      <c r="M12" t="s">
        <v>729</v>
      </c>
      <c r="N12" t="s">
        <v>729</v>
      </c>
      <c r="O12" t="s">
        <v>848</v>
      </c>
      <c r="P12" t="s">
        <v>822</v>
      </c>
    </row>
    <row r="13" spans="1:16">
      <c r="A13" t="s">
        <v>849</v>
      </c>
      <c r="B13" t="s">
        <v>268</v>
      </c>
      <c r="C13" t="s">
        <v>850</v>
      </c>
      <c r="D13" t="s">
        <v>851</v>
      </c>
      <c r="E13" t="s">
        <v>729</v>
      </c>
      <c r="F13" t="s">
        <v>266</v>
      </c>
      <c r="G13" t="s">
        <v>852</v>
      </c>
      <c r="H13" t="s">
        <v>853</v>
      </c>
      <c r="I13" t="s">
        <v>785</v>
      </c>
      <c r="J13" t="s">
        <v>786</v>
      </c>
      <c r="K13" t="s">
        <v>790</v>
      </c>
      <c r="L13" t="s">
        <v>787</v>
      </c>
      <c r="M13" t="s">
        <v>729</v>
      </c>
      <c r="N13" t="s">
        <v>729</v>
      </c>
      <c r="O13" t="s">
        <v>854</v>
      </c>
      <c r="P13" t="s">
        <v>829</v>
      </c>
    </row>
    <row r="14" spans="1:16">
      <c r="A14" t="s">
        <v>855</v>
      </c>
      <c r="B14" t="s">
        <v>268</v>
      </c>
      <c r="C14" t="s">
        <v>856</v>
      </c>
      <c r="D14" t="s">
        <v>857</v>
      </c>
      <c r="E14" t="s">
        <v>729</v>
      </c>
      <c r="F14" t="s">
        <v>266</v>
      </c>
      <c r="G14" t="s">
        <v>858</v>
      </c>
      <c r="H14" t="s">
        <v>859</v>
      </c>
      <c r="I14" t="s">
        <v>785</v>
      </c>
      <c r="J14" t="s">
        <v>786</v>
      </c>
      <c r="K14" t="s">
        <v>790</v>
      </c>
      <c r="L14" t="s">
        <v>787</v>
      </c>
      <c r="M14" t="s">
        <v>729</v>
      </c>
      <c r="N14" t="s">
        <v>729</v>
      </c>
      <c r="O14" t="s">
        <v>860</v>
      </c>
      <c r="P14" t="s">
        <v>861</v>
      </c>
    </row>
    <row r="15" spans="1:16">
      <c r="A15" t="s">
        <v>862</v>
      </c>
      <c r="B15" t="s">
        <v>268</v>
      </c>
      <c r="C15" t="s">
        <v>863</v>
      </c>
      <c r="D15" t="s">
        <v>864</v>
      </c>
      <c r="E15" t="s">
        <v>729</v>
      </c>
      <c r="F15" t="s">
        <v>266</v>
      </c>
      <c r="G15" t="s">
        <v>865</v>
      </c>
      <c r="H15" t="s">
        <v>866</v>
      </c>
      <c r="I15" t="s">
        <v>785</v>
      </c>
      <c r="J15" t="s">
        <v>786</v>
      </c>
      <c r="K15" t="s">
        <v>847</v>
      </c>
      <c r="L15" t="s">
        <v>787</v>
      </c>
      <c r="M15" t="s">
        <v>729</v>
      </c>
      <c r="N15" t="s">
        <v>729</v>
      </c>
      <c r="O15" t="s">
        <v>867</v>
      </c>
      <c r="P15" t="s">
        <v>829</v>
      </c>
    </row>
    <row r="16" spans="1:16">
      <c r="A16" t="s">
        <v>868</v>
      </c>
      <c r="B16" t="s">
        <v>268</v>
      </c>
      <c r="C16" t="s">
        <v>869</v>
      </c>
      <c r="D16" t="s">
        <v>870</v>
      </c>
      <c r="E16" t="s">
        <v>729</v>
      </c>
      <c r="F16" t="s">
        <v>266</v>
      </c>
      <c r="G16" t="s">
        <v>871</v>
      </c>
      <c r="H16" t="s">
        <v>872</v>
      </c>
      <c r="I16" t="s">
        <v>785</v>
      </c>
      <c r="J16" t="s">
        <v>786</v>
      </c>
      <c r="K16" t="s">
        <v>873</v>
      </c>
      <c r="L16" t="s">
        <v>787</v>
      </c>
      <c r="M16" t="s">
        <v>729</v>
      </c>
      <c r="N16" t="s">
        <v>729</v>
      </c>
      <c r="O16" t="s">
        <v>874</v>
      </c>
      <c r="P16" t="s">
        <v>822</v>
      </c>
    </row>
    <row r="17" spans="1:16">
      <c r="A17" t="s">
        <v>875</v>
      </c>
      <c r="B17" t="s">
        <v>268</v>
      </c>
      <c r="C17" t="s">
        <v>876</v>
      </c>
      <c r="D17" t="s">
        <v>877</v>
      </c>
      <c r="E17" t="s">
        <v>729</v>
      </c>
      <c r="F17" t="s">
        <v>266</v>
      </c>
      <c r="G17" t="s">
        <v>878</v>
      </c>
      <c r="H17" t="s">
        <v>879</v>
      </c>
      <c r="I17" t="s">
        <v>785</v>
      </c>
      <c r="J17" t="s">
        <v>786</v>
      </c>
      <c r="K17" t="s">
        <v>790</v>
      </c>
      <c r="L17" t="s">
        <v>787</v>
      </c>
      <c r="M17" t="s">
        <v>729</v>
      </c>
      <c r="N17" t="s">
        <v>729</v>
      </c>
      <c r="O17" t="s">
        <v>880</v>
      </c>
      <c r="P17" t="s">
        <v>861</v>
      </c>
    </row>
    <row r="18" spans="1:16">
      <c r="A18" t="s">
        <v>881</v>
      </c>
      <c r="B18" t="s">
        <v>268</v>
      </c>
      <c r="C18" t="s">
        <v>882</v>
      </c>
      <c r="D18" t="s">
        <v>883</v>
      </c>
      <c r="E18" t="s">
        <v>729</v>
      </c>
      <c r="F18" t="s">
        <v>266</v>
      </c>
      <c r="G18" t="s">
        <v>884</v>
      </c>
      <c r="H18" t="s">
        <v>885</v>
      </c>
      <c r="I18" t="s">
        <v>785</v>
      </c>
      <c r="J18" t="s">
        <v>786</v>
      </c>
      <c r="K18" t="s">
        <v>790</v>
      </c>
      <c r="L18" t="s">
        <v>787</v>
      </c>
      <c r="M18" t="s">
        <v>729</v>
      </c>
      <c r="N18" t="s">
        <v>729</v>
      </c>
      <c r="O18" t="s">
        <v>886</v>
      </c>
      <c r="P18" t="s">
        <v>822</v>
      </c>
    </row>
    <row r="19" spans="1:16">
      <c r="A19" t="s">
        <v>887</v>
      </c>
      <c r="B19" t="s">
        <v>268</v>
      </c>
      <c r="C19" t="s">
        <v>888</v>
      </c>
      <c r="D19" t="s">
        <v>889</v>
      </c>
      <c r="E19" t="s">
        <v>729</v>
      </c>
      <c r="F19" t="s">
        <v>783</v>
      </c>
      <c r="G19" t="s">
        <v>890</v>
      </c>
      <c r="H19" t="s">
        <v>891</v>
      </c>
      <c r="I19" t="s">
        <v>785</v>
      </c>
      <c r="J19" t="s">
        <v>786</v>
      </c>
      <c r="K19" t="s">
        <v>790</v>
      </c>
      <c r="L19" t="s">
        <v>787</v>
      </c>
      <c r="M19" t="s">
        <v>729</v>
      </c>
      <c r="N19" t="s">
        <v>892</v>
      </c>
      <c r="O19" t="s">
        <v>893</v>
      </c>
      <c r="P19" t="s">
        <v>894</v>
      </c>
    </row>
    <row r="20" spans="1:16">
      <c r="A20" t="s">
        <v>895</v>
      </c>
      <c r="B20" t="s">
        <v>268</v>
      </c>
      <c r="C20" t="s">
        <v>896</v>
      </c>
      <c r="D20" t="s">
        <v>897</v>
      </c>
      <c r="E20" t="s">
        <v>729</v>
      </c>
      <c r="F20" t="s">
        <v>276</v>
      </c>
      <c r="G20" t="s">
        <v>898</v>
      </c>
      <c r="H20" t="s">
        <v>899</v>
      </c>
      <c r="I20" t="s">
        <v>785</v>
      </c>
      <c r="J20" t="s">
        <v>786</v>
      </c>
      <c r="K20" t="s">
        <v>900</v>
      </c>
      <c r="L20" t="s">
        <v>787</v>
      </c>
      <c r="M20" t="s">
        <v>729</v>
      </c>
      <c r="N20" t="s">
        <v>901</v>
      </c>
      <c r="O20" t="s">
        <v>902</v>
      </c>
      <c r="P20" t="s">
        <v>903</v>
      </c>
    </row>
    <row r="21" spans="1:16">
      <c r="A21" t="s">
        <v>904</v>
      </c>
      <c r="B21" t="s">
        <v>268</v>
      </c>
      <c r="C21" t="s">
        <v>905</v>
      </c>
      <c r="D21" t="s">
        <v>906</v>
      </c>
      <c r="E21" t="s">
        <v>729</v>
      </c>
      <c r="F21" t="s">
        <v>279</v>
      </c>
      <c r="G21" t="s">
        <v>907</v>
      </c>
      <c r="H21" t="s">
        <v>908</v>
      </c>
      <c r="I21" t="s">
        <v>785</v>
      </c>
      <c r="J21" t="s">
        <v>786</v>
      </c>
      <c r="K21" t="s">
        <v>790</v>
      </c>
      <c r="L21" t="s">
        <v>787</v>
      </c>
      <c r="M21" t="s">
        <v>729</v>
      </c>
      <c r="N21" t="s">
        <v>909</v>
      </c>
      <c r="O21" t="s">
        <v>910</v>
      </c>
      <c r="P21" t="s">
        <v>911</v>
      </c>
    </row>
    <row r="22" spans="1:16">
      <c r="A22" t="s">
        <v>912</v>
      </c>
      <c r="B22" t="s">
        <v>268</v>
      </c>
      <c r="C22" t="s">
        <v>913</v>
      </c>
      <c r="D22" t="s">
        <v>914</v>
      </c>
      <c r="E22" t="s">
        <v>729</v>
      </c>
      <c r="F22" t="s">
        <v>915</v>
      </c>
      <c r="G22" t="s">
        <v>916</v>
      </c>
      <c r="H22" t="s">
        <v>917</v>
      </c>
      <c r="I22" t="s">
        <v>785</v>
      </c>
      <c r="J22" t="s">
        <v>786</v>
      </c>
      <c r="K22" t="s">
        <v>918</v>
      </c>
      <c r="L22" t="s">
        <v>787</v>
      </c>
      <c r="M22" t="s">
        <v>729</v>
      </c>
      <c r="N22" t="s">
        <v>919</v>
      </c>
      <c r="O22" t="s">
        <v>920</v>
      </c>
      <c r="P22" t="s">
        <v>921</v>
      </c>
    </row>
    <row r="23" spans="1:16">
      <c r="A23" t="s">
        <v>922</v>
      </c>
      <c r="B23" t="s">
        <v>268</v>
      </c>
      <c r="C23" t="s">
        <v>923</v>
      </c>
      <c r="D23" t="s">
        <v>924</v>
      </c>
      <c r="E23" t="s">
        <v>729</v>
      </c>
      <c r="F23" t="s">
        <v>266</v>
      </c>
      <c r="G23" t="s">
        <v>925</v>
      </c>
      <c r="H23" t="s">
        <v>926</v>
      </c>
      <c r="I23" t="s">
        <v>785</v>
      </c>
      <c r="J23" t="s">
        <v>786</v>
      </c>
      <c r="K23" t="s">
        <v>847</v>
      </c>
      <c r="L23" t="s">
        <v>787</v>
      </c>
      <c r="M23" t="s">
        <v>729</v>
      </c>
      <c r="N23" t="s">
        <v>729</v>
      </c>
      <c r="O23" t="s">
        <v>927</v>
      </c>
      <c r="P23" t="s">
        <v>928</v>
      </c>
    </row>
    <row r="24" spans="1:16">
      <c r="A24" t="s">
        <v>929</v>
      </c>
      <c r="B24" t="s">
        <v>268</v>
      </c>
      <c r="C24" t="s">
        <v>930</v>
      </c>
      <c r="D24" t="s">
        <v>931</v>
      </c>
      <c r="E24" t="s">
        <v>729</v>
      </c>
      <c r="F24" t="s">
        <v>266</v>
      </c>
      <c r="G24" t="s">
        <v>932</v>
      </c>
      <c r="H24" t="s">
        <v>932</v>
      </c>
      <c r="I24" t="s">
        <v>785</v>
      </c>
      <c r="J24" t="s">
        <v>786</v>
      </c>
      <c r="K24" t="s">
        <v>790</v>
      </c>
      <c r="L24" t="s">
        <v>787</v>
      </c>
      <c r="M24" t="s">
        <v>729</v>
      </c>
      <c r="N24" t="s">
        <v>729</v>
      </c>
      <c r="O24" t="s">
        <v>791</v>
      </c>
      <c r="P24" t="s">
        <v>791</v>
      </c>
    </row>
    <row r="25" spans="1:16">
      <c r="A25" t="s">
        <v>933</v>
      </c>
      <c r="B25" t="s">
        <v>268</v>
      </c>
      <c r="C25" t="s">
        <v>934</v>
      </c>
      <c r="D25" t="s">
        <v>935</v>
      </c>
      <c r="E25" t="s">
        <v>729</v>
      </c>
      <c r="F25" t="s">
        <v>783</v>
      </c>
      <c r="G25" t="s">
        <v>936</v>
      </c>
      <c r="H25" t="s">
        <v>937</v>
      </c>
      <c r="I25" t="s">
        <v>785</v>
      </c>
      <c r="J25" t="s">
        <v>786</v>
      </c>
      <c r="K25" t="s">
        <v>790</v>
      </c>
      <c r="L25" t="s">
        <v>787</v>
      </c>
      <c r="M25" t="s">
        <v>729</v>
      </c>
      <c r="N25" t="s">
        <v>729</v>
      </c>
      <c r="O25" t="s">
        <v>938</v>
      </c>
      <c r="P25" t="s">
        <v>939</v>
      </c>
    </row>
    <row r="26" spans="1:16">
      <c r="A26" t="s">
        <v>940</v>
      </c>
      <c r="B26" t="s">
        <v>268</v>
      </c>
      <c r="C26" t="s">
        <v>941</v>
      </c>
      <c r="D26" t="s">
        <v>942</v>
      </c>
      <c r="E26" t="s">
        <v>729</v>
      </c>
      <c r="F26" t="s">
        <v>783</v>
      </c>
      <c r="G26" t="s">
        <v>943</v>
      </c>
      <c r="H26" t="s">
        <v>944</v>
      </c>
      <c r="I26" t="s">
        <v>785</v>
      </c>
      <c r="J26" t="s">
        <v>786</v>
      </c>
      <c r="K26" t="s">
        <v>790</v>
      </c>
      <c r="L26" t="s">
        <v>787</v>
      </c>
      <c r="M26" t="s">
        <v>729</v>
      </c>
      <c r="N26" t="s">
        <v>729</v>
      </c>
      <c r="O26" t="s">
        <v>945</v>
      </c>
      <c r="P26" t="s">
        <v>946</v>
      </c>
    </row>
    <row r="27" spans="1:16">
      <c r="A27" t="s">
        <v>947</v>
      </c>
      <c r="B27" t="s">
        <v>268</v>
      </c>
      <c r="C27" t="s">
        <v>948</v>
      </c>
      <c r="D27" t="s">
        <v>949</v>
      </c>
      <c r="E27" t="s">
        <v>729</v>
      </c>
      <c r="F27" t="s">
        <v>279</v>
      </c>
      <c r="G27" t="s">
        <v>950</v>
      </c>
      <c r="H27" t="s">
        <v>951</v>
      </c>
      <c r="I27" t="s">
        <v>785</v>
      </c>
      <c r="J27" t="s">
        <v>786</v>
      </c>
      <c r="K27" t="s">
        <v>790</v>
      </c>
      <c r="L27" t="s">
        <v>787</v>
      </c>
      <c r="M27" t="s">
        <v>729</v>
      </c>
      <c r="N27" t="s">
        <v>729</v>
      </c>
      <c r="O27" t="s">
        <v>952</v>
      </c>
      <c r="P27" t="s">
        <v>953</v>
      </c>
    </row>
    <row r="28" spans="1:16">
      <c r="A28" t="s">
        <v>954</v>
      </c>
      <c r="B28" t="s">
        <v>268</v>
      </c>
      <c r="C28" t="s">
        <v>955</v>
      </c>
      <c r="D28" t="s">
        <v>956</v>
      </c>
      <c r="E28" t="s">
        <v>729</v>
      </c>
      <c r="F28" t="s">
        <v>266</v>
      </c>
      <c r="G28" t="s">
        <v>957</v>
      </c>
      <c r="H28" t="s">
        <v>958</v>
      </c>
      <c r="I28" t="s">
        <v>785</v>
      </c>
      <c r="J28" t="s">
        <v>786</v>
      </c>
      <c r="K28" t="s">
        <v>790</v>
      </c>
      <c r="L28" t="s">
        <v>787</v>
      </c>
      <c r="M28" t="s">
        <v>729</v>
      </c>
      <c r="N28" t="s">
        <v>729</v>
      </c>
      <c r="O28" t="s">
        <v>959</v>
      </c>
      <c r="P28" t="s">
        <v>960</v>
      </c>
    </row>
    <row r="29" spans="1:16">
      <c r="A29" t="s">
        <v>961</v>
      </c>
      <c r="B29" t="s">
        <v>268</v>
      </c>
      <c r="C29" t="s">
        <v>962</v>
      </c>
      <c r="D29" t="s">
        <v>963</v>
      </c>
      <c r="E29" t="s">
        <v>729</v>
      </c>
      <c r="F29" t="s">
        <v>783</v>
      </c>
      <c r="G29" t="s">
        <v>964</v>
      </c>
      <c r="H29" t="s">
        <v>965</v>
      </c>
      <c r="I29" t="s">
        <v>785</v>
      </c>
      <c r="J29" t="s">
        <v>786</v>
      </c>
      <c r="K29" t="s">
        <v>966</v>
      </c>
      <c r="L29" t="s">
        <v>787</v>
      </c>
      <c r="M29" t="s">
        <v>729</v>
      </c>
      <c r="N29" t="s">
        <v>729</v>
      </c>
      <c r="O29" t="s">
        <v>967</v>
      </c>
      <c r="P29" t="s">
        <v>968</v>
      </c>
    </row>
    <row r="30" spans="1:16">
      <c r="A30" t="s">
        <v>969</v>
      </c>
      <c r="B30" t="s">
        <v>268</v>
      </c>
      <c r="C30" t="s">
        <v>970</v>
      </c>
      <c r="D30" t="s">
        <v>971</v>
      </c>
      <c r="E30" t="s">
        <v>729</v>
      </c>
      <c r="F30" t="s">
        <v>279</v>
      </c>
      <c r="G30" t="s">
        <v>972</v>
      </c>
      <c r="H30" t="s">
        <v>973</v>
      </c>
      <c r="I30" t="s">
        <v>785</v>
      </c>
      <c r="J30" t="s">
        <v>786</v>
      </c>
      <c r="K30" t="s">
        <v>790</v>
      </c>
      <c r="L30" t="s">
        <v>787</v>
      </c>
      <c r="M30" t="s">
        <v>729</v>
      </c>
      <c r="N30" t="s">
        <v>729</v>
      </c>
      <c r="O30" t="s">
        <v>974</v>
      </c>
      <c r="P30" t="s">
        <v>975</v>
      </c>
    </row>
    <row r="31" spans="1:16">
      <c r="A31" t="s">
        <v>976</v>
      </c>
      <c r="B31" t="s">
        <v>268</v>
      </c>
      <c r="C31" t="s">
        <v>977</v>
      </c>
      <c r="D31" t="s">
        <v>978</v>
      </c>
      <c r="E31" t="s">
        <v>729</v>
      </c>
      <c r="F31" t="s">
        <v>266</v>
      </c>
      <c r="G31" t="s">
        <v>979</v>
      </c>
      <c r="H31" t="s">
        <v>980</v>
      </c>
      <c r="I31" t="s">
        <v>785</v>
      </c>
      <c r="J31" t="s">
        <v>786</v>
      </c>
      <c r="K31" t="s">
        <v>790</v>
      </c>
      <c r="L31" t="s">
        <v>787</v>
      </c>
      <c r="M31" t="s">
        <v>729</v>
      </c>
      <c r="N31" t="s">
        <v>729</v>
      </c>
      <c r="O31" t="s">
        <v>981</v>
      </c>
      <c r="P31" t="s">
        <v>829</v>
      </c>
    </row>
    <row r="32" spans="1:16">
      <c r="A32" t="s">
        <v>982</v>
      </c>
      <c r="B32" t="s">
        <v>268</v>
      </c>
      <c r="C32" t="s">
        <v>983</v>
      </c>
      <c r="D32" t="s">
        <v>984</v>
      </c>
      <c r="E32" t="s">
        <v>729</v>
      </c>
      <c r="F32" t="s">
        <v>266</v>
      </c>
      <c r="G32" t="s">
        <v>985</v>
      </c>
      <c r="H32" t="s">
        <v>986</v>
      </c>
      <c r="I32" t="s">
        <v>785</v>
      </c>
      <c r="J32" t="s">
        <v>786</v>
      </c>
      <c r="K32" t="s">
        <v>790</v>
      </c>
      <c r="L32" t="s">
        <v>787</v>
      </c>
      <c r="M32" t="s">
        <v>729</v>
      </c>
      <c r="N32" t="s">
        <v>729</v>
      </c>
      <c r="O32" t="s">
        <v>987</v>
      </c>
      <c r="P32" t="s">
        <v>822</v>
      </c>
    </row>
    <row r="33" spans="1:16">
      <c r="A33" t="s">
        <v>988</v>
      </c>
      <c r="B33" t="s">
        <v>268</v>
      </c>
      <c r="C33" t="s">
        <v>989</v>
      </c>
      <c r="D33" t="s">
        <v>990</v>
      </c>
      <c r="E33" t="s">
        <v>729</v>
      </c>
      <c r="F33" t="s">
        <v>991</v>
      </c>
      <c r="G33" t="s">
        <v>992</v>
      </c>
      <c r="H33" t="s">
        <v>993</v>
      </c>
      <c r="I33" t="s">
        <v>785</v>
      </c>
      <c r="J33" t="s">
        <v>786</v>
      </c>
      <c r="K33" t="s">
        <v>790</v>
      </c>
      <c r="L33" t="s">
        <v>787</v>
      </c>
      <c r="M33" t="s">
        <v>729</v>
      </c>
      <c r="N33" t="s">
        <v>994</v>
      </c>
      <c r="O33" t="s">
        <v>995</v>
      </c>
      <c r="P33" t="s">
        <v>996</v>
      </c>
    </row>
    <row r="34" spans="1:16">
      <c r="A34" t="s">
        <v>997</v>
      </c>
      <c r="B34" t="s">
        <v>268</v>
      </c>
      <c r="C34" t="s">
        <v>998</v>
      </c>
      <c r="D34" t="s">
        <v>999</v>
      </c>
      <c r="E34" t="s">
        <v>729</v>
      </c>
      <c r="F34" t="s">
        <v>783</v>
      </c>
      <c r="G34" t="s">
        <v>1000</v>
      </c>
      <c r="H34" t="s">
        <v>1001</v>
      </c>
      <c r="I34" t="s">
        <v>785</v>
      </c>
      <c r="J34" t="s">
        <v>786</v>
      </c>
      <c r="K34" t="s">
        <v>1002</v>
      </c>
      <c r="L34" t="s">
        <v>787</v>
      </c>
      <c r="M34" t="s">
        <v>729</v>
      </c>
      <c r="N34" t="s">
        <v>729</v>
      </c>
      <c r="O34" t="s">
        <v>1003</v>
      </c>
      <c r="P34" t="s">
        <v>1004</v>
      </c>
    </row>
    <row r="35" spans="1:16">
      <c r="A35" t="s">
        <v>1005</v>
      </c>
      <c r="B35" t="s">
        <v>268</v>
      </c>
      <c r="C35" t="s">
        <v>1006</v>
      </c>
      <c r="D35" t="s">
        <v>1007</v>
      </c>
      <c r="E35" t="s">
        <v>729</v>
      </c>
      <c r="F35" t="s">
        <v>783</v>
      </c>
      <c r="G35" t="s">
        <v>1008</v>
      </c>
      <c r="H35" t="s">
        <v>1009</v>
      </c>
      <c r="I35" t="s">
        <v>785</v>
      </c>
      <c r="J35" t="s">
        <v>786</v>
      </c>
      <c r="K35" t="s">
        <v>790</v>
      </c>
      <c r="L35" t="s">
        <v>787</v>
      </c>
      <c r="M35" t="s">
        <v>729</v>
      </c>
      <c r="N35" t="s">
        <v>729</v>
      </c>
      <c r="O35" t="s">
        <v>1010</v>
      </c>
      <c r="P35" t="s">
        <v>1011</v>
      </c>
    </row>
    <row r="36" spans="1:16">
      <c r="A36" t="s">
        <v>1012</v>
      </c>
      <c r="B36" t="s">
        <v>268</v>
      </c>
      <c r="C36" t="s">
        <v>268</v>
      </c>
      <c r="D36" t="s">
        <v>1013</v>
      </c>
      <c r="E36" t="s">
        <v>729</v>
      </c>
      <c r="F36" t="s">
        <v>266</v>
      </c>
      <c r="G36" t="s">
        <v>1014</v>
      </c>
      <c r="H36" t="s">
        <v>1014</v>
      </c>
      <c r="I36" t="s">
        <v>785</v>
      </c>
      <c r="J36" t="s">
        <v>786</v>
      </c>
      <c r="K36" t="s">
        <v>966</v>
      </c>
      <c r="L36" t="s">
        <v>787</v>
      </c>
      <c r="M36" t="s">
        <v>729</v>
      </c>
      <c r="N36" t="s">
        <v>729</v>
      </c>
      <c r="O36" t="s">
        <v>1015</v>
      </c>
      <c r="P36" t="s">
        <v>1016</v>
      </c>
    </row>
    <row r="37" spans="1:16">
      <c r="A37" t="s">
        <v>1017</v>
      </c>
      <c r="B37" t="s">
        <v>268</v>
      </c>
      <c r="C37" t="s">
        <v>1018</v>
      </c>
      <c r="D37" t="s">
        <v>1019</v>
      </c>
      <c r="E37" t="s">
        <v>729</v>
      </c>
      <c r="F37" t="s">
        <v>266</v>
      </c>
      <c r="G37" t="s">
        <v>1020</v>
      </c>
      <c r="H37" t="s">
        <v>1021</v>
      </c>
      <c r="I37" t="s">
        <v>785</v>
      </c>
      <c r="J37" t="s">
        <v>786</v>
      </c>
      <c r="K37" t="s">
        <v>790</v>
      </c>
      <c r="L37" t="s">
        <v>787</v>
      </c>
      <c r="M37" t="s">
        <v>729</v>
      </c>
      <c r="N37" t="s">
        <v>729</v>
      </c>
      <c r="O37" t="s">
        <v>1022</v>
      </c>
      <c r="P37" t="s">
        <v>1023</v>
      </c>
    </row>
    <row r="38" spans="1:16" s="82" customFormat="1">
      <c r="A38" s="82" t="s">
        <v>1024</v>
      </c>
      <c r="B38" s="82" t="s">
        <v>268</v>
      </c>
      <c r="C38" s="82" t="s">
        <v>1025</v>
      </c>
      <c r="D38" s="82" t="s">
        <v>1026</v>
      </c>
      <c r="E38" s="82" t="s">
        <v>729</v>
      </c>
      <c r="F38" s="82" t="s">
        <v>783</v>
      </c>
      <c r="G38" s="82" t="s">
        <v>1027</v>
      </c>
      <c r="H38" s="82" t="s">
        <v>1028</v>
      </c>
      <c r="I38" s="82" t="s">
        <v>785</v>
      </c>
      <c r="J38" s="82" t="s">
        <v>786</v>
      </c>
      <c r="K38" s="82" t="s">
        <v>1002</v>
      </c>
      <c r="L38" s="82" t="s">
        <v>787</v>
      </c>
      <c r="M38" s="82" t="s">
        <v>729</v>
      </c>
      <c r="N38" s="82" t="s">
        <v>729</v>
      </c>
      <c r="O38" s="82" t="s">
        <v>1029</v>
      </c>
      <c r="P38" s="82" t="s">
        <v>1030</v>
      </c>
    </row>
    <row r="39" spans="1:16">
      <c r="A39" t="s">
        <v>1031</v>
      </c>
      <c r="B39" t="s">
        <v>268</v>
      </c>
      <c r="C39" t="s">
        <v>1032</v>
      </c>
      <c r="D39" t="s">
        <v>1033</v>
      </c>
      <c r="E39" t="s">
        <v>729</v>
      </c>
      <c r="F39" t="s">
        <v>915</v>
      </c>
      <c r="G39" t="s">
        <v>1034</v>
      </c>
      <c r="H39" t="s">
        <v>1034</v>
      </c>
      <c r="I39" t="s">
        <v>785</v>
      </c>
      <c r="J39" t="s">
        <v>786</v>
      </c>
      <c r="K39" t="s">
        <v>790</v>
      </c>
      <c r="L39" t="s">
        <v>787</v>
      </c>
      <c r="M39" t="s">
        <v>729</v>
      </c>
      <c r="N39" t="s">
        <v>1035</v>
      </c>
      <c r="O39" t="s">
        <v>1036</v>
      </c>
      <c r="P39" t="s">
        <v>1037</v>
      </c>
    </row>
    <row r="40" spans="1:16">
      <c r="A40" t="s">
        <v>1038</v>
      </c>
      <c r="B40" t="s">
        <v>268</v>
      </c>
      <c r="C40" t="s">
        <v>1039</v>
      </c>
      <c r="D40" t="s">
        <v>1040</v>
      </c>
      <c r="E40" t="s">
        <v>729</v>
      </c>
      <c r="F40" t="s">
        <v>783</v>
      </c>
      <c r="G40" t="s">
        <v>1041</v>
      </c>
      <c r="H40" t="s">
        <v>1042</v>
      </c>
      <c r="I40" t="s">
        <v>785</v>
      </c>
      <c r="J40" t="s">
        <v>786</v>
      </c>
      <c r="K40" t="s">
        <v>847</v>
      </c>
      <c r="L40" t="s">
        <v>787</v>
      </c>
      <c r="M40" t="s">
        <v>729</v>
      </c>
      <c r="N40" t="s">
        <v>729</v>
      </c>
      <c r="O40" t="s">
        <v>1043</v>
      </c>
      <c r="P40" t="s">
        <v>968</v>
      </c>
    </row>
    <row r="41" spans="1:16">
      <c r="A41" t="s">
        <v>1044</v>
      </c>
      <c r="B41" t="s">
        <v>268</v>
      </c>
      <c r="C41" t="s">
        <v>1045</v>
      </c>
      <c r="D41" t="s">
        <v>1046</v>
      </c>
      <c r="E41" t="s">
        <v>729</v>
      </c>
      <c r="F41" t="s">
        <v>1047</v>
      </c>
      <c r="G41" t="s">
        <v>1048</v>
      </c>
      <c r="H41" t="s">
        <v>917</v>
      </c>
      <c r="I41" t="s">
        <v>785</v>
      </c>
      <c r="J41" t="s">
        <v>1049</v>
      </c>
      <c r="K41" t="s">
        <v>820</v>
      </c>
      <c r="L41" t="s">
        <v>787</v>
      </c>
      <c r="M41" t="s">
        <v>729</v>
      </c>
      <c r="N41" t="s">
        <v>994</v>
      </c>
      <c r="O41" t="s">
        <v>1050</v>
      </c>
      <c r="P41" t="s">
        <v>1051</v>
      </c>
    </row>
    <row r="42" spans="1:16">
      <c r="A42" t="s">
        <v>1052</v>
      </c>
      <c r="B42" t="s">
        <v>268</v>
      </c>
      <c r="C42" t="s">
        <v>1053</v>
      </c>
      <c r="D42" t="s">
        <v>1054</v>
      </c>
      <c r="E42" t="s">
        <v>729</v>
      </c>
      <c r="F42" t="s">
        <v>783</v>
      </c>
      <c r="G42" t="s">
        <v>1055</v>
      </c>
      <c r="H42" t="s">
        <v>1056</v>
      </c>
      <c r="I42" t="s">
        <v>785</v>
      </c>
      <c r="J42" t="s">
        <v>786</v>
      </c>
      <c r="K42" t="s">
        <v>847</v>
      </c>
      <c r="L42" t="s">
        <v>787</v>
      </c>
      <c r="M42" t="s">
        <v>729</v>
      </c>
      <c r="N42" t="s">
        <v>729</v>
      </c>
      <c r="O42" t="s">
        <v>1057</v>
      </c>
      <c r="P42" t="s">
        <v>1058</v>
      </c>
    </row>
    <row r="43" spans="1:16">
      <c r="A43" t="s">
        <v>1059</v>
      </c>
      <c r="B43" t="s">
        <v>268</v>
      </c>
      <c r="C43" t="s">
        <v>1060</v>
      </c>
      <c r="D43" t="s">
        <v>1061</v>
      </c>
      <c r="E43" t="s">
        <v>729</v>
      </c>
      <c r="F43" t="s">
        <v>266</v>
      </c>
      <c r="G43" t="s">
        <v>1062</v>
      </c>
      <c r="H43" t="s">
        <v>1063</v>
      </c>
      <c r="I43" t="s">
        <v>785</v>
      </c>
      <c r="J43" t="s">
        <v>786</v>
      </c>
      <c r="K43" t="s">
        <v>847</v>
      </c>
      <c r="L43" t="s">
        <v>787</v>
      </c>
      <c r="M43" t="s">
        <v>729</v>
      </c>
      <c r="N43" t="s">
        <v>729</v>
      </c>
      <c r="O43" t="s">
        <v>1064</v>
      </c>
      <c r="P43" t="s">
        <v>1065</v>
      </c>
    </row>
    <row r="44" spans="1:16">
      <c r="A44" t="s">
        <v>1066</v>
      </c>
      <c r="B44" t="s">
        <v>268</v>
      </c>
      <c r="C44" t="s">
        <v>1067</v>
      </c>
      <c r="D44" t="s">
        <v>1068</v>
      </c>
      <c r="E44" t="s">
        <v>729</v>
      </c>
      <c r="F44" t="s">
        <v>783</v>
      </c>
      <c r="G44" t="s">
        <v>1069</v>
      </c>
      <c r="H44" t="s">
        <v>1070</v>
      </c>
      <c r="I44" t="s">
        <v>785</v>
      </c>
      <c r="J44" t="s">
        <v>786</v>
      </c>
      <c r="K44" t="s">
        <v>790</v>
      </c>
      <c r="L44" t="s">
        <v>787</v>
      </c>
      <c r="M44" t="s">
        <v>729</v>
      </c>
      <c r="N44" t="s">
        <v>729</v>
      </c>
      <c r="O44" t="s">
        <v>1071</v>
      </c>
      <c r="P44" t="s">
        <v>968</v>
      </c>
    </row>
    <row r="45" spans="1:16">
      <c r="A45" t="s">
        <v>1072</v>
      </c>
      <c r="B45" t="s">
        <v>268</v>
      </c>
      <c r="C45" t="s">
        <v>1073</v>
      </c>
      <c r="D45" t="s">
        <v>1074</v>
      </c>
      <c r="E45" t="s">
        <v>729</v>
      </c>
      <c r="F45" t="s">
        <v>279</v>
      </c>
      <c r="G45" t="s">
        <v>1075</v>
      </c>
      <c r="H45" t="s">
        <v>1076</v>
      </c>
      <c r="I45" t="s">
        <v>785</v>
      </c>
      <c r="J45" t="s">
        <v>786</v>
      </c>
      <c r="K45" t="s">
        <v>790</v>
      </c>
      <c r="L45" t="s">
        <v>787</v>
      </c>
      <c r="M45" t="s">
        <v>729</v>
      </c>
      <c r="N45" t="s">
        <v>729</v>
      </c>
      <c r="O45" t="s">
        <v>1077</v>
      </c>
      <c r="P45" t="s">
        <v>1078</v>
      </c>
    </row>
    <row r="46" spans="1:16">
      <c r="A46" t="s">
        <v>1079</v>
      </c>
      <c r="B46" t="s">
        <v>268</v>
      </c>
      <c r="C46" t="s">
        <v>1080</v>
      </c>
      <c r="D46" t="s">
        <v>1081</v>
      </c>
      <c r="E46" t="s">
        <v>729</v>
      </c>
      <c r="F46" t="s">
        <v>783</v>
      </c>
      <c r="G46" t="s">
        <v>1082</v>
      </c>
      <c r="H46" t="s">
        <v>1082</v>
      </c>
      <c r="I46" t="s">
        <v>785</v>
      </c>
      <c r="J46" t="s">
        <v>786</v>
      </c>
      <c r="K46" t="s">
        <v>847</v>
      </c>
      <c r="L46" t="s">
        <v>787</v>
      </c>
      <c r="M46" t="s">
        <v>729</v>
      </c>
      <c r="N46" t="s">
        <v>729</v>
      </c>
      <c r="O46" t="s">
        <v>1083</v>
      </c>
      <c r="P46" t="s">
        <v>1084</v>
      </c>
    </row>
    <row r="47" spans="1:16">
      <c r="A47" t="s">
        <v>1085</v>
      </c>
      <c r="B47" t="s">
        <v>268</v>
      </c>
      <c r="C47" t="s">
        <v>1086</v>
      </c>
      <c r="D47" t="s">
        <v>1087</v>
      </c>
      <c r="E47" t="s">
        <v>729</v>
      </c>
      <c r="F47" t="s">
        <v>320</v>
      </c>
      <c r="G47" t="s">
        <v>1088</v>
      </c>
      <c r="H47" t="s">
        <v>1089</v>
      </c>
      <c r="I47" t="s">
        <v>785</v>
      </c>
      <c r="J47" t="s">
        <v>786</v>
      </c>
      <c r="K47" t="s">
        <v>790</v>
      </c>
      <c r="L47" t="s">
        <v>787</v>
      </c>
      <c r="M47" t="s">
        <v>729</v>
      </c>
      <c r="N47" t="s">
        <v>1090</v>
      </c>
      <c r="O47" t="s">
        <v>1091</v>
      </c>
      <c r="P47" t="s">
        <v>1092</v>
      </c>
    </row>
    <row r="48" spans="1:16">
      <c r="A48" t="s">
        <v>1093</v>
      </c>
      <c r="B48" t="s">
        <v>268</v>
      </c>
      <c r="C48" t="s">
        <v>1094</v>
      </c>
      <c r="D48" t="s">
        <v>1095</v>
      </c>
      <c r="E48" t="s">
        <v>729</v>
      </c>
      <c r="F48" t="s">
        <v>783</v>
      </c>
      <c r="G48" t="s">
        <v>1096</v>
      </c>
      <c r="H48" t="s">
        <v>1097</v>
      </c>
      <c r="I48" t="s">
        <v>785</v>
      </c>
      <c r="J48" t="s">
        <v>786</v>
      </c>
      <c r="K48" t="s">
        <v>847</v>
      </c>
      <c r="L48" t="s">
        <v>787</v>
      </c>
      <c r="M48" t="s">
        <v>729</v>
      </c>
      <c r="N48" t="s">
        <v>729</v>
      </c>
      <c r="O48" t="s">
        <v>1098</v>
      </c>
      <c r="P48" t="s">
        <v>1099</v>
      </c>
    </row>
    <row r="49" spans="1:16">
      <c r="A49" t="s">
        <v>1100</v>
      </c>
      <c r="B49" t="s">
        <v>268</v>
      </c>
      <c r="C49" t="s">
        <v>1101</v>
      </c>
      <c r="D49" t="s">
        <v>1102</v>
      </c>
      <c r="E49" t="s">
        <v>729</v>
      </c>
      <c r="F49" t="s">
        <v>783</v>
      </c>
      <c r="G49" t="s">
        <v>1103</v>
      </c>
      <c r="H49" t="s">
        <v>1104</v>
      </c>
      <c r="I49" t="s">
        <v>785</v>
      </c>
      <c r="J49" t="s">
        <v>786</v>
      </c>
      <c r="K49" t="s">
        <v>790</v>
      </c>
      <c r="L49" t="s">
        <v>787</v>
      </c>
      <c r="M49" t="s">
        <v>729</v>
      </c>
      <c r="N49" t="s">
        <v>729</v>
      </c>
      <c r="O49" t="s">
        <v>1105</v>
      </c>
      <c r="P49" t="s">
        <v>1106</v>
      </c>
    </row>
    <row r="50" spans="1:16">
      <c r="A50" t="s">
        <v>1107</v>
      </c>
      <c r="B50" t="s">
        <v>268</v>
      </c>
      <c r="C50" t="s">
        <v>1108</v>
      </c>
      <c r="D50" t="s">
        <v>1109</v>
      </c>
      <c r="E50" t="s">
        <v>729</v>
      </c>
      <c r="F50" t="s">
        <v>279</v>
      </c>
      <c r="G50" t="s">
        <v>1110</v>
      </c>
      <c r="H50" t="s">
        <v>1111</v>
      </c>
      <c r="I50" t="s">
        <v>785</v>
      </c>
      <c r="J50" t="s">
        <v>786</v>
      </c>
      <c r="K50" t="s">
        <v>847</v>
      </c>
      <c r="L50" t="s">
        <v>787</v>
      </c>
      <c r="M50" t="s">
        <v>729</v>
      </c>
      <c r="N50" t="s">
        <v>729</v>
      </c>
      <c r="O50" t="s">
        <v>1112</v>
      </c>
      <c r="P50" t="s">
        <v>1113</v>
      </c>
    </row>
    <row r="51" spans="1:16">
      <c r="A51" s="83" t="s">
        <v>1114</v>
      </c>
      <c r="B51" s="83" t="s">
        <v>268</v>
      </c>
      <c r="C51" s="83" t="s">
        <v>1115</v>
      </c>
      <c r="D51" s="83" t="s">
        <v>1116</v>
      </c>
      <c r="E51" s="83" t="s">
        <v>729</v>
      </c>
      <c r="F51" s="83" t="s">
        <v>783</v>
      </c>
      <c r="G51" s="83" t="s">
        <v>1117</v>
      </c>
      <c r="H51" t="s">
        <v>1118</v>
      </c>
      <c r="I51" t="s">
        <v>785</v>
      </c>
      <c r="J51" t="s">
        <v>786</v>
      </c>
      <c r="K51" t="s">
        <v>1119</v>
      </c>
      <c r="L51" t="s">
        <v>787</v>
      </c>
      <c r="M51" t="s">
        <v>729</v>
      </c>
      <c r="N51" t="s">
        <v>729</v>
      </c>
      <c r="O51" t="s">
        <v>1120</v>
      </c>
      <c r="P51" t="s">
        <v>968</v>
      </c>
    </row>
    <row r="52" spans="1:16">
      <c r="A52" t="s">
        <v>1121</v>
      </c>
      <c r="B52" t="s">
        <v>268</v>
      </c>
      <c r="C52" t="s">
        <v>1122</v>
      </c>
      <c r="D52" t="s">
        <v>1123</v>
      </c>
      <c r="E52" t="s">
        <v>729</v>
      </c>
      <c r="F52" t="s">
        <v>1124</v>
      </c>
      <c r="G52" t="s">
        <v>1125</v>
      </c>
      <c r="H52" t="s">
        <v>917</v>
      </c>
      <c r="I52" t="s">
        <v>785</v>
      </c>
      <c r="J52" t="s">
        <v>786</v>
      </c>
      <c r="K52" t="s">
        <v>1126</v>
      </c>
      <c r="L52" t="s">
        <v>787</v>
      </c>
      <c r="M52" t="s">
        <v>729</v>
      </c>
      <c r="N52" t="s">
        <v>1127</v>
      </c>
      <c r="O52" t="s">
        <v>1128</v>
      </c>
      <c r="P52" t="s">
        <v>1129</v>
      </c>
    </row>
    <row r="53" spans="1:16">
      <c r="A53" t="s">
        <v>1130</v>
      </c>
      <c r="B53" t="s">
        <v>268</v>
      </c>
      <c r="C53" t="s">
        <v>1131</v>
      </c>
      <c r="D53" t="s">
        <v>1132</v>
      </c>
      <c r="E53" t="s">
        <v>729</v>
      </c>
      <c r="F53" t="s">
        <v>783</v>
      </c>
      <c r="G53" t="s">
        <v>1133</v>
      </c>
      <c r="H53" t="s">
        <v>1133</v>
      </c>
      <c r="I53" t="s">
        <v>785</v>
      </c>
      <c r="J53" t="s">
        <v>786</v>
      </c>
      <c r="K53" t="s">
        <v>790</v>
      </c>
      <c r="L53" t="s">
        <v>787</v>
      </c>
      <c r="M53" t="s">
        <v>729</v>
      </c>
      <c r="N53" t="s">
        <v>729</v>
      </c>
      <c r="O53" t="s">
        <v>1134</v>
      </c>
      <c r="P53" t="s">
        <v>1135</v>
      </c>
    </row>
    <row r="54" spans="1:16">
      <c r="A54" t="s">
        <v>1136</v>
      </c>
      <c r="B54" t="s">
        <v>268</v>
      </c>
      <c r="C54" t="s">
        <v>1137</v>
      </c>
      <c r="D54" t="s">
        <v>1138</v>
      </c>
      <c r="E54" t="s">
        <v>729</v>
      </c>
      <c r="F54" t="s">
        <v>783</v>
      </c>
      <c r="G54" t="s">
        <v>1139</v>
      </c>
      <c r="H54" t="s">
        <v>1140</v>
      </c>
      <c r="I54" t="s">
        <v>785</v>
      </c>
      <c r="J54" t="s">
        <v>786</v>
      </c>
      <c r="K54" t="s">
        <v>790</v>
      </c>
      <c r="L54" t="s">
        <v>787</v>
      </c>
      <c r="M54" t="s">
        <v>729</v>
      </c>
      <c r="N54" t="s">
        <v>729</v>
      </c>
      <c r="O54" t="s">
        <v>1141</v>
      </c>
      <c r="P54" t="s">
        <v>1142</v>
      </c>
    </row>
    <row r="55" spans="1:16">
      <c r="A55" t="s">
        <v>1143</v>
      </c>
      <c r="B55" t="s">
        <v>268</v>
      </c>
      <c r="C55" t="s">
        <v>1144</v>
      </c>
      <c r="D55" t="s">
        <v>1145</v>
      </c>
      <c r="E55" t="s">
        <v>729</v>
      </c>
      <c r="F55" t="s">
        <v>266</v>
      </c>
      <c r="G55" t="s">
        <v>1146</v>
      </c>
      <c r="H55" t="s">
        <v>1146</v>
      </c>
      <c r="I55" t="s">
        <v>785</v>
      </c>
      <c r="J55" t="s">
        <v>786</v>
      </c>
      <c r="K55" t="s">
        <v>790</v>
      </c>
      <c r="L55" t="s">
        <v>787</v>
      </c>
      <c r="M55" t="s">
        <v>729</v>
      </c>
      <c r="N55" t="s">
        <v>729</v>
      </c>
      <c r="O55" t="s">
        <v>1147</v>
      </c>
      <c r="P55" t="s">
        <v>1148</v>
      </c>
    </row>
    <row r="56" spans="1:16">
      <c r="A56" t="s">
        <v>1149</v>
      </c>
      <c r="B56" t="s">
        <v>268</v>
      </c>
      <c r="C56" t="s">
        <v>1150</v>
      </c>
      <c r="D56" t="s">
        <v>1151</v>
      </c>
      <c r="E56" t="s">
        <v>729</v>
      </c>
      <c r="F56" t="s">
        <v>279</v>
      </c>
      <c r="G56" t="s">
        <v>1152</v>
      </c>
      <c r="H56" t="s">
        <v>1152</v>
      </c>
      <c r="I56" t="s">
        <v>785</v>
      </c>
      <c r="J56" t="s">
        <v>786</v>
      </c>
      <c r="K56" t="s">
        <v>820</v>
      </c>
      <c r="L56" t="s">
        <v>787</v>
      </c>
      <c r="M56" t="s">
        <v>729</v>
      </c>
      <c r="N56" t="s">
        <v>1153</v>
      </c>
      <c r="O56" t="s">
        <v>1154</v>
      </c>
      <c r="P56" t="s">
        <v>1155</v>
      </c>
    </row>
    <row r="57" spans="1:16">
      <c r="A57" t="s">
        <v>1156</v>
      </c>
      <c r="B57" t="s">
        <v>268</v>
      </c>
      <c r="C57" t="s">
        <v>1157</v>
      </c>
      <c r="D57" t="s">
        <v>1158</v>
      </c>
      <c r="E57" t="s">
        <v>729</v>
      </c>
      <c r="F57" t="s">
        <v>783</v>
      </c>
      <c r="G57" t="s">
        <v>1159</v>
      </c>
      <c r="H57" t="s">
        <v>1160</v>
      </c>
      <c r="I57" t="s">
        <v>785</v>
      </c>
      <c r="J57" t="s">
        <v>786</v>
      </c>
      <c r="K57" t="s">
        <v>790</v>
      </c>
      <c r="L57" t="s">
        <v>787</v>
      </c>
      <c r="M57" t="s">
        <v>729</v>
      </c>
      <c r="N57" t="s">
        <v>729</v>
      </c>
      <c r="O57" t="s">
        <v>1161</v>
      </c>
      <c r="P57" t="s">
        <v>1162</v>
      </c>
    </row>
    <row r="58" spans="1:16">
      <c r="A58" t="s">
        <v>1163</v>
      </c>
      <c r="B58" t="s">
        <v>268</v>
      </c>
      <c r="C58" t="s">
        <v>1164</v>
      </c>
      <c r="D58" t="s">
        <v>1165</v>
      </c>
      <c r="E58" t="s">
        <v>729</v>
      </c>
      <c r="F58" t="s">
        <v>266</v>
      </c>
      <c r="G58" t="s">
        <v>1166</v>
      </c>
      <c r="H58" t="s">
        <v>1167</v>
      </c>
      <c r="I58" t="s">
        <v>785</v>
      </c>
      <c r="J58" t="s">
        <v>786</v>
      </c>
      <c r="K58" t="s">
        <v>966</v>
      </c>
      <c r="L58" t="s">
        <v>787</v>
      </c>
      <c r="M58" t="s">
        <v>729</v>
      </c>
      <c r="N58" t="s">
        <v>729</v>
      </c>
      <c r="O58" t="s">
        <v>1168</v>
      </c>
      <c r="P58" t="s">
        <v>822</v>
      </c>
    </row>
    <row r="59" spans="1:16">
      <c r="A59" t="s">
        <v>1169</v>
      </c>
      <c r="B59" t="s">
        <v>268</v>
      </c>
      <c r="C59" t="s">
        <v>1170</v>
      </c>
      <c r="D59" t="s">
        <v>1171</v>
      </c>
      <c r="E59" t="s">
        <v>729</v>
      </c>
      <c r="F59" t="s">
        <v>266</v>
      </c>
      <c r="G59" t="s">
        <v>1172</v>
      </c>
      <c r="H59" t="s">
        <v>1173</v>
      </c>
      <c r="I59" t="s">
        <v>785</v>
      </c>
      <c r="J59" t="s">
        <v>786</v>
      </c>
      <c r="K59" t="s">
        <v>790</v>
      </c>
      <c r="L59" t="s">
        <v>787</v>
      </c>
      <c r="M59" t="s">
        <v>729</v>
      </c>
      <c r="N59" t="s">
        <v>729</v>
      </c>
      <c r="O59" t="s">
        <v>1174</v>
      </c>
      <c r="P59" t="s">
        <v>1175</v>
      </c>
    </row>
    <row r="60" spans="1:16">
      <c r="A60" t="s">
        <v>1176</v>
      </c>
      <c r="B60" t="s">
        <v>268</v>
      </c>
      <c r="C60" t="s">
        <v>1177</v>
      </c>
      <c r="D60" t="s">
        <v>1178</v>
      </c>
      <c r="E60" t="s">
        <v>729</v>
      </c>
      <c r="F60" t="s">
        <v>266</v>
      </c>
      <c r="G60" t="s">
        <v>1179</v>
      </c>
      <c r="H60" t="s">
        <v>1180</v>
      </c>
      <c r="I60" t="s">
        <v>785</v>
      </c>
      <c r="J60" t="s">
        <v>786</v>
      </c>
      <c r="K60" t="s">
        <v>790</v>
      </c>
      <c r="L60" t="s">
        <v>787</v>
      </c>
      <c r="M60" t="s">
        <v>729</v>
      </c>
      <c r="N60" t="s">
        <v>729</v>
      </c>
      <c r="O60" t="s">
        <v>1181</v>
      </c>
      <c r="P60" t="s">
        <v>829</v>
      </c>
    </row>
    <row r="61" spans="1:16">
      <c r="A61" t="s">
        <v>1182</v>
      </c>
      <c r="B61" t="s">
        <v>268</v>
      </c>
      <c r="C61" t="s">
        <v>1183</v>
      </c>
      <c r="D61" t="s">
        <v>1184</v>
      </c>
      <c r="E61" t="s">
        <v>729</v>
      </c>
      <c r="F61" t="s">
        <v>266</v>
      </c>
      <c r="G61" t="s">
        <v>1185</v>
      </c>
      <c r="H61" t="s">
        <v>1186</v>
      </c>
      <c r="I61" t="s">
        <v>785</v>
      </c>
      <c r="J61" t="s">
        <v>786</v>
      </c>
      <c r="K61" t="s">
        <v>790</v>
      </c>
      <c r="L61" t="s">
        <v>787</v>
      </c>
      <c r="M61" t="s">
        <v>729</v>
      </c>
      <c r="N61" t="s">
        <v>729</v>
      </c>
      <c r="O61" t="s">
        <v>1187</v>
      </c>
      <c r="P61" t="s">
        <v>829</v>
      </c>
    </row>
    <row r="62" spans="1:16">
      <c r="A62" t="s">
        <v>1188</v>
      </c>
      <c r="B62" t="s">
        <v>268</v>
      </c>
      <c r="C62" t="s">
        <v>1189</v>
      </c>
      <c r="D62" t="s">
        <v>1190</v>
      </c>
      <c r="E62" t="s">
        <v>729</v>
      </c>
      <c r="F62" t="s">
        <v>783</v>
      </c>
      <c r="G62" t="s">
        <v>1191</v>
      </c>
      <c r="H62" t="s">
        <v>1192</v>
      </c>
      <c r="I62" t="s">
        <v>785</v>
      </c>
      <c r="J62" t="s">
        <v>786</v>
      </c>
      <c r="K62" t="s">
        <v>790</v>
      </c>
      <c r="L62" t="s">
        <v>787</v>
      </c>
      <c r="M62" t="s">
        <v>729</v>
      </c>
      <c r="N62" t="s">
        <v>729</v>
      </c>
      <c r="O62" t="s">
        <v>1193</v>
      </c>
      <c r="P62" t="s">
        <v>1194</v>
      </c>
    </row>
    <row r="63" spans="1:16">
      <c r="A63" t="s">
        <v>1195</v>
      </c>
      <c r="B63" t="s">
        <v>268</v>
      </c>
      <c r="C63" t="s">
        <v>1196</v>
      </c>
      <c r="D63" t="s">
        <v>1197</v>
      </c>
      <c r="E63" t="s">
        <v>729</v>
      </c>
      <c r="F63" t="s">
        <v>783</v>
      </c>
      <c r="G63" t="s">
        <v>1198</v>
      </c>
      <c r="H63" t="s">
        <v>1199</v>
      </c>
      <c r="I63" t="s">
        <v>785</v>
      </c>
      <c r="J63" t="s">
        <v>786</v>
      </c>
      <c r="K63" t="s">
        <v>790</v>
      </c>
      <c r="L63" t="s">
        <v>787</v>
      </c>
      <c r="M63" t="s">
        <v>729</v>
      </c>
      <c r="N63" t="s">
        <v>729</v>
      </c>
      <c r="O63" t="s">
        <v>1200</v>
      </c>
      <c r="P63" t="s">
        <v>1201</v>
      </c>
    </row>
    <row r="64" spans="1:16">
      <c r="A64" t="s">
        <v>1202</v>
      </c>
      <c r="B64" t="s">
        <v>268</v>
      </c>
      <c r="C64" t="s">
        <v>1203</v>
      </c>
      <c r="D64" t="s">
        <v>1204</v>
      </c>
      <c r="E64" t="s">
        <v>729</v>
      </c>
      <c r="F64" t="s">
        <v>276</v>
      </c>
      <c r="G64" t="s">
        <v>1205</v>
      </c>
      <c r="H64" t="s">
        <v>1205</v>
      </c>
      <c r="I64" t="s">
        <v>785</v>
      </c>
      <c r="J64" t="s">
        <v>786</v>
      </c>
      <c r="K64" t="s">
        <v>1206</v>
      </c>
      <c r="L64" t="s">
        <v>787</v>
      </c>
      <c r="M64" t="s">
        <v>729</v>
      </c>
      <c r="N64" t="s">
        <v>729</v>
      </c>
      <c r="O64" t="s">
        <v>1207</v>
      </c>
      <c r="P64" t="s">
        <v>1208</v>
      </c>
    </row>
    <row r="65" spans="1:16">
      <c r="A65" t="s">
        <v>1209</v>
      </c>
      <c r="B65" t="s">
        <v>268</v>
      </c>
      <c r="C65" t="s">
        <v>1210</v>
      </c>
      <c r="D65" t="s">
        <v>1211</v>
      </c>
      <c r="E65" t="s">
        <v>729</v>
      </c>
      <c r="F65" t="s">
        <v>783</v>
      </c>
      <c r="G65" t="s">
        <v>1212</v>
      </c>
      <c r="H65" t="s">
        <v>1213</v>
      </c>
      <c r="I65" t="s">
        <v>785</v>
      </c>
      <c r="J65" t="s">
        <v>786</v>
      </c>
      <c r="K65" t="s">
        <v>1206</v>
      </c>
      <c r="L65" t="s">
        <v>787</v>
      </c>
      <c r="M65" t="s">
        <v>729</v>
      </c>
      <c r="N65" t="s">
        <v>892</v>
      </c>
      <c r="O65" t="s">
        <v>1214</v>
      </c>
      <c r="P65" t="s">
        <v>1215</v>
      </c>
    </row>
    <row r="66" spans="1:16">
      <c r="A66" t="s">
        <v>1216</v>
      </c>
      <c r="B66" t="s">
        <v>268</v>
      </c>
      <c r="C66" t="s">
        <v>326</v>
      </c>
      <c r="D66" t="s">
        <v>1217</v>
      </c>
      <c r="E66" t="s">
        <v>729</v>
      </c>
      <c r="F66" t="s">
        <v>266</v>
      </c>
      <c r="G66" t="s">
        <v>1218</v>
      </c>
      <c r="H66" t="s">
        <v>1219</v>
      </c>
      <c r="I66" t="s">
        <v>785</v>
      </c>
      <c r="J66" t="s">
        <v>786</v>
      </c>
      <c r="K66" t="s">
        <v>1206</v>
      </c>
      <c r="L66" t="s">
        <v>787</v>
      </c>
      <c r="M66" t="s">
        <v>729</v>
      </c>
      <c r="N66" t="s">
        <v>729</v>
      </c>
      <c r="O66" t="s">
        <v>1220</v>
      </c>
      <c r="P66" t="s">
        <v>1221</v>
      </c>
    </row>
    <row r="67" spans="1:16">
      <c r="A67" t="s">
        <v>1222</v>
      </c>
      <c r="B67" t="s">
        <v>268</v>
      </c>
      <c r="C67" t="s">
        <v>1223</v>
      </c>
      <c r="D67" t="s">
        <v>1224</v>
      </c>
      <c r="E67" t="s">
        <v>729</v>
      </c>
      <c r="F67" t="s">
        <v>783</v>
      </c>
      <c r="G67" t="s">
        <v>1225</v>
      </c>
      <c r="H67" t="s">
        <v>1226</v>
      </c>
      <c r="I67" t="s">
        <v>785</v>
      </c>
      <c r="J67" t="s">
        <v>786</v>
      </c>
      <c r="K67" t="s">
        <v>1227</v>
      </c>
      <c r="L67" t="s">
        <v>787</v>
      </c>
      <c r="M67" t="s">
        <v>729</v>
      </c>
      <c r="N67" t="s">
        <v>729</v>
      </c>
      <c r="O67" t="s">
        <v>1228</v>
      </c>
      <c r="P67" t="s">
        <v>1229</v>
      </c>
    </row>
    <row r="68" spans="1:16">
      <c r="A68" t="s">
        <v>1230</v>
      </c>
      <c r="B68" t="s">
        <v>268</v>
      </c>
      <c r="C68" t="s">
        <v>1231</v>
      </c>
      <c r="D68" t="s">
        <v>1232</v>
      </c>
      <c r="E68" t="s">
        <v>729</v>
      </c>
      <c r="F68" t="s">
        <v>783</v>
      </c>
      <c r="G68" t="s">
        <v>1233</v>
      </c>
      <c r="H68" t="s">
        <v>1234</v>
      </c>
      <c r="I68" t="s">
        <v>785</v>
      </c>
      <c r="J68" t="s">
        <v>786</v>
      </c>
      <c r="K68" t="s">
        <v>790</v>
      </c>
      <c r="L68" t="s">
        <v>787</v>
      </c>
      <c r="M68" t="s">
        <v>729</v>
      </c>
      <c r="N68" t="s">
        <v>729</v>
      </c>
      <c r="O68" t="s">
        <v>1235</v>
      </c>
      <c r="P68" t="s">
        <v>1236</v>
      </c>
    </row>
    <row r="69" spans="1:16">
      <c r="A69" t="s">
        <v>1237</v>
      </c>
      <c r="B69" t="s">
        <v>268</v>
      </c>
      <c r="C69" t="s">
        <v>1238</v>
      </c>
      <c r="D69" t="s">
        <v>1239</v>
      </c>
      <c r="E69" t="s">
        <v>729</v>
      </c>
      <c r="F69" t="s">
        <v>783</v>
      </c>
      <c r="G69" t="s">
        <v>1240</v>
      </c>
      <c r="H69" t="s">
        <v>1240</v>
      </c>
      <c r="I69" t="s">
        <v>785</v>
      </c>
      <c r="J69" t="s">
        <v>786</v>
      </c>
      <c r="K69" t="s">
        <v>847</v>
      </c>
      <c r="L69" t="s">
        <v>787</v>
      </c>
      <c r="M69" t="s">
        <v>729</v>
      </c>
      <c r="N69" t="s">
        <v>729</v>
      </c>
      <c r="O69" t="s">
        <v>1241</v>
      </c>
      <c r="P69" t="s">
        <v>1215</v>
      </c>
    </row>
    <row r="70" spans="1:16">
      <c r="A70" t="s">
        <v>1242</v>
      </c>
      <c r="B70" t="s">
        <v>268</v>
      </c>
      <c r="C70" t="s">
        <v>1243</v>
      </c>
      <c r="D70" t="s">
        <v>1244</v>
      </c>
      <c r="E70" t="s">
        <v>729</v>
      </c>
      <c r="F70" t="s">
        <v>783</v>
      </c>
      <c r="G70" t="s">
        <v>1245</v>
      </c>
      <c r="H70" t="s">
        <v>1246</v>
      </c>
      <c r="I70" t="s">
        <v>785</v>
      </c>
      <c r="J70" t="s">
        <v>786</v>
      </c>
      <c r="K70" t="s">
        <v>873</v>
      </c>
      <c r="L70" t="s">
        <v>787</v>
      </c>
      <c r="M70" t="s">
        <v>729</v>
      </c>
      <c r="N70" t="s">
        <v>729</v>
      </c>
      <c r="O70" t="s">
        <v>1247</v>
      </c>
      <c r="P70" t="s">
        <v>1248</v>
      </c>
    </row>
    <row r="71" spans="1:16">
      <c r="A71" t="s">
        <v>1249</v>
      </c>
      <c r="B71" t="s">
        <v>268</v>
      </c>
      <c r="C71" t="s">
        <v>1250</v>
      </c>
      <c r="D71" t="s">
        <v>1251</v>
      </c>
      <c r="E71" t="s">
        <v>729</v>
      </c>
      <c r="F71" t="s">
        <v>279</v>
      </c>
      <c r="G71" t="s">
        <v>1252</v>
      </c>
      <c r="H71" t="s">
        <v>1253</v>
      </c>
      <c r="I71" t="s">
        <v>785</v>
      </c>
      <c r="J71" t="s">
        <v>786</v>
      </c>
      <c r="K71" t="s">
        <v>1002</v>
      </c>
      <c r="L71" t="s">
        <v>787</v>
      </c>
      <c r="M71" t="s">
        <v>729</v>
      </c>
      <c r="N71" t="s">
        <v>729</v>
      </c>
      <c r="O71" t="s">
        <v>1254</v>
      </c>
      <c r="P71" t="s">
        <v>1255</v>
      </c>
    </row>
    <row r="72" spans="1:16">
      <c r="A72" t="s">
        <v>1256</v>
      </c>
      <c r="B72" t="s">
        <v>268</v>
      </c>
      <c r="C72" t="s">
        <v>1257</v>
      </c>
      <c r="D72" t="s">
        <v>1258</v>
      </c>
      <c r="E72" t="s">
        <v>729</v>
      </c>
      <c r="F72" t="s">
        <v>783</v>
      </c>
      <c r="G72" t="s">
        <v>1259</v>
      </c>
      <c r="H72" t="s">
        <v>1260</v>
      </c>
      <c r="I72" t="s">
        <v>785</v>
      </c>
      <c r="J72" t="s">
        <v>786</v>
      </c>
      <c r="K72" t="s">
        <v>790</v>
      </c>
      <c r="L72" t="s">
        <v>787</v>
      </c>
      <c r="M72" t="s">
        <v>729</v>
      </c>
      <c r="N72" t="s">
        <v>729</v>
      </c>
      <c r="O72" t="s">
        <v>1261</v>
      </c>
      <c r="P72" t="s">
        <v>1262</v>
      </c>
    </row>
    <row r="73" spans="1:16">
      <c r="A73" t="s">
        <v>1263</v>
      </c>
      <c r="B73" t="s">
        <v>268</v>
      </c>
      <c r="C73" t="s">
        <v>1264</v>
      </c>
      <c r="D73" t="s">
        <v>1265</v>
      </c>
      <c r="E73" t="s">
        <v>729</v>
      </c>
      <c r="F73" t="s">
        <v>279</v>
      </c>
      <c r="G73" t="s">
        <v>1266</v>
      </c>
      <c r="H73" t="s">
        <v>1267</v>
      </c>
      <c r="I73" t="s">
        <v>785</v>
      </c>
      <c r="J73" t="s">
        <v>786</v>
      </c>
      <c r="K73" t="s">
        <v>1268</v>
      </c>
      <c r="L73" t="s">
        <v>787</v>
      </c>
      <c r="M73" t="s">
        <v>729</v>
      </c>
      <c r="N73" t="s">
        <v>729</v>
      </c>
      <c r="O73" t="s">
        <v>1269</v>
      </c>
      <c r="P73" t="s">
        <v>829</v>
      </c>
    </row>
    <row r="74" spans="1:16">
      <c r="A74" t="s">
        <v>1270</v>
      </c>
      <c r="B74" t="s">
        <v>268</v>
      </c>
      <c r="C74" t="s">
        <v>1271</v>
      </c>
      <c r="D74" t="s">
        <v>1272</v>
      </c>
      <c r="E74" t="s">
        <v>729</v>
      </c>
      <c r="F74" t="s">
        <v>279</v>
      </c>
      <c r="G74" t="s">
        <v>1273</v>
      </c>
      <c r="H74" t="s">
        <v>1274</v>
      </c>
      <c r="I74" t="s">
        <v>785</v>
      </c>
      <c r="J74" t="s">
        <v>786</v>
      </c>
      <c r="K74" t="s">
        <v>918</v>
      </c>
      <c r="L74" t="s">
        <v>787</v>
      </c>
      <c r="M74" t="s">
        <v>729</v>
      </c>
      <c r="N74" t="s">
        <v>729</v>
      </c>
      <c r="O74" t="s">
        <v>1275</v>
      </c>
      <c r="P74" t="s">
        <v>822</v>
      </c>
    </row>
    <row r="75" spans="1:16">
      <c r="A75" t="s">
        <v>1276</v>
      </c>
      <c r="B75" t="s">
        <v>268</v>
      </c>
      <c r="C75" t="s">
        <v>1277</v>
      </c>
      <c r="D75" t="s">
        <v>1278</v>
      </c>
      <c r="E75" t="s">
        <v>729</v>
      </c>
      <c r="F75" t="s">
        <v>266</v>
      </c>
      <c r="G75" t="s">
        <v>1279</v>
      </c>
      <c r="H75" t="s">
        <v>1280</v>
      </c>
      <c r="I75" t="s">
        <v>785</v>
      </c>
      <c r="J75" t="s">
        <v>786</v>
      </c>
      <c r="K75" t="s">
        <v>966</v>
      </c>
      <c r="L75" t="s">
        <v>787</v>
      </c>
      <c r="M75" t="s">
        <v>729</v>
      </c>
      <c r="N75" t="s">
        <v>729</v>
      </c>
      <c r="O75" t="s">
        <v>1281</v>
      </c>
      <c r="P75" t="s">
        <v>968</v>
      </c>
    </row>
    <row r="76" spans="1:16">
      <c r="A76" t="s">
        <v>1282</v>
      </c>
      <c r="B76" t="s">
        <v>268</v>
      </c>
      <c r="C76" t="s">
        <v>274</v>
      </c>
      <c r="D76" s="83" t="s">
        <v>1283</v>
      </c>
      <c r="E76" t="s">
        <v>729</v>
      </c>
      <c r="F76" t="s">
        <v>783</v>
      </c>
      <c r="G76" s="83" t="s">
        <v>1284</v>
      </c>
      <c r="H76" t="s">
        <v>1285</v>
      </c>
      <c r="I76" t="s">
        <v>785</v>
      </c>
      <c r="J76" t="s">
        <v>786</v>
      </c>
      <c r="K76" t="s">
        <v>1227</v>
      </c>
      <c r="L76" t="s">
        <v>787</v>
      </c>
      <c r="M76" t="s">
        <v>729</v>
      </c>
      <c r="N76" t="s">
        <v>729</v>
      </c>
      <c r="O76" t="s">
        <v>1286</v>
      </c>
      <c r="P76" t="s">
        <v>1287</v>
      </c>
    </row>
    <row r="77" spans="1:16">
      <c r="A77" t="s">
        <v>1288</v>
      </c>
      <c r="B77" t="s">
        <v>268</v>
      </c>
      <c r="C77" t="s">
        <v>1289</v>
      </c>
      <c r="D77" t="s">
        <v>1290</v>
      </c>
      <c r="E77" t="s">
        <v>729</v>
      </c>
      <c r="F77" t="s">
        <v>783</v>
      </c>
      <c r="G77" t="s">
        <v>1291</v>
      </c>
      <c r="H77" t="s">
        <v>1291</v>
      </c>
      <c r="I77" t="s">
        <v>785</v>
      </c>
      <c r="J77" t="s">
        <v>786</v>
      </c>
      <c r="K77" t="s">
        <v>873</v>
      </c>
      <c r="L77" t="s">
        <v>787</v>
      </c>
      <c r="M77" t="s">
        <v>729</v>
      </c>
      <c r="N77" t="s">
        <v>729</v>
      </c>
      <c r="O77" t="s">
        <v>1292</v>
      </c>
      <c r="P77" t="s">
        <v>1293</v>
      </c>
    </row>
    <row r="78" spans="1:16">
      <c r="A78" t="s">
        <v>1294</v>
      </c>
      <c r="B78" t="s">
        <v>268</v>
      </c>
      <c r="C78" t="s">
        <v>1295</v>
      </c>
      <c r="D78" t="s">
        <v>1296</v>
      </c>
      <c r="E78" t="s">
        <v>729</v>
      </c>
      <c r="F78" t="s">
        <v>783</v>
      </c>
      <c r="G78" t="s">
        <v>1297</v>
      </c>
      <c r="H78" t="s">
        <v>1297</v>
      </c>
      <c r="I78" t="s">
        <v>785</v>
      </c>
      <c r="J78" t="s">
        <v>786</v>
      </c>
      <c r="K78" t="s">
        <v>847</v>
      </c>
      <c r="L78" t="s">
        <v>787</v>
      </c>
      <c r="M78" t="s">
        <v>729</v>
      </c>
      <c r="N78" t="s">
        <v>729</v>
      </c>
      <c r="O78" t="s">
        <v>1298</v>
      </c>
      <c r="P78" t="s">
        <v>968</v>
      </c>
    </row>
    <row r="79" spans="1:16">
      <c r="A79" t="s">
        <v>1299</v>
      </c>
      <c r="B79" t="s">
        <v>268</v>
      </c>
      <c r="C79" t="s">
        <v>1300</v>
      </c>
      <c r="D79" t="s">
        <v>1301</v>
      </c>
      <c r="E79" t="s">
        <v>729</v>
      </c>
      <c r="F79" t="s">
        <v>783</v>
      </c>
      <c r="G79" t="s">
        <v>1302</v>
      </c>
      <c r="H79" t="s">
        <v>1302</v>
      </c>
      <c r="I79" t="s">
        <v>785</v>
      </c>
      <c r="J79" t="s">
        <v>786</v>
      </c>
      <c r="K79" t="s">
        <v>790</v>
      </c>
      <c r="L79" t="s">
        <v>787</v>
      </c>
      <c r="M79" t="s">
        <v>729</v>
      </c>
      <c r="N79" t="s">
        <v>729</v>
      </c>
      <c r="O79" t="s">
        <v>1303</v>
      </c>
      <c r="P79" t="s">
        <v>1287</v>
      </c>
    </row>
    <row r="80" spans="1:16">
      <c r="A80" t="s">
        <v>1304</v>
      </c>
      <c r="B80" t="s">
        <v>268</v>
      </c>
      <c r="C80" t="s">
        <v>1305</v>
      </c>
      <c r="D80" t="s">
        <v>1306</v>
      </c>
      <c r="E80" t="s">
        <v>729</v>
      </c>
      <c r="F80" t="s">
        <v>783</v>
      </c>
      <c r="G80" t="s">
        <v>1307</v>
      </c>
      <c r="H80" t="s">
        <v>1308</v>
      </c>
      <c r="I80" t="s">
        <v>785</v>
      </c>
      <c r="J80" t="s">
        <v>786</v>
      </c>
      <c r="K80" t="s">
        <v>790</v>
      </c>
      <c r="L80" t="s">
        <v>787</v>
      </c>
      <c r="M80" t="s">
        <v>729</v>
      </c>
      <c r="N80" t="s">
        <v>729</v>
      </c>
      <c r="O80" t="s">
        <v>1309</v>
      </c>
      <c r="P80" t="s">
        <v>968</v>
      </c>
    </row>
    <row r="81" spans="1:16">
      <c r="A81" t="s">
        <v>1310</v>
      </c>
      <c r="B81" t="s">
        <v>268</v>
      </c>
      <c r="C81" t="s">
        <v>1311</v>
      </c>
      <c r="D81" t="s">
        <v>1312</v>
      </c>
      <c r="E81" t="s">
        <v>729</v>
      </c>
      <c r="F81" t="s">
        <v>783</v>
      </c>
      <c r="G81" t="s">
        <v>1313</v>
      </c>
      <c r="H81" t="s">
        <v>1314</v>
      </c>
      <c r="I81" t="s">
        <v>785</v>
      </c>
      <c r="J81" t="s">
        <v>786</v>
      </c>
      <c r="K81" t="s">
        <v>790</v>
      </c>
      <c r="L81" t="s">
        <v>787</v>
      </c>
      <c r="M81" t="s">
        <v>729</v>
      </c>
      <c r="N81" t="s">
        <v>729</v>
      </c>
      <c r="O81" t="s">
        <v>1315</v>
      </c>
      <c r="P81" t="s">
        <v>968</v>
      </c>
    </row>
    <row r="82" spans="1:16">
      <c r="A82" t="s">
        <v>1316</v>
      </c>
      <c r="B82" t="s">
        <v>268</v>
      </c>
      <c r="C82" t="s">
        <v>1317</v>
      </c>
      <c r="D82" t="s">
        <v>1318</v>
      </c>
      <c r="E82" t="s">
        <v>729</v>
      </c>
      <c r="F82" t="s">
        <v>266</v>
      </c>
      <c r="G82" t="s">
        <v>1319</v>
      </c>
      <c r="H82" t="s">
        <v>1320</v>
      </c>
      <c r="I82" t="s">
        <v>785</v>
      </c>
      <c r="J82" t="s">
        <v>786</v>
      </c>
      <c r="K82" t="s">
        <v>790</v>
      </c>
      <c r="L82" t="s">
        <v>787</v>
      </c>
      <c r="M82" t="s">
        <v>729</v>
      </c>
      <c r="N82" t="s">
        <v>892</v>
      </c>
      <c r="O82" t="s">
        <v>1321</v>
      </c>
      <c r="P82" t="s">
        <v>1215</v>
      </c>
    </row>
    <row r="83" spans="1:16">
      <c r="A83" t="s">
        <v>1322</v>
      </c>
      <c r="B83" t="s">
        <v>268</v>
      </c>
      <c r="C83" t="s">
        <v>1323</v>
      </c>
      <c r="D83" t="s">
        <v>1324</v>
      </c>
      <c r="E83" t="s">
        <v>729</v>
      </c>
      <c r="F83" t="s">
        <v>783</v>
      </c>
      <c r="G83" t="s">
        <v>1325</v>
      </c>
      <c r="H83" t="s">
        <v>1326</v>
      </c>
      <c r="I83" t="s">
        <v>785</v>
      </c>
      <c r="J83" t="s">
        <v>786</v>
      </c>
      <c r="K83" t="s">
        <v>790</v>
      </c>
      <c r="L83" t="s">
        <v>787</v>
      </c>
      <c r="M83" t="s">
        <v>729</v>
      </c>
      <c r="N83" t="s">
        <v>729</v>
      </c>
      <c r="O83" t="s">
        <v>1327</v>
      </c>
      <c r="P83" t="s">
        <v>1328</v>
      </c>
    </row>
    <row r="84" spans="1:16">
      <c r="A84" t="s">
        <v>1329</v>
      </c>
      <c r="B84" t="s">
        <v>268</v>
      </c>
      <c r="C84" t="s">
        <v>282</v>
      </c>
      <c r="D84" s="83" t="s">
        <v>1330</v>
      </c>
      <c r="E84" t="s">
        <v>729</v>
      </c>
      <c r="F84" t="s">
        <v>783</v>
      </c>
      <c r="G84" s="83" t="s">
        <v>1331</v>
      </c>
      <c r="H84" t="s">
        <v>1332</v>
      </c>
      <c r="I84" t="s">
        <v>785</v>
      </c>
      <c r="J84" t="s">
        <v>786</v>
      </c>
      <c r="K84" t="s">
        <v>790</v>
      </c>
      <c r="L84" t="s">
        <v>787</v>
      </c>
      <c r="M84" t="s">
        <v>729</v>
      </c>
      <c r="N84" t="s">
        <v>729</v>
      </c>
      <c r="O84" t="s">
        <v>1333</v>
      </c>
      <c r="P84" t="s">
        <v>1287</v>
      </c>
    </row>
    <row r="85" spans="1:16">
      <c r="A85" t="s">
        <v>1334</v>
      </c>
      <c r="B85" t="s">
        <v>268</v>
      </c>
      <c r="C85" t="s">
        <v>1335</v>
      </c>
      <c r="D85" t="s">
        <v>1336</v>
      </c>
      <c r="E85" t="s">
        <v>729</v>
      </c>
      <c r="F85" t="s">
        <v>783</v>
      </c>
      <c r="G85" t="s">
        <v>1337</v>
      </c>
      <c r="H85" t="s">
        <v>1338</v>
      </c>
      <c r="I85" t="s">
        <v>785</v>
      </c>
      <c r="J85" t="s">
        <v>786</v>
      </c>
      <c r="K85" t="s">
        <v>790</v>
      </c>
      <c r="L85" t="s">
        <v>787</v>
      </c>
      <c r="M85" t="s">
        <v>729</v>
      </c>
      <c r="N85" t="s">
        <v>729</v>
      </c>
      <c r="O85" t="s">
        <v>1339</v>
      </c>
      <c r="P85" t="s">
        <v>1011</v>
      </c>
    </row>
    <row r="86" spans="1:16">
      <c r="A86" t="s">
        <v>1340</v>
      </c>
      <c r="B86" t="s">
        <v>268</v>
      </c>
      <c r="C86" t="s">
        <v>1341</v>
      </c>
      <c r="D86" t="s">
        <v>1342</v>
      </c>
      <c r="E86" t="s">
        <v>729</v>
      </c>
      <c r="F86" t="s">
        <v>279</v>
      </c>
      <c r="G86" t="s">
        <v>1343</v>
      </c>
      <c r="H86" t="s">
        <v>1343</v>
      </c>
      <c r="I86" t="s">
        <v>785</v>
      </c>
      <c r="J86" t="s">
        <v>786</v>
      </c>
      <c r="K86" t="s">
        <v>790</v>
      </c>
      <c r="L86" t="s">
        <v>787</v>
      </c>
      <c r="M86" t="s">
        <v>729</v>
      </c>
      <c r="N86" t="s">
        <v>729</v>
      </c>
      <c r="O86" t="s">
        <v>1344</v>
      </c>
      <c r="P86" t="s">
        <v>1345</v>
      </c>
    </row>
    <row r="87" spans="1:16">
      <c r="A87" t="s">
        <v>1346</v>
      </c>
      <c r="B87" t="s">
        <v>268</v>
      </c>
      <c r="C87" t="s">
        <v>798</v>
      </c>
      <c r="D87" t="s">
        <v>1347</v>
      </c>
      <c r="E87" t="s">
        <v>729</v>
      </c>
      <c r="F87" t="s">
        <v>783</v>
      </c>
      <c r="G87" t="s">
        <v>1348</v>
      </c>
      <c r="H87" t="s">
        <v>1349</v>
      </c>
      <c r="I87" t="s">
        <v>785</v>
      </c>
      <c r="J87" t="s">
        <v>786</v>
      </c>
      <c r="K87" t="s">
        <v>1206</v>
      </c>
      <c r="L87" t="s">
        <v>787</v>
      </c>
      <c r="M87" t="s">
        <v>729</v>
      </c>
      <c r="N87" t="s">
        <v>729</v>
      </c>
      <c r="O87" t="s">
        <v>1350</v>
      </c>
      <c r="P87" t="s">
        <v>1215</v>
      </c>
    </row>
    <row r="88" spans="1:16">
      <c r="A88" t="s">
        <v>1351</v>
      </c>
      <c r="B88" t="s">
        <v>268</v>
      </c>
      <c r="C88" t="s">
        <v>1352</v>
      </c>
      <c r="D88" t="s">
        <v>1353</v>
      </c>
      <c r="E88" t="s">
        <v>729</v>
      </c>
      <c r="F88" t="s">
        <v>991</v>
      </c>
      <c r="G88" t="s">
        <v>1354</v>
      </c>
      <c r="H88" t="s">
        <v>1355</v>
      </c>
      <c r="I88" t="s">
        <v>785</v>
      </c>
      <c r="J88" t="s">
        <v>786</v>
      </c>
      <c r="K88" t="s">
        <v>1268</v>
      </c>
      <c r="L88" t="s">
        <v>787</v>
      </c>
      <c r="M88" t="s">
        <v>729</v>
      </c>
      <c r="N88" t="s">
        <v>1356</v>
      </c>
      <c r="O88" t="s">
        <v>1357</v>
      </c>
      <c r="P88" t="s">
        <v>1358</v>
      </c>
    </row>
    <row r="89" spans="1:16">
      <c r="A89" t="s">
        <v>1359</v>
      </c>
      <c r="B89" t="s">
        <v>268</v>
      </c>
      <c r="C89" t="s">
        <v>1360</v>
      </c>
      <c r="D89" t="s">
        <v>1361</v>
      </c>
      <c r="E89" t="s">
        <v>729</v>
      </c>
      <c r="F89" t="s">
        <v>1362</v>
      </c>
      <c r="G89" t="s">
        <v>1363</v>
      </c>
      <c r="H89" t="s">
        <v>917</v>
      </c>
      <c r="I89" t="s">
        <v>785</v>
      </c>
      <c r="J89" t="s">
        <v>786</v>
      </c>
      <c r="K89" t="s">
        <v>1002</v>
      </c>
      <c r="L89" t="s">
        <v>787</v>
      </c>
      <c r="M89" t="s">
        <v>729</v>
      </c>
      <c r="N89" t="s">
        <v>1364</v>
      </c>
      <c r="O89" t="s">
        <v>1365</v>
      </c>
      <c r="P89" t="s">
        <v>1366</v>
      </c>
    </row>
    <row r="90" spans="1:16">
      <c r="A90" t="s">
        <v>1367</v>
      </c>
      <c r="B90" t="s">
        <v>268</v>
      </c>
      <c r="C90" t="s">
        <v>1368</v>
      </c>
      <c r="D90" t="s">
        <v>1369</v>
      </c>
      <c r="E90" t="s">
        <v>729</v>
      </c>
      <c r="F90" t="s">
        <v>783</v>
      </c>
      <c r="G90" t="s">
        <v>1370</v>
      </c>
      <c r="H90" t="s">
        <v>1371</v>
      </c>
      <c r="I90" t="s">
        <v>785</v>
      </c>
      <c r="J90" t="s">
        <v>786</v>
      </c>
      <c r="K90" t="s">
        <v>847</v>
      </c>
      <c r="L90" t="s">
        <v>787</v>
      </c>
      <c r="M90" t="s">
        <v>729</v>
      </c>
      <c r="N90" t="s">
        <v>729</v>
      </c>
      <c r="O90" t="s">
        <v>1372</v>
      </c>
      <c r="P90" t="s">
        <v>1011</v>
      </c>
    </row>
    <row r="91" spans="1:16">
      <c r="A91" t="s">
        <v>1373</v>
      </c>
      <c r="B91" t="s">
        <v>268</v>
      </c>
      <c r="C91" t="s">
        <v>1374</v>
      </c>
      <c r="D91" t="s">
        <v>1375</v>
      </c>
      <c r="E91" t="s">
        <v>729</v>
      </c>
      <c r="F91" t="s">
        <v>279</v>
      </c>
      <c r="G91" t="s">
        <v>1376</v>
      </c>
      <c r="H91" t="s">
        <v>1377</v>
      </c>
      <c r="I91" t="s">
        <v>785</v>
      </c>
      <c r="J91" t="s">
        <v>786</v>
      </c>
      <c r="K91" t="s">
        <v>873</v>
      </c>
      <c r="L91" t="s">
        <v>787</v>
      </c>
      <c r="M91" t="s">
        <v>729</v>
      </c>
      <c r="N91" t="s">
        <v>729</v>
      </c>
      <c r="O91" t="s">
        <v>1378</v>
      </c>
      <c r="P91" t="s">
        <v>1379</v>
      </c>
    </row>
    <row r="92" spans="1:16">
      <c r="A92" t="s">
        <v>1380</v>
      </c>
      <c r="B92" t="s">
        <v>268</v>
      </c>
      <c r="C92" t="s">
        <v>1381</v>
      </c>
      <c r="D92" t="s">
        <v>1382</v>
      </c>
      <c r="E92" t="s">
        <v>729</v>
      </c>
      <c r="F92" t="s">
        <v>783</v>
      </c>
      <c r="G92" t="s">
        <v>1383</v>
      </c>
      <c r="H92" t="s">
        <v>1384</v>
      </c>
      <c r="I92" t="s">
        <v>785</v>
      </c>
      <c r="J92" t="s">
        <v>786</v>
      </c>
      <c r="K92" t="s">
        <v>790</v>
      </c>
      <c r="L92" t="s">
        <v>787</v>
      </c>
      <c r="M92" t="s">
        <v>729</v>
      </c>
      <c r="N92" t="s">
        <v>729</v>
      </c>
      <c r="O92" t="s">
        <v>1385</v>
      </c>
      <c r="P92" t="s">
        <v>1386</v>
      </c>
    </row>
    <row r="93" spans="1:16">
      <c r="A93" t="s">
        <v>1387</v>
      </c>
      <c r="B93" t="s">
        <v>268</v>
      </c>
      <c r="C93" t="s">
        <v>1388</v>
      </c>
      <c r="D93" t="s">
        <v>1389</v>
      </c>
      <c r="E93" t="s">
        <v>729</v>
      </c>
      <c r="F93" t="s">
        <v>266</v>
      </c>
      <c r="G93" t="s">
        <v>1390</v>
      </c>
      <c r="H93" t="s">
        <v>1391</v>
      </c>
      <c r="I93" t="s">
        <v>785</v>
      </c>
      <c r="J93" t="s">
        <v>786</v>
      </c>
      <c r="K93" t="s">
        <v>847</v>
      </c>
      <c r="L93" t="s">
        <v>787</v>
      </c>
      <c r="M93" t="s">
        <v>729</v>
      </c>
      <c r="N93" t="s">
        <v>729</v>
      </c>
      <c r="O93" t="s">
        <v>1392</v>
      </c>
      <c r="P93" t="s">
        <v>1393</v>
      </c>
    </row>
    <row r="94" spans="1:16">
      <c r="A94" t="s">
        <v>1394</v>
      </c>
      <c r="B94" t="s">
        <v>268</v>
      </c>
      <c r="C94" t="s">
        <v>258</v>
      </c>
      <c r="D94" t="s">
        <v>1395</v>
      </c>
      <c r="E94" t="s">
        <v>729</v>
      </c>
      <c r="F94" t="s">
        <v>266</v>
      </c>
      <c r="G94" t="s">
        <v>1396</v>
      </c>
      <c r="H94" t="s">
        <v>1397</v>
      </c>
      <c r="I94" t="s">
        <v>785</v>
      </c>
      <c r="J94" t="s">
        <v>786</v>
      </c>
      <c r="K94" t="s">
        <v>1398</v>
      </c>
      <c r="L94" t="s">
        <v>787</v>
      </c>
      <c r="M94" t="s">
        <v>729</v>
      </c>
      <c r="N94" t="s">
        <v>729</v>
      </c>
      <c r="O94" t="s">
        <v>1399</v>
      </c>
      <c r="P94" t="s">
        <v>1023</v>
      </c>
    </row>
    <row r="95" spans="1:16">
      <c r="A95" t="s">
        <v>1400</v>
      </c>
      <c r="B95" t="s">
        <v>268</v>
      </c>
      <c r="C95" t="s">
        <v>288</v>
      </c>
      <c r="D95" t="s">
        <v>1401</v>
      </c>
      <c r="E95" t="s">
        <v>729</v>
      </c>
      <c r="F95" t="s">
        <v>279</v>
      </c>
      <c r="G95" t="s">
        <v>1402</v>
      </c>
      <c r="H95" t="s">
        <v>1403</v>
      </c>
      <c r="I95" t="s">
        <v>785</v>
      </c>
      <c r="J95" t="s">
        <v>786</v>
      </c>
      <c r="K95" t="s">
        <v>802</v>
      </c>
      <c r="L95" t="s">
        <v>787</v>
      </c>
      <c r="M95" t="s">
        <v>729</v>
      </c>
      <c r="N95" t="s">
        <v>1404</v>
      </c>
      <c r="O95" t="s">
        <v>1405</v>
      </c>
      <c r="P95" t="s">
        <v>1406</v>
      </c>
    </row>
    <row r="96" spans="1:16">
      <c r="A96" t="s">
        <v>1407</v>
      </c>
      <c r="B96" t="s">
        <v>268</v>
      </c>
      <c r="C96" t="s">
        <v>1408</v>
      </c>
      <c r="D96" t="s">
        <v>1409</v>
      </c>
      <c r="E96" t="s">
        <v>729</v>
      </c>
      <c r="F96" t="s">
        <v>783</v>
      </c>
      <c r="G96" t="s">
        <v>1410</v>
      </c>
      <c r="H96" t="s">
        <v>1411</v>
      </c>
      <c r="I96" t="s">
        <v>785</v>
      </c>
      <c r="J96" t="s">
        <v>786</v>
      </c>
      <c r="K96" t="s">
        <v>790</v>
      </c>
      <c r="L96" t="s">
        <v>787</v>
      </c>
      <c r="M96" t="s">
        <v>729</v>
      </c>
      <c r="N96" t="s">
        <v>729</v>
      </c>
      <c r="O96" t="s">
        <v>1412</v>
      </c>
      <c r="P96" t="s">
        <v>1413</v>
      </c>
    </row>
    <row r="97" spans="1:16">
      <c r="A97" t="s">
        <v>1414</v>
      </c>
      <c r="B97" t="s">
        <v>268</v>
      </c>
      <c r="C97" t="s">
        <v>1415</v>
      </c>
      <c r="D97" t="s">
        <v>1416</v>
      </c>
      <c r="E97" t="s">
        <v>729</v>
      </c>
      <c r="F97" t="s">
        <v>783</v>
      </c>
      <c r="G97" t="s">
        <v>1417</v>
      </c>
      <c r="H97" t="s">
        <v>1418</v>
      </c>
      <c r="I97" t="s">
        <v>785</v>
      </c>
      <c r="J97" t="s">
        <v>786</v>
      </c>
      <c r="K97" t="s">
        <v>790</v>
      </c>
      <c r="L97" t="s">
        <v>787</v>
      </c>
      <c r="M97" t="s">
        <v>729</v>
      </c>
      <c r="N97" t="s">
        <v>729</v>
      </c>
      <c r="O97" t="s">
        <v>1419</v>
      </c>
      <c r="P97" t="s">
        <v>1393</v>
      </c>
    </row>
    <row r="98" spans="1:16">
      <c r="A98" t="s">
        <v>1420</v>
      </c>
      <c r="B98" t="s">
        <v>268</v>
      </c>
      <c r="C98" t="s">
        <v>1421</v>
      </c>
      <c r="D98" t="s">
        <v>1422</v>
      </c>
      <c r="E98" t="s">
        <v>729</v>
      </c>
      <c r="F98" t="s">
        <v>266</v>
      </c>
      <c r="G98" t="s">
        <v>1423</v>
      </c>
      <c r="H98" t="s">
        <v>1424</v>
      </c>
      <c r="I98" t="s">
        <v>785</v>
      </c>
      <c r="J98" t="s">
        <v>786</v>
      </c>
      <c r="K98" t="s">
        <v>790</v>
      </c>
      <c r="L98" t="s">
        <v>787</v>
      </c>
      <c r="M98" t="s">
        <v>729</v>
      </c>
      <c r="N98" t="s">
        <v>729</v>
      </c>
      <c r="O98" t="s">
        <v>1425</v>
      </c>
      <c r="P98" t="s">
        <v>1426</v>
      </c>
    </row>
    <row r="99" spans="1:16">
      <c r="A99" t="s">
        <v>1427</v>
      </c>
      <c r="B99" t="s">
        <v>268</v>
      </c>
      <c r="C99" t="s">
        <v>1428</v>
      </c>
      <c r="D99" t="s">
        <v>1429</v>
      </c>
      <c r="E99" t="s">
        <v>729</v>
      </c>
      <c r="F99" t="s">
        <v>783</v>
      </c>
      <c r="G99" t="s">
        <v>1430</v>
      </c>
      <c r="H99" t="s">
        <v>1431</v>
      </c>
      <c r="I99" t="s">
        <v>785</v>
      </c>
      <c r="J99" t="s">
        <v>786</v>
      </c>
      <c r="K99" t="s">
        <v>790</v>
      </c>
      <c r="L99" t="s">
        <v>787</v>
      </c>
      <c r="M99" t="s">
        <v>729</v>
      </c>
      <c r="N99" t="s">
        <v>729</v>
      </c>
      <c r="O99" t="s">
        <v>1432</v>
      </c>
      <c r="P99" t="s">
        <v>1011</v>
      </c>
    </row>
    <row r="100" spans="1:16">
      <c r="A100" t="s">
        <v>1433</v>
      </c>
      <c r="B100" t="s">
        <v>268</v>
      </c>
      <c r="C100" t="s">
        <v>1434</v>
      </c>
      <c r="D100" t="s">
        <v>1435</v>
      </c>
      <c r="E100" t="s">
        <v>729</v>
      </c>
      <c r="F100" t="s">
        <v>279</v>
      </c>
      <c r="G100" t="s">
        <v>1436</v>
      </c>
      <c r="H100" t="s">
        <v>1437</v>
      </c>
      <c r="I100" t="s">
        <v>785</v>
      </c>
      <c r="J100" t="s">
        <v>786</v>
      </c>
      <c r="K100" t="s">
        <v>790</v>
      </c>
      <c r="L100" t="s">
        <v>787</v>
      </c>
      <c r="M100" t="s">
        <v>729</v>
      </c>
      <c r="N100" t="s">
        <v>1438</v>
      </c>
      <c r="O100" t="s">
        <v>1439</v>
      </c>
      <c r="P100" t="s">
        <v>1440</v>
      </c>
    </row>
    <row r="101" spans="1:16">
      <c r="A101" t="s">
        <v>1441</v>
      </c>
      <c r="B101" t="s">
        <v>268</v>
      </c>
      <c r="C101" t="s">
        <v>1442</v>
      </c>
      <c r="D101" t="s">
        <v>1443</v>
      </c>
      <c r="E101" t="s">
        <v>729</v>
      </c>
      <c r="F101" t="s">
        <v>266</v>
      </c>
      <c r="G101" t="s">
        <v>1444</v>
      </c>
      <c r="H101" t="s">
        <v>1445</v>
      </c>
      <c r="I101" t="s">
        <v>785</v>
      </c>
      <c r="J101" t="s">
        <v>786</v>
      </c>
      <c r="K101" t="s">
        <v>790</v>
      </c>
      <c r="L101" t="s">
        <v>787</v>
      </c>
      <c r="M101" t="s">
        <v>729</v>
      </c>
      <c r="N101" t="s">
        <v>909</v>
      </c>
      <c r="O101" t="s">
        <v>1446</v>
      </c>
      <c r="P101" t="s">
        <v>1447</v>
      </c>
    </row>
    <row r="102" spans="1:16">
      <c r="A102" t="s">
        <v>1448</v>
      </c>
      <c r="B102" t="s">
        <v>268</v>
      </c>
      <c r="C102" t="s">
        <v>1449</v>
      </c>
      <c r="D102" t="s">
        <v>1450</v>
      </c>
      <c r="E102" t="s">
        <v>729</v>
      </c>
      <c r="F102" t="s">
        <v>320</v>
      </c>
      <c r="G102" t="s">
        <v>1451</v>
      </c>
      <c r="H102" t="s">
        <v>1452</v>
      </c>
      <c r="I102" t="s">
        <v>785</v>
      </c>
      <c r="J102" t="s">
        <v>786</v>
      </c>
      <c r="K102" t="s">
        <v>1002</v>
      </c>
      <c r="L102" t="s">
        <v>787</v>
      </c>
      <c r="M102" t="s">
        <v>729</v>
      </c>
      <c r="N102" t="s">
        <v>1404</v>
      </c>
      <c r="O102" t="s">
        <v>1453</v>
      </c>
      <c r="P102" t="s">
        <v>1454</v>
      </c>
    </row>
    <row r="103" spans="1:16">
      <c r="A103" t="s">
        <v>1455</v>
      </c>
      <c r="B103" t="s">
        <v>268</v>
      </c>
      <c r="C103" t="s">
        <v>1456</v>
      </c>
      <c r="D103" t="s">
        <v>1457</v>
      </c>
      <c r="E103" t="s">
        <v>729</v>
      </c>
      <c r="F103" t="s">
        <v>783</v>
      </c>
      <c r="G103" t="s">
        <v>1458</v>
      </c>
      <c r="H103" t="s">
        <v>1459</v>
      </c>
      <c r="I103" t="s">
        <v>785</v>
      </c>
      <c r="J103" t="s">
        <v>786</v>
      </c>
      <c r="K103" t="s">
        <v>790</v>
      </c>
      <c r="L103" t="s">
        <v>787</v>
      </c>
      <c r="M103" t="s">
        <v>729</v>
      </c>
      <c r="N103" t="s">
        <v>729</v>
      </c>
      <c r="O103" t="s">
        <v>1460</v>
      </c>
      <c r="P103" t="s">
        <v>1461</v>
      </c>
    </row>
    <row r="104" spans="1:16">
      <c r="A104" t="s">
        <v>1462</v>
      </c>
      <c r="B104" t="s">
        <v>268</v>
      </c>
      <c r="C104" t="s">
        <v>1463</v>
      </c>
      <c r="D104" t="s">
        <v>1464</v>
      </c>
      <c r="E104" t="s">
        <v>729</v>
      </c>
      <c r="F104" t="s">
        <v>266</v>
      </c>
      <c r="G104" t="s">
        <v>1465</v>
      </c>
      <c r="H104" t="s">
        <v>1466</v>
      </c>
      <c r="I104" t="s">
        <v>785</v>
      </c>
      <c r="J104" t="s">
        <v>786</v>
      </c>
      <c r="K104" t="s">
        <v>790</v>
      </c>
      <c r="L104" t="s">
        <v>787</v>
      </c>
      <c r="M104" t="s">
        <v>729</v>
      </c>
      <c r="N104" t="s">
        <v>729</v>
      </c>
      <c r="O104" t="s">
        <v>1467</v>
      </c>
      <c r="P104" t="s">
        <v>1175</v>
      </c>
    </row>
    <row r="105" spans="1:16">
      <c r="A105" t="s">
        <v>1468</v>
      </c>
      <c r="B105" t="s">
        <v>268</v>
      </c>
      <c r="C105" t="s">
        <v>1469</v>
      </c>
      <c r="D105" t="s">
        <v>1470</v>
      </c>
      <c r="E105" t="s">
        <v>729</v>
      </c>
      <c r="F105" t="s">
        <v>266</v>
      </c>
      <c r="G105" t="s">
        <v>1471</v>
      </c>
      <c r="H105" t="s">
        <v>1472</v>
      </c>
      <c r="I105" t="s">
        <v>785</v>
      </c>
      <c r="J105" t="s">
        <v>786</v>
      </c>
      <c r="K105" t="s">
        <v>847</v>
      </c>
      <c r="L105" t="s">
        <v>787</v>
      </c>
      <c r="M105" t="s">
        <v>729</v>
      </c>
      <c r="N105" t="s">
        <v>729</v>
      </c>
      <c r="O105" t="s">
        <v>1473</v>
      </c>
      <c r="P105" t="s">
        <v>861</v>
      </c>
    </row>
    <row r="106" spans="1:16">
      <c r="A106" t="s">
        <v>1474</v>
      </c>
      <c r="B106" t="s">
        <v>268</v>
      </c>
      <c r="C106" t="s">
        <v>1475</v>
      </c>
      <c r="D106" t="s">
        <v>1476</v>
      </c>
      <c r="E106" t="s">
        <v>729</v>
      </c>
      <c r="F106" t="s">
        <v>266</v>
      </c>
      <c r="G106" t="s">
        <v>1477</v>
      </c>
      <c r="H106" t="s">
        <v>1478</v>
      </c>
      <c r="I106" t="s">
        <v>785</v>
      </c>
      <c r="J106" t="s">
        <v>786</v>
      </c>
      <c r="K106" t="s">
        <v>847</v>
      </c>
      <c r="L106" t="s">
        <v>787</v>
      </c>
      <c r="M106" t="s">
        <v>729</v>
      </c>
      <c r="N106" t="s">
        <v>729</v>
      </c>
      <c r="O106" t="s">
        <v>1479</v>
      </c>
      <c r="P106" t="s">
        <v>822</v>
      </c>
    </row>
    <row r="107" spans="1:16">
      <c r="A107" t="s">
        <v>1480</v>
      </c>
      <c r="B107" t="s">
        <v>268</v>
      </c>
      <c r="C107" t="s">
        <v>1481</v>
      </c>
      <c r="D107" t="s">
        <v>1482</v>
      </c>
      <c r="E107" t="s">
        <v>729</v>
      </c>
      <c r="F107" t="s">
        <v>266</v>
      </c>
      <c r="G107" t="s">
        <v>1483</v>
      </c>
      <c r="H107" t="s">
        <v>1484</v>
      </c>
      <c r="I107" t="s">
        <v>785</v>
      </c>
      <c r="J107" t="s">
        <v>786</v>
      </c>
      <c r="K107" t="s">
        <v>790</v>
      </c>
      <c r="L107" t="s">
        <v>787</v>
      </c>
      <c r="M107" t="s">
        <v>729</v>
      </c>
      <c r="N107" t="s">
        <v>729</v>
      </c>
      <c r="O107" t="s">
        <v>1485</v>
      </c>
      <c r="P107" t="s">
        <v>822</v>
      </c>
    </row>
    <row r="108" spans="1:16">
      <c r="A108" t="s">
        <v>1486</v>
      </c>
      <c r="B108" t="s">
        <v>268</v>
      </c>
      <c r="C108" t="s">
        <v>1487</v>
      </c>
      <c r="D108" t="s">
        <v>1488</v>
      </c>
      <c r="E108" t="s">
        <v>729</v>
      </c>
      <c r="F108" t="s">
        <v>266</v>
      </c>
      <c r="G108" t="s">
        <v>1489</v>
      </c>
      <c r="H108" t="s">
        <v>1490</v>
      </c>
      <c r="I108" t="s">
        <v>785</v>
      </c>
      <c r="J108" t="s">
        <v>786</v>
      </c>
      <c r="K108" t="s">
        <v>790</v>
      </c>
      <c r="L108" t="s">
        <v>787</v>
      </c>
      <c r="M108" t="s">
        <v>729</v>
      </c>
      <c r="N108" t="s">
        <v>729</v>
      </c>
      <c r="O108" t="s">
        <v>1491</v>
      </c>
      <c r="P108" t="s">
        <v>829</v>
      </c>
    </row>
    <row r="109" spans="1:16">
      <c r="A109" t="s">
        <v>1492</v>
      </c>
      <c r="B109" t="s">
        <v>268</v>
      </c>
      <c r="C109" t="s">
        <v>1493</v>
      </c>
      <c r="D109" t="s">
        <v>1494</v>
      </c>
      <c r="E109" t="s">
        <v>729</v>
      </c>
      <c r="F109" t="s">
        <v>266</v>
      </c>
      <c r="G109" t="s">
        <v>1495</v>
      </c>
      <c r="H109" t="s">
        <v>1496</v>
      </c>
      <c r="I109" t="s">
        <v>785</v>
      </c>
      <c r="J109" t="s">
        <v>786</v>
      </c>
      <c r="K109" t="s">
        <v>790</v>
      </c>
      <c r="L109" t="s">
        <v>787</v>
      </c>
      <c r="M109" t="s">
        <v>729</v>
      </c>
      <c r="N109" t="s">
        <v>729</v>
      </c>
      <c r="O109" t="s">
        <v>1497</v>
      </c>
      <c r="P109" t="s">
        <v>861</v>
      </c>
    </row>
    <row r="110" spans="1:16">
      <c r="A110" t="s">
        <v>1498</v>
      </c>
      <c r="B110" t="s">
        <v>268</v>
      </c>
      <c r="C110" t="s">
        <v>1499</v>
      </c>
      <c r="D110" t="s">
        <v>1500</v>
      </c>
      <c r="E110" t="s">
        <v>729</v>
      </c>
      <c r="F110" t="s">
        <v>266</v>
      </c>
      <c r="G110" t="s">
        <v>1501</v>
      </c>
      <c r="H110" t="s">
        <v>1502</v>
      </c>
      <c r="I110" t="s">
        <v>785</v>
      </c>
      <c r="J110" t="s">
        <v>786</v>
      </c>
      <c r="K110" t="s">
        <v>1227</v>
      </c>
      <c r="L110" t="s">
        <v>787</v>
      </c>
      <c r="M110" t="s">
        <v>729</v>
      </c>
      <c r="N110" t="s">
        <v>729</v>
      </c>
      <c r="O110" t="s">
        <v>1503</v>
      </c>
      <c r="P110" t="s">
        <v>829</v>
      </c>
    </row>
    <row r="111" spans="1:16">
      <c r="A111" t="s">
        <v>1504</v>
      </c>
      <c r="B111" t="s">
        <v>268</v>
      </c>
      <c r="C111" t="s">
        <v>1505</v>
      </c>
      <c r="D111" t="s">
        <v>1506</v>
      </c>
      <c r="E111" t="s">
        <v>729</v>
      </c>
      <c r="F111" t="s">
        <v>266</v>
      </c>
      <c r="G111" t="s">
        <v>1507</v>
      </c>
      <c r="H111" t="s">
        <v>1508</v>
      </c>
      <c r="I111" t="s">
        <v>785</v>
      </c>
      <c r="J111" t="s">
        <v>786</v>
      </c>
      <c r="K111" t="s">
        <v>790</v>
      </c>
      <c r="L111" t="s">
        <v>787</v>
      </c>
      <c r="M111" t="s">
        <v>729</v>
      </c>
      <c r="N111" t="s">
        <v>729</v>
      </c>
      <c r="O111" t="s">
        <v>1509</v>
      </c>
      <c r="P111" t="s">
        <v>822</v>
      </c>
    </row>
    <row r="112" spans="1:16">
      <c r="A112" t="s">
        <v>1510</v>
      </c>
      <c r="B112" t="s">
        <v>268</v>
      </c>
      <c r="C112" t="s">
        <v>1511</v>
      </c>
      <c r="D112" t="s">
        <v>1512</v>
      </c>
      <c r="E112" t="s">
        <v>729</v>
      </c>
      <c r="F112" t="s">
        <v>266</v>
      </c>
      <c r="G112" t="s">
        <v>1513</v>
      </c>
      <c r="H112" t="s">
        <v>1514</v>
      </c>
      <c r="I112" t="s">
        <v>785</v>
      </c>
      <c r="J112" t="s">
        <v>786</v>
      </c>
      <c r="K112" t="s">
        <v>847</v>
      </c>
      <c r="L112" t="s">
        <v>787</v>
      </c>
      <c r="M112" t="s">
        <v>729</v>
      </c>
      <c r="N112" t="s">
        <v>729</v>
      </c>
      <c r="O112" t="s">
        <v>1515</v>
      </c>
      <c r="P112" t="s">
        <v>822</v>
      </c>
    </row>
    <row r="113" spans="1:16">
      <c r="A113" t="s">
        <v>1516</v>
      </c>
      <c r="B113" t="s">
        <v>268</v>
      </c>
      <c r="C113" t="s">
        <v>1517</v>
      </c>
      <c r="D113" t="s">
        <v>1518</v>
      </c>
      <c r="E113" t="s">
        <v>729</v>
      </c>
      <c r="F113" t="s">
        <v>1362</v>
      </c>
      <c r="G113" t="s">
        <v>1519</v>
      </c>
      <c r="H113" t="s">
        <v>1520</v>
      </c>
      <c r="I113" t="s">
        <v>785</v>
      </c>
      <c r="J113" t="s">
        <v>786</v>
      </c>
      <c r="K113" t="s">
        <v>794</v>
      </c>
      <c r="L113" t="s">
        <v>787</v>
      </c>
      <c r="M113" t="s">
        <v>729</v>
      </c>
      <c r="N113" t="s">
        <v>1521</v>
      </c>
      <c r="O113" t="s">
        <v>1522</v>
      </c>
      <c r="P113" t="s">
        <v>1523</v>
      </c>
    </row>
    <row r="114" spans="1:16">
      <c r="A114" t="s">
        <v>1524</v>
      </c>
      <c r="B114" t="s">
        <v>268</v>
      </c>
      <c r="C114" t="s">
        <v>1525</v>
      </c>
      <c r="D114" t="s">
        <v>1526</v>
      </c>
      <c r="E114" t="s">
        <v>729</v>
      </c>
      <c r="F114" t="s">
        <v>266</v>
      </c>
      <c r="G114" t="s">
        <v>1527</v>
      </c>
      <c r="H114" t="s">
        <v>1528</v>
      </c>
      <c r="I114" t="s">
        <v>785</v>
      </c>
      <c r="J114" t="s">
        <v>786</v>
      </c>
      <c r="K114" t="s">
        <v>847</v>
      </c>
      <c r="L114" t="s">
        <v>787</v>
      </c>
      <c r="M114" t="s">
        <v>729</v>
      </c>
      <c r="N114" t="s">
        <v>729</v>
      </c>
      <c r="O114" t="s">
        <v>1529</v>
      </c>
      <c r="P114" t="s">
        <v>1530</v>
      </c>
    </row>
    <row r="115" spans="1:16">
      <c r="A115" t="s">
        <v>1531</v>
      </c>
      <c r="B115" t="s">
        <v>268</v>
      </c>
      <c r="C115" t="s">
        <v>1532</v>
      </c>
      <c r="D115" t="s">
        <v>1533</v>
      </c>
      <c r="E115" t="s">
        <v>729</v>
      </c>
      <c r="F115" t="s">
        <v>279</v>
      </c>
      <c r="G115" t="s">
        <v>1534</v>
      </c>
      <c r="H115" t="s">
        <v>1535</v>
      </c>
      <c r="I115" t="s">
        <v>785</v>
      </c>
      <c r="J115" t="s">
        <v>786</v>
      </c>
      <c r="K115" t="s">
        <v>790</v>
      </c>
      <c r="L115" t="s">
        <v>787</v>
      </c>
      <c r="M115" t="s">
        <v>729</v>
      </c>
      <c r="N115" t="s">
        <v>892</v>
      </c>
      <c r="O115" t="s">
        <v>1536</v>
      </c>
      <c r="P115" t="s">
        <v>1537</v>
      </c>
    </row>
    <row r="116" spans="1:16">
      <c r="A116" t="s">
        <v>1538</v>
      </c>
      <c r="B116" t="s">
        <v>268</v>
      </c>
      <c r="C116" t="s">
        <v>1539</v>
      </c>
      <c r="D116" t="s">
        <v>1540</v>
      </c>
      <c r="E116" t="s">
        <v>729</v>
      </c>
      <c r="F116" t="s">
        <v>783</v>
      </c>
      <c r="G116" t="s">
        <v>1541</v>
      </c>
      <c r="H116" t="s">
        <v>1542</v>
      </c>
      <c r="I116" t="s">
        <v>785</v>
      </c>
      <c r="J116" t="s">
        <v>786</v>
      </c>
      <c r="K116" t="s">
        <v>790</v>
      </c>
      <c r="L116" t="s">
        <v>787</v>
      </c>
      <c r="M116" t="s">
        <v>729</v>
      </c>
      <c r="N116" t="s">
        <v>729</v>
      </c>
      <c r="O116" t="s">
        <v>1543</v>
      </c>
      <c r="P116" t="s">
        <v>1413</v>
      </c>
    </row>
    <row r="117" spans="1:16">
      <c r="A117" t="s">
        <v>1544</v>
      </c>
      <c r="B117" t="s">
        <v>268</v>
      </c>
      <c r="C117" t="s">
        <v>263</v>
      </c>
      <c r="D117" t="s">
        <v>1545</v>
      </c>
      <c r="E117" t="s">
        <v>729</v>
      </c>
      <c r="F117" t="s">
        <v>266</v>
      </c>
      <c r="G117" t="s">
        <v>1546</v>
      </c>
      <c r="H117" t="s">
        <v>1546</v>
      </c>
      <c r="I117" t="s">
        <v>785</v>
      </c>
      <c r="J117" t="s">
        <v>786</v>
      </c>
      <c r="K117" t="s">
        <v>1547</v>
      </c>
      <c r="L117" t="s">
        <v>787</v>
      </c>
      <c r="M117" t="s">
        <v>729</v>
      </c>
      <c r="N117" t="s">
        <v>729</v>
      </c>
      <c r="O117" t="s">
        <v>1548</v>
      </c>
      <c r="P117" t="s">
        <v>1549</v>
      </c>
    </row>
    <row r="118" spans="1:16">
      <c r="A118" t="s">
        <v>1550</v>
      </c>
      <c r="B118" t="s">
        <v>268</v>
      </c>
      <c r="C118" t="s">
        <v>1551</v>
      </c>
      <c r="D118" t="s">
        <v>1552</v>
      </c>
      <c r="E118" t="s">
        <v>729</v>
      </c>
      <c r="F118" t="s">
        <v>783</v>
      </c>
      <c r="G118" t="s">
        <v>1553</v>
      </c>
      <c r="H118" t="s">
        <v>1554</v>
      </c>
      <c r="I118" t="s">
        <v>785</v>
      </c>
      <c r="J118" t="s">
        <v>786</v>
      </c>
      <c r="K118" t="s">
        <v>847</v>
      </c>
      <c r="L118" t="s">
        <v>787</v>
      </c>
      <c r="M118" t="s">
        <v>729</v>
      </c>
      <c r="N118" t="s">
        <v>729</v>
      </c>
      <c r="O118" t="s">
        <v>1555</v>
      </c>
      <c r="P118" t="s">
        <v>1556</v>
      </c>
    </row>
    <row r="119" spans="1:16">
      <c r="A119" t="s">
        <v>1557</v>
      </c>
      <c r="B119" t="s">
        <v>268</v>
      </c>
      <c r="C119" t="s">
        <v>1558</v>
      </c>
      <c r="D119" t="s">
        <v>1559</v>
      </c>
      <c r="E119" t="s">
        <v>729</v>
      </c>
      <c r="F119" t="s">
        <v>783</v>
      </c>
      <c r="G119" t="s">
        <v>1560</v>
      </c>
      <c r="H119" t="s">
        <v>1561</v>
      </c>
      <c r="I119" t="s">
        <v>785</v>
      </c>
      <c r="J119" t="s">
        <v>786</v>
      </c>
      <c r="K119" t="s">
        <v>873</v>
      </c>
      <c r="L119" t="s">
        <v>787</v>
      </c>
      <c r="M119" t="s">
        <v>729</v>
      </c>
      <c r="N119" t="s">
        <v>729</v>
      </c>
      <c r="O119" t="s">
        <v>1562</v>
      </c>
      <c r="P119" t="s">
        <v>1563</v>
      </c>
    </row>
    <row r="120" spans="1:16">
      <c r="A120" t="s">
        <v>1564</v>
      </c>
      <c r="B120" t="s">
        <v>263</v>
      </c>
      <c r="C120" t="s">
        <v>989</v>
      </c>
      <c r="D120" t="s">
        <v>729</v>
      </c>
      <c r="E120" t="s">
        <v>729</v>
      </c>
      <c r="F120" t="s">
        <v>279</v>
      </c>
      <c r="G120" t="s">
        <v>1565</v>
      </c>
      <c r="H120" t="s">
        <v>1565</v>
      </c>
      <c r="I120" t="s">
        <v>785</v>
      </c>
      <c r="J120" t="s">
        <v>786</v>
      </c>
      <c r="K120" t="s">
        <v>790</v>
      </c>
      <c r="L120" t="s">
        <v>787</v>
      </c>
      <c r="M120" t="s">
        <v>729</v>
      </c>
      <c r="N120" t="s">
        <v>729</v>
      </c>
      <c r="O120" t="s">
        <v>1566</v>
      </c>
      <c r="P120" t="s">
        <v>1567</v>
      </c>
    </row>
    <row r="121" spans="1:16">
      <c r="A121" t="s">
        <v>1568</v>
      </c>
      <c r="B121" t="s">
        <v>263</v>
      </c>
      <c r="C121" t="s">
        <v>913</v>
      </c>
      <c r="D121" t="s">
        <v>729</v>
      </c>
      <c r="E121" t="s">
        <v>729</v>
      </c>
      <c r="F121" t="s">
        <v>783</v>
      </c>
      <c r="G121" t="s">
        <v>1569</v>
      </c>
      <c r="H121" t="s">
        <v>1569</v>
      </c>
      <c r="I121" t="s">
        <v>785</v>
      </c>
      <c r="J121" t="s">
        <v>786</v>
      </c>
      <c r="K121" t="s">
        <v>790</v>
      </c>
      <c r="L121" t="s">
        <v>787</v>
      </c>
      <c r="M121" t="s">
        <v>729</v>
      </c>
      <c r="N121" t="s">
        <v>729</v>
      </c>
      <c r="O121" t="s">
        <v>1570</v>
      </c>
      <c r="P121" t="s">
        <v>1571</v>
      </c>
    </row>
    <row r="122" spans="1:16">
      <c r="A122" t="s">
        <v>1572</v>
      </c>
      <c r="B122" t="s">
        <v>263</v>
      </c>
      <c r="C122" t="s">
        <v>1335</v>
      </c>
      <c r="D122" t="s">
        <v>729</v>
      </c>
      <c r="E122" t="s">
        <v>729</v>
      </c>
      <c r="F122" t="s">
        <v>783</v>
      </c>
      <c r="G122" t="s">
        <v>1573</v>
      </c>
      <c r="H122" t="s">
        <v>1573</v>
      </c>
      <c r="I122" t="s">
        <v>785</v>
      </c>
      <c r="J122" t="s">
        <v>786</v>
      </c>
      <c r="K122" t="s">
        <v>847</v>
      </c>
      <c r="L122" t="s">
        <v>787</v>
      </c>
      <c r="M122" t="s">
        <v>729</v>
      </c>
      <c r="N122" t="s">
        <v>729</v>
      </c>
      <c r="O122" t="s">
        <v>791</v>
      </c>
      <c r="P122" t="s">
        <v>791</v>
      </c>
    </row>
    <row r="123" spans="1:16">
      <c r="A123" t="s">
        <v>1574</v>
      </c>
      <c r="B123" t="s">
        <v>263</v>
      </c>
      <c r="C123" t="s">
        <v>1018</v>
      </c>
      <c r="D123" t="s">
        <v>729</v>
      </c>
      <c r="E123" t="s">
        <v>729</v>
      </c>
      <c r="F123" t="s">
        <v>783</v>
      </c>
      <c r="G123" t="s">
        <v>1575</v>
      </c>
      <c r="H123" t="s">
        <v>1575</v>
      </c>
      <c r="I123" t="s">
        <v>785</v>
      </c>
      <c r="J123" t="s">
        <v>786</v>
      </c>
      <c r="K123" t="s">
        <v>790</v>
      </c>
      <c r="L123" t="s">
        <v>787</v>
      </c>
      <c r="M123" t="s">
        <v>729</v>
      </c>
      <c r="N123" t="s">
        <v>729</v>
      </c>
      <c r="O123" t="s">
        <v>791</v>
      </c>
      <c r="P123" t="s">
        <v>791</v>
      </c>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pageSetUpPr fitToPage="1"/>
  </sheetPr>
  <dimension ref="A1"/>
  <sheetViews>
    <sheetView showGridLines="0" zoomScale="80" zoomScaleNormal="80" zoomScaleSheetLayoutView="86" workbookViewId="0">
      <pane xSplit="1" ySplit="1" topLeftCell="B2" activePane="bottomRight" state="frozen"/>
      <selection pane="topRight" activeCell="G5" sqref="G5:J5"/>
      <selection pane="bottomLeft" activeCell="G5" sqref="G5:J5"/>
      <selection pane="bottomRight" activeCell="G5" sqref="G5:J5"/>
    </sheetView>
  </sheetViews>
  <sheetFormatPr defaultColWidth="10.6640625" defaultRowHeight="12.75"/>
  <cols>
    <col min="1" max="16384" width="10.6640625" style="2"/>
  </cols>
  <sheetData/>
  <sheetProtection insertColumns="0" autoFilter="0" pivotTables="0"/>
  <pageMargins left="0.25" right="0.25" top="0.5" bottom="0.5" header="0.5" footer="0.25"/>
  <pageSetup fitToHeight="0"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A13"/>
  <sheetViews>
    <sheetView zoomScaleNormal="100" workbookViewId="0">
      <selection activeCell="G5" sqref="G5:J5"/>
    </sheetView>
  </sheetViews>
  <sheetFormatPr defaultColWidth="9.33203125" defaultRowHeight="15"/>
  <cols>
    <col min="1" max="16384" width="9.33203125" style="1"/>
  </cols>
  <sheetData>
    <row r="1" ht="21" customHeight="1"/>
    <row r="2" ht="21" customHeight="1"/>
    <row r="3" ht="21" customHeight="1"/>
    <row r="4" ht="21" customHeight="1"/>
    <row r="5" ht="21" customHeight="1"/>
    <row r="6" ht="21" customHeight="1"/>
    <row r="7" ht="21" customHeight="1"/>
    <row r="8" ht="21" customHeight="1"/>
    <row r="9" ht="21" customHeight="1"/>
    <row r="10" ht="21" customHeight="1"/>
    <row r="11" ht="21" customHeight="1"/>
    <row r="13" ht="29.25" customHeight="1"/>
  </sheetData>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
  <sheetViews>
    <sheetView showGridLines="0" zoomScale="90" zoomScaleNormal="90" workbookViewId="0">
      <selection activeCell="G5" sqref="G5:J5"/>
    </sheetView>
  </sheetViews>
  <sheetFormatPr defaultRowHeight="11.25"/>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Q21"/>
  <sheetViews>
    <sheetView workbookViewId="0">
      <selection activeCell="G5" sqref="G5:J5"/>
    </sheetView>
  </sheetViews>
  <sheetFormatPr defaultRowHeight="11.25"/>
  <sheetData>
    <row r="1" spans="1:17">
      <c r="A1" s="5"/>
      <c r="B1" s="5"/>
      <c r="C1" s="5"/>
      <c r="D1" s="5"/>
      <c r="E1" s="5"/>
      <c r="F1" s="5"/>
      <c r="G1" s="5"/>
      <c r="H1" s="5"/>
      <c r="I1" s="5"/>
      <c r="J1" s="5"/>
      <c r="K1" s="5"/>
      <c r="L1" s="5"/>
      <c r="M1" s="5"/>
      <c r="N1" s="5"/>
      <c r="O1" s="5"/>
      <c r="P1" s="5"/>
      <c r="Q1" s="5"/>
    </row>
    <row r="2" spans="1:17" ht="15">
      <c r="A2" s="5"/>
      <c r="B2" s="229" t="s">
        <v>1576</v>
      </c>
      <c r="C2" s="229" t="s">
        <v>1577</v>
      </c>
      <c r="D2" s="229" t="s">
        <v>1578</v>
      </c>
      <c r="E2" s="229" t="s">
        <v>1579</v>
      </c>
      <c r="F2" s="229" t="s">
        <v>1580</v>
      </c>
      <c r="G2" s="229" t="s">
        <v>1581</v>
      </c>
      <c r="H2" s="5"/>
      <c r="I2" s="5"/>
      <c r="J2" s="5"/>
      <c r="K2" s="5"/>
      <c r="L2" s="5"/>
      <c r="M2" s="5"/>
      <c r="N2" s="5"/>
      <c r="O2" s="5"/>
      <c r="P2" s="5"/>
      <c r="Q2" s="5"/>
    </row>
    <row r="3" spans="1:17">
      <c r="A3" s="5"/>
      <c r="B3" s="230" t="s">
        <v>1582</v>
      </c>
      <c r="C3" s="230">
        <v>3</v>
      </c>
      <c r="D3" s="230" t="s">
        <v>1583</v>
      </c>
      <c r="E3" s="231">
        <v>44775</v>
      </c>
      <c r="F3" s="232">
        <v>8.3333333333333329E-2</v>
      </c>
      <c r="G3" s="230" t="s">
        <v>1584</v>
      </c>
      <c r="H3" s="5"/>
      <c r="I3" s="5"/>
      <c r="J3" s="5"/>
      <c r="K3" s="5"/>
      <c r="L3" s="5"/>
      <c r="M3" s="5"/>
      <c r="N3" s="5"/>
      <c r="O3" s="5"/>
      <c r="P3" s="5"/>
      <c r="Q3" s="5"/>
    </row>
    <row r="4" spans="1:17">
      <c r="A4" s="5"/>
      <c r="B4" s="230" t="s">
        <v>1585</v>
      </c>
      <c r="C4" s="230">
        <v>3</v>
      </c>
      <c r="D4" s="230" t="s">
        <v>1586</v>
      </c>
      <c r="E4" s="231">
        <v>44775</v>
      </c>
      <c r="F4" s="233">
        <v>0.1013888888888889</v>
      </c>
      <c r="G4" s="230" t="s">
        <v>1587</v>
      </c>
      <c r="H4" s="5"/>
      <c r="I4" s="5"/>
      <c r="J4" s="5"/>
      <c r="K4" s="5"/>
      <c r="L4" s="5"/>
      <c r="M4" s="5"/>
      <c r="N4" s="5"/>
      <c r="O4" s="5"/>
      <c r="P4" s="5"/>
      <c r="Q4" s="5"/>
    </row>
    <row r="5" spans="1:17">
      <c r="A5" s="5"/>
      <c r="B5" s="5"/>
      <c r="C5" s="5"/>
      <c r="D5" s="5"/>
      <c r="E5" s="5"/>
      <c r="F5" s="5"/>
      <c r="G5" s="5"/>
      <c r="H5" s="5"/>
      <c r="I5" s="5"/>
      <c r="J5" s="5"/>
      <c r="K5" s="5"/>
      <c r="L5" s="5"/>
      <c r="M5" s="5"/>
      <c r="N5" s="5"/>
      <c r="O5" s="5"/>
      <c r="P5" s="5"/>
      <c r="Q5" s="5"/>
    </row>
    <row r="6" spans="1:17">
      <c r="A6" s="5"/>
      <c r="B6" s="5"/>
      <c r="C6" s="5"/>
      <c r="D6" s="5"/>
      <c r="E6" s="5"/>
      <c r="F6" s="5"/>
      <c r="G6" s="5"/>
      <c r="H6" s="5"/>
      <c r="I6" s="5"/>
      <c r="J6" s="5"/>
      <c r="K6" s="5"/>
      <c r="L6" s="5"/>
      <c r="M6" s="5"/>
      <c r="N6" s="5"/>
      <c r="O6" s="5"/>
      <c r="P6" s="5"/>
      <c r="Q6" s="5"/>
    </row>
    <row r="7" spans="1:17">
      <c r="A7" s="5"/>
      <c r="B7" s="5"/>
      <c r="C7" s="5"/>
      <c r="D7" s="5"/>
      <c r="E7" s="5"/>
      <c r="F7" s="5"/>
      <c r="G7" s="5"/>
      <c r="H7" s="5"/>
      <c r="I7" s="5"/>
      <c r="J7" s="5"/>
      <c r="K7" s="5"/>
      <c r="L7" s="5"/>
      <c r="M7" s="5"/>
      <c r="N7" s="5"/>
      <c r="O7" s="5"/>
      <c r="P7" s="5"/>
      <c r="Q7" s="5"/>
    </row>
    <row r="8" spans="1:17">
      <c r="A8" s="5"/>
      <c r="B8" s="5"/>
      <c r="C8" s="5"/>
      <c r="D8" s="5"/>
      <c r="E8" s="5"/>
      <c r="F8" s="5"/>
      <c r="G8" s="5"/>
      <c r="H8" s="5"/>
      <c r="I8" s="5"/>
      <c r="J8" s="5"/>
      <c r="K8" s="5"/>
      <c r="L8" s="5"/>
      <c r="M8" s="5"/>
      <c r="N8" s="5"/>
      <c r="O8" s="5"/>
      <c r="P8" s="5"/>
      <c r="Q8" s="5"/>
    </row>
    <row r="9" spans="1:17">
      <c r="A9" s="5"/>
      <c r="B9" s="5"/>
      <c r="C9" s="5"/>
      <c r="D9" s="5"/>
      <c r="E9" s="5"/>
      <c r="F9" s="5"/>
      <c r="G9" s="5"/>
      <c r="H9" s="5"/>
      <c r="I9" s="5"/>
      <c r="J9" s="5"/>
      <c r="K9" s="5"/>
      <c r="L9" s="5"/>
      <c r="M9" s="5"/>
      <c r="N9" s="5"/>
      <c r="O9" s="5"/>
      <c r="P9" s="5"/>
      <c r="Q9" s="5"/>
    </row>
    <row r="10" spans="1:17">
      <c r="A10" s="5"/>
      <c r="B10" s="5"/>
      <c r="C10" s="5"/>
      <c r="D10" s="5"/>
      <c r="E10" s="5"/>
      <c r="F10" s="5"/>
      <c r="G10" s="5"/>
      <c r="H10" s="5"/>
      <c r="I10" s="5"/>
      <c r="J10" s="5"/>
      <c r="K10" s="5"/>
      <c r="L10" s="5"/>
      <c r="M10" s="5"/>
      <c r="N10" s="5"/>
      <c r="O10" s="5"/>
      <c r="P10" s="5"/>
      <c r="Q10" s="5"/>
    </row>
    <row r="11" spans="1:17">
      <c r="A11" s="5"/>
      <c r="B11" s="5"/>
      <c r="C11" s="5"/>
      <c r="D11" s="5"/>
      <c r="E11" s="5"/>
      <c r="F11" s="5"/>
      <c r="G11" s="5"/>
      <c r="H11" s="5"/>
      <c r="I11" s="5"/>
      <c r="J11" s="5"/>
      <c r="K11" s="5"/>
      <c r="L11" s="5"/>
      <c r="M11" s="5"/>
      <c r="N11" s="5"/>
      <c r="O11" s="5"/>
      <c r="P11" s="5"/>
      <c r="Q11" s="5"/>
    </row>
    <row r="12" spans="1:17">
      <c r="A12" s="5"/>
      <c r="B12" s="5"/>
      <c r="C12" s="5"/>
      <c r="D12" s="5"/>
      <c r="E12" s="5"/>
      <c r="F12" s="5"/>
      <c r="G12" s="5"/>
      <c r="H12" s="5"/>
      <c r="I12" s="5"/>
      <c r="J12" s="5"/>
      <c r="K12" s="5"/>
      <c r="L12" s="5"/>
      <c r="M12" s="5"/>
      <c r="N12" s="5"/>
      <c r="O12" s="5"/>
      <c r="P12" s="5"/>
      <c r="Q12" s="5"/>
    </row>
    <row r="13" spans="1:17">
      <c r="A13" s="5"/>
      <c r="B13" s="5"/>
      <c r="C13" s="5"/>
      <c r="D13" s="5"/>
      <c r="E13" s="5"/>
      <c r="F13" s="5"/>
      <c r="G13" s="5"/>
      <c r="H13" s="5"/>
      <c r="I13" s="5"/>
      <c r="J13" s="5"/>
      <c r="K13" s="5"/>
      <c r="L13" s="5"/>
      <c r="M13" s="5"/>
      <c r="N13" s="5"/>
      <c r="O13" s="5"/>
      <c r="P13" s="5"/>
      <c r="Q13" s="5"/>
    </row>
    <row r="14" spans="1:17">
      <c r="A14" s="5"/>
      <c r="B14" s="5"/>
      <c r="C14" s="5"/>
      <c r="D14" s="5"/>
      <c r="E14" s="5"/>
      <c r="F14" s="5"/>
      <c r="G14" s="5"/>
      <c r="H14" s="5"/>
      <c r="I14" s="5"/>
      <c r="J14" s="5"/>
      <c r="K14" s="5"/>
      <c r="L14" s="5"/>
      <c r="M14" s="5"/>
      <c r="N14" s="5"/>
      <c r="O14" s="5"/>
      <c r="P14" s="5"/>
      <c r="Q14" s="5"/>
    </row>
    <row r="15" spans="1:17">
      <c r="A15" s="5"/>
      <c r="B15" s="5"/>
      <c r="C15" s="5"/>
      <c r="D15" s="5"/>
      <c r="E15" s="5"/>
      <c r="F15" s="5"/>
      <c r="G15" s="5"/>
      <c r="H15" s="5"/>
      <c r="I15" s="5"/>
      <c r="J15" s="5"/>
      <c r="K15" s="5"/>
      <c r="L15" s="5"/>
      <c r="M15" s="5"/>
      <c r="N15" s="5"/>
      <c r="O15" s="5"/>
      <c r="P15" s="5"/>
      <c r="Q15" s="5"/>
    </row>
    <row r="16" spans="1:17">
      <c r="A16" s="5"/>
      <c r="B16" s="5"/>
      <c r="C16" s="5"/>
      <c r="D16" s="5"/>
      <c r="E16" s="5"/>
      <c r="F16" s="5"/>
      <c r="G16" s="5"/>
      <c r="H16" s="5"/>
      <c r="I16" s="5"/>
      <c r="J16" s="5"/>
      <c r="K16" s="5"/>
      <c r="L16" s="5"/>
      <c r="M16" s="5"/>
      <c r="N16" s="5"/>
      <c r="O16" s="5"/>
      <c r="P16" s="5"/>
      <c r="Q16" s="5"/>
    </row>
    <row r="17" spans="1:17">
      <c r="A17" s="5"/>
      <c r="B17" s="5"/>
      <c r="C17" s="5"/>
      <c r="D17" s="5"/>
      <c r="E17" s="5"/>
      <c r="F17" s="5"/>
      <c r="G17" s="5"/>
      <c r="H17" s="5"/>
      <c r="I17" s="5"/>
      <c r="J17" s="5"/>
      <c r="K17" s="5"/>
      <c r="L17" s="5"/>
      <c r="M17" s="5"/>
      <c r="N17" s="5"/>
      <c r="O17" s="5"/>
      <c r="P17" s="5"/>
      <c r="Q17" s="5"/>
    </row>
    <row r="18" spans="1:17">
      <c r="A18" s="5"/>
      <c r="B18" s="5"/>
      <c r="C18" s="5"/>
      <c r="D18" s="5"/>
      <c r="E18" s="5"/>
      <c r="F18" s="5"/>
      <c r="G18" s="5"/>
      <c r="H18" s="5"/>
      <c r="I18" s="5"/>
      <c r="J18" s="5"/>
      <c r="K18" s="5"/>
      <c r="L18" s="5"/>
      <c r="M18" s="5"/>
      <c r="N18" s="5"/>
      <c r="O18" s="5"/>
      <c r="P18" s="5"/>
      <c r="Q18" s="5"/>
    </row>
    <row r="19" spans="1:17">
      <c r="A19" s="5"/>
      <c r="B19" s="5"/>
      <c r="C19" s="5"/>
      <c r="D19" s="5"/>
      <c r="E19" s="5"/>
      <c r="F19" s="5"/>
      <c r="G19" s="5"/>
      <c r="H19" s="5"/>
      <c r="I19" s="5"/>
      <c r="J19" s="5"/>
      <c r="K19" s="5"/>
      <c r="L19" s="5"/>
      <c r="M19" s="5"/>
      <c r="N19" s="5"/>
      <c r="O19" s="5"/>
      <c r="P19" s="5"/>
      <c r="Q19" s="5"/>
    </row>
    <row r="20" spans="1:17">
      <c r="A20" s="5"/>
      <c r="B20" s="5"/>
      <c r="C20" s="5"/>
      <c r="D20" s="5"/>
      <c r="E20" s="5"/>
      <c r="F20" s="5"/>
      <c r="G20" s="5"/>
      <c r="H20" s="5"/>
      <c r="I20" s="5"/>
      <c r="J20" s="5"/>
      <c r="K20" s="5"/>
      <c r="L20" s="5"/>
      <c r="M20" s="5"/>
      <c r="N20" s="5"/>
      <c r="O20" s="5"/>
      <c r="P20" s="5"/>
      <c r="Q20" s="5"/>
    </row>
    <row r="21" spans="1:17">
      <c r="A21" s="5"/>
      <c r="B21" s="5"/>
      <c r="C21" s="5"/>
      <c r="D21" s="5"/>
      <c r="E21" s="5"/>
      <c r="F21" s="5"/>
      <c r="G21" s="5"/>
      <c r="H21" s="5"/>
      <c r="I21" s="5"/>
      <c r="J21" s="5"/>
      <c r="K21" s="5"/>
      <c r="L21" s="5"/>
      <c r="M21" s="5"/>
      <c r="N21" s="5"/>
      <c r="O21" s="5"/>
      <c r="P21" s="5"/>
      <c r="Q21" s="5"/>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O9:S18"/>
  <sheetViews>
    <sheetView workbookViewId="0">
      <selection activeCell="G5" sqref="G5:J5"/>
    </sheetView>
  </sheetViews>
  <sheetFormatPr defaultRowHeight="11.25"/>
  <sheetData>
    <row r="9" spans="16:18">
      <c r="R9" t="s">
        <v>547</v>
      </c>
    </row>
    <row r="10" spans="16:18">
      <c r="R10" t="s">
        <v>1588</v>
      </c>
    </row>
    <row r="14" spans="16:18">
      <c r="R14" t="s">
        <v>1019</v>
      </c>
    </row>
    <row r="15" spans="16:18">
      <c r="R15" t="s">
        <v>1589</v>
      </c>
    </row>
    <row r="16" spans="16:18">
      <c r="P16" t="s">
        <v>1590</v>
      </c>
      <c r="R16" t="s">
        <v>530</v>
      </c>
    </row>
    <row r="17" spans="15:19">
      <c r="O17" t="s">
        <v>1591</v>
      </c>
      <c r="P17">
        <v>22</v>
      </c>
      <c r="Q17">
        <v>167</v>
      </c>
      <c r="R17" t="s">
        <v>1592</v>
      </c>
      <c r="S17" s="84" t="s">
        <v>1593</v>
      </c>
    </row>
    <row r="18" spans="15:19">
      <c r="O18" t="s">
        <v>1594</v>
      </c>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
  <sheetViews>
    <sheetView workbookViewId="0">
      <selection activeCell="G5" sqref="G5:J5"/>
    </sheetView>
  </sheetViews>
  <sheetFormatPr defaultRowHeight="11.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298b5bf6-c89c-4f00-9443-ef6f943880df">
      <Terms xmlns="http://schemas.microsoft.com/office/infopath/2007/PartnerControls"/>
    </lcf76f155ced4ddcb4097134ff3c332f>
    <TaxCatchAll xmlns="b67d8a0d-cc2d-4932-90aa-e2238ccca9e9" xsi:nil="true"/>
  </documentManagement>
</p:properties>
</file>

<file path=customXml/item2.xml><?xml version="1.0" encoding="utf-8"?>
<ct:contentTypeSchema xmlns:ct="http://schemas.microsoft.com/office/2006/metadata/contentType" xmlns:ma="http://schemas.microsoft.com/office/2006/metadata/properties/metaAttributes" ct:_="" ma:_="" ma:contentTypeName="文件" ma:contentTypeID="0x010100A23C3E504CA11940B782A8FC166959CD" ma:contentTypeVersion="13" ma:contentTypeDescription="建立新的文件。" ma:contentTypeScope="" ma:versionID="28214ac408fe79c3f4cb59be69684e0c">
  <xsd:schema xmlns:xsd="http://www.w3.org/2001/XMLSchema" xmlns:xs="http://www.w3.org/2001/XMLSchema" xmlns:p="http://schemas.microsoft.com/office/2006/metadata/properties" xmlns:ns2="298b5bf6-c89c-4f00-9443-ef6f943880df" xmlns:ns3="b67d8a0d-cc2d-4932-90aa-e2238ccca9e9" targetNamespace="http://schemas.microsoft.com/office/2006/metadata/properties" ma:root="true" ma:fieldsID="16dbadf22e77e4e592324313a6f0db32" ns2:_="" ns3:_="">
    <xsd:import namespace="298b5bf6-c89c-4f00-9443-ef6f943880df"/>
    <xsd:import namespace="b67d8a0d-cc2d-4932-90aa-e2238ccca9e9"/>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98b5bf6-c89c-4f00-9443-ef6f943880d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影像標籤" ma:readOnly="false" ma:fieldId="{5cf76f15-5ced-4ddc-b409-7134ff3c332f}" ma:taxonomyMulti="true" ma:sspId="0ceafd75-05a3-4751-b298-88b152c64070"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dexed="true"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67d8a0d-cc2d-4932-90aa-e2238ccca9e9"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95a16c13-7328-498c-bb31-aaa6a868ff2b}" ma:internalName="TaxCatchAll" ma:showField="CatchAllData" ma:web="b67d8a0d-cc2d-4932-90aa-e2238ccca9e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內容類型"/>
        <xsd:element ref="dc:title" minOccurs="0" maxOccurs="1" ma:index="4" ma:displayName="標題"/>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05FF62F-7E81-4676-B008-84B5A9BAA80C}">
  <ds:schemaRefs>
    <ds:schemaRef ds:uri="http://schemas.microsoft.com/office/2006/metadata/properties"/>
    <ds:schemaRef ds:uri="http://purl.org/dc/terms/"/>
    <ds:schemaRef ds:uri="b67d8a0d-cc2d-4932-90aa-e2238ccca9e9"/>
    <ds:schemaRef ds:uri="http://www.w3.org/XML/1998/namespace"/>
    <ds:schemaRef ds:uri="http://schemas.microsoft.com/office/2006/documentManagement/types"/>
    <ds:schemaRef ds:uri="http://schemas.microsoft.com/office/infopath/2007/PartnerControls"/>
    <ds:schemaRef ds:uri="http://purl.org/dc/dcmitype/"/>
    <ds:schemaRef ds:uri="http://schemas.openxmlformats.org/package/2006/metadata/core-properties"/>
    <ds:schemaRef ds:uri="298b5bf6-c89c-4f00-9443-ef6f943880df"/>
    <ds:schemaRef ds:uri="http://purl.org/dc/elements/1.1/"/>
  </ds:schemaRefs>
</ds:datastoreItem>
</file>

<file path=customXml/itemProps2.xml><?xml version="1.0" encoding="utf-8"?>
<ds:datastoreItem xmlns:ds="http://schemas.openxmlformats.org/officeDocument/2006/customXml" ds:itemID="{2512CF14-2C49-4961-9FCB-2A1CD15A4FB6}"/>
</file>

<file path=customXml/itemProps3.xml><?xml version="1.0" encoding="utf-8"?>
<ds:datastoreItem xmlns:ds="http://schemas.openxmlformats.org/officeDocument/2006/customXml" ds:itemID="{FC2B0C67-4169-4BB8-B7CE-7F43DE9A70A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9</vt:i4>
      </vt:variant>
    </vt:vector>
  </HeadingPairs>
  <TitlesOfParts>
    <vt:vector size="27" baseType="lpstr">
      <vt:lpstr>Program Card</vt:lpstr>
      <vt:lpstr>Build 1</vt:lpstr>
      <vt:lpstr>Build 2</vt:lpstr>
      <vt:lpstr>Build 3</vt:lpstr>
      <vt:lpstr>Sheet2</vt:lpstr>
      <vt:lpstr>25706536</vt:lpstr>
      <vt:lpstr>Bug List</vt:lpstr>
      <vt:lpstr>Bug List QA</vt:lpstr>
      <vt:lpstr>5M</vt:lpstr>
      <vt:lpstr>Layout</vt:lpstr>
      <vt:lpstr>OVD</vt:lpstr>
      <vt:lpstr>BOM</vt:lpstr>
      <vt:lpstr>BOM Comparisson</vt:lpstr>
      <vt:lpstr>IT Route</vt:lpstr>
      <vt:lpstr>Packing Validation</vt:lpstr>
      <vt:lpstr>MSD List</vt:lpstr>
      <vt:lpstr>Serialization Rules</vt:lpstr>
      <vt:lpstr>DFMS BOM</vt:lpstr>
      <vt:lpstr>'Build 1'!prevWBS</vt:lpstr>
      <vt:lpstr>'Build 2'!prevWBS</vt:lpstr>
      <vt:lpstr>'Build 3'!prevWBS</vt:lpstr>
      <vt:lpstr>'Build 1'!Print_Area</vt:lpstr>
      <vt:lpstr>'Build 2'!Print_Area</vt:lpstr>
      <vt:lpstr>'Build 3'!Print_Area</vt:lpstr>
      <vt:lpstr>'Build 1'!Print_Titles</vt:lpstr>
      <vt:lpstr>'Build 2'!Print_Titles</vt:lpstr>
      <vt:lpstr>'Build 3'!Print_Titles</vt:lpstr>
    </vt:vector>
  </TitlesOfParts>
  <Manager/>
  <Company>PASA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Anguiano Garcia, Alfredo</dc:creator>
  <cp:keywords/>
  <dc:description/>
  <cp:lastModifiedBy>Isaid Amaya(PMX)</cp:lastModifiedBy>
  <cp:revision/>
  <dcterms:created xsi:type="dcterms:W3CDTF">2020-11-23T20:44:09Z</dcterms:created>
  <dcterms:modified xsi:type="dcterms:W3CDTF">2025-03-28T15:12:53Z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0x010100A23C3E504CA11940B782A8FC166959CD</vt:lpwstr>
  </property>
  <property fmtid="{D5CDD505-2E9C-101B-9397-08002B2CF9AE}" pid="3" name="MediaServiceImageTags">
    <vt:lpwstr/>
  </property>
  <property fmtid="{D5CDD505-2E9C-101B-9397-08002B2CF9AE}" pid="4" name="xd_ProgID">
    <vt:lpwstr/>
  </property>
  <property fmtid="{D5CDD505-2E9C-101B-9397-08002B2CF9AE}" pid="5" name="ComplianceAssetId">
    <vt:lpwstr/>
  </property>
  <property fmtid="{D5CDD505-2E9C-101B-9397-08002B2CF9AE}" pid="6" name="TemplateUrl">
    <vt:lpwstr/>
  </property>
  <property fmtid="{D5CDD505-2E9C-101B-9397-08002B2CF9AE}" pid="7" name="_ExtendedDescription">
    <vt:lpwstr/>
  </property>
  <property fmtid="{D5CDD505-2E9C-101B-9397-08002B2CF9AE}" pid="8" name="TriggerFlowInfo">
    <vt:lpwstr/>
  </property>
  <property fmtid="{D5CDD505-2E9C-101B-9397-08002B2CF9AE}" pid="9" name="xd_Signature">
    <vt:bool>false</vt:bool>
  </property>
</Properties>
</file>