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hidePivotFieldList="1" defaultThemeVersion="124226"/>
  <mc:AlternateContent xmlns:mc="http://schemas.openxmlformats.org/markup-compatibility/2006">
    <mc:Choice Requires="x15">
      <x15ac:absPath xmlns:x15ac="http://schemas.microsoft.com/office/spreadsheetml/2010/11/ac" url="C:\Users\ridha\Downloads\"/>
    </mc:Choice>
  </mc:AlternateContent>
  <xr:revisionPtr revIDLastSave="0" documentId="13_ncr:1_{518592C4-CC0A-4154-AB5E-C1D0779C574E}" xr6:coauthVersionLast="47" xr6:coauthVersionMax="47" xr10:uidLastSave="{00000000-0000-0000-0000-000000000000}"/>
  <bookViews>
    <workbookView xWindow="-108" yWindow="-108" windowWidth="23256" windowHeight="12456" xr2:uid="{00000000-000D-0000-FFFF-FFFF00000000}"/>
  </bookViews>
  <sheets>
    <sheet name="Sheet1" sheetId="1" r:id="rId1"/>
    <sheet name="DashBoard" sheetId="3" r:id="rId2"/>
  </sheets>
  <definedNames>
    <definedName name="Slicer_Category">#N/A</definedName>
    <definedName name="Slicer_Month">#N/A</definedName>
    <definedName name="Slicer_Region">#N/A</definedName>
  </definedNames>
  <calcPr calcId="191029"/>
  <pivotCaches>
    <pivotCache cacheId="29"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2" i="1"/>
  <c r="N303" i="1"/>
  <c r="L303" i="1"/>
  <c r="O303" i="1" s="1"/>
</calcChain>
</file>

<file path=xl/sharedStrings.xml><?xml version="1.0" encoding="utf-8"?>
<sst xmlns="http://schemas.openxmlformats.org/spreadsheetml/2006/main" count="2462" uniqueCount="657">
  <si>
    <t>Order ID</t>
  </si>
  <si>
    <t>Order Date</t>
  </si>
  <si>
    <t>Ship Date</t>
  </si>
  <si>
    <t>Region</t>
  </si>
  <si>
    <t>State</t>
  </si>
  <si>
    <t>City</t>
  </si>
  <si>
    <t>Customer ID</t>
  </si>
  <si>
    <t>Customer Name</t>
  </si>
  <si>
    <t>Category</t>
  </si>
  <si>
    <t>Sub-Category</t>
  </si>
  <si>
    <t>Sales</t>
  </si>
  <si>
    <t>Profit</t>
  </si>
  <si>
    <t>Quantity</t>
  </si>
  <si>
    <t>CA-1000</t>
  </si>
  <si>
    <t>CA-1001</t>
  </si>
  <si>
    <t>CA-1002</t>
  </si>
  <si>
    <t>CA-1003</t>
  </si>
  <si>
    <t>CA-1004</t>
  </si>
  <si>
    <t>CA-1005</t>
  </si>
  <si>
    <t>CA-1006</t>
  </si>
  <si>
    <t>CA-1007</t>
  </si>
  <si>
    <t>CA-1008</t>
  </si>
  <si>
    <t>CA-1009</t>
  </si>
  <si>
    <t>CA-1010</t>
  </si>
  <si>
    <t>CA-1011</t>
  </si>
  <si>
    <t>CA-1012</t>
  </si>
  <si>
    <t>CA-1013</t>
  </si>
  <si>
    <t>CA-1014</t>
  </si>
  <si>
    <t>CA-1015</t>
  </si>
  <si>
    <t>CA-1016</t>
  </si>
  <si>
    <t>CA-1017</t>
  </si>
  <si>
    <t>CA-1018</t>
  </si>
  <si>
    <t>CA-1019</t>
  </si>
  <si>
    <t>CA-1020</t>
  </si>
  <si>
    <t>CA-1021</t>
  </si>
  <si>
    <t>CA-1022</t>
  </si>
  <si>
    <t>CA-1023</t>
  </si>
  <si>
    <t>CA-1024</t>
  </si>
  <si>
    <t>CA-1025</t>
  </si>
  <si>
    <t>CA-1026</t>
  </si>
  <si>
    <t>CA-1027</t>
  </si>
  <si>
    <t>CA-1028</t>
  </si>
  <si>
    <t>CA-1029</t>
  </si>
  <si>
    <t>CA-1030</t>
  </si>
  <si>
    <t>CA-1031</t>
  </si>
  <si>
    <t>CA-1032</t>
  </si>
  <si>
    <t>CA-1033</t>
  </si>
  <si>
    <t>CA-1034</t>
  </si>
  <si>
    <t>CA-1035</t>
  </si>
  <si>
    <t>CA-1036</t>
  </si>
  <si>
    <t>CA-1037</t>
  </si>
  <si>
    <t>CA-1038</t>
  </si>
  <si>
    <t>CA-1039</t>
  </si>
  <si>
    <t>CA-1040</t>
  </si>
  <si>
    <t>CA-1041</t>
  </si>
  <si>
    <t>CA-1042</t>
  </si>
  <si>
    <t>CA-1043</t>
  </si>
  <si>
    <t>CA-1044</t>
  </si>
  <si>
    <t>CA-1045</t>
  </si>
  <si>
    <t>CA-1046</t>
  </si>
  <si>
    <t>CA-1047</t>
  </si>
  <si>
    <t>CA-1048</t>
  </si>
  <si>
    <t>CA-1049</t>
  </si>
  <si>
    <t>CA-1050</t>
  </si>
  <si>
    <t>CA-1051</t>
  </si>
  <si>
    <t>CA-1052</t>
  </si>
  <si>
    <t>CA-1053</t>
  </si>
  <si>
    <t>CA-1054</t>
  </si>
  <si>
    <t>CA-1055</t>
  </si>
  <si>
    <t>CA-1056</t>
  </si>
  <si>
    <t>CA-1057</t>
  </si>
  <si>
    <t>CA-1058</t>
  </si>
  <si>
    <t>CA-1059</t>
  </si>
  <si>
    <t>CA-1060</t>
  </si>
  <si>
    <t>CA-1061</t>
  </si>
  <si>
    <t>CA-1062</t>
  </si>
  <si>
    <t>CA-1063</t>
  </si>
  <si>
    <t>CA-1064</t>
  </si>
  <si>
    <t>CA-1065</t>
  </si>
  <si>
    <t>CA-1066</t>
  </si>
  <si>
    <t>CA-1067</t>
  </si>
  <si>
    <t>CA-1068</t>
  </si>
  <si>
    <t>CA-1069</t>
  </si>
  <si>
    <t>CA-1070</t>
  </si>
  <si>
    <t>CA-1071</t>
  </si>
  <si>
    <t>CA-1072</t>
  </si>
  <si>
    <t>CA-1073</t>
  </si>
  <si>
    <t>CA-1074</t>
  </si>
  <si>
    <t>CA-1075</t>
  </si>
  <si>
    <t>CA-1076</t>
  </si>
  <si>
    <t>CA-1077</t>
  </si>
  <si>
    <t>CA-1078</t>
  </si>
  <si>
    <t>CA-1079</t>
  </si>
  <si>
    <t>CA-1080</t>
  </si>
  <si>
    <t>CA-1081</t>
  </si>
  <si>
    <t>CA-1082</t>
  </si>
  <si>
    <t>CA-1083</t>
  </si>
  <si>
    <t>CA-1084</t>
  </si>
  <si>
    <t>CA-1085</t>
  </si>
  <si>
    <t>CA-1086</t>
  </si>
  <si>
    <t>CA-1087</t>
  </si>
  <si>
    <t>CA-1088</t>
  </si>
  <si>
    <t>CA-1089</t>
  </si>
  <si>
    <t>CA-1090</t>
  </si>
  <si>
    <t>CA-1091</t>
  </si>
  <si>
    <t>CA-1092</t>
  </si>
  <si>
    <t>CA-1093</t>
  </si>
  <si>
    <t>CA-1094</t>
  </si>
  <si>
    <t>CA-1095</t>
  </si>
  <si>
    <t>CA-1096</t>
  </si>
  <si>
    <t>CA-1097</t>
  </si>
  <si>
    <t>CA-1098</t>
  </si>
  <si>
    <t>CA-1099</t>
  </si>
  <si>
    <t>CA-1100</t>
  </si>
  <si>
    <t>CA-1101</t>
  </si>
  <si>
    <t>CA-1102</t>
  </si>
  <si>
    <t>CA-1103</t>
  </si>
  <si>
    <t>CA-1104</t>
  </si>
  <si>
    <t>CA-1105</t>
  </si>
  <si>
    <t>CA-1106</t>
  </si>
  <si>
    <t>CA-1107</t>
  </si>
  <si>
    <t>CA-1108</t>
  </si>
  <si>
    <t>CA-1109</t>
  </si>
  <si>
    <t>CA-1110</t>
  </si>
  <si>
    <t>CA-1111</t>
  </si>
  <si>
    <t>CA-1112</t>
  </si>
  <si>
    <t>CA-1113</t>
  </si>
  <si>
    <t>CA-1114</t>
  </si>
  <si>
    <t>CA-1115</t>
  </si>
  <si>
    <t>CA-1116</t>
  </si>
  <si>
    <t>CA-1117</t>
  </si>
  <si>
    <t>CA-1118</t>
  </si>
  <si>
    <t>CA-1119</t>
  </si>
  <si>
    <t>CA-1120</t>
  </si>
  <si>
    <t>CA-1121</t>
  </si>
  <si>
    <t>CA-1122</t>
  </si>
  <si>
    <t>CA-1123</t>
  </si>
  <si>
    <t>CA-1124</t>
  </si>
  <si>
    <t>CA-1125</t>
  </si>
  <si>
    <t>CA-1126</t>
  </si>
  <si>
    <t>CA-1127</t>
  </si>
  <si>
    <t>CA-1128</t>
  </si>
  <si>
    <t>CA-1129</t>
  </si>
  <si>
    <t>CA-1130</t>
  </si>
  <si>
    <t>CA-1131</t>
  </si>
  <si>
    <t>CA-1132</t>
  </si>
  <si>
    <t>CA-1133</t>
  </si>
  <si>
    <t>CA-1134</t>
  </si>
  <si>
    <t>CA-1135</t>
  </si>
  <si>
    <t>CA-1136</t>
  </si>
  <si>
    <t>CA-1137</t>
  </si>
  <si>
    <t>CA-1138</t>
  </si>
  <si>
    <t>CA-1139</t>
  </si>
  <si>
    <t>CA-1140</t>
  </si>
  <si>
    <t>CA-1141</t>
  </si>
  <si>
    <t>CA-1142</t>
  </si>
  <si>
    <t>CA-1143</t>
  </si>
  <si>
    <t>CA-1144</t>
  </si>
  <si>
    <t>CA-1145</t>
  </si>
  <si>
    <t>CA-1146</t>
  </si>
  <si>
    <t>CA-1147</t>
  </si>
  <si>
    <t>CA-1148</t>
  </si>
  <si>
    <t>CA-1149</t>
  </si>
  <si>
    <t>CA-1150</t>
  </si>
  <si>
    <t>CA-1151</t>
  </si>
  <si>
    <t>CA-1152</t>
  </si>
  <si>
    <t>CA-1153</t>
  </si>
  <si>
    <t>CA-1154</t>
  </si>
  <si>
    <t>CA-1155</t>
  </si>
  <si>
    <t>CA-1156</t>
  </si>
  <si>
    <t>CA-1157</t>
  </si>
  <si>
    <t>CA-1158</t>
  </si>
  <si>
    <t>CA-1159</t>
  </si>
  <si>
    <t>CA-1160</t>
  </si>
  <si>
    <t>CA-1161</t>
  </si>
  <si>
    <t>CA-1162</t>
  </si>
  <si>
    <t>CA-1163</t>
  </si>
  <si>
    <t>CA-1164</t>
  </si>
  <si>
    <t>CA-1165</t>
  </si>
  <si>
    <t>CA-1166</t>
  </si>
  <si>
    <t>CA-1167</t>
  </si>
  <si>
    <t>CA-1168</t>
  </si>
  <si>
    <t>CA-1169</t>
  </si>
  <si>
    <t>CA-1170</t>
  </si>
  <si>
    <t>CA-1171</t>
  </si>
  <si>
    <t>CA-1172</t>
  </si>
  <si>
    <t>CA-1173</t>
  </si>
  <si>
    <t>CA-1174</t>
  </si>
  <si>
    <t>CA-1175</t>
  </si>
  <si>
    <t>CA-1176</t>
  </si>
  <si>
    <t>CA-1177</t>
  </si>
  <si>
    <t>CA-1178</t>
  </si>
  <si>
    <t>CA-1179</t>
  </si>
  <si>
    <t>CA-1180</t>
  </si>
  <si>
    <t>CA-1181</t>
  </si>
  <si>
    <t>CA-1182</t>
  </si>
  <si>
    <t>CA-1183</t>
  </si>
  <si>
    <t>CA-1184</t>
  </si>
  <si>
    <t>CA-1185</t>
  </si>
  <si>
    <t>CA-1186</t>
  </si>
  <si>
    <t>CA-1187</t>
  </si>
  <si>
    <t>CA-1188</t>
  </si>
  <si>
    <t>CA-1189</t>
  </si>
  <si>
    <t>CA-1190</t>
  </si>
  <si>
    <t>CA-1191</t>
  </si>
  <si>
    <t>CA-1192</t>
  </si>
  <si>
    <t>CA-1193</t>
  </si>
  <si>
    <t>CA-1194</t>
  </si>
  <si>
    <t>CA-1195</t>
  </si>
  <si>
    <t>CA-1196</t>
  </si>
  <si>
    <t>CA-1197</t>
  </si>
  <si>
    <t>CA-1198</t>
  </si>
  <si>
    <t>CA-1199</t>
  </si>
  <si>
    <t>CA-1200</t>
  </si>
  <si>
    <t>CA-1201</t>
  </si>
  <si>
    <t>CA-1202</t>
  </si>
  <si>
    <t>CA-1203</t>
  </si>
  <si>
    <t>CA-1204</t>
  </si>
  <si>
    <t>CA-1205</t>
  </si>
  <si>
    <t>CA-1206</t>
  </si>
  <si>
    <t>CA-1207</t>
  </si>
  <si>
    <t>CA-1208</t>
  </si>
  <si>
    <t>CA-1209</t>
  </si>
  <si>
    <t>CA-1210</t>
  </si>
  <si>
    <t>CA-1211</t>
  </si>
  <si>
    <t>CA-1212</t>
  </si>
  <si>
    <t>CA-1213</t>
  </si>
  <si>
    <t>CA-1214</t>
  </si>
  <si>
    <t>CA-1215</t>
  </si>
  <si>
    <t>CA-1216</t>
  </si>
  <si>
    <t>CA-1217</t>
  </si>
  <si>
    <t>CA-1218</t>
  </si>
  <si>
    <t>CA-1219</t>
  </si>
  <si>
    <t>CA-1220</t>
  </si>
  <si>
    <t>CA-1221</t>
  </si>
  <si>
    <t>CA-1222</t>
  </si>
  <si>
    <t>CA-1223</t>
  </si>
  <si>
    <t>CA-1224</t>
  </si>
  <si>
    <t>CA-1225</t>
  </si>
  <si>
    <t>CA-1226</t>
  </si>
  <si>
    <t>CA-1227</t>
  </si>
  <si>
    <t>CA-1228</t>
  </si>
  <si>
    <t>CA-1229</t>
  </si>
  <si>
    <t>CA-1230</t>
  </si>
  <si>
    <t>CA-1231</t>
  </si>
  <si>
    <t>CA-1232</t>
  </si>
  <si>
    <t>CA-1233</t>
  </si>
  <si>
    <t>CA-1234</t>
  </si>
  <si>
    <t>CA-1235</t>
  </si>
  <si>
    <t>CA-1236</t>
  </si>
  <si>
    <t>CA-1237</t>
  </si>
  <si>
    <t>CA-1238</t>
  </si>
  <si>
    <t>CA-1239</t>
  </si>
  <si>
    <t>CA-1240</t>
  </si>
  <si>
    <t>CA-1241</t>
  </si>
  <si>
    <t>CA-1242</t>
  </si>
  <si>
    <t>CA-1243</t>
  </si>
  <si>
    <t>CA-1244</t>
  </si>
  <si>
    <t>CA-1245</t>
  </si>
  <si>
    <t>CA-1246</t>
  </si>
  <si>
    <t>CA-1247</t>
  </si>
  <si>
    <t>CA-1248</t>
  </si>
  <si>
    <t>CA-1249</t>
  </si>
  <si>
    <t>CA-1250</t>
  </si>
  <si>
    <t>CA-1251</t>
  </si>
  <si>
    <t>CA-1252</t>
  </si>
  <si>
    <t>CA-1253</t>
  </si>
  <si>
    <t>CA-1254</t>
  </si>
  <si>
    <t>CA-1255</t>
  </si>
  <si>
    <t>CA-1256</t>
  </si>
  <si>
    <t>CA-1257</t>
  </si>
  <si>
    <t>CA-1258</t>
  </si>
  <si>
    <t>CA-1259</t>
  </si>
  <si>
    <t>CA-1260</t>
  </si>
  <si>
    <t>CA-1261</t>
  </si>
  <si>
    <t>CA-1262</t>
  </si>
  <si>
    <t>CA-1263</t>
  </si>
  <si>
    <t>CA-1264</t>
  </si>
  <si>
    <t>CA-1265</t>
  </si>
  <si>
    <t>CA-1266</t>
  </si>
  <si>
    <t>CA-1267</t>
  </si>
  <si>
    <t>CA-1268</t>
  </si>
  <si>
    <t>CA-1269</t>
  </si>
  <si>
    <t>CA-1270</t>
  </si>
  <si>
    <t>CA-1271</t>
  </si>
  <si>
    <t>CA-1272</t>
  </si>
  <si>
    <t>CA-1273</t>
  </si>
  <si>
    <t>CA-1274</t>
  </si>
  <si>
    <t>CA-1275</t>
  </si>
  <si>
    <t>CA-1276</t>
  </si>
  <si>
    <t>CA-1277</t>
  </si>
  <si>
    <t>CA-1278</t>
  </si>
  <si>
    <t>CA-1279</t>
  </si>
  <si>
    <t>CA-1280</t>
  </si>
  <si>
    <t>CA-1281</t>
  </si>
  <si>
    <t>CA-1282</t>
  </si>
  <si>
    <t>CA-1283</t>
  </si>
  <si>
    <t>CA-1284</t>
  </si>
  <si>
    <t>CA-1285</t>
  </si>
  <si>
    <t>CA-1286</t>
  </si>
  <si>
    <t>CA-1287</t>
  </si>
  <si>
    <t>CA-1288</t>
  </si>
  <si>
    <t>CA-1289</t>
  </si>
  <si>
    <t>CA-1290</t>
  </si>
  <si>
    <t>CA-1291</t>
  </si>
  <si>
    <t>CA-1292</t>
  </si>
  <si>
    <t>CA-1293</t>
  </si>
  <si>
    <t>CA-1294</t>
  </si>
  <si>
    <t>CA-1295</t>
  </si>
  <si>
    <t>CA-1296</t>
  </si>
  <si>
    <t>CA-1297</t>
  </si>
  <si>
    <t>CA-1298</t>
  </si>
  <si>
    <t>CA-1299</t>
  </si>
  <si>
    <t>East</t>
  </si>
  <si>
    <t>South</t>
  </si>
  <si>
    <t>West</t>
  </si>
  <si>
    <t>Central</t>
  </si>
  <si>
    <t>Florida</t>
  </si>
  <si>
    <t>California</t>
  </si>
  <si>
    <t>Washington</t>
  </si>
  <si>
    <t>Texas</t>
  </si>
  <si>
    <t>New York</t>
  </si>
  <si>
    <t>Seattle</t>
  </si>
  <si>
    <t>Miami</t>
  </si>
  <si>
    <t>Los Angeles</t>
  </si>
  <si>
    <t>Houston</t>
  </si>
  <si>
    <t>CUS-1</t>
  </si>
  <si>
    <t>CUS-2</t>
  </si>
  <si>
    <t>CUS-3</t>
  </si>
  <si>
    <t>CUS-4</t>
  </si>
  <si>
    <t>CUS-5</t>
  </si>
  <si>
    <t>CUS-6</t>
  </si>
  <si>
    <t>CUS-7</t>
  </si>
  <si>
    <t>CUS-8</t>
  </si>
  <si>
    <t>CUS-9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</si>
  <si>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</si>
  <si>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</si>
  <si>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</si>
  <si>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</si>
  <si>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</si>
  <si>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</si>
  <si>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</si>
  <si>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</si>
  <si>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</si>
  <si>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</si>
  <si>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</si>
  <si>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</si>
  <si>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</si>
  <si>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</si>
  <si>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</si>
  <si>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</si>
  <si>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</si>
  <si>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</si>
  <si>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</si>
  <si>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</si>
  <si>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</si>
  <si>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CUS-31</t>
  </si>
  <si>
    <t>CUS-32</t>
  </si>
  <si>
    <t>CUS-33</t>
  </si>
  <si>
    <t>CUS-34</t>
  </si>
  <si>
    <t>CUS-35</t>
  </si>
  <si>
    <t>CUS-36</t>
  </si>
  <si>
    <t>CUS-37</t>
  </si>
  <si>
    <t>CUS-38</t>
  </si>
  <si>
    <t>CUS-39</t>
  </si>
  <si>
    <t>CUS-40</t>
  </si>
  <si>
    <t>CUS-41</t>
  </si>
  <si>
    <t>CUS-42</t>
  </si>
  <si>
    <t>CUS-43</t>
  </si>
  <si>
    <t>CUS-44</t>
  </si>
  <si>
    <t>CUS-45</t>
  </si>
  <si>
    <t>CUS-46</t>
  </si>
  <si>
    <t>CUS-47</t>
  </si>
  <si>
    <t>CUS-48</t>
  </si>
  <si>
    <t>CUS-49</t>
  </si>
  <si>
    <t>CUS-50</t>
  </si>
  <si>
    <t>CUS-51</t>
  </si>
  <si>
    <t>CUS-52</t>
  </si>
  <si>
    <t>CUS-53</t>
  </si>
  <si>
    <t>CUS-54</t>
  </si>
  <si>
    <t>CUS-55</t>
  </si>
  <si>
    <t>CUS-56</t>
  </si>
  <si>
    <t>CUS-57</t>
  </si>
  <si>
    <t>CUS-58</t>
  </si>
  <si>
    <t>CUS-59</t>
  </si>
  <si>
    <t>CUS-60</t>
  </si>
  <si>
    <t>CUS-61</t>
  </si>
  <si>
    <t>CUS-62</t>
  </si>
  <si>
    <t>CUS-63</t>
  </si>
  <si>
    <t>CUS-64</t>
  </si>
  <si>
    <t>CUS-65</t>
  </si>
  <si>
    <t>CUS-66</t>
  </si>
  <si>
    <t>CUS-67</t>
  </si>
  <si>
    <t>CUS-68</t>
  </si>
  <si>
    <t>CUS-69</t>
  </si>
  <si>
    <t>CUS-70</t>
  </si>
  <si>
    <t>CUS-71</t>
  </si>
  <si>
    <t>CUS-72</t>
  </si>
  <si>
    <t>CUS-73</t>
  </si>
  <si>
    <t>CUS-74</t>
  </si>
  <si>
    <t>CUS-75</t>
  </si>
  <si>
    <t>CUS-76</t>
  </si>
  <si>
    <t>CUS-77</t>
  </si>
  <si>
    <t>CUS-78</t>
  </si>
  <si>
    <t>CUS-79</t>
  </si>
  <si>
    <t>CUS-80</t>
  </si>
  <si>
    <t>CUS-81</t>
  </si>
  <si>
    <t>CUS-82</t>
  </si>
  <si>
    <t>CUS-83</t>
  </si>
  <si>
    <t>CUS-84</t>
  </si>
  <si>
    <t>CUS-85</t>
  </si>
  <si>
    <t>CUS-86</t>
  </si>
  <si>
    <t>CUS-87</t>
  </si>
  <si>
    <t>CUS-88</t>
  </si>
  <si>
    <t>CUS-89</t>
  </si>
  <si>
    <t>CUS-90</t>
  </si>
  <si>
    <t>CUS-91</t>
  </si>
  <si>
    <t>CUS-92</t>
  </si>
  <si>
    <t>CUS-93</t>
  </si>
  <si>
    <t>CUS-94</t>
  </si>
  <si>
    <t>CUS-95</t>
  </si>
  <si>
    <t>CUS-96</t>
  </si>
  <si>
    <t>CUS-97</t>
  </si>
  <si>
    <t>CUS-98</t>
  </si>
  <si>
    <t>CUS-99</t>
  </si>
  <si>
    <t>CUS-100</t>
  </si>
  <si>
    <t>CUS-101</t>
  </si>
  <si>
    <t>CUS-102</t>
  </si>
  <si>
    <t>CUS-103</t>
  </si>
  <si>
    <t>CUS-104</t>
  </si>
  <si>
    <t>CUS-105</t>
  </si>
  <si>
    <t>CUS-106</t>
  </si>
  <si>
    <t>CUS-107</t>
  </si>
  <si>
    <t>CUS-108</t>
  </si>
  <si>
    <t>CUS-109</t>
  </si>
  <si>
    <t>CUS-110</t>
  </si>
  <si>
    <t>CUS-111</t>
  </si>
  <si>
    <t>CUS-112</t>
  </si>
  <si>
    <t>CUS-113</t>
  </si>
  <si>
    <t>CUS-114</t>
  </si>
  <si>
    <t>CUS-115</t>
  </si>
  <si>
    <t>CUS-116</t>
  </si>
  <si>
    <t>CUS-117</t>
  </si>
  <si>
    <t>CUS-118</t>
  </si>
  <si>
    <t>CUS-119</t>
  </si>
  <si>
    <t>CUS-120</t>
  </si>
  <si>
    <t>CUS-121</t>
  </si>
  <si>
    <t>CUS-122</t>
  </si>
  <si>
    <t>CUS-123</t>
  </si>
  <si>
    <t>CUS-124</t>
  </si>
  <si>
    <t>CUS-125</t>
  </si>
  <si>
    <t>CUS-126</t>
  </si>
  <si>
    <t>CUS-127</t>
  </si>
  <si>
    <t>CUS-128</t>
  </si>
  <si>
    <t>CUS-129</t>
  </si>
  <si>
    <t>CUS-130</t>
  </si>
  <si>
    <t>CUS-131</t>
  </si>
  <si>
    <t>CUS-132</t>
  </si>
  <si>
    <t>CUS-133</t>
  </si>
  <si>
    <t>CUS-134</t>
  </si>
  <si>
    <t>CUS-135</t>
  </si>
  <si>
    <t>CUS-136</t>
  </si>
  <si>
    <t>CUS-137</t>
  </si>
  <si>
    <t>CUS-138</t>
  </si>
  <si>
    <t>CUS-139</t>
  </si>
  <si>
    <t>CUS-140</t>
  </si>
  <si>
    <t>CUS-141</t>
  </si>
  <si>
    <t>CUS-142</t>
  </si>
  <si>
    <t>CUS-143</t>
  </si>
  <si>
    <t>CUS-144</t>
  </si>
  <si>
    <t>CUS-145</t>
  </si>
  <si>
    <t>CUS-146</t>
  </si>
  <si>
    <t>CUS-147</t>
  </si>
  <si>
    <t>CUS-148</t>
  </si>
  <si>
    <t>CUS-149</t>
  </si>
  <si>
    <t>CUS-150</t>
  </si>
  <si>
    <t>CUS-151</t>
  </si>
  <si>
    <t>CUS-152</t>
  </si>
  <si>
    <t>CUS-153</t>
  </si>
  <si>
    <t>CUS-154</t>
  </si>
  <si>
    <t>CUS-155</t>
  </si>
  <si>
    <t>CUS-156</t>
  </si>
  <si>
    <t>CUS-157</t>
  </si>
  <si>
    <t>CUS-158</t>
  </si>
  <si>
    <t>CUS-159</t>
  </si>
  <si>
    <t>CUS-160</t>
  </si>
  <si>
    <t>CUS-161</t>
  </si>
  <si>
    <t>CUS-162</t>
  </si>
  <si>
    <t>CUS-163</t>
  </si>
  <si>
    <t>CUS-164</t>
  </si>
  <si>
    <t>CUS-165</t>
  </si>
  <si>
    <t>CUS-166</t>
  </si>
  <si>
    <t>CUS-167</t>
  </si>
  <si>
    <t>CUS-168</t>
  </si>
  <si>
    <t>CUS-169</t>
  </si>
  <si>
    <t>CUS-170</t>
  </si>
  <si>
    <t>CUS-171</t>
  </si>
  <si>
    <t>CUS-172</t>
  </si>
  <si>
    <t>CUS-173</t>
  </si>
  <si>
    <t>CUS-174</t>
  </si>
  <si>
    <t>CUS-175</t>
  </si>
  <si>
    <t>CUS-176</t>
  </si>
  <si>
    <t>CUS-177</t>
  </si>
  <si>
    <t>CUS-178</t>
  </si>
  <si>
    <t>CUS-179</t>
  </si>
  <si>
    <t>CUS-180</t>
  </si>
  <si>
    <t>CUS-181</t>
  </si>
  <si>
    <t>CUS-182</t>
  </si>
  <si>
    <t>CUS-183</t>
  </si>
  <si>
    <t>CUS-184</t>
  </si>
  <si>
    <t>CUS-185</t>
  </si>
  <si>
    <t>CUS-186</t>
  </si>
  <si>
    <t>CUS-187</t>
  </si>
  <si>
    <t>CUS-188</t>
  </si>
  <si>
    <t>CUS-189</t>
  </si>
  <si>
    <t>CUS-190</t>
  </si>
  <si>
    <t>CUS-191</t>
  </si>
  <si>
    <t>CUS-192</t>
  </si>
  <si>
    <t>CUS-193</t>
  </si>
  <si>
    <t>CUS-194</t>
  </si>
  <si>
    <t>CUS-195</t>
  </si>
  <si>
    <t>CUS-196</t>
  </si>
  <si>
    <t>CUS-197</t>
  </si>
  <si>
    <t>CUS-198</t>
  </si>
  <si>
    <t>CUS-199</t>
  </si>
  <si>
    <t>CUS-200</t>
  </si>
  <si>
    <t>CUS-201</t>
  </si>
  <si>
    <t>CUS-202</t>
  </si>
  <si>
    <t>CUS-203</t>
  </si>
  <si>
    <t>CUS-204</t>
  </si>
  <si>
    <t>CUS-205</t>
  </si>
  <si>
    <t>CUS-206</t>
  </si>
  <si>
    <t>CUS-207</t>
  </si>
  <si>
    <t>CUS-208</t>
  </si>
  <si>
    <t>CUS-209</t>
  </si>
  <si>
    <t>CUS-210</t>
  </si>
  <si>
    <t>CUS-211</t>
  </si>
  <si>
    <t>CUS-212</t>
  </si>
  <si>
    <t>CUS-213</t>
  </si>
  <si>
    <t>CUS-214</t>
  </si>
  <si>
    <t>CUS-215</t>
  </si>
  <si>
    <t>CUS-216</t>
  </si>
  <si>
    <t>CUS-217</t>
  </si>
  <si>
    <t>CUS-218</t>
  </si>
  <si>
    <t>CUS-219</t>
  </si>
  <si>
    <t>CUS-220</t>
  </si>
  <si>
    <t>CUS-221</t>
  </si>
  <si>
    <t>CUS-222</t>
  </si>
  <si>
    <t>CUS-223</t>
  </si>
  <si>
    <t>CUS-224</t>
  </si>
  <si>
    <t>CUS-225</t>
  </si>
  <si>
    <t>CUS-226</t>
  </si>
  <si>
    <t>CUS-227</t>
  </si>
  <si>
    <t>CUS-228</t>
  </si>
  <si>
    <t>CUS-229</t>
  </si>
  <si>
    <t>CUS-230</t>
  </si>
  <si>
    <t>CUS-231</t>
  </si>
  <si>
    <t>CUS-232</t>
  </si>
  <si>
    <t>CUS-233</t>
  </si>
  <si>
    <t>CUS-234</t>
  </si>
  <si>
    <t>CUS-235</t>
  </si>
  <si>
    <t>CUS-236</t>
  </si>
  <si>
    <t>CUS-237</t>
  </si>
  <si>
    <t>CUS-238</t>
  </si>
  <si>
    <t>CUS-239</t>
  </si>
  <si>
    <t>CUS-240</t>
  </si>
  <si>
    <t>CUS-241</t>
  </si>
  <si>
    <t>CUS-242</t>
  </si>
  <si>
    <t>CUS-243</t>
  </si>
  <si>
    <t>CUS-244</t>
  </si>
  <si>
    <t>CUS-245</t>
  </si>
  <si>
    <t>CUS-246</t>
  </si>
  <si>
    <t>CUS-247</t>
  </si>
  <si>
    <t>CUS-248</t>
  </si>
  <si>
    <t>CUS-249</t>
  </si>
  <si>
    <t>CUS-250</t>
  </si>
  <si>
    <t>CUS-251</t>
  </si>
  <si>
    <t>CUS-252</t>
  </si>
  <si>
    <t>CUS-253</t>
  </si>
  <si>
    <t>CUS-254</t>
  </si>
  <si>
    <t>CUS-255</t>
  </si>
  <si>
    <t>CUS-256</t>
  </si>
  <si>
    <t>CUS-257</t>
  </si>
  <si>
    <t>CUS-258</t>
  </si>
  <si>
    <t>CUS-259</t>
  </si>
  <si>
    <t>CUS-260</t>
  </si>
  <si>
    <t>CUS-261</t>
  </si>
  <si>
    <t>CUS-262</t>
  </si>
  <si>
    <t>CUS-263</t>
  </si>
  <si>
    <t>CUS-264</t>
  </si>
  <si>
    <t>CUS-265</t>
  </si>
  <si>
    <t>CUS-266</t>
  </si>
  <si>
    <t>CUS-267</t>
  </si>
  <si>
    <t>CUS-268</t>
  </si>
  <si>
    <t>CUS-269</t>
  </si>
  <si>
    <t>CUS-270</t>
  </si>
  <si>
    <t>CUS-271</t>
  </si>
  <si>
    <t>CUS-272</t>
  </si>
  <si>
    <t>CUS-273</t>
  </si>
  <si>
    <t>CUS-274</t>
  </si>
  <si>
    <t>CUS-275</t>
  </si>
  <si>
    <t>CUS-276</t>
  </si>
  <si>
    <t>CUS-277</t>
  </si>
  <si>
    <t>CUS-278</t>
  </si>
  <si>
    <t>CUS-279</t>
  </si>
  <si>
    <t>CUS-280</t>
  </si>
  <si>
    <t>CUS-281</t>
  </si>
  <si>
    <t>CUS-282</t>
  </si>
  <si>
    <t>CUS-283</t>
  </si>
  <si>
    <t>CUS-284</t>
  </si>
  <si>
    <t>CUS-285</t>
  </si>
  <si>
    <t>CUS-286</t>
  </si>
  <si>
    <t>CUS-287</t>
  </si>
  <si>
    <t>CUS-288</t>
  </si>
  <si>
    <t>CUS-289</t>
  </si>
  <si>
    <t>CUS-290</t>
  </si>
  <si>
    <t>CUS-291</t>
  </si>
  <si>
    <t>CUS-292</t>
  </si>
  <si>
    <t>CUS-293</t>
  </si>
  <si>
    <t>CUS-294</t>
  </si>
  <si>
    <t>CUS-295</t>
  </si>
  <si>
    <t>CUS-296</t>
  </si>
  <si>
    <t>CUS-297</t>
  </si>
  <si>
    <t>CUS-298</t>
  </si>
  <si>
    <t>CUS-299</t>
  </si>
  <si>
    <t>CUS-300</t>
  </si>
  <si>
    <t>John Doe</t>
  </si>
  <si>
    <t>Alex Johnson</t>
  </si>
  <si>
    <t>Sarah Smith</t>
  </si>
  <si>
    <t>Priya Patel</t>
  </si>
  <si>
    <t>Amit Sharma</t>
  </si>
  <si>
    <t>Technology</t>
  </si>
  <si>
    <t>Office Supplies</t>
  </si>
  <si>
    <t>Furniture</t>
  </si>
  <si>
    <t>Copiers</t>
  </si>
  <si>
    <t>Storage</t>
  </si>
  <si>
    <t>Chairs</t>
  </si>
  <si>
    <t>Bookcases</t>
  </si>
  <si>
    <t>Tables</t>
  </si>
  <si>
    <t>Phones</t>
  </si>
  <si>
    <t>Binders</t>
  </si>
  <si>
    <t>Paper</t>
  </si>
  <si>
    <t>Accessories</t>
  </si>
  <si>
    <t>Month</t>
  </si>
  <si>
    <t>Row Labels</t>
  </si>
  <si>
    <t>Jan</t>
  </si>
  <si>
    <t>Feb</t>
  </si>
  <si>
    <t>Mar</t>
  </si>
  <si>
    <t>Apr</t>
  </si>
  <si>
    <t>May</t>
  </si>
  <si>
    <t>Jun</t>
  </si>
  <si>
    <t>Jul</t>
  </si>
  <si>
    <t>Aug</t>
  </si>
  <si>
    <t>Sep</t>
  </si>
  <si>
    <t>Oct</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</si>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</sst>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2" fontId="1" fillId="0" borderId="1" xfId="0" applyNumberFormat="1" applyFont="1" applyBorder="1" applyAlignment="1">
      <alignment horizontal="center" vertical="top"/>
    </xf>
    <xf numFmtId="2" fontId="0" fillId="0" borderId="0" xfId="0" applyNumberFormat="1"/>
    <xf numFmtId="1" fontId="0" fillId="0" borderId="0" xfId="0" applyNumberFormat="1"/>
    <xf numFmtId="0" fontId="1"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[sample_sales_basic.xlsx]Sheet1!PivotTable1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Sheet1!$Q$1</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Sheet1!$P$2:$P$12</c:f>
              <c:strCache>
                <c:ptCount val="10"/>
                <c:pt idx="0">
                  <c:v>Jan</c:v>
                </c:pt>
                <c:pt idx="1">
                  <c:v>Feb</c:v>
                </c:pt>
                <c:pt idx="2">
                  <c:v>Mar</c:v>
                </c:pt>
                <c:pt idx="3">
                  <c:v>Apr</c:v>
                </c:pt>
                <c:pt idx="4">
                  <c:v>May</c:v>
                </c:pt>
                <c:pt idx="5">
                  <c:v>Jun</c:v>
                </c:pt>
                <c:pt idx="6">
                  <c:v>Jul</c:v>
                </c:pt>
                <c:pt idx="7">
                  <c:v>Aug</c:v>
                </c:pt>
                <c:pt idx="8">
                  <c:v>Sep</c:v>
                </c:pt>
                <c:pt idx="9">
                  <c:v>Oct</c:v>
                </c:pt>
              </c:strCache>
            </c:strRef>
          </c:cat>
          <c:val>
            <c:numRef>
              <c:f>Sheet1!$Q$2:$Q$12</c:f>
              <c:numCache>
                <c:formatCode>General</c:formatCode>
                <c:ptCount val="10"/>
                <c:pt idx="0">
                  <c:v>35170.669999999991</c:v>
                </c:pt>
                <c:pt idx="1">
                  <c:v>27698.80000000001</c:v>
                </c:pt>
                <c:pt idx="2">
                  <c:v>27518.289999999997</c:v>
                </c:pt>
                <c:pt idx="3">
                  <c:v>25484.850000000002</c:v>
                </c:pt>
                <c:pt idx="4">
                  <c:v>29178.069999999992</c:v>
                </c:pt>
                <c:pt idx="5">
                  <c:v>28751.220000000005</c:v>
                </c:pt>
                <c:pt idx="6">
                  <c:v>28544.860000000004</c:v>
                </c:pt>
                <c:pt idx="7">
                  <c:v>34386.97</c:v>
                </c:pt>
                <c:pt idx="8">
                  <c:v>31685.98</c:v>
                </c:pt>
                <c:pt idx="9">
                  <c:v>27952</c:v>
                </c:pt>
              </c:numCache>
            </c:numRef>
          </c:val>
          <c:smooth val="0"/>
          <c:extLst>
            <c:ext xmlns:c16="http://schemas.microsoft.com/office/drawing/2014/chart" uri="{C3380CC4-5D6E-409C-BE32-E72D297353CC}">
              <c16:uniqueId val="{00000000-78AB-400A-B2FE-B0270F9CA4D1}"/>
            </c:ext>
          </c:extLst>
        </c:ser>
        <c:dLbls>
          <c:showLegendKey val="0"/>
          <c:showVal val="0"/>
          <c:showCatName val="0"/>
          <c:showSerName val="0"/>
          <c:showPercent val="0"/>
          <c:showBubbleSize val="0"/>
        </c:dLbls>
        <c:marker val="1"/>
        <c:smooth val="0"/>
        <c:axId val="1894345104"/>
        <c:axId val="1894346064"/>
      </c:lineChart>
      <c:catAx>
        <c:axId val="18943451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4346064"/>
        <c:crosses val="autoZero"/>
        <c:auto val="1"/>
        <c:lblAlgn val="ctr"/>
        <c:lblOffset val="100"/>
        <c:noMultiLvlLbl val="0"/>
      </c:catAx>
      <c:valAx>
        <c:axId val="1894346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434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[sample_sales_basic.xlsx]Sheet1!PivotTable4</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Sheet1!$Q$20</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Sheet1!$P$21:$P$25</c:f>
              <c:strCache>
                <c:ptCount val="4"/>
                <c:pt idx="0">
                  <c:v>Central</c:v>
                </c:pt>
                <c:pt idx="1">
                  <c:v>East</c:v>
                </c:pt>
                <c:pt idx="2">
                  <c:v>West</c:v>
                </c:pt>
                <c:pt idx="3">
                  <c:v>South</c:v>
                </c:pt>
              </c:strCache>
            </c:strRef>
          </c:cat>
          <c:val>
            <c:numRef>
              <c:f>Sheet1!$Q$21:$Q$25</c:f>
              <c:numCache>
                <c:formatCode>General</c:formatCode>
                <c:ptCount val="4"/>
                <c:pt idx="0">
                  <c:v>60310.859999999986</c:v>
                </c:pt>
                <c:pt idx="1">
                  <c:v>77209.890000000014</c:v>
                </c:pt>
                <c:pt idx="2">
                  <c:v>78799.959999999992</c:v>
                </c:pt>
                <c:pt idx="3">
                  <c:v>80050.999999999971</c:v>
                </c:pt>
              </c:numCache>
            </c:numRef>
          </c:val>
          <c:extLst>
            <c:ext xmlns:c16="http://schemas.microsoft.com/office/drawing/2014/chart" uri="{C3380CC4-5D6E-409C-BE32-E72D297353CC}">
              <c16:uniqueId val="{00000000-D307-4AD4-A7C6-96820E366FA1}"/>
            </c:ext>
          </c:extLst>
        </c:ser>
        <c:dLbls>
          <c:showLegendKey val="0"/>
          <c:showVal val="0"/>
          <c:showCatName val="0"/>
          <c:showSerName val="0"/>
          <c:showPercent val="0"/>
          <c:showBubbleSize val="0"/>
        </c:dLbls>
        <c:gapWidth val="115"/>
        <c:overlap val="-20"/>
        <c:axId val="1931310720"/>
        <c:axId val="1931304960"/>
      </c:barChart>
      <c:catAx>
        <c:axId val="19313107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304960"/>
        <c:crosses val="autoZero"/>
        <c:auto val="1"/>
        <c:lblAlgn val="ctr"/>
        <c:lblOffset val="100"/>
        <c:noMultiLvlLbl val="0"/>
      </c:catAx>
      <c:valAx>
        <c:axId val="19313049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3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[sample_sales_basic.xlsx]Sheet1!PivotTable1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Monthly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Sheet1!$Q$1</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Sheet1!$P$2:$P$12</c:f>
              <c:strCache>
                <c:ptCount val="10"/>
                <c:pt idx="0">
                  <c:v>Jan</c:v>
                </c:pt>
                <c:pt idx="1">
                  <c:v>Feb</c:v>
                </c:pt>
                <c:pt idx="2">
                  <c:v>Mar</c:v>
                </c:pt>
                <c:pt idx="3">
                  <c:v>Apr</c:v>
                </c:pt>
                <c:pt idx="4">
                  <c:v>May</c:v>
                </c:pt>
                <c:pt idx="5">
                  <c:v>Jun</c:v>
                </c:pt>
                <c:pt idx="6">
                  <c:v>Jul</c:v>
                </c:pt>
                <c:pt idx="7">
                  <c:v>Aug</c:v>
                </c:pt>
                <c:pt idx="8">
                  <c:v>Sep</c:v>
                </c:pt>
                <c:pt idx="9">
                  <c:v>Oct</c:v>
                </c:pt>
              </c:strCache>
            </c:strRef>
          </c:cat>
          <c:val>
            <c:numRef>
              <c:f>Sheet1!$Q$2:$Q$12</c:f>
              <c:numCache>
                <c:formatCode>General</c:formatCode>
                <c:ptCount val="10"/>
                <c:pt idx="0">
                  <c:v>35170.669999999991</c:v>
                </c:pt>
                <c:pt idx="1">
                  <c:v>27698.80000000001</c:v>
                </c:pt>
                <c:pt idx="2">
                  <c:v>27518.289999999997</c:v>
                </c:pt>
                <c:pt idx="3">
                  <c:v>25484.850000000002</c:v>
                </c:pt>
                <c:pt idx="4">
                  <c:v>29178.069999999992</c:v>
                </c:pt>
                <c:pt idx="5">
                  <c:v>28751.220000000005</c:v>
                </c:pt>
                <c:pt idx="6">
                  <c:v>28544.860000000004</c:v>
                </c:pt>
                <c:pt idx="7">
                  <c:v>34386.97</c:v>
                </c:pt>
                <c:pt idx="8">
                  <c:v>31685.98</c:v>
                </c:pt>
                <c:pt idx="9">
                  <c:v>27952</c:v>
                </c:pt>
              </c:numCache>
            </c:numRef>
          </c:val>
          <c:smooth val="1"/>
          <c:extLst>
            <c:ext xmlns:c16="http://schemas.microsoft.com/office/drawing/2014/chart" uri="{C3380CC4-5D6E-409C-BE32-E72D297353CC}">
              <c16:uniqueId val="{00000000-7746-4182-96F3-1E641F7AFCCE}"/>
            </c:ext>
          </c:extLst>
        </c:ser>
        <c:dLbls>
          <c:dLblPos val="ctr"/>
          <c:showLegendKey val="0"/>
          <c:showVal val="1"/>
          <c:showCatName val="0"/>
          <c:showSerName val="0"/>
          <c:showPercent val="0"/>
          <c:showBubbleSize val="0"/>
        </c:dLbls>
        <c:marker val="1"/>
        <c:smooth val="0"/>
        <c:axId val="1894345104"/>
        <c:axId val="1894346064"/>
      </c:lineChart>
      <c:catAx>
        <c:axId val="189434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4346064"/>
        <c:crosses val="autoZero"/>
        <c:auto val="1"/>
        <c:lblAlgn val="ctr"/>
        <c:lblOffset val="100"/>
        <c:noMultiLvlLbl val="0"/>
      </c:catAx>
      <c:valAx>
        <c:axId val="18943460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43451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[sample_sales_basic.xlsx]Sheet1!PivotTable4</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Sheet1!$Q$20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Sheet1!$P$21:$P$25</c:f>
              <c:strCache>
                <c:ptCount val="4"/>
                <c:pt idx="0">
                  <c:v>Central</c:v>
                </c:pt>
                <c:pt idx="1">
                  <c:v>East</c:v>
                </c:pt>
                <c:pt idx="2">
                  <c:v>West</c:v>
                </c:pt>
                <c:pt idx="3">
                  <c:v>South</c:v>
                </c:pt>
              </c:strCache>
            </c:strRef>
          </c:cat>
          <c:val>
            <c:numRef>
              <c:f>Sheet1!$Q$21:$Q$25</c:f>
              <c:numCache>
                <c:formatCode>General</c:formatCode>
                <c:ptCount val="4"/>
                <c:pt idx="0">
                  <c:v>60310.859999999986</c:v>
                </c:pt>
                <c:pt idx="1">
                  <c:v>77209.890000000014</c:v>
                </c:pt>
                <c:pt idx="2">
                  <c:v>78799.959999999992</c:v>
                </c:pt>
                <c:pt idx="3">
                  <c:v>80050.999999999971</c:v>
                </c:pt>
              </c:numCache>
            </c:numRef>
          </c:val>
          <c:extLst>
            <c:ext xmlns:c16="http://schemas.microsoft.com/office/drawing/2014/chart" uri="{C3380CC4-5D6E-409C-BE32-E72D297353CC}">
              <c16:uniqueId val="{00000000-D215-45AB-8943-2A01F567A66B}"/>
            </c:ext>
          </c:extLst>
        </c:ser>
        <c:dLbls>
          <c:dLblPos val="inEnd"/>
          <c:showLegendKey val="0"/>
          <c:showVal val="1"/>
          <c:showCatName val="0"/>
          <c:showSerName val="0"/>
          <c:showPercent val="0"/>
          <c:showBubbleSize val="0"/>
        </c:dLbls>
        <c:gapWidth val="65"/>
        <c:axId val="1931310720"/>
        <c:axId val="1931304960"/>
      </c:barChart>
      <c:catAx>
        <c:axId val="19313107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1304960"/>
        <c:crosses val="autoZero"/>
        <c:auto val="1"/>
        <c:lblAlgn val="ctr"/>
        <c:lblOffset val="100"/>
        <c:noMultiLvlLbl val="0"/>
      </c:catAx>
      <c:valAx>
        <c:axId val="19313049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313107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[sample_sales_basic.xlsx]DashBoard!PivotTable5</c:name>
    <c:fmtId val="1"/>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 Sales by Products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DashBoard!$B$21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DashBoard!$A$22:$A$27</c:f>
              <c:strCache>
                <c:ptCount val="5"/>
                <c:pt idx="0">
                  <c:v>Tables</c:v>
                </c:pt>
                <c:pt idx="1">
                  <c:v>Bookcases</c:v>
                </c:pt>
                <c:pt idx="2">
                  <c:v>Chairs</c:v>
                </c:pt>
                <c:pt idx="3">
                  <c:v>Storage</c:v>
                </c:pt>
                <c:pt idx="4">
                  <c:v>Phones</c:v>
                </c:pt>
              </c:strCache>
            </c:strRef>
          </c:cat>
          <c:val>
            <c:numRef>
              <c:f>DashBoard!$B$22:$B$27</c:f>
              <c:numCache>
                <c:formatCode>General</c:formatCode>
                <c:ptCount val="5"/>
                <c:pt idx="0">
                  <c:v>43745.590000000004</c:v>
                </c:pt>
                <c:pt idx="1">
                  <c:v>36983.680000000008</c:v>
                </c:pt>
                <c:pt idx="2">
                  <c:v>36266.409999999996</c:v>
                </c:pt>
                <c:pt idx="3">
                  <c:v>31262.62000000001</c:v>
                </c:pt>
                <c:pt idx="4">
                  <c:v>30634.600000000002</c:v>
                </c:pt>
              </c:numCache>
            </c:numRef>
          </c:val>
          <c:extLst>
            <c:ext xmlns:c16="http://schemas.microsoft.com/office/drawing/2014/chart" uri="{C3380CC4-5D6E-409C-BE32-E72D297353CC}">
              <c16:uniqueId val="{00000000-F8BB-462C-B298-F2B62D1E890F}"/>
            </c:ext>
          </c:extLst>
        </c:ser>
        <c:dLbls>
          <c:dLblPos val="inEnd"/>
          <c:showLegendKey val="0"/>
          <c:showVal val="1"/>
          <c:showCatName val="0"/>
          <c:showSerName val="0"/>
          <c:showPercent val="0"/>
          <c:showBubbleSize val="0"/>
        </c:dLbls>
        <c:gapWidth val="41"/>
        <c:axId val="1931302560"/>
        <c:axId val="1931303040"/>
      </c:barChart>
      <c:catAx>
        <c:axId val="1931302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31303040"/>
        <c:crosses val="autoZero"/>
        <c:auto val="1"/>
        <c:lblAlgn val="ctr"/>
        <c:lblOffset val="100"/>
        <c:noMultiLvlLbl val="0"/>
      </c:catAx>
      <c:valAx>
        <c:axId val="1931303040"/>
        <c:scaling>
          <c:orientation val="minMax"/>
        </c:scaling>
        <c:delete val="1"/>
        <c:axPos val="l"/>
        <c:numFmt formatCode="General" sourceLinked="1"/>
        <c:majorTickMark val="none"/>
        <c:minorTickMark val="none"/>
        <c:tickLblPos val="nextTo"/>
        <c:crossAx val="19313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[sample_sales_basic.xlsx]DashBoard!PivotTable14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Segments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DashBoard!$C$33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DashBoard!$B$34:$B$37</c:f>
              <c:strCache>
                <c:ptCount val="3"/>
                <c:pt idx="0">
                  <c:v>Furniture</c:v>
                </c:pt>
                <c:pt idx="1">
                  <c:v>Office Supplies</c:v>
                </c:pt>
                <c:pt idx="2">
                  <c:v>Technology</c:v>
                </c:pt>
              </c:strCache>
            </c:strRef>
          </c:cat>
          <c:val>
            <c:numRef>
              <c:f>DashBoard!$C$34:$C$37</c:f>
              <c:numCache>
                <c:formatCode>General</c:formatCode>
                <c:ptCount val="3"/>
                <c:pt idx="0">
                  <c:v>116995.68</c:v>
                </c:pt>
                <c:pt idx="1">
                  <c:v>90592.430000000008</c:v>
                </c:pt>
                <c:pt idx="2">
                  <c:v>88783.600000000049</c:v>
                </c:pt>
              </c:numCache>
            </c:numRef>
          </c:val>
          <c:extLst>
            <c:ext xmlns:c16="http://schemas.microsoft.com/office/drawing/2014/chart" uri="{C3380CC4-5D6E-409C-BE32-E72D297353CC}">
              <c16:uniqueId val="{00000000-07EE-4BA2-ADF3-01AFD209CF6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19</xdr:col>
      <xdr:colOff>7620</xdr:colOff>
      <xdr:row>0</xdr:row>
      <xdr:rowOff>0</xdr:rowOff>
    </xdr:from>
    <xdr:to>
      <xdr:col>26</xdr:col>
      <xdr:colOff>312420</xdr:colOff>
      <xdr:row>15</xdr:row>
      <xdr:rowOff>0</xdr:rowOff>
    </xdr:to>
    <xdr:graphicFrame macro="">
      <xdr:nvGraphicFramePr>
        <xdr:cNvPr id="3" name="Chart 2">
          <a:extLst>
            <a:ext uri="{FF2B5EF4-FFF2-40B4-BE49-F238E27FC236}">
              <a16:creationId xmlns:a16="http://schemas.microsoft.com/office/drawing/2014/main" id="{DD144501-EB4B-311D-289D-15BCC9123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15240</xdr:colOff>
      <xdr:row>15</xdr:row>
      <xdr:rowOff>179070</xdr:rowOff>
    </xdr:from>
    <xdr:to>
      <xdr:col>26</xdr:col>
      <xdr:colOff>320040</xdr:colOff>
      <xdr:row>30</xdr:row>
      <xdr:rowOff>179070</xdr:rowOff>
    </xdr:to>
    <xdr:graphicFrame macro="">
      <xdr:nvGraphicFramePr>
        <xdr:cNvPr id="4" name="Chart 3">
          <a:extLst>
            <a:ext uri="{FF2B5EF4-FFF2-40B4-BE49-F238E27FC236}">
              <a16:creationId xmlns:a16="http://schemas.microsoft.com/office/drawing/2014/main" id="{9C7F4815-D701-9705-9D4B-0A696B317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4</xdr:row>
      <xdr:rowOff>7620</xdr:rowOff>
    </xdr:from>
    <xdr:to>
      <xdr:col>1</xdr:col>
      <xdr:colOff>548640</xdr:colOff>
      <xdr:row>10</xdr:row>
      <xdr:rowOff>45720</xdr:rowOff>
    </xdr:to>
    <xdr:sp macro="" textlink="">
      <xdr:nvSpPr>
        <xdr:cNvPr id="2" name="Rectangle 1">
          <a:extLst>
            <a:ext uri="{FF2B5EF4-FFF2-40B4-BE49-F238E27FC236}">
              <a16:creationId xmlns:a16="http://schemas.microsoft.com/office/drawing/2014/main" id="{E79F46E4-F26F-4C53-1EB4-758CD1A8E7A5}"/>
            </a:ext>
          </a:extLst>
        </xdr:cNvPr>
        <xdr:cNvSpPr/>
      </xdr:nvSpPr>
      <xdr:spPr>
        <a:xfrm>
          <a:off x="7620" y="739140"/>
          <a:ext cx="1226820" cy="11353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💰Total Sales</a:t>
          </a:r>
        </a:p>
        <a:p>
          <a:pPr algn="l"/>
          <a:endParaRPr lang="en-IN" sz="1400" b="1"/>
        </a:p>
        <a:p>
          <a:pPr algn="l"/>
          <a:r>
            <a:rPr lang="en-IN" sz="1400" b="1"/>
            <a:t>296371.71</a:t>
          </a:r>
        </a:p>
        <a:p>
          <a:pPr algn="l"/>
          <a:endParaRPr lang="en-IN" sz="1100"/>
        </a:p>
      </xdr:txBody>
    </xdr:sp>
    <xdr:clientData/>
  </xdr:twoCellAnchor>
  <xdr:twoCellAnchor>
    <xdr:from>
      <xdr:col>1</xdr:col>
      <xdr:colOff>563880</xdr:colOff>
      <xdr:row>4</xdr:row>
      <xdr:rowOff>7620</xdr:rowOff>
    </xdr:from>
    <xdr:to>
      <xdr:col>2</xdr:col>
      <xdr:colOff>1173480</xdr:colOff>
      <xdr:row>10</xdr:row>
      <xdr:rowOff>45720</xdr:rowOff>
    </xdr:to>
    <xdr:sp macro="" textlink="">
      <xdr:nvSpPr>
        <xdr:cNvPr id="3" name="Rectangle 2">
          <a:extLst>
            <a:ext uri="{FF2B5EF4-FFF2-40B4-BE49-F238E27FC236}">
              <a16:creationId xmlns:a16="http://schemas.microsoft.com/office/drawing/2014/main" id="{D00D04F4-FDE7-B0D4-AE60-5432F5C85BB3}"/>
            </a:ext>
          </a:extLst>
        </xdr:cNvPr>
        <xdr:cNvSpPr/>
      </xdr:nvSpPr>
      <xdr:spPr>
        <a:xfrm>
          <a:off x="1249680" y="739140"/>
          <a:ext cx="1219200" cy="11353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📦Total Quantity Sold</a:t>
          </a:r>
        </a:p>
        <a:p>
          <a:pPr algn="l"/>
          <a:endParaRPr lang="en-IN" sz="1400" b="1"/>
        </a:p>
        <a:p>
          <a:pPr algn="l"/>
          <a:r>
            <a:rPr lang="en-IN" sz="1400" b="1"/>
            <a:t>1498</a:t>
          </a:r>
        </a:p>
      </xdr:txBody>
    </xdr:sp>
    <xdr:clientData/>
  </xdr:twoCellAnchor>
  <xdr:twoCellAnchor>
    <xdr:from>
      <xdr:col>0</xdr:col>
      <xdr:colOff>15240</xdr:colOff>
      <xdr:row>10</xdr:row>
      <xdr:rowOff>60960</xdr:rowOff>
    </xdr:from>
    <xdr:to>
      <xdr:col>1</xdr:col>
      <xdr:colOff>556260</xdr:colOff>
      <xdr:row>16</xdr:row>
      <xdr:rowOff>68580</xdr:rowOff>
    </xdr:to>
    <xdr:sp macro="" textlink="">
      <xdr:nvSpPr>
        <xdr:cNvPr id="4" name="Rectangle 3">
          <a:extLst>
            <a:ext uri="{FF2B5EF4-FFF2-40B4-BE49-F238E27FC236}">
              <a16:creationId xmlns:a16="http://schemas.microsoft.com/office/drawing/2014/main" id="{25E577D6-D45A-E74B-7CA6-6446360AF2BB}"/>
            </a:ext>
          </a:extLst>
        </xdr:cNvPr>
        <xdr:cNvSpPr/>
      </xdr:nvSpPr>
      <xdr:spPr>
        <a:xfrm>
          <a:off x="15240" y="1889760"/>
          <a:ext cx="1226820" cy="1104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🛒Total Orders</a:t>
          </a:r>
        </a:p>
        <a:p>
          <a:pPr algn="l"/>
          <a:endParaRPr lang="en-IN" sz="1400" b="1"/>
        </a:p>
        <a:p>
          <a:pPr algn="l"/>
          <a:r>
            <a:rPr lang="en-IN" sz="1400" b="1"/>
            <a:t>300</a:t>
          </a:r>
        </a:p>
      </xdr:txBody>
    </xdr:sp>
    <xdr:clientData/>
  </xdr:twoCellAnchor>
  <xdr:twoCellAnchor>
    <xdr:from>
      <xdr:col>1</xdr:col>
      <xdr:colOff>563880</xdr:colOff>
      <xdr:row>10</xdr:row>
      <xdr:rowOff>60960</xdr:rowOff>
    </xdr:from>
    <xdr:to>
      <xdr:col>2</xdr:col>
      <xdr:colOff>1173480</xdr:colOff>
      <xdr:row>16</xdr:row>
      <xdr:rowOff>68580</xdr:rowOff>
    </xdr:to>
    <xdr:sp macro="" textlink="">
      <xdr:nvSpPr>
        <xdr:cNvPr id="5" name="Rectangle 4">
          <a:extLst>
            <a:ext uri="{FF2B5EF4-FFF2-40B4-BE49-F238E27FC236}">
              <a16:creationId xmlns:a16="http://schemas.microsoft.com/office/drawing/2014/main" id="{8AD4CE5E-E0CA-0B54-47A2-72ECFC1ED65A}"/>
            </a:ext>
          </a:extLst>
        </xdr:cNvPr>
        <xdr:cNvSpPr/>
      </xdr:nvSpPr>
      <xdr:spPr>
        <a:xfrm>
          <a:off x="1249680" y="1889760"/>
          <a:ext cx="1219200" cy="1104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📊AOV</a:t>
          </a:r>
        </a:p>
        <a:p>
          <a:pPr algn="l"/>
          <a:endParaRPr lang="en-IN" sz="1400" b="1"/>
        </a:p>
        <a:p>
          <a:pPr algn="l"/>
          <a:r>
            <a:rPr lang="en-IN" sz="1400" b="1"/>
            <a:t>987.9057</a:t>
          </a:r>
        </a:p>
        <a:p>
          <a:pPr algn="l"/>
          <a:endParaRPr lang="en-IN" sz="1100"/>
        </a:p>
      </xdr:txBody>
    </xdr:sp>
    <xdr:clientData/>
  </xdr:twoCellAnchor>
  <xdr:twoCellAnchor>
    <xdr:from>
      <xdr:col>7</xdr:col>
      <xdr:colOff>0</xdr:colOff>
      <xdr:row>4</xdr:row>
      <xdr:rowOff>0</xdr:rowOff>
    </xdr:from>
    <xdr:to>
      <xdr:col>15</xdr:col>
      <xdr:colOff>0</xdr:colOff>
      <xdr:row>19</xdr:row>
      <xdr:rowOff>0</xdr:rowOff>
    </xdr:to>
    <xdr:graphicFrame macro="">
      <xdr:nvGraphicFramePr>
        <xdr:cNvPr id="6" name="Chart 5">
          <a:extLst>
            <a:ext uri="{FF2B5EF4-FFF2-40B4-BE49-F238E27FC236}">
              <a16:creationId xmlns:a16="http://schemas.microsoft.com/office/drawing/2014/main" id="{16173829-C28E-414C-A4BB-413248046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4</xdr:row>
      <xdr:rowOff>0</xdr:rowOff>
    </xdr:from>
    <xdr:to>
      <xdr:col>24</xdr:col>
      <xdr:colOff>0</xdr:colOff>
      <xdr:row>19</xdr:row>
      <xdr:rowOff>0</xdr:rowOff>
    </xdr:to>
    <xdr:graphicFrame macro="">
      <xdr:nvGraphicFramePr>
        <xdr:cNvPr id="7" name="Chart 6">
          <a:extLst>
            <a:ext uri="{FF2B5EF4-FFF2-40B4-BE49-F238E27FC236}">
              <a16:creationId xmlns:a16="http://schemas.microsoft.com/office/drawing/2014/main" id="{B0F14B77-F2CB-4FCB-A122-144816D94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20</xdr:row>
      <xdr:rowOff>0</xdr:rowOff>
    </xdr:from>
    <xdr:to>
      <xdr:col>15</xdr:col>
      <xdr:colOff>0</xdr:colOff>
      <xdr:row>37</xdr:row>
      <xdr:rowOff>0</xdr:rowOff>
    </xdr:to>
    <xdr:graphicFrame macro="">
      <xdr:nvGraphicFramePr>
        <xdr:cNvPr id="8" name="Chart 7">
          <a:extLst>
            <a:ext uri="{FF2B5EF4-FFF2-40B4-BE49-F238E27FC236}">
              <a16:creationId xmlns:a16="http://schemas.microsoft.com/office/drawing/2014/main" id="{B8B2735E-C223-42E5-E480-A5743F98A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20</xdr:row>
      <xdr:rowOff>0</xdr:rowOff>
    </xdr:from>
    <xdr:to>
      <xdr:col>24</xdr:col>
      <xdr:colOff>0</xdr:colOff>
      <xdr:row>37</xdr:row>
      <xdr:rowOff>0</xdr:rowOff>
    </xdr:to>
    <xdr:graphicFrame macro="">
      <xdr:nvGraphicFramePr>
        <xdr:cNvPr id="9" name="Chart 8">
          <a:extLst>
            <a:ext uri="{FF2B5EF4-FFF2-40B4-BE49-F238E27FC236}">
              <a16:creationId xmlns:a16="http://schemas.microsoft.com/office/drawing/2014/main" id="{4BCCE125-F28C-5FE7-64CA-515338952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0</xdr:colOff>
      <xdr:row>9</xdr:row>
      <xdr:rowOff>0</xdr:rowOff>
    </xdr:from>
    <xdr:to>
      <xdr:col>28</xdr:col>
      <xdr:colOff>7620</xdr:colOff>
      <xdr:row>22</xdr:row>
      <xdr:rowOff>91712</xdr:rowOff>
    </xdr:to>
    <mc:AlternateContent xmlns:mc="http://schemas.openxmlformats.org/markup-compatibility/2006">
      <mc:Choice xmlns:a14="http://schemas.microsoft.com/office/drawing/2010/main" Requires="a14">
        <xdr:graphicFrame macro="">
          <xdr:nvGraphicFramePr>
            <xdr:cNvPr id="14" name="Month">
              <a:extLst>
                <a:ext uri="{FF2B5EF4-FFF2-40B4-BE49-F238E27FC236}">
                  <a16:creationId xmlns:a16="http://schemas.microsoft.com/office/drawing/2014/main" id="{9977FE19-2A62-C10C-BB42-0872E76C507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6168255" y="1620982"/>
              <a:ext cx="1836420" cy="24331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601980</xdr:colOff>
      <xdr:row>23</xdr:row>
      <xdr:rowOff>0</xdr:rowOff>
    </xdr:from>
    <xdr:to>
      <xdr:col>28</xdr:col>
      <xdr:colOff>0</xdr:colOff>
      <xdr:row>36</xdr:row>
      <xdr:rowOff>89534</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428408C6-09A3-D0AC-D7D9-B93F5CB07A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60635" y="4142509"/>
              <a:ext cx="1836420" cy="2430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362495</xdr:colOff>
      <xdr:row>9</xdr:row>
      <xdr:rowOff>0</xdr:rowOff>
    </xdr:from>
    <xdr:to>
      <xdr:col>31</xdr:col>
      <xdr:colOff>370115</xdr:colOff>
      <xdr:row>22</xdr:row>
      <xdr:rowOff>89535</xdr:rowOff>
    </xdr:to>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9106994C-D4D8-EEDC-E826-44C973917F7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8359550" y="1620982"/>
              <a:ext cx="1836420" cy="2430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0</xdr:colOff>
      <xdr:row>3</xdr:row>
      <xdr:rowOff>0</xdr:rowOff>
    </xdr:from>
    <xdr:to>
      <xdr:col>28</xdr:col>
      <xdr:colOff>0</xdr:colOff>
      <xdr:row>8</xdr:row>
      <xdr:rowOff>1</xdr:rowOff>
    </xdr:to>
    <xdr:sp macro="" textlink="">
      <xdr:nvSpPr>
        <xdr:cNvPr id="17" name="TextBox 16">
          <a:extLst>
            <a:ext uri="{FF2B5EF4-FFF2-40B4-BE49-F238E27FC236}">
              <a16:creationId xmlns:a16="http://schemas.microsoft.com/office/drawing/2014/main" id="{729F2030-6964-A219-CE89-A8B3B0FF4A03}"/>
            </a:ext>
          </a:extLst>
        </xdr:cNvPr>
        <xdr:cNvSpPr txBox="1"/>
      </xdr:nvSpPr>
      <xdr:spPr>
        <a:xfrm>
          <a:off x="16165286" y="555171"/>
          <a:ext cx="1828800" cy="9252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South region contributes 32% of total</a:t>
          </a:r>
          <a:r>
            <a:rPr lang="en-IN" sz="1100" b="1" baseline="0"/>
            <a:t> revenue</a:t>
          </a:r>
        </a:p>
      </xdr:txBody>
    </xdr:sp>
    <xdr:clientData/>
  </xdr:twoCellAnchor>
  <xdr:twoCellAnchor>
    <xdr:from>
      <xdr:col>4</xdr:col>
      <xdr:colOff>0</xdr:colOff>
      <xdr:row>31</xdr:row>
      <xdr:rowOff>8964</xdr:rowOff>
    </xdr:from>
    <xdr:to>
      <xdr:col>6</xdr:col>
      <xdr:colOff>502024</xdr:colOff>
      <xdr:row>35</xdr:row>
      <xdr:rowOff>8965</xdr:rowOff>
    </xdr:to>
    <xdr:sp macro="" textlink="">
      <xdr:nvSpPr>
        <xdr:cNvPr id="18" name="TextBox 17">
          <a:extLst>
            <a:ext uri="{FF2B5EF4-FFF2-40B4-BE49-F238E27FC236}">
              <a16:creationId xmlns:a16="http://schemas.microsoft.com/office/drawing/2014/main" id="{F15DA7FF-F6F2-3243-0DE2-CBDEB51DFF58}"/>
            </a:ext>
          </a:extLst>
        </xdr:cNvPr>
        <xdr:cNvSpPr txBox="1"/>
      </xdr:nvSpPr>
      <xdr:spPr>
        <a:xfrm>
          <a:off x="3245224" y="5567082"/>
          <a:ext cx="1828800" cy="7171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0"/>
            <a:t>Phones have lowest sales and may need promotion</a:t>
          </a:r>
          <a:endParaRPr lang="en-IN" sz="1100" b="0"/>
        </a:p>
      </xdr:txBody>
    </xdr:sp>
    <xdr:clientData/>
  </xdr:twoCellAnchor>
  <xdr:twoCellAnchor>
    <xdr:from>
      <xdr:col>6</xdr:col>
      <xdr:colOff>0</xdr:colOff>
      <xdr:row>0</xdr:row>
      <xdr:rowOff>0</xdr:rowOff>
    </xdr:from>
    <xdr:to>
      <xdr:col>22</xdr:col>
      <xdr:colOff>0</xdr:colOff>
      <xdr:row>4</xdr:row>
      <xdr:rowOff>0</xdr:rowOff>
    </xdr:to>
    <xdr:sp macro="" textlink="">
      <xdr:nvSpPr>
        <xdr:cNvPr id="19" name="TextBox 18">
          <a:extLst>
            <a:ext uri="{FF2B5EF4-FFF2-40B4-BE49-F238E27FC236}">
              <a16:creationId xmlns:a16="http://schemas.microsoft.com/office/drawing/2014/main" id="{A2100484-D64E-AB3B-0B0A-4937D8397432}"/>
            </a:ext>
          </a:extLst>
        </xdr:cNvPr>
        <xdr:cNvSpPr txBox="1"/>
      </xdr:nvSpPr>
      <xdr:spPr>
        <a:xfrm>
          <a:off x="4572000" y="0"/>
          <a:ext cx="9753600" cy="71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				Sales Performance dashboard - 2025</a:t>
          </a:r>
        </a:p>
        <a:p>
          <a:r>
            <a:rPr lang="en-IN" sz="1200"/>
            <a:t>			</a:t>
          </a:r>
          <a:r>
            <a:rPr lang="en-IN" sz="1400"/>
            <a:t>Interactive dashboard showing Sales performance by region, product, and segment</a:t>
          </a:r>
          <a:endParaRPr lang="en-IN" sz="1400" b="0"/>
        </a:p>
      </xdr:txBody>
    </xdr:sp>
    <xdr:clientData/>
  </xdr:twoCellAnchor>
  <xdr:twoCellAnchor>
    <xdr:from>
      <xdr:col>4</xdr:col>
      <xdr:colOff>0</xdr:colOff>
      <xdr:row>6</xdr:row>
      <xdr:rowOff>0</xdr:rowOff>
    </xdr:from>
    <xdr:to>
      <xdr:col>6</xdr:col>
      <xdr:colOff>0</xdr:colOff>
      <xdr:row>11</xdr:row>
      <xdr:rowOff>0</xdr:rowOff>
    </xdr:to>
    <xdr:sp macro="" textlink="">
      <xdr:nvSpPr>
        <xdr:cNvPr id="20" name="TextBox 19">
          <a:extLst>
            <a:ext uri="{FF2B5EF4-FFF2-40B4-BE49-F238E27FC236}">
              <a16:creationId xmlns:a16="http://schemas.microsoft.com/office/drawing/2014/main" id="{725017DB-274B-1613-16AE-D03577D24EAD}"/>
            </a:ext>
          </a:extLst>
        </xdr:cNvPr>
        <xdr:cNvSpPr txBox="1"/>
      </xdr:nvSpPr>
      <xdr:spPr>
        <a:xfrm>
          <a:off x="3255818" y="1080655"/>
          <a:ext cx="1330037" cy="9005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 </a:t>
          </a:r>
          <a:r>
            <a:rPr lang="en-IN" i="1"/>
            <a:t>Sales peak in September with 39% growth vs previous month</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ham Goti" refreshedDate="45959.507988657409" createdVersion="8" refreshedVersion="8" minRefreshableVersion="3" recordCount="300" xr:uid="{0BD398E3-6D11-4224-89A2-792DF03EF3DE}">
  <cacheSource type="worksheet">
    <worksheetSource ref="A1:N301" sheet="Sheet1"/>
  </cacheSource>
  <cacheFields count="14">
    <cacheField name="Order ID" numFmtId="0">
      <sharedItems/>
    </cacheField>
    <cacheField name="Order Date" numFmtId="14">
      <sharedItems containsSemiMixedTypes="0" containsNonDate="0" containsDate="1" containsString="0" minDate="2021-01-01T00:00:00" maxDate="2021-10-28T00:00:00"/>
    </cacheField>
    <cacheField name="Month" numFmtId="14">
      <sharedItems count="10">
        <s v="Jan"/>
        <s v="Feb"/>
        <s v="Mar"/>
        <s v="Apr"/>
        <s v="May"/>
        <s v="Jun"/>
        <s v="Jul"/>
        <s v="Aug"/>
        <s v="Sep"/>
        <s v="Oct"/>
      </sharedItems>
    </cacheField>
    <cacheField name="Ship Date" numFmtId="14">
      <sharedItems containsSemiMixedTypes="0" containsNonDate="0" containsDate="1" containsString="0" minDate="2021-01-05T00:00:00" maxDate="2021-10-31T00:00:00"/>
    </cacheField>
    <cacheField name="Region" numFmtId="14">
      <sharedItems count="4">
        <s v="East"/>
        <s v="South"/>
        <s v="West"/>
        <s v="Central"/>
      </sharedItems>
    </cacheField>
    <cacheField name="State" numFmtId="14">
      <sharedItems/>
    </cacheField>
    <cacheField name="City" numFmtId="14">
      <sharedItems/>
    </cacheField>
    <cacheField name="Customer ID" numFmtId="0">
      <sharedItems/>
    </cacheField>
    <cacheField name="Customer Name" numFmtId="0">
      <sharedItems/>
    </cacheField>
    <cacheField name="Category" numFmtId="0">
      <sharedItems count="3">
        <s v="Technology"/>
        <s v="Office Supplies"/>
        <s v="Furniture"/>
      </sharedItems>
    </cacheField>
    <cacheField name="Sub-Category" numFmtId="0">
      <sharedItems count="9">
        <s v="Copiers"/>
        <s v="Storage"/>
        <s v="Chairs"/>
        <s v="Bookcases"/>
        <s v="Tables"/>
        <s v="Phones"/>
        <s v="Binders"/>
        <s v="Paper"/>
        <s v="Accessories"/>
      </sharedItems>
    </cacheField>
    <cacheField name="Sales" numFmtId="0">
      <sharedItems containsSemiMixedTypes="0" containsString="0" containsNumber="1" minValue="29.17" maxValue="1995.91" count="300">
        <n v="1289.47"/>
        <n v="1394.02"/>
        <n v="1094.5899999999999"/>
        <n v="518.55999999999995"/>
        <n v="704.48"/>
        <n v="379.56"/>
        <n v="1818.73"/>
        <n v="1175.1199999999999"/>
        <n v="813.69"/>
        <n v="934.77"/>
        <n v="1895.62"/>
        <n v="323.64"/>
        <n v="1180.74"/>
        <n v="1021.66"/>
        <n v="1230.68"/>
        <n v="55.86"/>
        <n v="1746.81"/>
        <n v="1865.59"/>
        <n v="1138.96"/>
        <n v="1399.37"/>
        <n v="1846.55"/>
        <n v="1420.33"/>
        <n v="322.02999999999997"/>
        <n v="1161.05"/>
        <n v="1221.3"/>
        <n v="859.78"/>
        <n v="1478.16"/>
        <n v="1870.05"/>
        <n v="1852.63"/>
        <n v="912.66"/>
        <n v="244.21"/>
        <n v="1969.99"/>
        <n v="1681.02"/>
        <n v="266.83"/>
        <n v="1843.27"/>
        <n v="1742.39"/>
        <n v="1047.3"/>
        <n v="1190.73"/>
        <n v="810.03"/>
        <n v="128.43"/>
        <n v="683.69"/>
        <n v="1609.65"/>
        <n v="29.17"/>
        <n v="680.33"/>
        <n v="808.37"/>
        <n v="1084.04"/>
        <n v="1841.31"/>
        <n v="705.77"/>
        <n v="706.97"/>
        <n v="1480.25"/>
        <n v="915.39"/>
        <n v="464.72"/>
        <n v="915.83"/>
        <n v="298.89999999999998"/>
        <n v="369.25"/>
        <n v="1006.77"/>
        <n v="849.47"/>
        <n v="1831.39"/>
        <n v="737.54"/>
        <n v="1169.56"/>
        <n v="1271.8800000000001"/>
        <n v="45.93"/>
        <n v="1333.8"/>
        <n v="372.51"/>
        <n v="1922.92"/>
        <n v="314.35000000000002"/>
        <n v="840.96"/>
        <n v="188.99"/>
        <n v="1993.81"/>
        <n v="1014.35"/>
        <n v="1198.8599999999999"/>
        <n v="152.81"/>
        <n v="1504.92"/>
        <n v="435.61"/>
        <n v="1798.15"/>
        <n v="426.18"/>
        <n v="397.56"/>
        <n v="92.37"/>
        <n v="954.69"/>
        <n v="1138.3900000000001"/>
        <n v="150.1"/>
        <n v="1555.54"/>
        <n v="917.51"/>
        <n v="1058.29"/>
        <n v="892.71"/>
        <n v="813.51"/>
        <n v="1128.0899999999999"/>
        <n v="327.38"/>
        <n v="380.22"/>
        <n v="1726.34"/>
        <n v="1893.31"/>
        <n v="759.15"/>
        <n v="556.07000000000005"/>
        <n v="1295.1199999999999"/>
        <n v="829.29"/>
        <n v="70.260000000000005"/>
        <n v="329.18"/>
        <n v="1437.63"/>
        <n v="1324.67"/>
        <n v="73.650000000000006"/>
        <n v="459.5"/>
        <n v="477.53"/>
        <n v="1350.35"/>
        <n v="59.03"/>
        <n v="226.13"/>
        <n v="1603.83"/>
        <n v="373.52"/>
        <n v="1312.44"/>
        <n v="491.6"/>
        <n v="216.89"/>
        <n v="501.48"/>
        <n v="1450.09"/>
        <n v="1714.28"/>
        <n v="1663.84"/>
        <n v="806.42"/>
        <n v="1342.81"/>
        <n v="425.87"/>
        <n v="600.42999999999995"/>
        <n v="1794.74"/>
        <n v="45.74"/>
        <n v="189.31"/>
        <n v="431.61"/>
        <n v="72.53"/>
        <n v="379.24"/>
        <n v="1174.42"/>
        <n v="854.42"/>
        <n v="1787.49"/>
        <n v="1638.54"/>
        <n v="696.8"/>
        <n v="533.66"/>
        <n v="771.79"/>
        <n v="1188.78"/>
        <n v="550.77"/>
        <n v="1255.81"/>
        <n v="830.64"/>
        <n v="1113.05"/>
        <n v="883.53"/>
        <n v="603.04"/>
        <n v="1897.94"/>
        <n v="1531.94"/>
        <n v="297.42"/>
        <n v="1739.57"/>
        <n v="985.11"/>
        <n v="1791.21"/>
        <n v="1603.71"/>
        <n v="861.92"/>
        <n v="64.489999999999995"/>
        <n v="551.98"/>
        <n v="1092.44"/>
        <n v="1274.29"/>
        <n v="530.62"/>
        <n v="295.93"/>
        <n v="1673.16"/>
        <n v="1969.12"/>
        <n v="1060.8699999999999"/>
        <n v="359.92"/>
        <n v="559.16999999999996"/>
        <n v="56.41"/>
        <n v="1830.31"/>
        <n v="253.15"/>
        <n v="1161.5"/>
        <n v="562.63"/>
        <n v="1117.27"/>
        <n v="1309.81"/>
        <n v="1662.89"/>
        <n v="428.71"/>
        <n v="41.77"/>
        <n v="291.02999999999997"/>
        <n v="1802.04"/>
        <n v="1750.3"/>
        <n v="1202.8800000000001"/>
        <n v="1209.02"/>
        <n v="1336.77"/>
        <n v="367.24"/>
        <n v="1830.54"/>
        <n v="849.17"/>
        <n v="778.61"/>
        <n v="1047.46"/>
        <n v="112.99"/>
        <n v="349.24"/>
        <n v="1481.31"/>
        <n v="183.94"/>
        <n v="1214.24"/>
        <n v="505.79"/>
        <n v="790.81"/>
        <n v="591.61"/>
        <n v="724.23"/>
        <n v="1443.71"/>
        <n v="608.29999999999995"/>
        <n v="1141.48"/>
        <n v="962.58"/>
        <n v="1334.07"/>
        <n v="1874.92"/>
        <n v="1470.49"/>
        <n v="445.58"/>
        <n v="81.739999999999995"/>
        <n v="539.28"/>
        <n v="1198.25"/>
        <n v="121.82"/>
        <n v="1002.81"/>
        <n v="1201.75"/>
        <n v="681.8"/>
        <n v="1546.41"/>
        <n v="231.06"/>
        <n v="168.77"/>
        <n v="1461.81"/>
        <n v="1001.07"/>
        <n v="1383.04"/>
        <n v="880.96"/>
        <n v="507.88"/>
        <n v="1641.82"/>
        <n v="1602.84"/>
        <n v="1395.5"/>
        <n v="558.85"/>
        <n v="1188.6600000000001"/>
        <n v="734.73"/>
        <n v="201.33"/>
        <n v="1836.28"/>
        <n v="290.89999999999998"/>
        <n v="1901.47"/>
        <n v="903.09"/>
        <n v="386.56"/>
        <n v="1092.96"/>
        <n v="1748.43"/>
        <n v="1469.81"/>
        <n v="1616.99"/>
        <n v="1324.39"/>
        <n v="1390.71"/>
        <n v="1701.41"/>
        <n v="514.34"/>
        <n v="989.06"/>
        <n v="457.99"/>
        <n v="1975.58"/>
        <n v="1889.24"/>
        <n v="98.07"/>
        <n v="1417.04"/>
        <n v="1851.99"/>
        <n v="377.54"/>
        <n v="1144.53"/>
        <n v="1832.67"/>
        <n v="87.21"/>
        <n v="1400.89"/>
        <n v="608.75"/>
        <n v="1850.3"/>
        <n v="1942.7"/>
        <n v="1889.65"/>
        <n v="958.94"/>
        <n v="1726.84"/>
        <n v="1692.21"/>
        <n v="651.82000000000005"/>
        <n v="1661.25"/>
        <n v="93.28"/>
        <n v="1200.6099999999999"/>
        <n v="475.42"/>
        <n v="258.72000000000003"/>
        <n v="172.37"/>
        <n v="1398.65"/>
        <n v="692.95"/>
        <n v="1455.04"/>
        <n v="149.41"/>
        <n v="644.27"/>
        <n v="1088.19"/>
        <n v="1585.63"/>
        <n v="651.13"/>
        <n v="1259.26"/>
        <n v="1774.24"/>
        <n v="1239.4100000000001"/>
        <n v="481.26"/>
        <n v="68.31"/>
        <n v="1742.8"/>
        <n v="62.11"/>
        <n v="1751.91"/>
        <n v="1067.3"/>
        <n v="1879.35"/>
        <n v="1601.59"/>
        <n v="1995.91"/>
        <n v="714.41"/>
        <n v="1539.03"/>
        <n v="815.82"/>
        <n v="970.15"/>
        <n v="1262.46"/>
        <n v="1749.88"/>
        <n v="1968.49"/>
        <n v="1541.18"/>
        <n v="847.18"/>
        <n v="854.29"/>
        <n v="1480.41"/>
        <n v="492.78"/>
        <n v="238.74"/>
        <n v="722.15"/>
        <n v="588.73"/>
        <n v="606.69000000000005"/>
        <n v="482.54"/>
        <n v="103.34"/>
        <n v="55.39"/>
        <n v="1975.69"/>
        <n v="866.99"/>
        <n v="780.97"/>
        <n v="1365.7"/>
        <n v="452.14"/>
      </sharedItems>
    </cacheField>
    <cacheField name="Profit" numFmtId="0">
      <sharedItems containsSemiMixedTypes="0" containsString="0" containsNumber="1" minValue="-168.22" maxValue="548.65"/>
    </cacheField>
    <cacheField name="Quantity" numFmtId="1">
      <sharedItems containsSemiMixedTypes="0" containsString="0" containsNumber="1" containsInteger="1" minValue="1" maxValue="9"/>
    </cacheField>
  </cacheFields>
  <extLst>
    <ext xmlns:x14="http://schemas.microsoft.com/office/spreadsheetml/2009/9/main" uri="{725AE2AE-9491-48be-B2B4-4EB974FC3084}">
      <x14:pivotCacheDefinition pivotCacheId="1112782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CA-1000"/>
    <d v="2021-01-01T00:00:00"/>
    <x v="0"/>
    <d v="2021-01-05T00:00:00"/>
    <x v="0"/>
    <s v="Florida"/>
    <s v="Seattle"/>
    <s v="CUS-1"/>
    <s v="John Doe"/>
    <x v="0"/>
    <x v="0"/>
    <x v="0"/>
    <n v="361.03"/>
    <n v="2"/>
  </r>
  <r>
    <s v="CA-1001"/>
    <d v="2021-01-02T00:00:00"/>
    <x v="0"/>
    <d v="2021-01-07T00:00:00"/>
    <x v="1"/>
    <s v="California"/>
    <s v="Miami"/>
    <s v="CUS-2"/>
    <s v="Alex Johnson"/>
    <x v="1"/>
    <x v="1"/>
    <x v="1"/>
    <n v="299.07"/>
    <n v="7"/>
  </r>
  <r>
    <s v="CA-1002"/>
    <d v="2021-01-03T00:00:00"/>
    <x v="0"/>
    <d v="2021-01-06T00:00:00"/>
    <x v="0"/>
    <s v="California"/>
    <s v="Los Angeles"/>
    <s v="CUS-3"/>
    <s v="Alex Johnson"/>
    <x v="2"/>
    <x v="2"/>
    <x v="2"/>
    <n v="-70.31"/>
    <n v="6"/>
  </r>
  <r>
    <s v="CA-1003"/>
    <d v="2021-01-04T00:00:00"/>
    <x v="0"/>
    <d v="2021-01-09T00:00:00"/>
    <x v="0"/>
    <s v="Washington"/>
    <s v="Seattle"/>
    <s v="CUS-4"/>
    <s v="Alex Johnson"/>
    <x v="2"/>
    <x v="3"/>
    <x v="3"/>
    <n v="34.76"/>
    <n v="1"/>
  </r>
  <r>
    <s v="CA-1004"/>
    <d v="2021-01-05T00:00:00"/>
    <x v="0"/>
    <d v="2021-01-10T00:00:00"/>
    <x v="2"/>
    <s v="Florida"/>
    <s v="Houston"/>
    <s v="CUS-5"/>
    <s v="Alex Johnson"/>
    <x v="0"/>
    <x v="0"/>
    <x v="4"/>
    <n v="177.28"/>
    <n v="9"/>
  </r>
  <r>
    <s v="CA-1005"/>
    <d v="2021-01-06T00:00:00"/>
    <x v="0"/>
    <d v="2021-01-08T00:00:00"/>
    <x v="0"/>
    <s v="Texas"/>
    <s v="Houston"/>
    <s v="CUS-6"/>
    <s v="Sarah Smith"/>
    <x v="2"/>
    <x v="3"/>
    <x v="5"/>
    <n v="105.48"/>
    <n v="9"/>
  </r>
  <r>
    <s v="CA-1006"/>
    <d v="2021-01-07T00:00:00"/>
    <x v="0"/>
    <d v="2021-01-10T00:00:00"/>
    <x v="3"/>
    <s v="California"/>
    <s v="Los Angeles"/>
    <s v="CUS-7"/>
    <s v="Priya Patel"/>
    <x v="0"/>
    <x v="0"/>
    <x v="6"/>
    <n v="158.16"/>
    <n v="2"/>
  </r>
  <r>
    <s v="CA-1007"/>
    <d v="2021-01-08T00:00:00"/>
    <x v="0"/>
    <d v="2021-01-11T00:00:00"/>
    <x v="3"/>
    <s v="Washington"/>
    <s v="Miami"/>
    <s v="CUS-8"/>
    <s v="Priya Patel"/>
    <x v="2"/>
    <x v="4"/>
    <x v="7"/>
    <n v="170.82"/>
    <n v="3"/>
  </r>
  <r>
    <s v="CA-1008"/>
    <d v="2021-01-09T00:00:00"/>
    <x v="0"/>
    <d v="2021-01-12T00:00:00"/>
    <x v="1"/>
    <s v="Florida"/>
    <s v="Seattle"/>
    <s v="CUS-9"/>
    <s v="Sarah Smith"/>
    <x v="0"/>
    <x v="5"/>
    <x v="8"/>
    <n v="-27"/>
    <n v="5"/>
  </r>
  <r>
    <s v="CA-1009"/>
    <d v="2021-01-10T00:00:00"/>
    <x v="0"/>
    <d v="2021-01-15T00:00:00"/>
    <x v="0"/>
    <s v="Florida"/>
    <s v="New York"/>
    <s v="CUS-10"/>
    <s v="Amit Sharma"/>
    <x v="2"/>
    <x v="3"/>
    <x v="9"/>
    <n v="277.13"/>
    <n v="5"/>
  </r>
  <r>
    <s v="CA-1010"/>
    <d v="2021-01-11T00:00:00"/>
    <x v="0"/>
    <d v="2021-01-15T00:00:00"/>
    <x v="1"/>
    <s v="Texas"/>
    <s v="Los Angeles"/>
    <s v="CUS-11"/>
    <s v="Amit Sharma"/>
    <x v="1"/>
    <x v="1"/>
    <x v="10"/>
    <n v="-13.9"/>
    <n v="1"/>
  </r>
  <r>
    <s v="CA-1011"/>
    <d v="2021-01-12T00:00:00"/>
    <x v="0"/>
    <d v="2021-01-15T00:00:00"/>
    <x v="3"/>
    <s v="Washington"/>
    <s v="Miami"/>
    <s v="CUS-12"/>
    <s v="Alex Johnson"/>
    <x v="2"/>
    <x v="3"/>
    <x v="11"/>
    <n v="89.68"/>
    <n v="8"/>
  </r>
  <r>
    <s v="CA-1012"/>
    <d v="2021-01-13T00:00:00"/>
    <x v="0"/>
    <d v="2021-01-18T00:00:00"/>
    <x v="0"/>
    <s v="Florida"/>
    <s v="New York"/>
    <s v="CUS-13"/>
    <s v="John Doe"/>
    <x v="2"/>
    <x v="2"/>
    <x v="12"/>
    <n v="188.75"/>
    <n v="8"/>
  </r>
  <r>
    <s v="CA-1013"/>
    <d v="2021-01-14T00:00:00"/>
    <x v="0"/>
    <d v="2021-01-16T00:00:00"/>
    <x v="0"/>
    <s v="California"/>
    <s v="Houston"/>
    <s v="CUS-14"/>
    <s v="Amit Sharma"/>
    <x v="1"/>
    <x v="6"/>
    <x v="13"/>
    <n v="146.19"/>
    <n v="4"/>
  </r>
  <r>
    <s v="CA-1014"/>
    <d v="2021-01-15T00:00:00"/>
    <x v="0"/>
    <d v="2021-01-19T00:00:00"/>
    <x v="1"/>
    <s v="Texas"/>
    <s v="Houston"/>
    <s v="CUS-15"/>
    <s v="John Doe"/>
    <x v="2"/>
    <x v="2"/>
    <x v="14"/>
    <n v="129.31"/>
    <n v="7"/>
  </r>
  <r>
    <s v="CA-1015"/>
    <d v="2021-01-16T00:00:00"/>
    <x v="0"/>
    <d v="2021-01-18T00:00:00"/>
    <x v="3"/>
    <s v="Washington"/>
    <s v="New York"/>
    <s v="CUS-16"/>
    <s v="Priya Patel"/>
    <x v="1"/>
    <x v="6"/>
    <x v="15"/>
    <n v="-0.43"/>
    <n v="3"/>
  </r>
  <r>
    <s v="CA-1016"/>
    <d v="2021-01-17T00:00:00"/>
    <x v="0"/>
    <d v="2021-01-21T00:00:00"/>
    <x v="0"/>
    <s v="Texas"/>
    <s v="Los Angeles"/>
    <s v="CUS-17"/>
    <s v="John Doe"/>
    <x v="2"/>
    <x v="3"/>
    <x v="16"/>
    <n v="-51.34"/>
    <n v="6"/>
  </r>
  <r>
    <s v="CA-1017"/>
    <d v="2021-01-18T00:00:00"/>
    <x v="0"/>
    <d v="2021-01-23T00:00:00"/>
    <x v="1"/>
    <s v="California"/>
    <s v="Houston"/>
    <s v="CUS-18"/>
    <s v="Priya Patel"/>
    <x v="0"/>
    <x v="0"/>
    <x v="17"/>
    <n v="-22.02"/>
    <n v="9"/>
  </r>
  <r>
    <s v="CA-1018"/>
    <d v="2021-01-19T00:00:00"/>
    <x v="0"/>
    <d v="2021-01-20T00:00:00"/>
    <x v="3"/>
    <s v="Washington"/>
    <s v="Seattle"/>
    <s v="CUS-19"/>
    <s v="Sarah Smith"/>
    <x v="0"/>
    <x v="5"/>
    <x v="18"/>
    <n v="-28.96"/>
    <n v="1"/>
  </r>
  <r>
    <s v="CA-1019"/>
    <d v="2021-01-20T00:00:00"/>
    <x v="0"/>
    <d v="2021-01-24T00:00:00"/>
    <x v="1"/>
    <s v="Texas"/>
    <s v="New York"/>
    <s v="CUS-20"/>
    <s v="Sarah Smith"/>
    <x v="2"/>
    <x v="2"/>
    <x v="19"/>
    <n v="296.43"/>
    <n v="5"/>
  </r>
  <r>
    <s v="CA-1020"/>
    <d v="2021-01-21T00:00:00"/>
    <x v="0"/>
    <d v="2021-01-23T00:00:00"/>
    <x v="2"/>
    <s v="New York"/>
    <s v="New York"/>
    <s v="CUS-21"/>
    <s v="Alex Johnson"/>
    <x v="2"/>
    <x v="4"/>
    <x v="20"/>
    <n v="73.95"/>
    <n v="4"/>
  </r>
  <r>
    <s v="CA-1021"/>
    <d v="2021-01-22T00:00:00"/>
    <x v="0"/>
    <d v="2021-01-27T00:00:00"/>
    <x v="0"/>
    <s v="California"/>
    <s v="Houston"/>
    <s v="CUS-22"/>
    <s v="Amit Sharma"/>
    <x v="2"/>
    <x v="4"/>
    <x v="21"/>
    <n v="-109.17"/>
    <n v="8"/>
  </r>
  <r>
    <s v="CA-1022"/>
    <d v="2021-01-23T00:00:00"/>
    <x v="0"/>
    <d v="2021-01-27T00:00:00"/>
    <x v="2"/>
    <s v="California"/>
    <s v="Los Angeles"/>
    <s v="CUS-23"/>
    <s v="Alex Johnson"/>
    <x v="0"/>
    <x v="5"/>
    <x v="22"/>
    <n v="92.63"/>
    <n v="1"/>
  </r>
  <r>
    <s v="CA-1023"/>
    <d v="2021-01-24T00:00:00"/>
    <x v="0"/>
    <d v="2021-01-25T00:00:00"/>
    <x v="3"/>
    <s v="California"/>
    <s v="Seattle"/>
    <s v="CUS-24"/>
    <s v="Priya Patel"/>
    <x v="2"/>
    <x v="4"/>
    <x v="23"/>
    <n v="294.33999999999997"/>
    <n v="9"/>
  </r>
  <r>
    <s v="CA-1024"/>
    <d v="2021-01-25T00:00:00"/>
    <x v="0"/>
    <d v="2021-01-26T00:00:00"/>
    <x v="2"/>
    <s v="New York"/>
    <s v="Los Angeles"/>
    <s v="CUS-25"/>
    <s v="Alex Johnson"/>
    <x v="0"/>
    <x v="5"/>
    <x v="24"/>
    <n v="331.1"/>
    <n v="6"/>
  </r>
  <r>
    <s v="CA-1025"/>
    <d v="2021-01-26T00:00:00"/>
    <x v="0"/>
    <d v="2021-01-29T00:00:00"/>
    <x v="2"/>
    <s v="New York"/>
    <s v="Miami"/>
    <s v="CUS-26"/>
    <s v="John Doe"/>
    <x v="1"/>
    <x v="6"/>
    <x v="25"/>
    <n v="256.18"/>
    <n v="4"/>
  </r>
  <r>
    <s v="CA-1026"/>
    <d v="2021-01-27T00:00:00"/>
    <x v="0"/>
    <d v="2021-01-30T00:00:00"/>
    <x v="3"/>
    <s v="Florida"/>
    <s v="Miami"/>
    <s v="CUS-27"/>
    <s v="Priya Patel"/>
    <x v="0"/>
    <x v="5"/>
    <x v="26"/>
    <n v="-45"/>
    <n v="9"/>
  </r>
  <r>
    <s v="CA-1027"/>
    <d v="2021-01-28T00:00:00"/>
    <x v="0"/>
    <d v="2021-01-30T00:00:00"/>
    <x v="1"/>
    <s v="Texas"/>
    <s v="Houston"/>
    <s v="CUS-28"/>
    <s v="Sarah Smith"/>
    <x v="0"/>
    <x v="5"/>
    <x v="27"/>
    <n v="109.39"/>
    <n v="5"/>
  </r>
  <r>
    <s v="CA-1028"/>
    <d v="2021-01-29T00:00:00"/>
    <x v="0"/>
    <d v="2021-02-02T00:00:00"/>
    <x v="2"/>
    <s v="Florida"/>
    <s v="Houston"/>
    <s v="CUS-29"/>
    <s v="Amit Sharma"/>
    <x v="1"/>
    <x v="7"/>
    <x v="28"/>
    <n v="376.63"/>
    <n v="5"/>
  </r>
  <r>
    <s v="CA-1029"/>
    <d v="2021-01-30T00:00:00"/>
    <x v="0"/>
    <d v="2021-02-03T00:00:00"/>
    <x v="1"/>
    <s v="Texas"/>
    <s v="Houston"/>
    <s v="CUS-30"/>
    <s v="Priya Patel"/>
    <x v="0"/>
    <x v="8"/>
    <x v="29"/>
    <n v="162.83000000000001"/>
    <n v="5"/>
  </r>
  <r>
    <s v="CA-1030"/>
    <d v="2021-01-31T00:00:00"/>
    <x v="0"/>
    <d v="2021-02-03T00:00:00"/>
    <x v="2"/>
    <s v="New York"/>
    <s v="Miami"/>
    <s v="CUS-31"/>
    <s v="Priya Patel"/>
    <x v="2"/>
    <x v="4"/>
    <x v="30"/>
    <n v="-9.39"/>
    <n v="1"/>
  </r>
  <r>
    <s v="CA-1031"/>
    <d v="2021-02-01T00:00:00"/>
    <x v="1"/>
    <d v="2021-02-05T00:00:00"/>
    <x v="1"/>
    <s v="New York"/>
    <s v="Los Angeles"/>
    <s v="CUS-32"/>
    <s v="John Doe"/>
    <x v="2"/>
    <x v="4"/>
    <x v="31"/>
    <n v="445.87"/>
    <n v="1"/>
  </r>
  <r>
    <s v="CA-1032"/>
    <d v="2021-02-02T00:00:00"/>
    <x v="1"/>
    <d v="2021-02-06T00:00:00"/>
    <x v="3"/>
    <s v="Florida"/>
    <s v="Los Angeles"/>
    <s v="CUS-33"/>
    <s v="Amit Sharma"/>
    <x v="0"/>
    <x v="5"/>
    <x v="32"/>
    <n v="-17.190000000000001"/>
    <n v="8"/>
  </r>
  <r>
    <s v="CA-1033"/>
    <d v="2021-02-03T00:00:00"/>
    <x v="1"/>
    <d v="2021-02-04T00:00:00"/>
    <x v="2"/>
    <s v="Washington"/>
    <s v="Houston"/>
    <s v="CUS-34"/>
    <s v="Sarah Smith"/>
    <x v="2"/>
    <x v="4"/>
    <x v="33"/>
    <n v="-2.79"/>
    <n v="8"/>
  </r>
  <r>
    <s v="CA-1034"/>
    <d v="2021-02-04T00:00:00"/>
    <x v="1"/>
    <d v="2021-02-07T00:00:00"/>
    <x v="3"/>
    <s v="Florida"/>
    <s v="Seattle"/>
    <s v="CUS-35"/>
    <s v="Priya Patel"/>
    <x v="0"/>
    <x v="8"/>
    <x v="34"/>
    <n v="211.59"/>
    <n v="6"/>
  </r>
  <r>
    <s v="CA-1035"/>
    <d v="2021-02-05T00:00:00"/>
    <x v="1"/>
    <d v="2021-02-10T00:00:00"/>
    <x v="2"/>
    <s v="Texas"/>
    <s v="Los Angeles"/>
    <s v="CUS-36"/>
    <s v="Priya Patel"/>
    <x v="2"/>
    <x v="2"/>
    <x v="35"/>
    <n v="239.01"/>
    <n v="4"/>
  </r>
  <r>
    <s v="CA-1036"/>
    <d v="2021-02-06T00:00:00"/>
    <x v="1"/>
    <d v="2021-02-09T00:00:00"/>
    <x v="3"/>
    <s v="Florida"/>
    <s v="Miami"/>
    <s v="CUS-37"/>
    <s v="John Doe"/>
    <x v="2"/>
    <x v="3"/>
    <x v="36"/>
    <n v="138.28"/>
    <n v="2"/>
  </r>
  <r>
    <s v="CA-1037"/>
    <d v="2021-02-07T00:00:00"/>
    <x v="1"/>
    <d v="2021-02-12T00:00:00"/>
    <x v="3"/>
    <s v="California"/>
    <s v="New York"/>
    <s v="CUS-38"/>
    <s v="Alex Johnson"/>
    <x v="0"/>
    <x v="5"/>
    <x v="37"/>
    <n v="-75.5"/>
    <n v="2"/>
  </r>
  <r>
    <s v="CA-1038"/>
    <d v="2021-02-08T00:00:00"/>
    <x v="1"/>
    <d v="2021-02-09T00:00:00"/>
    <x v="2"/>
    <s v="Texas"/>
    <s v="New York"/>
    <s v="CUS-39"/>
    <s v="Sarah Smith"/>
    <x v="2"/>
    <x v="4"/>
    <x v="38"/>
    <n v="203.3"/>
    <n v="9"/>
  </r>
  <r>
    <s v="CA-1039"/>
    <d v="2021-02-09T00:00:00"/>
    <x v="1"/>
    <d v="2021-02-11T00:00:00"/>
    <x v="2"/>
    <s v="Texas"/>
    <s v="New York"/>
    <s v="CUS-40"/>
    <s v="Amit Sharma"/>
    <x v="0"/>
    <x v="5"/>
    <x v="39"/>
    <n v="0.8"/>
    <n v="5"/>
  </r>
  <r>
    <s v="CA-1040"/>
    <d v="2021-02-10T00:00:00"/>
    <x v="1"/>
    <d v="2021-02-14T00:00:00"/>
    <x v="2"/>
    <s v="Washington"/>
    <s v="Seattle"/>
    <s v="CUS-41"/>
    <s v="Priya Patel"/>
    <x v="2"/>
    <x v="3"/>
    <x v="40"/>
    <n v="-32.950000000000003"/>
    <n v="4"/>
  </r>
  <r>
    <s v="CA-1041"/>
    <d v="2021-02-11T00:00:00"/>
    <x v="1"/>
    <d v="2021-02-12T00:00:00"/>
    <x v="0"/>
    <s v="New York"/>
    <s v="Houston"/>
    <s v="CUS-42"/>
    <s v="Priya Patel"/>
    <x v="2"/>
    <x v="2"/>
    <x v="41"/>
    <n v="411.26"/>
    <n v="1"/>
  </r>
  <r>
    <s v="CA-1042"/>
    <d v="2021-02-12T00:00:00"/>
    <x v="1"/>
    <d v="2021-02-16T00:00:00"/>
    <x v="1"/>
    <s v="Texas"/>
    <s v="Miami"/>
    <s v="CUS-43"/>
    <s v="Sarah Smith"/>
    <x v="1"/>
    <x v="6"/>
    <x v="42"/>
    <n v="8.23"/>
    <n v="7"/>
  </r>
  <r>
    <s v="CA-1043"/>
    <d v="2021-02-13T00:00:00"/>
    <x v="1"/>
    <d v="2021-02-15T00:00:00"/>
    <x v="0"/>
    <s v="New York"/>
    <s v="Seattle"/>
    <s v="CUS-44"/>
    <s v="Alex Johnson"/>
    <x v="1"/>
    <x v="1"/>
    <x v="43"/>
    <n v="166.58"/>
    <n v="3"/>
  </r>
  <r>
    <s v="CA-1044"/>
    <d v="2021-02-14T00:00:00"/>
    <x v="1"/>
    <d v="2021-02-16T00:00:00"/>
    <x v="0"/>
    <s v="Florida"/>
    <s v="Miami"/>
    <s v="CUS-45"/>
    <s v="Priya Patel"/>
    <x v="0"/>
    <x v="8"/>
    <x v="44"/>
    <n v="180.92"/>
    <n v="6"/>
  </r>
  <r>
    <s v="CA-1045"/>
    <d v="2021-02-15T00:00:00"/>
    <x v="1"/>
    <d v="2021-02-16T00:00:00"/>
    <x v="3"/>
    <s v="California"/>
    <s v="Miami"/>
    <s v="CUS-46"/>
    <s v="Sarah Smith"/>
    <x v="1"/>
    <x v="1"/>
    <x v="45"/>
    <n v="175.72"/>
    <n v="5"/>
  </r>
  <r>
    <s v="CA-1046"/>
    <d v="2021-02-16T00:00:00"/>
    <x v="1"/>
    <d v="2021-02-18T00:00:00"/>
    <x v="2"/>
    <s v="Washington"/>
    <s v="Houston"/>
    <s v="CUS-47"/>
    <s v="John Doe"/>
    <x v="0"/>
    <x v="0"/>
    <x v="46"/>
    <n v="221.59"/>
    <n v="5"/>
  </r>
  <r>
    <s v="CA-1047"/>
    <d v="2021-02-17T00:00:00"/>
    <x v="1"/>
    <d v="2021-02-22T00:00:00"/>
    <x v="1"/>
    <s v="New York"/>
    <s v="New York"/>
    <s v="CUS-48"/>
    <s v="Alex Johnson"/>
    <x v="1"/>
    <x v="7"/>
    <x v="47"/>
    <n v="-46.02"/>
    <n v="5"/>
  </r>
  <r>
    <s v="CA-1048"/>
    <d v="2021-02-18T00:00:00"/>
    <x v="1"/>
    <d v="2021-02-20T00:00:00"/>
    <x v="3"/>
    <s v="Texas"/>
    <s v="Houston"/>
    <s v="CUS-49"/>
    <s v="Amit Sharma"/>
    <x v="2"/>
    <x v="2"/>
    <x v="48"/>
    <n v="44.81"/>
    <n v="1"/>
  </r>
  <r>
    <s v="CA-1049"/>
    <d v="2021-02-19T00:00:00"/>
    <x v="1"/>
    <d v="2021-02-23T00:00:00"/>
    <x v="0"/>
    <s v="New York"/>
    <s v="Seattle"/>
    <s v="CUS-50"/>
    <s v="Priya Patel"/>
    <x v="0"/>
    <x v="8"/>
    <x v="49"/>
    <n v="72.64"/>
    <n v="1"/>
  </r>
  <r>
    <s v="CA-1050"/>
    <d v="2021-02-20T00:00:00"/>
    <x v="1"/>
    <d v="2021-02-24T00:00:00"/>
    <x v="2"/>
    <s v="Texas"/>
    <s v="Seattle"/>
    <s v="CUS-51"/>
    <s v="Sarah Smith"/>
    <x v="0"/>
    <x v="5"/>
    <x v="50"/>
    <n v="3.57"/>
    <n v="3"/>
  </r>
  <r>
    <s v="CA-1051"/>
    <d v="2021-02-21T00:00:00"/>
    <x v="1"/>
    <d v="2021-02-25T00:00:00"/>
    <x v="3"/>
    <s v="New York"/>
    <s v="Seattle"/>
    <s v="CUS-52"/>
    <s v="John Doe"/>
    <x v="2"/>
    <x v="2"/>
    <x v="51"/>
    <n v="88"/>
    <n v="4"/>
  </r>
  <r>
    <s v="CA-1052"/>
    <d v="2021-02-22T00:00:00"/>
    <x v="1"/>
    <d v="2021-02-26T00:00:00"/>
    <x v="2"/>
    <s v="Texas"/>
    <s v="Houston"/>
    <s v="CUS-53"/>
    <s v="Amit Sharma"/>
    <x v="0"/>
    <x v="0"/>
    <x v="52"/>
    <n v="90.07"/>
    <n v="5"/>
  </r>
  <r>
    <s v="CA-1053"/>
    <d v="2021-02-23T00:00:00"/>
    <x v="1"/>
    <d v="2021-02-28T00:00:00"/>
    <x v="3"/>
    <s v="Florida"/>
    <s v="Miami"/>
    <s v="CUS-54"/>
    <s v="Sarah Smith"/>
    <x v="0"/>
    <x v="5"/>
    <x v="53"/>
    <n v="-20.2"/>
    <n v="2"/>
  </r>
  <r>
    <s v="CA-1054"/>
    <d v="2021-02-24T00:00:00"/>
    <x v="1"/>
    <d v="2021-02-27T00:00:00"/>
    <x v="2"/>
    <s v="Texas"/>
    <s v="Miami"/>
    <s v="CUS-55"/>
    <s v="Sarah Smith"/>
    <x v="1"/>
    <x v="1"/>
    <x v="54"/>
    <n v="-4.4000000000000004"/>
    <n v="8"/>
  </r>
  <r>
    <s v="CA-1055"/>
    <d v="2021-02-25T00:00:00"/>
    <x v="1"/>
    <d v="2021-02-26T00:00:00"/>
    <x v="0"/>
    <s v="Texas"/>
    <s v="Los Angeles"/>
    <s v="CUS-56"/>
    <s v="Amit Sharma"/>
    <x v="0"/>
    <x v="0"/>
    <x v="55"/>
    <n v="174.48"/>
    <n v="2"/>
  </r>
  <r>
    <s v="CA-1056"/>
    <d v="2021-02-26T00:00:00"/>
    <x v="1"/>
    <d v="2021-03-02T00:00:00"/>
    <x v="1"/>
    <s v="California"/>
    <s v="Seattle"/>
    <s v="CUS-57"/>
    <s v="John Doe"/>
    <x v="2"/>
    <x v="3"/>
    <x v="56"/>
    <n v="-59.08"/>
    <n v="9"/>
  </r>
  <r>
    <s v="CA-1057"/>
    <d v="2021-02-27T00:00:00"/>
    <x v="1"/>
    <d v="2021-03-01T00:00:00"/>
    <x v="0"/>
    <s v="Texas"/>
    <s v="Miami"/>
    <s v="CUS-58"/>
    <s v="John Doe"/>
    <x v="1"/>
    <x v="6"/>
    <x v="57"/>
    <n v="440.42"/>
    <n v="2"/>
  </r>
  <r>
    <s v="CA-1058"/>
    <d v="2021-02-28T00:00:00"/>
    <x v="1"/>
    <d v="2021-03-04T00:00:00"/>
    <x v="1"/>
    <s v="California"/>
    <s v="Los Angeles"/>
    <s v="CUS-59"/>
    <s v="Alex Johnson"/>
    <x v="1"/>
    <x v="6"/>
    <x v="58"/>
    <n v="72.319999999999993"/>
    <n v="9"/>
  </r>
  <r>
    <s v="CA-1059"/>
    <d v="2021-03-01T00:00:00"/>
    <x v="2"/>
    <d v="2021-03-03T00:00:00"/>
    <x v="2"/>
    <s v="Washington"/>
    <s v="Miami"/>
    <s v="CUS-60"/>
    <s v="Priya Patel"/>
    <x v="2"/>
    <x v="4"/>
    <x v="59"/>
    <n v="107.87"/>
    <n v="7"/>
  </r>
  <r>
    <s v="CA-1060"/>
    <d v="2021-03-02T00:00:00"/>
    <x v="2"/>
    <d v="2021-03-04T00:00:00"/>
    <x v="3"/>
    <s v="California"/>
    <s v="Seattle"/>
    <s v="CUS-61"/>
    <s v="Amit Sharma"/>
    <x v="2"/>
    <x v="3"/>
    <x v="60"/>
    <n v="174.2"/>
    <n v="8"/>
  </r>
  <r>
    <s v="CA-1061"/>
    <d v="2021-03-03T00:00:00"/>
    <x v="2"/>
    <d v="2021-03-07T00:00:00"/>
    <x v="0"/>
    <s v="Florida"/>
    <s v="New York"/>
    <s v="CUS-62"/>
    <s v="Amit Sharma"/>
    <x v="1"/>
    <x v="6"/>
    <x v="61"/>
    <n v="10.56"/>
    <n v="2"/>
  </r>
  <r>
    <s v="CA-1062"/>
    <d v="2021-03-04T00:00:00"/>
    <x v="2"/>
    <d v="2021-03-09T00:00:00"/>
    <x v="1"/>
    <s v="California"/>
    <s v="Seattle"/>
    <s v="CUS-63"/>
    <s v="Amit Sharma"/>
    <x v="0"/>
    <x v="8"/>
    <x v="62"/>
    <n v="52.18"/>
    <n v="7"/>
  </r>
  <r>
    <s v="CA-1063"/>
    <d v="2021-03-05T00:00:00"/>
    <x v="2"/>
    <d v="2021-03-07T00:00:00"/>
    <x v="0"/>
    <s v="Washington"/>
    <s v="Houston"/>
    <s v="CUS-64"/>
    <s v="John Doe"/>
    <x v="1"/>
    <x v="7"/>
    <x v="63"/>
    <n v="63.78"/>
    <n v="6"/>
  </r>
  <r>
    <s v="CA-1064"/>
    <d v="2021-03-06T00:00:00"/>
    <x v="2"/>
    <d v="2021-03-08T00:00:00"/>
    <x v="1"/>
    <s v="Florida"/>
    <s v="Miami"/>
    <s v="CUS-65"/>
    <s v="Priya Patel"/>
    <x v="2"/>
    <x v="4"/>
    <x v="64"/>
    <n v="242.85"/>
    <n v="4"/>
  </r>
  <r>
    <s v="CA-1065"/>
    <d v="2021-03-07T00:00:00"/>
    <x v="2"/>
    <d v="2021-03-11T00:00:00"/>
    <x v="0"/>
    <s v="New York"/>
    <s v="Miami"/>
    <s v="CUS-66"/>
    <s v="Alex Johnson"/>
    <x v="1"/>
    <x v="6"/>
    <x v="65"/>
    <n v="2.14"/>
    <n v="7"/>
  </r>
  <r>
    <s v="CA-1066"/>
    <d v="2021-03-08T00:00:00"/>
    <x v="2"/>
    <d v="2021-03-10T00:00:00"/>
    <x v="1"/>
    <s v="New York"/>
    <s v="Houston"/>
    <s v="CUS-67"/>
    <s v="Sarah Smith"/>
    <x v="2"/>
    <x v="3"/>
    <x v="66"/>
    <n v="211.46"/>
    <n v="4"/>
  </r>
  <r>
    <s v="CA-1067"/>
    <d v="2021-03-09T00:00:00"/>
    <x v="2"/>
    <d v="2021-03-11T00:00:00"/>
    <x v="1"/>
    <s v="California"/>
    <s v="Houston"/>
    <s v="CUS-68"/>
    <s v="Sarah Smith"/>
    <x v="1"/>
    <x v="1"/>
    <x v="67"/>
    <n v="41.38"/>
    <n v="2"/>
  </r>
  <r>
    <s v="CA-1068"/>
    <d v="2021-03-10T00:00:00"/>
    <x v="2"/>
    <d v="2021-03-14T00:00:00"/>
    <x v="2"/>
    <s v="California"/>
    <s v="New York"/>
    <s v="CUS-69"/>
    <s v="Amit Sharma"/>
    <x v="0"/>
    <x v="0"/>
    <x v="68"/>
    <n v="325.75"/>
    <n v="7"/>
  </r>
  <r>
    <s v="CA-1069"/>
    <d v="2021-03-11T00:00:00"/>
    <x v="2"/>
    <d v="2021-03-15T00:00:00"/>
    <x v="1"/>
    <s v="Washington"/>
    <s v="Miami"/>
    <s v="CUS-70"/>
    <s v="Priya Patel"/>
    <x v="1"/>
    <x v="1"/>
    <x v="69"/>
    <n v="243.68"/>
    <n v="8"/>
  </r>
  <r>
    <s v="CA-1070"/>
    <d v="2021-03-12T00:00:00"/>
    <x v="2"/>
    <d v="2021-03-13T00:00:00"/>
    <x v="2"/>
    <s v="Washington"/>
    <s v="Miami"/>
    <s v="CUS-71"/>
    <s v="John Doe"/>
    <x v="1"/>
    <x v="1"/>
    <x v="70"/>
    <n v="296.02"/>
    <n v="2"/>
  </r>
  <r>
    <s v="CA-1071"/>
    <d v="2021-03-13T00:00:00"/>
    <x v="2"/>
    <d v="2021-03-18T00:00:00"/>
    <x v="1"/>
    <s v="Texas"/>
    <s v="New York"/>
    <s v="CUS-72"/>
    <s v="Priya Patel"/>
    <x v="2"/>
    <x v="3"/>
    <x v="71"/>
    <n v="28.02"/>
    <n v="5"/>
  </r>
  <r>
    <s v="CA-1072"/>
    <d v="2021-03-14T00:00:00"/>
    <x v="2"/>
    <d v="2021-03-19T00:00:00"/>
    <x v="3"/>
    <s v="Washington"/>
    <s v="Los Angeles"/>
    <s v="CUS-73"/>
    <s v="Priya Patel"/>
    <x v="2"/>
    <x v="4"/>
    <x v="72"/>
    <n v="353.36"/>
    <n v="1"/>
  </r>
  <r>
    <s v="CA-1073"/>
    <d v="2021-03-15T00:00:00"/>
    <x v="2"/>
    <d v="2021-03-17T00:00:00"/>
    <x v="3"/>
    <s v="Texas"/>
    <s v="New York"/>
    <s v="CUS-74"/>
    <s v="John Doe"/>
    <x v="2"/>
    <x v="3"/>
    <x v="73"/>
    <n v="77.97"/>
    <n v="7"/>
  </r>
  <r>
    <s v="CA-1074"/>
    <d v="2021-03-16T00:00:00"/>
    <x v="2"/>
    <d v="2021-03-21T00:00:00"/>
    <x v="3"/>
    <s v="Florida"/>
    <s v="Seattle"/>
    <s v="CUS-75"/>
    <s v="Amit Sharma"/>
    <x v="1"/>
    <x v="1"/>
    <x v="74"/>
    <n v="309.38"/>
    <n v="8"/>
  </r>
  <r>
    <s v="CA-1075"/>
    <d v="2021-03-17T00:00:00"/>
    <x v="2"/>
    <d v="2021-03-19T00:00:00"/>
    <x v="1"/>
    <s v="California"/>
    <s v="Miami"/>
    <s v="CUS-76"/>
    <s v="Priya Patel"/>
    <x v="0"/>
    <x v="5"/>
    <x v="75"/>
    <n v="62.84"/>
    <n v="6"/>
  </r>
  <r>
    <s v="CA-1076"/>
    <d v="2021-03-18T00:00:00"/>
    <x v="2"/>
    <d v="2021-03-19T00:00:00"/>
    <x v="2"/>
    <s v="Florida"/>
    <s v="Houston"/>
    <s v="CUS-77"/>
    <s v="Sarah Smith"/>
    <x v="2"/>
    <x v="4"/>
    <x v="76"/>
    <n v="79.94"/>
    <n v="5"/>
  </r>
  <r>
    <s v="CA-1077"/>
    <d v="2021-03-19T00:00:00"/>
    <x v="2"/>
    <d v="2021-03-23T00:00:00"/>
    <x v="2"/>
    <s v="Washington"/>
    <s v="Seattle"/>
    <s v="CUS-78"/>
    <s v="John Doe"/>
    <x v="2"/>
    <x v="4"/>
    <x v="77"/>
    <n v="-3.38"/>
    <n v="6"/>
  </r>
  <r>
    <s v="CA-1078"/>
    <d v="2021-03-20T00:00:00"/>
    <x v="2"/>
    <d v="2021-03-24T00:00:00"/>
    <x v="1"/>
    <s v="Florida"/>
    <s v="Miami"/>
    <s v="CUS-79"/>
    <s v="Alex Johnson"/>
    <x v="1"/>
    <x v="6"/>
    <x v="78"/>
    <n v="240.91"/>
    <n v="2"/>
  </r>
  <r>
    <s v="CA-1079"/>
    <d v="2021-03-21T00:00:00"/>
    <x v="2"/>
    <d v="2021-03-25T00:00:00"/>
    <x v="3"/>
    <s v="Florida"/>
    <s v="New York"/>
    <s v="CUS-80"/>
    <s v="Amit Sharma"/>
    <x v="2"/>
    <x v="3"/>
    <x v="79"/>
    <n v="283.16000000000003"/>
    <n v="1"/>
  </r>
  <r>
    <s v="CA-1080"/>
    <d v="2021-03-22T00:00:00"/>
    <x v="2"/>
    <d v="2021-03-27T00:00:00"/>
    <x v="3"/>
    <s v="Florida"/>
    <s v="Seattle"/>
    <s v="CUS-81"/>
    <s v="John Doe"/>
    <x v="0"/>
    <x v="0"/>
    <x v="80"/>
    <n v="-13.25"/>
    <n v="7"/>
  </r>
  <r>
    <s v="CA-1081"/>
    <d v="2021-03-23T00:00:00"/>
    <x v="2"/>
    <d v="2021-03-24T00:00:00"/>
    <x v="2"/>
    <s v="Washington"/>
    <s v="Miami"/>
    <s v="CUS-82"/>
    <s v="Alex Johnson"/>
    <x v="0"/>
    <x v="0"/>
    <x v="81"/>
    <n v="358.28"/>
    <n v="7"/>
  </r>
  <r>
    <s v="CA-1082"/>
    <d v="2021-03-24T00:00:00"/>
    <x v="2"/>
    <d v="2021-03-29T00:00:00"/>
    <x v="3"/>
    <s v="Florida"/>
    <s v="Los Angeles"/>
    <s v="CUS-83"/>
    <s v="Alex Johnson"/>
    <x v="2"/>
    <x v="2"/>
    <x v="82"/>
    <n v="-44.46"/>
    <n v="2"/>
  </r>
  <r>
    <s v="CA-1083"/>
    <d v="2021-03-25T00:00:00"/>
    <x v="2"/>
    <d v="2021-03-30T00:00:00"/>
    <x v="0"/>
    <s v="Texas"/>
    <s v="Los Angeles"/>
    <s v="CUS-84"/>
    <s v="Priya Patel"/>
    <x v="2"/>
    <x v="3"/>
    <x v="83"/>
    <n v="36.03"/>
    <n v="2"/>
  </r>
  <r>
    <s v="CA-1084"/>
    <d v="2021-03-26T00:00:00"/>
    <x v="2"/>
    <d v="2021-03-27T00:00:00"/>
    <x v="2"/>
    <s v="Washington"/>
    <s v="Houston"/>
    <s v="CUS-85"/>
    <s v="Priya Patel"/>
    <x v="1"/>
    <x v="7"/>
    <x v="84"/>
    <n v="176.22"/>
    <n v="1"/>
  </r>
  <r>
    <s v="CA-1085"/>
    <d v="2021-03-27T00:00:00"/>
    <x v="2"/>
    <d v="2021-03-28T00:00:00"/>
    <x v="3"/>
    <s v="Florida"/>
    <s v="Miami"/>
    <s v="CUS-86"/>
    <s v="Priya Patel"/>
    <x v="0"/>
    <x v="8"/>
    <x v="85"/>
    <n v="-29.04"/>
    <n v="8"/>
  </r>
  <r>
    <s v="CA-1086"/>
    <d v="2021-03-28T00:00:00"/>
    <x v="2"/>
    <d v="2021-03-29T00:00:00"/>
    <x v="2"/>
    <s v="Washington"/>
    <s v="Los Angeles"/>
    <s v="CUS-87"/>
    <s v="John Doe"/>
    <x v="0"/>
    <x v="0"/>
    <x v="86"/>
    <n v="256.29000000000002"/>
    <n v="8"/>
  </r>
  <r>
    <s v="CA-1087"/>
    <d v="2021-03-29T00:00:00"/>
    <x v="2"/>
    <d v="2021-03-30T00:00:00"/>
    <x v="0"/>
    <s v="New York"/>
    <s v="New York"/>
    <s v="CUS-88"/>
    <s v="John Doe"/>
    <x v="2"/>
    <x v="2"/>
    <x v="87"/>
    <n v="76.23"/>
    <n v="1"/>
  </r>
  <r>
    <s v="CA-1088"/>
    <d v="2021-03-30T00:00:00"/>
    <x v="2"/>
    <d v="2021-04-03T00:00:00"/>
    <x v="2"/>
    <s v="Texas"/>
    <s v="Miami"/>
    <s v="CUS-89"/>
    <s v="Amit Sharma"/>
    <x v="1"/>
    <x v="7"/>
    <x v="88"/>
    <n v="39.159999999999997"/>
    <n v="8"/>
  </r>
  <r>
    <s v="CA-1089"/>
    <d v="2021-03-31T00:00:00"/>
    <x v="2"/>
    <d v="2021-04-03T00:00:00"/>
    <x v="2"/>
    <s v="Florida"/>
    <s v="New York"/>
    <s v="CUS-90"/>
    <s v="Priya Patel"/>
    <x v="0"/>
    <x v="0"/>
    <x v="89"/>
    <n v="-168.22"/>
    <n v="9"/>
  </r>
  <r>
    <s v="CA-1090"/>
    <d v="2021-04-01T00:00:00"/>
    <x v="3"/>
    <d v="2021-04-04T00:00:00"/>
    <x v="2"/>
    <s v="New York"/>
    <s v="New York"/>
    <s v="CUS-91"/>
    <s v="Alex Johnson"/>
    <x v="0"/>
    <x v="8"/>
    <x v="90"/>
    <n v="28.05"/>
    <n v="4"/>
  </r>
  <r>
    <s v="CA-1091"/>
    <d v="2021-04-02T00:00:00"/>
    <x v="3"/>
    <d v="2021-04-03T00:00:00"/>
    <x v="2"/>
    <s v="New York"/>
    <s v="Los Angeles"/>
    <s v="CUS-92"/>
    <s v="Sarah Smith"/>
    <x v="1"/>
    <x v="6"/>
    <x v="91"/>
    <n v="111.42"/>
    <n v="1"/>
  </r>
  <r>
    <s v="CA-1092"/>
    <d v="2021-04-03T00:00:00"/>
    <x v="3"/>
    <d v="2021-04-06T00:00:00"/>
    <x v="0"/>
    <s v="Washington"/>
    <s v="Miami"/>
    <s v="CUS-93"/>
    <s v="Amit Sharma"/>
    <x v="1"/>
    <x v="6"/>
    <x v="92"/>
    <n v="162.63999999999999"/>
    <n v="1"/>
  </r>
  <r>
    <s v="CA-1093"/>
    <d v="2021-04-04T00:00:00"/>
    <x v="3"/>
    <d v="2021-04-07T00:00:00"/>
    <x v="1"/>
    <s v="New York"/>
    <s v="Seattle"/>
    <s v="CUS-94"/>
    <s v="John Doe"/>
    <x v="0"/>
    <x v="5"/>
    <x v="93"/>
    <n v="197.8"/>
    <n v="3"/>
  </r>
  <r>
    <s v="CA-1094"/>
    <d v="2021-04-05T00:00:00"/>
    <x v="3"/>
    <d v="2021-04-06T00:00:00"/>
    <x v="2"/>
    <s v="Texas"/>
    <s v="Los Angeles"/>
    <s v="CUS-95"/>
    <s v="Amit Sharma"/>
    <x v="0"/>
    <x v="5"/>
    <x v="94"/>
    <n v="3.25"/>
    <n v="5"/>
  </r>
  <r>
    <s v="CA-1095"/>
    <d v="2021-04-06T00:00:00"/>
    <x v="3"/>
    <d v="2021-04-09T00:00:00"/>
    <x v="2"/>
    <s v="Texas"/>
    <s v="Los Angeles"/>
    <s v="CUS-96"/>
    <s v="Amit Sharma"/>
    <x v="1"/>
    <x v="7"/>
    <x v="95"/>
    <n v="10.79"/>
    <n v="5"/>
  </r>
  <r>
    <s v="CA-1096"/>
    <d v="2021-04-07T00:00:00"/>
    <x v="3"/>
    <d v="2021-04-12T00:00:00"/>
    <x v="3"/>
    <s v="California"/>
    <s v="Miami"/>
    <s v="CUS-97"/>
    <s v="Amit Sharma"/>
    <x v="0"/>
    <x v="5"/>
    <x v="96"/>
    <n v="38.18"/>
    <n v="9"/>
  </r>
  <r>
    <s v="CA-1097"/>
    <d v="2021-04-08T00:00:00"/>
    <x v="3"/>
    <d v="2021-04-10T00:00:00"/>
    <x v="2"/>
    <s v="Texas"/>
    <s v="Miami"/>
    <s v="CUS-98"/>
    <s v="Amit Sharma"/>
    <x v="2"/>
    <x v="4"/>
    <x v="97"/>
    <n v="304.69"/>
    <n v="2"/>
  </r>
  <r>
    <s v="CA-1098"/>
    <d v="2021-04-09T00:00:00"/>
    <x v="3"/>
    <d v="2021-04-11T00:00:00"/>
    <x v="3"/>
    <s v="New York"/>
    <s v="New York"/>
    <s v="CUS-99"/>
    <s v="Sarah Smith"/>
    <x v="2"/>
    <x v="3"/>
    <x v="98"/>
    <n v="-75.78"/>
    <n v="2"/>
  </r>
  <r>
    <s v="CA-1099"/>
    <d v="2021-04-10T00:00:00"/>
    <x v="3"/>
    <d v="2021-04-11T00:00:00"/>
    <x v="1"/>
    <s v="Texas"/>
    <s v="Miami"/>
    <s v="CUS-100"/>
    <s v="Priya Patel"/>
    <x v="1"/>
    <x v="7"/>
    <x v="99"/>
    <n v="15.05"/>
    <n v="6"/>
  </r>
  <r>
    <s v="CA-1100"/>
    <d v="2021-04-11T00:00:00"/>
    <x v="3"/>
    <d v="2021-04-15T00:00:00"/>
    <x v="0"/>
    <s v="Washington"/>
    <s v="New York"/>
    <s v="CUS-101"/>
    <s v="Alex Johnson"/>
    <x v="1"/>
    <x v="7"/>
    <x v="100"/>
    <n v="53.53"/>
    <n v="9"/>
  </r>
  <r>
    <s v="CA-1101"/>
    <d v="2021-04-12T00:00:00"/>
    <x v="3"/>
    <d v="2021-04-13T00:00:00"/>
    <x v="0"/>
    <s v="California"/>
    <s v="Los Angeles"/>
    <s v="CUS-102"/>
    <s v="Amit Sharma"/>
    <x v="1"/>
    <x v="6"/>
    <x v="101"/>
    <n v="136.19"/>
    <n v="1"/>
  </r>
  <r>
    <s v="CA-1102"/>
    <d v="2021-04-13T00:00:00"/>
    <x v="3"/>
    <d v="2021-04-17T00:00:00"/>
    <x v="1"/>
    <s v="New York"/>
    <s v="Houston"/>
    <s v="CUS-103"/>
    <s v="Amit Sharma"/>
    <x v="2"/>
    <x v="3"/>
    <x v="102"/>
    <n v="49.62"/>
    <n v="9"/>
  </r>
  <r>
    <s v="CA-1103"/>
    <d v="2021-04-14T00:00:00"/>
    <x v="3"/>
    <d v="2021-04-16T00:00:00"/>
    <x v="0"/>
    <s v="California"/>
    <s v="Seattle"/>
    <s v="CUS-104"/>
    <s v="Amit Sharma"/>
    <x v="0"/>
    <x v="0"/>
    <x v="103"/>
    <n v="9.0299999999999994"/>
    <n v="9"/>
  </r>
  <r>
    <s v="CA-1104"/>
    <d v="2021-04-15T00:00:00"/>
    <x v="3"/>
    <d v="2021-04-16T00:00:00"/>
    <x v="1"/>
    <s v="New York"/>
    <s v="Los Angeles"/>
    <s v="CUS-105"/>
    <s v="Priya Patel"/>
    <x v="2"/>
    <x v="4"/>
    <x v="104"/>
    <n v="61.69"/>
    <n v="9"/>
  </r>
  <r>
    <s v="CA-1105"/>
    <d v="2021-04-16T00:00:00"/>
    <x v="3"/>
    <d v="2021-04-21T00:00:00"/>
    <x v="1"/>
    <s v="Washington"/>
    <s v="Miami"/>
    <s v="CUS-106"/>
    <s v="John Doe"/>
    <x v="0"/>
    <x v="8"/>
    <x v="105"/>
    <n v="-94.62"/>
    <n v="5"/>
  </r>
  <r>
    <s v="CA-1106"/>
    <d v="2021-04-17T00:00:00"/>
    <x v="3"/>
    <d v="2021-04-20T00:00:00"/>
    <x v="1"/>
    <s v="California"/>
    <s v="Seattle"/>
    <s v="CUS-107"/>
    <s v="John Doe"/>
    <x v="2"/>
    <x v="3"/>
    <x v="106"/>
    <n v="102.68"/>
    <n v="9"/>
  </r>
  <r>
    <s v="CA-1107"/>
    <d v="2021-04-18T00:00:00"/>
    <x v="3"/>
    <d v="2021-04-22T00:00:00"/>
    <x v="0"/>
    <s v="Florida"/>
    <s v="Houston"/>
    <s v="CUS-108"/>
    <s v="Sarah Smith"/>
    <x v="0"/>
    <x v="5"/>
    <x v="107"/>
    <n v="229.88"/>
    <n v="4"/>
  </r>
  <r>
    <s v="CA-1108"/>
    <d v="2021-04-19T00:00:00"/>
    <x v="3"/>
    <d v="2021-04-22T00:00:00"/>
    <x v="3"/>
    <s v="New York"/>
    <s v="Houston"/>
    <s v="CUS-109"/>
    <s v="John Doe"/>
    <x v="2"/>
    <x v="3"/>
    <x v="108"/>
    <n v="-35.82"/>
    <n v="2"/>
  </r>
  <r>
    <s v="CA-1109"/>
    <d v="2021-04-20T00:00:00"/>
    <x v="3"/>
    <d v="2021-04-23T00:00:00"/>
    <x v="1"/>
    <s v="Florida"/>
    <s v="New York"/>
    <s v="CUS-110"/>
    <s v="Amit Sharma"/>
    <x v="1"/>
    <x v="6"/>
    <x v="109"/>
    <n v="4.42"/>
    <n v="6"/>
  </r>
  <r>
    <s v="CA-1110"/>
    <d v="2021-04-21T00:00:00"/>
    <x v="3"/>
    <d v="2021-04-22T00:00:00"/>
    <x v="2"/>
    <s v="California"/>
    <s v="Seattle"/>
    <s v="CUS-111"/>
    <s v="Amit Sharma"/>
    <x v="2"/>
    <x v="2"/>
    <x v="110"/>
    <n v="91.91"/>
    <n v="4"/>
  </r>
  <r>
    <s v="CA-1111"/>
    <d v="2021-04-22T00:00:00"/>
    <x v="3"/>
    <d v="2021-04-25T00:00:00"/>
    <x v="0"/>
    <s v="Florida"/>
    <s v="New York"/>
    <s v="CUS-112"/>
    <s v="Amit Sharma"/>
    <x v="0"/>
    <x v="5"/>
    <x v="111"/>
    <n v="-105.94"/>
    <n v="6"/>
  </r>
  <r>
    <s v="CA-1112"/>
    <d v="2021-04-23T00:00:00"/>
    <x v="3"/>
    <d v="2021-04-28T00:00:00"/>
    <x v="1"/>
    <s v="Florida"/>
    <s v="Los Angeles"/>
    <s v="CUS-113"/>
    <s v="Sarah Smith"/>
    <x v="2"/>
    <x v="4"/>
    <x v="112"/>
    <n v="227.77"/>
    <n v="3"/>
  </r>
  <r>
    <s v="CA-1113"/>
    <d v="2021-04-24T00:00:00"/>
    <x v="3"/>
    <d v="2021-04-27T00:00:00"/>
    <x v="1"/>
    <s v="California"/>
    <s v="Seattle"/>
    <s v="CUS-114"/>
    <s v="Amit Sharma"/>
    <x v="2"/>
    <x v="4"/>
    <x v="113"/>
    <n v="63.81"/>
    <n v="6"/>
  </r>
  <r>
    <s v="CA-1114"/>
    <d v="2021-04-25T00:00:00"/>
    <x v="3"/>
    <d v="2021-04-26T00:00:00"/>
    <x v="2"/>
    <s v="Washington"/>
    <s v="Los Angeles"/>
    <s v="CUS-115"/>
    <s v="John Doe"/>
    <x v="2"/>
    <x v="4"/>
    <x v="114"/>
    <n v="119.65"/>
    <n v="2"/>
  </r>
  <r>
    <s v="CA-1115"/>
    <d v="2021-04-26T00:00:00"/>
    <x v="3"/>
    <d v="2021-05-01T00:00:00"/>
    <x v="3"/>
    <s v="Florida"/>
    <s v="New York"/>
    <s v="CUS-116"/>
    <s v="Priya Patel"/>
    <x v="1"/>
    <x v="1"/>
    <x v="115"/>
    <n v="-109.71"/>
    <n v="2"/>
  </r>
  <r>
    <s v="CA-1116"/>
    <d v="2021-04-27T00:00:00"/>
    <x v="3"/>
    <d v="2021-04-29T00:00:00"/>
    <x v="3"/>
    <s v="Florida"/>
    <s v="Seattle"/>
    <s v="CUS-117"/>
    <s v="Priya Patel"/>
    <x v="2"/>
    <x v="3"/>
    <x v="116"/>
    <n v="105.88"/>
    <n v="9"/>
  </r>
  <r>
    <s v="CA-1117"/>
    <d v="2021-04-28T00:00:00"/>
    <x v="3"/>
    <d v="2021-05-01T00:00:00"/>
    <x v="3"/>
    <s v="Washington"/>
    <s v="New York"/>
    <s v="CUS-118"/>
    <s v="Alex Johnson"/>
    <x v="1"/>
    <x v="7"/>
    <x v="117"/>
    <n v="173.76"/>
    <n v="7"/>
  </r>
  <r>
    <s v="CA-1118"/>
    <d v="2021-04-29T00:00:00"/>
    <x v="3"/>
    <d v="2021-04-30T00:00:00"/>
    <x v="1"/>
    <s v="Florida"/>
    <s v="Seattle"/>
    <s v="CUS-119"/>
    <s v="John Doe"/>
    <x v="1"/>
    <x v="6"/>
    <x v="118"/>
    <n v="516.08000000000004"/>
    <n v="3"/>
  </r>
  <r>
    <s v="CA-1119"/>
    <d v="2021-04-30T00:00:00"/>
    <x v="3"/>
    <d v="2021-05-02T00:00:00"/>
    <x v="1"/>
    <s v="Florida"/>
    <s v="New York"/>
    <s v="CUS-120"/>
    <s v="Amit Sharma"/>
    <x v="2"/>
    <x v="2"/>
    <x v="119"/>
    <n v="9.14"/>
    <n v="1"/>
  </r>
  <r>
    <s v="CA-1120"/>
    <d v="2021-05-01T00:00:00"/>
    <x v="4"/>
    <d v="2021-05-03T00:00:00"/>
    <x v="1"/>
    <s v="Florida"/>
    <s v="Houston"/>
    <s v="CUS-121"/>
    <s v="Priya Patel"/>
    <x v="2"/>
    <x v="2"/>
    <x v="120"/>
    <n v="-9.08"/>
    <n v="8"/>
  </r>
  <r>
    <s v="CA-1121"/>
    <d v="2021-05-02T00:00:00"/>
    <x v="4"/>
    <d v="2021-05-06T00:00:00"/>
    <x v="0"/>
    <s v="Texas"/>
    <s v="New York"/>
    <s v="CUS-122"/>
    <s v="John Doe"/>
    <x v="2"/>
    <x v="2"/>
    <x v="121"/>
    <n v="87.75"/>
    <n v="6"/>
  </r>
  <r>
    <s v="CA-1122"/>
    <d v="2021-05-03T00:00:00"/>
    <x v="4"/>
    <d v="2021-05-08T00:00:00"/>
    <x v="2"/>
    <s v="Washington"/>
    <s v="Houston"/>
    <s v="CUS-123"/>
    <s v="Priya Patel"/>
    <x v="0"/>
    <x v="5"/>
    <x v="122"/>
    <n v="-6.54"/>
    <n v="7"/>
  </r>
  <r>
    <s v="CA-1123"/>
    <d v="2021-05-04T00:00:00"/>
    <x v="4"/>
    <d v="2021-05-07T00:00:00"/>
    <x v="1"/>
    <s v="Florida"/>
    <s v="New York"/>
    <s v="CUS-124"/>
    <s v="Amit Sharma"/>
    <x v="2"/>
    <x v="4"/>
    <x v="123"/>
    <n v="-34.57"/>
    <n v="9"/>
  </r>
  <r>
    <s v="CA-1124"/>
    <d v="2021-05-05T00:00:00"/>
    <x v="4"/>
    <d v="2021-05-06T00:00:00"/>
    <x v="2"/>
    <s v="Washington"/>
    <s v="Seattle"/>
    <s v="CUS-125"/>
    <s v="Priya Patel"/>
    <x v="1"/>
    <x v="7"/>
    <x v="124"/>
    <n v="34.58"/>
    <n v="5"/>
  </r>
  <r>
    <s v="CA-1125"/>
    <d v="2021-05-06T00:00:00"/>
    <x v="4"/>
    <d v="2021-05-10T00:00:00"/>
    <x v="2"/>
    <s v="New York"/>
    <s v="Seattle"/>
    <s v="CUS-126"/>
    <s v="Alex Johnson"/>
    <x v="2"/>
    <x v="4"/>
    <x v="125"/>
    <n v="81.56"/>
    <n v="1"/>
  </r>
  <r>
    <s v="CA-1126"/>
    <d v="2021-05-07T00:00:00"/>
    <x v="4"/>
    <d v="2021-05-12T00:00:00"/>
    <x v="3"/>
    <s v="New York"/>
    <s v="Seattle"/>
    <s v="CUS-127"/>
    <s v="Alex Johnson"/>
    <x v="0"/>
    <x v="8"/>
    <x v="126"/>
    <n v="372.09"/>
    <n v="7"/>
  </r>
  <r>
    <s v="CA-1127"/>
    <d v="2021-05-08T00:00:00"/>
    <x v="4"/>
    <d v="2021-05-12T00:00:00"/>
    <x v="0"/>
    <s v="Florida"/>
    <s v="Miami"/>
    <s v="CUS-128"/>
    <s v="Priya Patel"/>
    <x v="2"/>
    <x v="3"/>
    <x v="127"/>
    <n v="283.99"/>
    <n v="5"/>
  </r>
  <r>
    <s v="CA-1128"/>
    <d v="2021-05-09T00:00:00"/>
    <x v="4"/>
    <d v="2021-05-14T00:00:00"/>
    <x v="1"/>
    <s v="Washington"/>
    <s v="Los Angeles"/>
    <s v="CUS-129"/>
    <s v="John Doe"/>
    <x v="0"/>
    <x v="8"/>
    <x v="128"/>
    <n v="54.6"/>
    <n v="3"/>
  </r>
  <r>
    <s v="CA-1129"/>
    <d v="2021-05-10T00:00:00"/>
    <x v="4"/>
    <d v="2021-05-15T00:00:00"/>
    <x v="3"/>
    <s v="Washington"/>
    <s v="Seattle"/>
    <s v="CUS-130"/>
    <s v="John Doe"/>
    <x v="0"/>
    <x v="0"/>
    <x v="129"/>
    <n v="5.04"/>
    <n v="9"/>
  </r>
  <r>
    <s v="CA-1130"/>
    <d v="2021-05-11T00:00:00"/>
    <x v="4"/>
    <d v="2021-05-14T00:00:00"/>
    <x v="3"/>
    <s v="Washington"/>
    <s v="Houston"/>
    <s v="CUS-131"/>
    <s v="John Doe"/>
    <x v="2"/>
    <x v="4"/>
    <x v="130"/>
    <n v="230.65"/>
    <n v="1"/>
  </r>
  <r>
    <s v="CA-1131"/>
    <d v="2021-05-12T00:00:00"/>
    <x v="4"/>
    <d v="2021-05-17T00:00:00"/>
    <x v="1"/>
    <s v="Texas"/>
    <s v="Seattle"/>
    <s v="CUS-132"/>
    <s v="Priya Patel"/>
    <x v="1"/>
    <x v="6"/>
    <x v="131"/>
    <n v="83.78"/>
    <n v="1"/>
  </r>
  <r>
    <s v="CA-1132"/>
    <d v="2021-05-13T00:00:00"/>
    <x v="4"/>
    <d v="2021-05-17T00:00:00"/>
    <x v="2"/>
    <s v="New York"/>
    <s v="Miami"/>
    <s v="CUS-133"/>
    <s v="John Doe"/>
    <x v="0"/>
    <x v="8"/>
    <x v="132"/>
    <n v="44.37"/>
    <n v="1"/>
  </r>
  <r>
    <s v="CA-1133"/>
    <d v="2021-05-14T00:00:00"/>
    <x v="4"/>
    <d v="2021-05-19T00:00:00"/>
    <x v="3"/>
    <s v="Washington"/>
    <s v="Houston"/>
    <s v="CUS-134"/>
    <s v="Amit Sharma"/>
    <x v="2"/>
    <x v="3"/>
    <x v="133"/>
    <n v="-43.39"/>
    <n v="3"/>
  </r>
  <r>
    <s v="CA-1134"/>
    <d v="2021-05-15T00:00:00"/>
    <x v="4"/>
    <d v="2021-05-18T00:00:00"/>
    <x v="2"/>
    <s v="Washington"/>
    <s v="Miami"/>
    <s v="CUS-135"/>
    <s v="Alex Johnson"/>
    <x v="2"/>
    <x v="3"/>
    <x v="134"/>
    <n v="181.02"/>
    <n v="6"/>
  </r>
  <r>
    <s v="CA-1135"/>
    <d v="2021-05-16T00:00:00"/>
    <x v="4"/>
    <d v="2021-05-19T00:00:00"/>
    <x v="0"/>
    <s v="Texas"/>
    <s v="Houston"/>
    <s v="CUS-136"/>
    <s v="Amit Sharma"/>
    <x v="1"/>
    <x v="7"/>
    <x v="135"/>
    <n v="197.54"/>
    <n v="3"/>
  </r>
  <r>
    <s v="CA-1136"/>
    <d v="2021-05-17T00:00:00"/>
    <x v="4"/>
    <d v="2021-05-21T00:00:00"/>
    <x v="2"/>
    <s v="Texas"/>
    <s v="New York"/>
    <s v="CUS-137"/>
    <s v="John Doe"/>
    <x v="0"/>
    <x v="0"/>
    <x v="136"/>
    <n v="-10.33"/>
    <n v="8"/>
  </r>
  <r>
    <s v="CA-1137"/>
    <d v="2021-05-18T00:00:00"/>
    <x v="4"/>
    <d v="2021-05-20T00:00:00"/>
    <x v="0"/>
    <s v="Washington"/>
    <s v="Los Angeles"/>
    <s v="CUS-138"/>
    <s v="Amit Sharma"/>
    <x v="0"/>
    <x v="0"/>
    <x v="137"/>
    <n v="-40.43"/>
    <n v="2"/>
  </r>
  <r>
    <s v="CA-1138"/>
    <d v="2021-05-19T00:00:00"/>
    <x v="4"/>
    <d v="2021-05-21T00:00:00"/>
    <x v="2"/>
    <s v="California"/>
    <s v="Los Angeles"/>
    <s v="CUS-139"/>
    <s v="John Doe"/>
    <x v="2"/>
    <x v="3"/>
    <x v="138"/>
    <n v="326.82"/>
    <n v="9"/>
  </r>
  <r>
    <s v="CA-1139"/>
    <d v="2021-05-20T00:00:00"/>
    <x v="4"/>
    <d v="2021-05-25T00:00:00"/>
    <x v="3"/>
    <s v="Washington"/>
    <s v="Miami"/>
    <s v="CUS-140"/>
    <s v="Priya Patel"/>
    <x v="2"/>
    <x v="3"/>
    <x v="139"/>
    <n v="247.87"/>
    <n v="3"/>
  </r>
  <r>
    <s v="CA-1140"/>
    <d v="2021-05-21T00:00:00"/>
    <x v="4"/>
    <d v="2021-05-22T00:00:00"/>
    <x v="3"/>
    <s v="Washington"/>
    <s v="Los Angeles"/>
    <s v="CUS-141"/>
    <s v="Amit Sharma"/>
    <x v="1"/>
    <x v="7"/>
    <x v="140"/>
    <n v="2.77"/>
    <n v="5"/>
  </r>
  <r>
    <s v="CA-1141"/>
    <d v="2021-05-22T00:00:00"/>
    <x v="4"/>
    <d v="2021-05-27T00:00:00"/>
    <x v="0"/>
    <s v="Texas"/>
    <s v="Miami"/>
    <s v="CUS-142"/>
    <s v="Priya Patel"/>
    <x v="1"/>
    <x v="1"/>
    <x v="141"/>
    <n v="487.68"/>
    <n v="8"/>
  </r>
  <r>
    <s v="CA-1142"/>
    <d v="2021-05-23T00:00:00"/>
    <x v="4"/>
    <d v="2021-05-27T00:00:00"/>
    <x v="1"/>
    <s v="Texas"/>
    <s v="Miami"/>
    <s v="CUS-143"/>
    <s v="Priya Patel"/>
    <x v="0"/>
    <x v="8"/>
    <x v="142"/>
    <n v="-38.99"/>
    <n v="2"/>
  </r>
  <r>
    <s v="CA-1143"/>
    <d v="2021-05-24T00:00:00"/>
    <x v="4"/>
    <d v="2021-05-28T00:00:00"/>
    <x v="0"/>
    <s v="Washington"/>
    <s v="Miami"/>
    <s v="CUS-144"/>
    <s v="Sarah Smith"/>
    <x v="0"/>
    <x v="8"/>
    <x v="143"/>
    <n v="130.63999999999999"/>
    <n v="6"/>
  </r>
  <r>
    <s v="CA-1144"/>
    <d v="2021-05-25T00:00:00"/>
    <x v="4"/>
    <d v="2021-05-29T00:00:00"/>
    <x v="0"/>
    <s v="Washington"/>
    <s v="Los Angeles"/>
    <s v="CUS-145"/>
    <s v="John Doe"/>
    <x v="2"/>
    <x v="3"/>
    <x v="144"/>
    <n v="444.94"/>
    <n v="5"/>
  </r>
  <r>
    <s v="CA-1145"/>
    <d v="2021-05-26T00:00:00"/>
    <x v="4"/>
    <d v="2021-05-30T00:00:00"/>
    <x v="2"/>
    <s v="Washington"/>
    <s v="Miami"/>
    <s v="CUS-146"/>
    <s v="Alex Johnson"/>
    <x v="0"/>
    <x v="0"/>
    <x v="145"/>
    <n v="58.52"/>
    <n v="9"/>
  </r>
  <r>
    <s v="CA-1146"/>
    <d v="2021-05-27T00:00:00"/>
    <x v="4"/>
    <d v="2021-05-31T00:00:00"/>
    <x v="2"/>
    <s v="Texas"/>
    <s v="Los Angeles"/>
    <s v="CUS-147"/>
    <s v="John Doe"/>
    <x v="1"/>
    <x v="6"/>
    <x v="146"/>
    <n v="10.02"/>
    <n v="5"/>
  </r>
  <r>
    <s v="CA-1147"/>
    <d v="2021-05-28T00:00:00"/>
    <x v="4"/>
    <d v="2021-05-31T00:00:00"/>
    <x v="0"/>
    <s v="Washington"/>
    <s v="Miami"/>
    <s v="CUS-148"/>
    <s v="Alex Johnson"/>
    <x v="1"/>
    <x v="6"/>
    <x v="147"/>
    <n v="32.590000000000003"/>
    <n v="2"/>
  </r>
  <r>
    <s v="CA-1148"/>
    <d v="2021-05-29T00:00:00"/>
    <x v="4"/>
    <d v="2021-05-31T00:00:00"/>
    <x v="3"/>
    <s v="Washington"/>
    <s v="Seattle"/>
    <s v="CUS-149"/>
    <s v="John Doe"/>
    <x v="2"/>
    <x v="2"/>
    <x v="148"/>
    <n v="10.58"/>
    <n v="5"/>
  </r>
  <r>
    <s v="CA-1149"/>
    <d v="2021-05-30T00:00:00"/>
    <x v="4"/>
    <d v="2021-06-03T00:00:00"/>
    <x v="2"/>
    <s v="Florida"/>
    <s v="Miami"/>
    <s v="CUS-150"/>
    <s v="Priya Patel"/>
    <x v="1"/>
    <x v="6"/>
    <x v="149"/>
    <n v="374.12"/>
    <n v="4"/>
  </r>
  <r>
    <s v="CA-1150"/>
    <d v="2021-05-31T00:00:00"/>
    <x v="4"/>
    <d v="2021-06-01T00:00:00"/>
    <x v="1"/>
    <s v="California"/>
    <s v="Houston"/>
    <s v="CUS-151"/>
    <s v="Amit Sharma"/>
    <x v="1"/>
    <x v="6"/>
    <x v="150"/>
    <n v="33.82"/>
    <n v="7"/>
  </r>
  <r>
    <s v="CA-1151"/>
    <d v="2021-06-01T00:00:00"/>
    <x v="5"/>
    <d v="2021-06-02T00:00:00"/>
    <x v="2"/>
    <s v="New York"/>
    <s v="Miami"/>
    <s v="CUS-152"/>
    <s v="Amit Sharma"/>
    <x v="1"/>
    <x v="1"/>
    <x v="151"/>
    <n v="76.239999999999995"/>
    <n v="6"/>
  </r>
  <r>
    <s v="CA-1152"/>
    <d v="2021-06-02T00:00:00"/>
    <x v="5"/>
    <d v="2021-06-03T00:00:00"/>
    <x v="2"/>
    <s v="California"/>
    <s v="New York"/>
    <s v="CUS-153"/>
    <s v="Sarah Smith"/>
    <x v="1"/>
    <x v="6"/>
    <x v="152"/>
    <n v="-13.42"/>
    <n v="2"/>
  </r>
  <r>
    <s v="CA-1153"/>
    <d v="2021-06-03T00:00:00"/>
    <x v="5"/>
    <d v="2021-06-04T00:00:00"/>
    <x v="1"/>
    <s v="Florida"/>
    <s v="Miami"/>
    <s v="CUS-154"/>
    <s v="Alex Johnson"/>
    <x v="2"/>
    <x v="2"/>
    <x v="153"/>
    <n v="-29.06"/>
    <n v="5"/>
  </r>
  <r>
    <s v="CA-1154"/>
    <d v="2021-06-04T00:00:00"/>
    <x v="5"/>
    <d v="2021-06-07T00:00:00"/>
    <x v="0"/>
    <s v="New York"/>
    <s v="Houston"/>
    <s v="CUS-155"/>
    <s v="Alex Johnson"/>
    <x v="2"/>
    <x v="4"/>
    <x v="154"/>
    <n v="-92.88"/>
    <n v="7"/>
  </r>
  <r>
    <s v="CA-1155"/>
    <d v="2021-06-05T00:00:00"/>
    <x v="5"/>
    <d v="2021-06-06T00:00:00"/>
    <x v="1"/>
    <s v="Washington"/>
    <s v="Houston"/>
    <s v="CUS-156"/>
    <s v="Alex Johnson"/>
    <x v="0"/>
    <x v="0"/>
    <x v="155"/>
    <n v="57.83"/>
    <n v="7"/>
  </r>
  <r>
    <s v="CA-1156"/>
    <d v="2021-06-06T00:00:00"/>
    <x v="5"/>
    <d v="2021-06-10T00:00:00"/>
    <x v="0"/>
    <s v="Florida"/>
    <s v="Los Angeles"/>
    <s v="CUS-157"/>
    <s v="Priya Patel"/>
    <x v="1"/>
    <x v="1"/>
    <x v="156"/>
    <n v="26.51"/>
    <n v="5"/>
  </r>
  <r>
    <s v="CA-1157"/>
    <d v="2021-06-07T00:00:00"/>
    <x v="5"/>
    <d v="2021-06-12T00:00:00"/>
    <x v="0"/>
    <s v="Washington"/>
    <s v="Seattle"/>
    <s v="CUS-158"/>
    <s v="Alex Johnson"/>
    <x v="0"/>
    <x v="8"/>
    <x v="157"/>
    <n v="13.86"/>
    <n v="9"/>
  </r>
  <r>
    <s v="CA-1158"/>
    <d v="2021-06-08T00:00:00"/>
    <x v="5"/>
    <d v="2021-06-09T00:00:00"/>
    <x v="0"/>
    <s v="Texas"/>
    <s v="Miami"/>
    <s v="CUS-159"/>
    <s v="Amit Sharma"/>
    <x v="2"/>
    <x v="3"/>
    <x v="158"/>
    <n v="163.41999999999999"/>
    <n v="4"/>
  </r>
  <r>
    <s v="CA-1159"/>
    <d v="2021-06-09T00:00:00"/>
    <x v="5"/>
    <d v="2021-06-12T00:00:00"/>
    <x v="1"/>
    <s v="Florida"/>
    <s v="Los Angeles"/>
    <s v="CUS-160"/>
    <s v="Priya Patel"/>
    <x v="2"/>
    <x v="2"/>
    <x v="159"/>
    <n v="72.72"/>
    <n v="3"/>
  </r>
  <r>
    <s v="CA-1160"/>
    <d v="2021-06-10T00:00:00"/>
    <x v="5"/>
    <d v="2021-06-13T00:00:00"/>
    <x v="0"/>
    <s v="Texas"/>
    <s v="Seattle"/>
    <s v="CUS-161"/>
    <s v="John Doe"/>
    <x v="2"/>
    <x v="2"/>
    <x v="160"/>
    <n v="-29.95"/>
    <n v="4"/>
  </r>
  <r>
    <s v="CA-1161"/>
    <d v="2021-06-11T00:00:00"/>
    <x v="5"/>
    <d v="2021-06-12T00:00:00"/>
    <x v="3"/>
    <s v="Florida"/>
    <s v="Miami"/>
    <s v="CUS-162"/>
    <s v="Alex Johnson"/>
    <x v="2"/>
    <x v="4"/>
    <x v="161"/>
    <n v="139.22"/>
    <n v="5"/>
  </r>
  <r>
    <s v="CA-1162"/>
    <d v="2021-06-12T00:00:00"/>
    <x v="5"/>
    <d v="2021-06-17T00:00:00"/>
    <x v="1"/>
    <s v="Florida"/>
    <s v="New York"/>
    <s v="CUS-163"/>
    <s v="Alex Johnson"/>
    <x v="2"/>
    <x v="4"/>
    <x v="162"/>
    <n v="235.34"/>
    <n v="6"/>
  </r>
  <r>
    <s v="CA-1163"/>
    <d v="2021-06-13T00:00:00"/>
    <x v="5"/>
    <d v="2021-06-14T00:00:00"/>
    <x v="3"/>
    <s v="Texas"/>
    <s v="Miami"/>
    <s v="CUS-164"/>
    <s v="John Doe"/>
    <x v="2"/>
    <x v="4"/>
    <x v="163"/>
    <n v="272.92"/>
    <n v="3"/>
  </r>
  <r>
    <s v="CA-1164"/>
    <d v="2021-06-14T00:00:00"/>
    <x v="5"/>
    <d v="2021-06-17T00:00:00"/>
    <x v="0"/>
    <s v="New York"/>
    <s v="Houston"/>
    <s v="CUS-165"/>
    <s v="Alex Johnson"/>
    <x v="2"/>
    <x v="3"/>
    <x v="164"/>
    <n v="395.62"/>
    <n v="2"/>
  </r>
  <r>
    <s v="CA-1165"/>
    <d v="2021-06-15T00:00:00"/>
    <x v="5"/>
    <d v="2021-06-17T00:00:00"/>
    <x v="2"/>
    <s v="California"/>
    <s v="Houston"/>
    <s v="CUS-166"/>
    <s v="John Doe"/>
    <x v="1"/>
    <x v="7"/>
    <x v="165"/>
    <n v="87.63"/>
    <n v="4"/>
  </r>
  <r>
    <s v="CA-1166"/>
    <d v="2021-06-16T00:00:00"/>
    <x v="5"/>
    <d v="2021-06-20T00:00:00"/>
    <x v="0"/>
    <s v="Washington"/>
    <s v="New York"/>
    <s v="CUS-167"/>
    <s v="Priya Patel"/>
    <x v="0"/>
    <x v="5"/>
    <x v="166"/>
    <n v="6.29"/>
    <n v="5"/>
  </r>
  <r>
    <s v="CA-1167"/>
    <d v="2021-06-17T00:00:00"/>
    <x v="5"/>
    <d v="2021-06-20T00:00:00"/>
    <x v="3"/>
    <s v="Florida"/>
    <s v="Los Angeles"/>
    <s v="CUS-168"/>
    <s v="Amit Sharma"/>
    <x v="2"/>
    <x v="3"/>
    <x v="167"/>
    <n v="-13.82"/>
    <n v="4"/>
  </r>
  <r>
    <s v="CA-1168"/>
    <d v="2021-06-18T00:00:00"/>
    <x v="5"/>
    <d v="2021-06-19T00:00:00"/>
    <x v="3"/>
    <s v="Washington"/>
    <s v="Seattle"/>
    <s v="CUS-169"/>
    <s v="John Doe"/>
    <x v="1"/>
    <x v="7"/>
    <x v="168"/>
    <n v="-156.76"/>
    <n v="3"/>
  </r>
  <r>
    <s v="CA-1169"/>
    <d v="2021-06-19T00:00:00"/>
    <x v="5"/>
    <d v="2021-06-23T00:00:00"/>
    <x v="1"/>
    <s v="Texas"/>
    <s v="Miami"/>
    <s v="CUS-170"/>
    <s v="Sarah Smith"/>
    <x v="1"/>
    <x v="6"/>
    <x v="169"/>
    <n v="469.67"/>
    <n v="8"/>
  </r>
  <r>
    <s v="CA-1170"/>
    <d v="2021-06-20T00:00:00"/>
    <x v="5"/>
    <d v="2021-06-21T00:00:00"/>
    <x v="2"/>
    <s v="Washington"/>
    <s v="Houston"/>
    <s v="CUS-171"/>
    <s v="John Doe"/>
    <x v="0"/>
    <x v="8"/>
    <x v="170"/>
    <n v="176.41"/>
    <n v="4"/>
  </r>
  <r>
    <s v="CA-1171"/>
    <d v="2021-06-21T00:00:00"/>
    <x v="5"/>
    <d v="2021-06-22T00:00:00"/>
    <x v="1"/>
    <s v="Texas"/>
    <s v="Los Angeles"/>
    <s v="CUS-172"/>
    <s v="Alex Johnson"/>
    <x v="2"/>
    <x v="4"/>
    <x v="171"/>
    <n v="264.31"/>
    <n v="2"/>
  </r>
  <r>
    <s v="CA-1172"/>
    <d v="2021-06-22T00:00:00"/>
    <x v="5"/>
    <d v="2021-06-24T00:00:00"/>
    <x v="3"/>
    <s v="Washington"/>
    <s v="New York"/>
    <s v="CUS-173"/>
    <s v="Priya Patel"/>
    <x v="0"/>
    <x v="5"/>
    <x v="172"/>
    <n v="123.8"/>
    <n v="2"/>
  </r>
  <r>
    <s v="CA-1173"/>
    <d v="2021-06-23T00:00:00"/>
    <x v="5"/>
    <d v="2021-06-27T00:00:00"/>
    <x v="0"/>
    <s v="California"/>
    <s v="Houston"/>
    <s v="CUS-174"/>
    <s v="Priya Patel"/>
    <x v="2"/>
    <x v="4"/>
    <x v="173"/>
    <n v="-19.489999999999998"/>
    <n v="1"/>
  </r>
  <r>
    <s v="CA-1174"/>
    <d v="2021-06-24T00:00:00"/>
    <x v="5"/>
    <d v="2021-06-28T00:00:00"/>
    <x v="2"/>
    <s v="California"/>
    <s v="New York"/>
    <s v="CUS-175"/>
    <s v="John Doe"/>
    <x v="1"/>
    <x v="1"/>
    <x v="174"/>
    <n v="-91.39"/>
    <n v="4"/>
  </r>
  <r>
    <s v="CA-1175"/>
    <d v="2021-06-25T00:00:00"/>
    <x v="5"/>
    <d v="2021-06-27T00:00:00"/>
    <x v="0"/>
    <s v="California"/>
    <s v="Miami"/>
    <s v="CUS-176"/>
    <s v="Amit Sharma"/>
    <x v="1"/>
    <x v="1"/>
    <x v="175"/>
    <n v="147.94999999999999"/>
    <n v="9"/>
  </r>
  <r>
    <s v="CA-1176"/>
    <d v="2021-06-26T00:00:00"/>
    <x v="5"/>
    <d v="2021-06-29T00:00:00"/>
    <x v="0"/>
    <s v="California"/>
    <s v="Seattle"/>
    <s v="CUS-177"/>
    <s v="Sarah Smith"/>
    <x v="1"/>
    <x v="7"/>
    <x v="176"/>
    <n v="56.16"/>
    <n v="7"/>
  </r>
  <r>
    <s v="CA-1177"/>
    <d v="2021-06-27T00:00:00"/>
    <x v="5"/>
    <d v="2021-06-28T00:00:00"/>
    <x v="2"/>
    <s v="California"/>
    <s v="Houston"/>
    <s v="CUS-178"/>
    <s v="Priya Patel"/>
    <x v="1"/>
    <x v="1"/>
    <x v="177"/>
    <n v="-20.73"/>
    <n v="7"/>
  </r>
  <r>
    <s v="CA-1178"/>
    <d v="2021-06-28T00:00:00"/>
    <x v="5"/>
    <d v="2021-07-03T00:00:00"/>
    <x v="1"/>
    <s v="California"/>
    <s v="Houston"/>
    <s v="CUS-179"/>
    <s v="Alex Johnson"/>
    <x v="0"/>
    <x v="0"/>
    <x v="178"/>
    <n v="10.92"/>
    <n v="7"/>
  </r>
  <r>
    <s v="CA-1179"/>
    <d v="2021-06-29T00:00:00"/>
    <x v="5"/>
    <d v="2021-06-30T00:00:00"/>
    <x v="0"/>
    <s v="Texas"/>
    <s v="Miami"/>
    <s v="CUS-180"/>
    <s v="Alex Johnson"/>
    <x v="2"/>
    <x v="2"/>
    <x v="179"/>
    <n v="-25.95"/>
    <n v="8"/>
  </r>
  <r>
    <s v="CA-1180"/>
    <d v="2021-06-30T00:00:00"/>
    <x v="5"/>
    <d v="2021-07-01T00:00:00"/>
    <x v="3"/>
    <s v="Florida"/>
    <s v="Los Angeles"/>
    <s v="CUS-181"/>
    <s v="Amit Sharma"/>
    <x v="2"/>
    <x v="4"/>
    <x v="180"/>
    <n v="196.7"/>
    <n v="1"/>
  </r>
  <r>
    <s v="CA-1181"/>
    <d v="2021-07-01T00:00:00"/>
    <x v="6"/>
    <d v="2021-07-04T00:00:00"/>
    <x v="0"/>
    <s v="Washington"/>
    <s v="Seattle"/>
    <s v="CUS-182"/>
    <s v="Priya Patel"/>
    <x v="0"/>
    <x v="8"/>
    <x v="181"/>
    <n v="1.4"/>
    <n v="8"/>
  </r>
  <r>
    <s v="CA-1182"/>
    <d v="2021-07-02T00:00:00"/>
    <x v="6"/>
    <d v="2021-07-03T00:00:00"/>
    <x v="2"/>
    <s v="California"/>
    <s v="Houston"/>
    <s v="CUS-183"/>
    <s v="John Doe"/>
    <x v="2"/>
    <x v="4"/>
    <x v="182"/>
    <n v="265.95"/>
    <n v="4"/>
  </r>
  <r>
    <s v="CA-1183"/>
    <d v="2021-07-03T00:00:00"/>
    <x v="6"/>
    <d v="2021-07-05T00:00:00"/>
    <x v="2"/>
    <s v="Texas"/>
    <s v="Seattle"/>
    <s v="CUS-184"/>
    <s v="Alex Johnson"/>
    <x v="1"/>
    <x v="7"/>
    <x v="183"/>
    <n v="12.21"/>
    <n v="4"/>
  </r>
  <r>
    <s v="CA-1184"/>
    <d v="2021-07-04T00:00:00"/>
    <x v="6"/>
    <d v="2021-07-06T00:00:00"/>
    <x v="2"/>
    <s v="Texas"/>
    <s v="Houston"/>
    <s v="CUS-185"/>
    <s v="Amit Sharma"/>
    <x v="2"/>
    <x v="3"/>
    <x v="184"/>
    <n v="64.92"/>
    <n v="4"/>
  </r>
  <r>
    <s v="CA-1185"/>
    <d v="2021-07-05T00:00:00"/>
    <x v="6"/>
    <d v="2021-07-09T00:00:00"/>
    <x v="1"/>
    <s v="Texas"/>
    <s v="Seattle"/>
    <s v="CUS-186"/>
    <s v="Priya Patel"/>
    <x v="1"/>
    <x v="6"/>
    <x v="185"/>
    <n v="-56.41"/>
    <n v="6"/>
  </r>
  <r>
    <s v="CA-1186"/>
    <d v="2021-07-06T00:00:00"/>
    <x v="6"/>
    <d v="2021-07-11T00:00:00"/>
    <x v="0"/>
    <s v="Florida"/>
    <s v="New York"/>
    <s v="CUS-187"/>
    <s v="Priya Patel"/>
    <x v="0"/>
    <x v="8"/>
    <x v="186"/>
    <n v="-51.44"/>
    <n v="7"/>
  </r>
  <r>
    <s v="CA-1187"/>
    <d v="2021-07-07T00:00:00"/>
    <x v="6"/>
    <d v="2021-07-08T00:00:00"/>
    <x v="1"/>
    <s v="Washington"/>
    <s v="Houston"/>
    <s v="CUS-188"/>
    <s v="Priya Patel"/>
    <x v="2"/>
    <x v="2"/>
    <x v="187"/>
    <n v="82.29"/>
    <n v="6"/>
  </r>
  <r>
    <s v="CA-1188"/>
    <d v="2021-07-08T00:00:00"/>
    <x v="6"/>
    <d v="2021-07-09T00:00:00"/>
    <x v="1"/>
    <s v="Florida"/>
    <s v="Seattle"/>
    <s v="CUS-189"/>
    <s v="Priya Patel"/>
    <x v="0"/>
    <x v="8"/>
    <x v="188"/>
    <n v="55.95"/>
    <n v="1"/>
  </r>
  <r>
    <s v="CA-1189"/>
    <d v="2021-07-09T00:00:00"/>
    <x v="6"/>
    <d v="2021-07-12T00:00:00"/>
    <x v="2"/>
    <s v="New York"/>
    <s v="Los Angeles"/>
    <s v="CUS-190"/>
    <s v="Priya Patel"/>
    <x v="2"/>
    <x v="2"/>
    <x v="189"/>
    <n v="159.82"/>
    <n v="8"/>
  </r>
  <r>
    <s v="CA-1190"/>
    <d v="2021-07-10T00:00:00"/>
    <x v="6"/>
    <d v="2021-07-12T00:00:00"/>
    <x v="2"/>
    <s v="Texas"/>
    <s v="New York"/>
    <s v="CUS-191"/>
    <s v="Alex Johnson"/>
    <x v="1"/>
    <x v="1"/>
    <x v="190"/>
    <n v="16.04"/>
    <n v="7"/>
  </r>
  <r>
    <s v="CA-1191"/>
    <d v="2021-07-11T00:00:00"/>
    <x v="6"/>
    <d v="2021-07-16T00:00:00"/>
    <x v="1"/>
    <s v="New York"/>
    <s v="New York"/>
    <s v="CUS-192"/>
    <s v="Amit Sharma"/>
    <x v="0"/>
    <x v="5"/>
    <x v="191"/>
    <n v="237.45"/>
    <n v="6"/>
  </r>
  <r>
    <s v="CA-1192"/>
    <d v="2021-07-12T00:00:00"/>
    <x v="6"/>
    <d v="2021-07-16T00:00:00"/>
    <x v="0"/>
    <s v="California"/>
    <s v="Los Angeles"/>
    <s v="CUS-193"/>
    <s v="Priya Patel"/>
    <x v="2"/>
    <x v="2"/>
    <x v="192"/>
    <n v="457.57"/>
    <n v="6"/>
  </r>
  <r>
    <s v="CA-1193"/>
    <d v="2021-07-13T00:00:00"/>
    <x v="6"/>
    <d v="2021-07-15T00:00:00"/>
    <x v="3"/>
    <s v="California"/>
    <s v="Seattle"/>
    <s v="CUS-194"/>
    <s v="Sarah Smith"/>
    <x v="1"/>
    <x v="7"/>
    <x v="193"/>
    <n v="311.66000000000003"/>
    <n v="5"/>
  </r>
  <r>
    <s v="CA-1194"/>
    <d v="2021-07-14T00:00:00"/>
    <x v="6"/>
    <d v="2021-07-18T00:00:00"/>
    <x v="1"/>
    <s v="Florida"/>
    <s v="Miami"/>
    <s v="CUS-195"/>
    <s v="Sarah Smith"/>
    <x v="0"/>
    <x v="5"/>
    <x v="194"/>
    <n v="-37.5"/>
    <n v="6"/>
  </r>
  <r>
    <s v="CA-1195"/>
    <d v="2021-07-15T00:00:00"/>
    <x v="6"/>
    <d v="2021-07-18T00:00:00"/>
    <x v="0"/>
    <s v="Washington"/>
    <s v="Los Angeles"/>
    <s v="CUS-196"/>
    <s v="Amit Sharma"/>
    <x v="0"/>
    <x v="0"/>
    <x v="195"/>
    <n v="7.54"/>
    <n v="9"/>
  </r>
  <r>
    <s v="CA-1196"/>
    <d v="2021-07-16T00:00:00"/>
    <x v="6"/>
    <d v="2021-07-19T00:00:00"/>
    <x v="2"/>
    <s v="New York"/>
    <s v="Seattle"/>
    <s v="CUS-197"/>
    <s v="John Doe"/>
    <x v="2"/>
    <x v="3"/>
    <x v="196"/>
    <n v="-31.29"/>
    <n v="9"/>
  </r>
  <r>
    <s v="CA-1197"/>
    <d v="2021-07-17T00:00:00"/>
    <x v="6"/>
    <d v="2021-07-18T00:00:00"/>
    <x v="2"/>
    <s v="Washington"/>
    <s v="Los Angeles"/>
    <s v="CUS-198"/>
    <s v="John Doe"/>
    <x v="2"/>
    <x v="4"/>
    <x v="197"/>
    <n v="-3.81"/>
    <n v="8"/>
  </r>
  <r>
    <s v="CA-1198"/>
    <d v="2021-07-18T00:00:00"/>
    <x v="6"/>
    <d v="2021-07-23T00:00:00"/>
    <x v="0"/>
    <s v="Florida"/>
    <s v="Los Angeles"/>
    <s v="CUS-199"/>
    <s v="John Doe"/>
    <x v="2"/>
    <x v="3"/>
    <x v="198"/>
    <n v="35.9"/>
    <n v="9"/>
  </r>
  <r>
    <s v="CA-1199"/>
    <d v="2021-07-19T00:00:00"/>
    <x v="6"/>
    <d v="2021-07-23T00:00:00"/>
    <x v="3"/>
    <s v="California"/>
    <s v="Houston"/>
    <s v="CUS-200"/>
    <s v="Sarah Smith"/>
    <x v="1"/>
    <x v="1"/>
    <x v="199"/>
    <n v="-43.12"/>
    <n v="8"/>
  </r>
  <r>
    <s v="CA-1200"/>
    <d v="2021-07-20T00:00:00"/>
    <x v="6"/>
    <d v="2021-07-22T00:00:00"/>
    <x v="2"/>
    <s v="Washington"/>
    <s v="Seattle"/>
    <s v="CUS-201"/>
    <s v="John Doe"/>
    <x v="2"/>
    <x v="4"/>
    <x v="200"/>
    <n v="119.64"/>
    <n v="8"/>
  </r>
  <r>
    <s v="CA-1201"/>
    <d v="2021-07-21T00:00:00"/>
    <x v="6"/>
    <d v="2021-07-24T00:00:00"/>
    <x v="2"/>
    <s v="Washington"/>
    <s v="Miami"/>
    <s v="CUS-202"/>
    <s v="Alex Johnson"/>
    <x v="0"/>
    <x v="0"/>
    <x v="201"/>
    <n v="100.4"/>
    <n v="1"/>
  </r>
  <r>
    <s v="CA-1202"/>
    <d v="2021-07-22T00:00:00"/>
    <x v="6"/>
    <d v="2021-07-23T00:00:00"/>
    <x v="2"/>
    <s v="California"/>
    <s v="Houston"/>
    <s v="CUS-203"/>
    <s v="Priya Patel"/>
    <x v="0"/>
    <x v="5"/>
    <x v="202"/>
    <n v="279.88"/>
    <n v="5"/>
  </r>
  <r>
    <s v="CA-1203"/>
    <d v="2021-07-23T00:00:00"/>
    <x v="6"/>
    <d v="2021-07-24T00:00:00"/>
    <x v="0"/>
    <s v="New York"/>
    <s v="Los Angeles"/>
    <s v="CUS-204"/>
    <s v="Sarah Smith"/>
    <x v="2"/>
    <x v="2"/>
    <x v="203"/>
    <n v="28.62"/>
    <n v="4"/>
  </r>
  <r>
    <s v="CA-1204"/>
    <d v="2021-07-24T00:00:00"/>
    <x v="6"/>
    <d v="2021-07-28T00:00:00"/>
    <x v="1"/>
    <s v="California"/>
    <s v="Los Angeles"/>
    <s v="CUS-205"/>
    <s v="Amit Sharma"/>
    <x v="2"/>
    <x v="4"/>
    <x v="204"/>
    <n v="-16.22"/>
    <n v="2"/>
  </r>
  <r>
    <s v="CA-1205"/>
    <d v="2021-07-25T00:00:00"/>
    <x v="6"/>
    <d v="2021-07-28T00:00:00"/>
    <x v="2"/>
    <s v="Washington"/>
    <s v="Los Angeles"/>
    <s v="CUS-206"/>
    <s v="Amit Sharma"/>
    <x v="0"/>
    <x v="8"/>
    <x v="205"/>
    <n v="44.71"/>
    <n v="8"/>
  </r>
  <r>
    <s v="CA-1206"/>
    <d v="2021-07-26T00:00:00"/>
    <x v="6"/>
    <d v="2021-07-31T00:00:00"/>
    <x v="1"/>
    <s v="New York"/>
    <s v="Seattle"/>
    <s v="CUS-207"/>
    <s v="Priya Patel"/>
    <x v="1"/>
    <x v="6"/>
    <x v="206"/>
    <n v="107.2"/>
    <n v="3"/>
  </r>
  <r>
    <s v="CA-1207"/>
    <d v="2021-07-27T00:00:00"/>
    <x v="6"/>
    <d v="2021-07-30T00:00:00"/>
    <x v="3"/>
    <s v="New York"/>
    <s v="Seattle"/>
    <s v="CUS-208"/>
    <s v="Sarah Smith"/>
    <x v="2"/>
    <x v="2"/>
    <x v="207"/>
    <n v="-89.69"/>
    <n v="4"/>
  </r>
  <r>
    <s v="CA-1208"/>
    <d v="2021-07-28T00:00:00"/>
    <x v="6"/>
    <d v="2021-08-01T00:00:00"/>
    <x v="2"/>
    <s v="California"/>
    <s v="Houston"/>
    <s v="CUS-209"/>
    <s v="John Doe"/>
    <x v="2"/>
    <x v="3"/>
    <x v="208"/>
    <n v="35.46"/>
    <n v="7"/>
  </r>
  <r>
    <s v="CA-1209"/>
    <d v="2021-07-29T00:00:00"/>
    <x v="6"/>
    <d v="2021-08-02T00:00:00"/>
    <x v="2"/>
    <s v="Washington"/>
    <s v="Miami"/>
    <s v="CUS-210"/>
    <s v="John Doe"/>
    <x v="0"/>
    <x v="5"/>
    <x v="209"/>
    <n v="-44.04"/>
    <n v="9"/>
  </r>
  <r>
    <s v="CA-1210"/>
    <d v="2021-07-30T00:00:00"/>
    <x v="6"/>
    <d v="2021-08-02T00:00:00"/>
    <x v="3"/>
    <s v="Florida"/>
    <s v="Houston"/>
    <s v="CUS-211"/>
    <s v="Alex Johnson"/>
    <x v="2"/>
    <x v="4"/>
    <x v="210"/>
    <n v="-112.58"/>
    <n v="2"/>
  </r>
  <r>
    <s v="CA-1211"/>
    <d v="2021-07-31T00:00:00"/>
    <x v="6"/>
    <d v="2021-08-04T00:00:00"/>
    <x v="2"/>
    <s v="Washington"/>
    <s v="New York"/>
    <s v="CUS-212"/>
    <s v="Alex Johnson"/>
    <x v="1"/>
    <x v="1"/>
    <x v="211"/>
    <n v="94.2"/>
    <n v="3"/>
  </r>
  <r>
    <s v="CA-1212"/>
    <d v="2021-08-01T00:00:00"/>
    <x v="7"/>
    <d v="2021-08-04T00:00:00"/>
    <x v="1"/>
    <s v="Texas"/>
    <s v="Los Angeles"/>
    <s v="CUS-213"/>
    <s v="John Doe"/>
    <x v="0"/>
    <x v="0"/>
    <x v="212"/>
    <n v="-65.47"/>
    <n v="4"/>
  </r>
  <r>
    <s v="CA-1213"/>
    <d v="2021-08-02T00:00:00"/>
    <x v="7"/>
    <d v="2021-08-04T00:00:00"/>
    <x v="0"/>
    <s v="Florida"/>
    <s v="Los Angeles"/>
    <s v="CUS-214"/>
    <s v="Amit Sharma"/>
    <x v="2"/>
    <x v="2"/>
    <x v="213"/>
    <n v="70.98"/>
    <n v="1"/>
  </r>
  <r>
    <s v="CA-1214"/>
    <d v="2021-08-03T00:00:00"/>
    <x v="7"/>
    <d v="2021-08-06T00:00:00"/>
    <x v="1"/>
    <s v="New York"/>
    <s v="Los Angeles"/>
    <s v="CUS-215"/>
    <s v="Amit Sharma"/>
    <x v="0"/>
    <x v="8"/>
    <x v="214"/>
    <n v="208.95"/>
    <n v="7"/>
  </r>
  <r>
    <s v="CA-1215"/>
    <d v="2021-08-04T00:00:00"/>
    <x v="7"/>
    <d v="2021-08-07T00:00:00"/>
    <x v="0"/>
    <s v="Florida"/>
    <s v="Houston"/>
    <s v="CUS-216"/>
    <s v="Alex Johnson"/>
    <x v="2"/>
    <x v="2"/>
    <x v="215"/>
    <n v="161.81"/>
    <n v="2"/>
  </r>
  <r>
    <s v="CA-1216"/>
    <d v="2021-08-05T00:00:00"/>
    <x v="7"/>
    <d v="2021-08-09T00:00:00"/>
    <x v="0"/>
    <s v="New York"/>
    <s v="Houston"/>
    <s v="CUS-217"/>
    <s v="Priya Patel"/>
    <x v="2"/>
    <x v="3"/>
    <x v="216"/>
    <n v="-4.01"/>
    <n v="5"/>
  </r>
  <r>
    <s v="CA-1217"/>
    <d v="2021-08-06T00:00:00"/>
    <x v="7"/>
    <d v="2021-08-10T00:00:00"/>
    <x v="1"/>
    <s v="New York"/>
    <s v="Los Angeles"/>
    <s v="CUS-218"/>
    <s v="John Doe"/>
    <x v="2"/>
    <x v="2"/>
    <x v="217"/>
    <n v="-60.61"/>
    <n v="1"/>
  </r>
  <r>
    <s v="CA-1218"/>
    <d v="2021-08-07T00:00:00"/>
    <x v="7"/>
    <d v="2021-08-08T00:00:00"/>
    <x v="1"/>
    <s v="Florida"/>
    <s v="Houston"/>
    <s v="CUS-219"/>
    <s v="Alex Johnson"/>
    <x v="1"/>
    <x v="7"/>
    <x v="218"/>
    <n v="-16.920000000000002"/>
    <n v="3"/>
  </r>
  <r>
    <s v="CA-1219"/>
    <d v="2021-08-08T00:00:00"/>
    <x v="7"/>
    <d v="2021-08-09T00:00:00"/>
    <x v="1"/>
    <s v="New York"/>
    <s v="Seattle"/>
    <s v="CUS-220"/>
    <s v="Alex Johnson"/>
    <x v="1"/>
    <x v="6"/>
    <x v="219"/>
    <n v="293.91000000000003"/>
    <n v="2"/>
  </r>
  <r>
    <s v="CA-1220"/>
    <d v="2021-08-09T00:00:00"/>
    <x v="7"/>
    <d v="2021-08-11T00:00:00"/>
    <x v="1"/>
    <s v="New York"/>
    <s v="Seattle"/>
    <s v="CUS-221"/>
    <s v="John Doe"/>
    <x v="0"/>
    <x v="8"/>
    <x v="220"/>
    <n v="164.9"/>
    <n v="1"/>
  </r>
  <r>
    <s v="CA-1221"/>
    <d v="2021-08-10T00:00:00"/>
    <x v="7"/>
    <d v="2021-08-11T00:00:00"/>
    <x v="3"/>
    <s v="Texas"/>
    <s v="Houston"/>
    <s v="CUS-222"/>
    <s v="John Doe"/>
    <x v="2"/>
    <x v="3"/>
    <x v="221"/>
    <n v="-33.770000000000003"/>
    <n v="7"/>
  </r>
  <r>
    <s v="CA-1222"/>
    <d v="2021-08-11T00:00:00"/>
    <x v="7"/>
    <d v="2021-08-14T00:00:00"/>
    <x v="2"/>
    <s v="Washington"/>
    <s v="Los Angeles"/>
    <s v="CUS-223"/>
    <s v="Amit Sharma"/>
    <x v="2"/>
    <x v="2"/>
    <x v="222"/>
    <n v="300"/>
    <n v="5"/>
  </r>
  <r>
    <s v="CA-1223"/>
    <d v="2021-08-12T00:00:00"/>
    <x v="7"/>
    <d v="2021-08-16T00:00:00"/>
    <x v="0"/>
    <s v="Washington"/>
    <s v="Houston"/>
    <s v="CUS-224"/>
    <s v="Priya Patel"/>
    <x v="1"/>
    <x v="7"/>
    <x v="223"/>
    <n v="-138.5"/>
    <n v="1"/>
  </r>
  <r>
    <s v="CA-1224"/>
    <d v="2021-08-13T00:00:00"/>
    <x v="7"/>
    <d v="2021-08-14T00:00:00"/>
    <x v="1"/>
    <s v="Texas"/>
    <s v="Houston"/>
    <s v="CUS-225"/>
    <s v="Priya Patel"/>
    <x v="2"/>
    <x v="2"/>
    <x v="224"/>
    <n v="171.26"/>
    <n v="6"/>
  </r>
  <r>
    <s v="CA-1225"/>
    <d v="2021-08-14T00:00:00"/>
    <x v="7"/>
    <d v="2021-08-15T00:00:00"/>
    <x v="1"/>
    <s v="Florida"/>
    <s v="Houston"/>
    <s v="CUS-226"/>
    <s v="John Doe"/>
    <x v="1"/>
    <x v="1"/>
    <x v="225"/>
    <n v="296.92"/>
    <n v="5"/>
  </r>
  <r>
    <s v="CA-1226"/>
    <d v="2021-08-15T00:00:00"/>
    <x v="7"/>
    <d v="2021-08-17T00:00:00"/>
    <x v="1"/>
    <s v="California"/>
    <s v="New York"/>
    <s v="CUS-227"/>
    <s v="Sarah Smith"/>
    <x v="2"/>
    <x v="3"/>
    <x v="226"/>
    <n v="328.96"/>
    <n v="3"/>
  </r>
  <r>
    <s v="CA-1227"/>
    <d v="2021-08-16T00:00:00"/>
    <x v="7"/>
    <d v="2021-08-18T00:00:00"/>
    <x v="3"/>
    <s v="California"/>
    <s v="Seattle"/>
    <s v="CUS-228"/>
    <s v="Alex Johnson"/>
    <x v="0"/>
    <x v="8"/>
    <x v="227"/>
    <n v="258.16000000000003"/>
    <n v="7"/>
  </r>
  <r>
    <s v="CA-1228"/>
    <d v="2021-08-17T00:00:00"/>
    <x v="7"/>
    <d v="2021-08-20T00:00:00"/>
    <x v="1"/>
    <s v="California"/>
    <s v="Miami"/>
    <s v="CUS-229"/>
    <s v="Alex Johnson"/>
    <x v="2"/>
    <x v="4"/>
    <x v="228"/>
    <n v="375.49"/>
    <n v="9"/>
  </r>
  <r>
    <s v="CA-1229"/>
    <d v="2021-08-18T00:00:00"/>
    <x v="7"/>
    <d v="2021-08-22T00:00:00"/>
    <x v="1"/>
    <s v="Texas"/>
    <s v="Miami"/>
    <s v="CUS-230"/>
    <s v="John Doe"/>
    <x v="2"/>
    <x v="4"/>
    <x v="229"/>
    <n v="18.399999999999999"/>
    <n v="9"/>
  </r>
  <r>
    <s v="CA-1230"/>
    <d v="2021-08-19T00:00:00"/>
    <x v="7"/>
    <d v="2021-08-21T00:00:00"/>
    <x v="1"/>
    <s v="Texas"/>
    <s v="New York"/>
    <s v="CUS-231"/>
    <s v="Sarah Smith"/>
    <x v="1"/>
    <x v="7"/>
    <x v="230"/>
    <n v="223.46"/>
    <n v="9"/>
  </r>
  <r>
    <s v="CA-1231"/>
    <d v="2021-08-20T00:00:00"/>
    <x v="7"/>
    <d v="2021-08-21T00:00:00"/>
    <x v="2"/>
    <s v="New York"/>
    <s v="Houston"/>
    <s v="CUS-232"/>
    <s v="Amit Sharma"/>
    <x v="2"/>
    <x v="2"/>
    <x v="231"/>
    <n v="-31.12"/>
    <n v="2"/>
  </r>
  <r>
    <s v="CA-1232"/>
    <d v="2021-08-21T00:00:00"/>
    <x v="7"/>
    <d v="2021-08-25T00:00:00"/>
    <x v="3"/>
    <s v="California"/>
    <s v="New York"/>
    <s v="CUS-233"/>
    <s v="John Doe"/>
    <x v="2"/>
    <x v="4"/>
    <x v="232"/>
    <n v="509.55"/>
    <n v="3"/>
  </r>
  <r>
    <s v="CA-1233"/>
    <d v="2021-08-22T00:00:00"/>
    <x v="7"/>
    <d v="2021-08-26T00:00:00"/>
    <x v="1"/>
    <s v="Florida"/>
    <s v="New York"/>
    <s v="CUS-234"/>
    <s v="John Doe"/>
    <x v="1"/>
    <x v="7"/>
    <x v="233"/>
    <n v="224.89"/>
    <n v="7"/>
  </r>
  <r>
    <s v="CA-1234"/>
    <d v="2021-08-23T00:00:00"/>
    <x v="7"/>
    <d v="2021-08-24T00:00:00"/>
    <x v="0"/>
    <s v="Florida"/>
    <s v="Los Angeles"/>
    <s v="CUS-235"/>
    <s v="Alex Johnson"/>
    <x v="0"/>
    <x v="8"/>
    <x v="234"/>
    <n v="22.25"/>
    <n v="5"/>
  </r>
  <r>
    <s v="CA-1235"/>
    <d v="2021-08-24T00:00:00"/>
    <x v="7"/>
    <d v="2021-08-26T00:00:00"/>
    <x v="0"/>
    <s v="California"/>
    <s v="Seattle"/>
    <s v="CUS-236"/>
    <s v="John Doe"/>
    <x v="0"/>
    <x v="0"/>
    <x v="235"/>
    <n v="114.68"/>
    <n v="2"/>
  </r>
  <r>
    <s v="CA-1236"/>
    <d v="2021-08-25T00:00:00"/>
    <x v="7"/>
    <d v="2021-08-26T00:00:00"/>
    <x v="0"/>
    <s v="California"/>
    <s v="Miami"/>
    <s v="CUS-237"/>
    <s v="John Doe"/>
    <x v="1"/>
    <x v="6"/>
    <x v="236"/>
    <n v="291.56"/>
    <n v="3"/>
  </r>
  <r>
    <s v="CA-1237"/>
    <d v="2021-08-26T00:00:00"/>
    <x v="7"/>
    <d v="2021-08-30T00:00:00"/>
    <x v="3"/>
    <s v="California"/>
    <s v="Houston"/>
    <s v="CUS-238"/>
    <s v="John Doe"/>
    <x v="1"/>
    <x v="1"/>
    <x v="237"/>
    <n v="41.74"/>
    <n v="6"/>
  </r>
  <r>
    <s v="CA-1238"/>
    <d v="2021-08-27T00:00:00"/>
    <x v="7"/>
    <d v="2021-09-01T00:00:00"/>
    <x v="3"/>
    <s v="Texas"/>
    <s v="Miami"/>
    <s v="CUS-239"/>
    <s v="Alex Johnson"/>
    <x v="1"/>
    <x v="7"/>
    <x v="238"/>
    <n v="220.48"/>
    <n v="7"/>
  </r>
  <r>
    <s v="CA-1239"/>
    <d v="2021-08-28T00:00:00"/>
    <x v="7"/>
    <d v="2021-09-02T00:00:00"/>
    <x v="0"/>
    <s v="Texas"/>
    <s v="Miami"/>
    <s v="CUS-240"/>
    <s v="Amit Sharma"/>
    <x v="1"/>
    <x v="6"/>
    <x v="239"/>
    <n v="-123.43"/>
    <n v="9"/>
  </r>
  <r>
    <s v="CA-1240"/>
    <d v="2021-08-29T00:00:00"/>
    <x v="7"/>
    <d v="2021-09-01T00:00:00"/>
    <x v="1"/>
    <s v="Texas"/>
    <s v="Seattle"/>
    <s v="CUS-241"/>
    <s v="Amit Sharma"/>
    <x v="1"/>
    <x v="7"/>
    <x v="240"/>
    <n v="-6.62"/>
    <n v="1"/>
  </r>
  <r>
    <s v="CA-1241"/>
    <d v="2021-08-30T00:00:00"/>
    <x v="7"/>
    <d v="2021-08-31T00:00:00"/>
    <x v="3"/>
    <s v="Washington"/>
    <s v="Miami"/>
    <s v="CUS-242"/>
    <s v="John Doe"/>
    <x v="0"/>
    <x v="0"/>
    <x v="241"/>
    <n v="-1.62"/>
    <n v="7"/>
  </r>
  <r>
    <s v="CA-1242"/>
    <d v="2021-08-31T00:00:00"/>
    <x v="7"/>
    <d v="2021-09-01T00:00:00"/>
    <x v="0"/>
    <s v="Florida"/>
    <s v="Miami"/>
    <s v="CUS-243"/>
    <s v="Alex Johnson"/>
    <x v="0"/>
    <x v="0"/>
    <x v="242"/>
    <n v="-22.03"/>
    <n v="8"/>
  </r>
  <r>
    <s v="CA-1243"/>
    <d v="2021-09-01T00:00:00"/>
    <x v="8"/>
    <d v="2021-09-04T00:00:00"/>
    <x v="0"/>
    <s v="Florida"/>
    <s v="New York"/>
    <s v="CUS-244"/>
    <s v="Amit Sharma"/>
    <x v="1"/>
    <x v="1"/>
    <x v="243"/>
    <n v="460.19"/>
    <n v="3"/>
  </r>
  <r>
    <s v="CA-1244"/>
    <d v="2021-09-02T00:00:00"/>
    <x v="8"/>
    <d v="2021-09-05T00:00:00"/>
    <x v="1"/>
    <s v="New York"/>
    <s v="Seattle"/>
    <s v="CUS-245"/>
    <s v="Amit Sharma"/>
    <x v="2"/>
    <x v="2"/>
    <x v="244"/>
    <n v="-23.92"/>
    <n v="4"/>
  </r>
  <r>
    <s v="CA-1245"/>
    <d v="2021-09-03T00:00:00"/>
    <x v="8"/>
    <d v="2021-09-06T00:00:00"/>
    <x v="2"/>
    <s v="Texas"/>
    <s v="Los Angeles"/>
    <s v="CUS-246"/>
    <s v="Amit Sharma"/>
    <x v="1"/>
    <x v="7"/>
    <x v="245"/>
    <n v="548.65"/>
    <n v="6"/>
  </r>
  <r>
    <s v="CA-1246"/>
    <d v="2021-09-04T00:00:00"/>
    <x v="8"/>
    <d v="2021-09-08T00:00:00"/>
    <x v="3"/>
    <s v="Washington"/>
    <s v="Houston"/>
    <s v="CUS-247"/>
    <s v="Alex Johnson"/>
    <x v="2"/>
    <x v="2"/>
    <x v="246"/>
    <n v="33.33"/>
    <n v="7"/>
  </r>
  <r>
    <s v="CA-1247"/>
    <d v="2021-09-05T00:00:00"/>
    <x v="8"/>
    <d v="2021-09-06T00:00:00"/>
    <x v="1"/>
    <s v="Washington"/>
    <s v="Miami"/>
    <s v="CUS-248"/>
    <s v="Alex Johnson"/>
    <x v="1"/>
    <x v="7"/>
    <x v="247"/>
    <n v="-46.89"/>
    <n v="4"/>
  </r>
  <r>
    <s v="CA-1248"/>
    <d v="2021-09-06T00:00:00"/>
    <x v="8"/>
    <d v="2021-09-10T00:00:00"/>
    <x v="0"/>
    <s v="Florida"/>
    <s v="Houston"/>
    <s v="CUS-249"/>
    <s v="John Doe"/>
    <x v="1"/>
    <x v="1"/>
    <x v="248"/>
    <n v="365.31"/>
    <n v="8"/>
  </r>
  <r>
    <s v="CA-1249"/>
    <d v="2021-09-07T00:00:00"/>
    <x v="8"/>
    <d v="2021-09-10T00:00:00"/>
    <x v="0"/>
    <s v="Texas"/>
    <s v="Los Angeles"/>
    <s v="CUS-250"/>
    <s v="Priya Patel"/>
    <x v="0"/>
    <x v="0"/>
    <x v="249"/>
    <n v="106.56"/>
    <n v="5"/>
  </r>
  <r>
    <s v="CA-1250"/>
    <d v="2021-09-08T00:00:00"/>
    <x v="8"/>
    <d v="2021-09-09T00:00:00"/>
    <x v="1"/>
    <s v="New York"/>
    <s v="Houston"/>
    <s v="CUS-251"/>
    <s v="Amit Sharma"/>
    <x v="2"/>
    <x v="4"/>
    <x v="250"/>
    <n v="164.93"/>
    <n v="1"/>
  </r>
  <r>
    <s v="CA-1251"/>
    <d v="2021-09-09T00:00:00"/>
    <x v="8"/>
    <d v="2021-09-13T00:00:00"/>
    <x v="3"/>
    <s v="Texas"/>
    <s v="Los Angeles"/>
    <s v="CUS-252"/>
    <s v="Priya Patel"/>
    <x v="2"/>
    <x v="4"/>
    <x v="251"/>
    <n v="11.39"/>
    <n v="4"/>
  </r>
  <r>
    <s v="CA-1252"/>
    <d v="2021-09-10T00:00:00"/>
    <x v="8"/>
    <d v="2021-09-14T00:00:00"/>
    <x v="2"/>
    <s v="California"/>
    <s v="New York"/>
    <s v="CUS-253"/>
    <s v="Alex Johnson"/>
    <x v="0"/>
    <x v="5"/>
    <x v="252"/>
    <n v="225.33"/>
    <n v="3"/>
  </r>
  <r>
    <s v="CA-1253"/>
    <d v="2021-09-11T00:00:00"/>
    <x v="8"/>
    <d v="2021-09-14T00:00:00"/>
    <x v="2"/>
    <s v="Texas"/>
    <s v="Miami"/>
    <s v="CUS-254"/>
    <s v="Alex Johnson"/>
    <x v="0"/>
    <x v="0"/>
    <x v="253"/>
    <n v="-4.0999999999999996"/>
    <n v="9"/>
  </r>
  <r>
    <s v="CA-1254"/>
    <d v="2021-09-12T00:00:00"/>
    <x v="8"/>
    <d v="2021-09-13T00:00:00"/>
    <x v="0"/>
    <s v="California"/>
    <s v="Los Angeles"/>
    <s v="CUS-255"/>
    <s v="Alex Johnson"/>
    <x v="0"/>
    <x v="0"/>
    <x v="254"/>
    <n v="77.239999999999995"/>
    <n v="8"/>
  </r>
  <r>
    <s v="CA-1255"/>
    <d v="2021-09-13T00:00:00"/>
    <x v="8"/>
    <d v="2021-09-16T00:00:00"/>
    <x v="3"/>
    <s v="California"/>
    <s v="Houston"/>
    <s v="CUS-256"/>
    <s v="Priya Patel"/>
    <x v="0"/>
    <x v="0"/>
    <x v="255"/>
    <n v="49.97"/>
    <n v="1"/>
  </r>
  <r>
    <s v="CA-1256"/>
    <d v="2021-09-14T00:00:00"/>
    <x v="8"/>
    <d v="2021-09-15T00:00:00"/>
    <x v="2"/>
    <s v="New York"/>
    <s v="Miami"/>
    <s v="CUS-257"/>
    <s v="Alex Johnson"/>
    <x v="2"/>
    <x v="4"/>
    <x v="256"/>
    <n v="223.97"/>
    <n v="6"/>
  </r>
  <r>
    <s v="CA-1257"/>
    <d v="2021-09-15T00:00:00"/>
    <x v="8"/>
    <d v="2021-09-20T00:00:00"/>
    <x v="3"/>
    <s v="Florida"/>
    <s v="New York"/>
    <s v="CUS-258"/>
    <s v="John Doe"/>
    <x v="2"/>
    <x v="4"/>
    <x v="257"/>
    <n v="-13.99"/>
    <n v="9"/>
  </r>
  <r>
    <s v="CA-1258"/>
    <d v="2021-09-16T00:00:00"/>
    <x v="8"/>
    <d v="2021-09-18T00:00:00"/>
    <x v="3"/>
    <s v="Texas"/>
    <s v="Miami"/>
    <s v="CUS-259"/>
    <s v="Alex Johnson"/>
    <x v="1"/>
    <x v="1"/>
    <x v="258"/>
    <n v="250.4"/>
    <n v="7"/>
  </r>
  <r>
    <s v="CA-1259"/>
    <d v="2021-09-17T00:00:00"/>
    <x v="8"/>
    <d v="2021-09-19T00:00:00"/>
    <x v="0"/>
    <s v="California"/>
    <s v="Los Angeles"/>
    <s v="CUS-260"/>
    <s v="Sarah Smith"/>
    <x v="1"/>
    <x v="1"/>
    <x v="259"/>
    <n v="-10.63"/>
    <n v="4"/>
  </r>
  <r>
    <s v="CA-1260"/>
    <d v="2021-09-18T00:00:00"/>
    <x v="8"/>
    <d v="2021-09-20T00:00:00"/>
    <x v="2"/>
    <s v="Texas"/>
    <s v="New York"/>
    <s v="CUS-261"/>
    <s v="Priya Patel"/>
    <x v="0"/>
    <x v="0"/>
    <x v="260"/>
    <n v="-56.53"/>
    <n v="1"/>
  </r>
  <r>
    <s v="CA-1261"/>
    <d v="2021-09-19T00:00:00"/>
    <x v="8"/>
    <d v="2021-09-22T00:00:00"/>
    <x v="1"/>
    <s v="Florida"/>
    <s v="Houston"/>
    <s v="CUS-262"/>
    <s v="Sarah Smith"/>
    <x v="0"/>
    <x v="8"/>
    <x v="261"/>
    <n v="3.34"/>
    <n v="2"/>
  </r>
  <r>
    <s v="CA-1262"/>
    <d v="2021-09-20T00:00:00"/>
    <x v="8"/>
    <d v="2021-09-25T00:00:00"/>
    <x v="0"/>
    <s v="Florida"/>
    <s v="New York"/>
    <s v="CUS-263"/>
    <s v="Alex Johnson"/>
    <x v="0"/>
    <x v="0"/>
    <x v="262"/>
    <n v="134.86000000000001"/>
    <n v="5"/>
  </r>
  <r>
    <s v="CA-1263"/>
    <d v="2021-09-21T00:00:00"/>
    <x v="8"/>
    <d v="2021-09-22T00:00:00"/>
    <x v="2"/>
    <s v="Washington"/>
    <s v="New York"/>
    <s v="CUS-264"/>
    <s v="John Doe"/>
    <x v="1"/>
    <x v="1"/>
    <x v="263"/>
    <n v="161.03"/>
    <n v="5"/>
  </r>
  <r>
    <s v="CA-1264"/>
    <d v="2021-09-22T00:00:00"/>
    <x v="8"/>
    <d v="2021-09-26T00:00:00"/>
    <x v="2"/>
    <s v="Florida"/>
    <s v="Seattle"/>
    <s v="CUS-265"/>
    <s v="Amit Sharma"/>
    <x v="1"/>
    <x v="7"/>
    <x v="264"/>
    <n v="240.35"/>
    <n v="8"/>
  </r>
  <r>
    <s v="CA-1265"/>
    <d v="2021-09-23T00:00:00"/>
    <x v="8"/>
    <d v="2021-09-24T00:00:00"/>
    <x v="2"/>
    <s v="New York"/>
    <s v="New York"/>
    <s v="CUS-266"/>
    <s v="Alex Johnson"/>
    <x v="1"/>
    <x v="7"/>
    <x v="265"/>
    <n v="349.67"/>
    <n v="6"/>
  </r>
  <r>
    <s v="CA-1266"/>
    <d v="2021-09-24T00:00:00"/>
    <x v="8"/>
    <d v="2021-09-28T00:00:00"/>
    <x v="2"/>
    <s v="California"/>
    <s v="New York"/>
    <s v="CUS-267"/>
    <s v="John Doe"/>
    <x v="1"/>
    <x v="6"/>
    <x v="266"/>
    <n v="87"/>
    <n v="8"/>
  </r>
  <r>
    <s v="CA-1267"/>
    <d v="2021-09-25T00:00:00"/>
    <x v="8"/>
    <d v="2021-09-26T00:00:00"/>
    <x v="2"/>
    <s v="Washington"/>
    <s v="Miami"/>
    <s v="CUS-268"/>
    <s v="Priya Patel"/>
    <x v="1"/>
    <x v="1"/>
    <x v="267"/>
    <n v="18.47"/>
    <n v="2"/>
  </r>
  <r>
    <s v="CA-1268"/>
    <d v="2021-09-26T00:00:00"/>
    <x v="8"/>
    <d v="2021-10-01T00:00:00"/>
    <x v="3"/>
    <s v="New York"/>
    <s v="Houston"/>
    <s v="CUS-269"/>
    <s v="Sarah Smith"/>
    <x v="1"/>
    <x v="1"/>
    <x v="268"/>
    <n v="3.31"/>
    <n v="3"/>
  </r>
  <r>
    <s v="CA-1269"/>
    <d v="2021-09-27T00:00:00"/>
    <x v="8"/>
    <d v="2021-10-01T00:00:00"/>
    <x v="0"/>
    <s v="Texas"/>
    <s v="Miami"/>
    <s v="CUS-270"/>
    <s v="Sarah Smith"/>
    <x v="1"/>
    <x v="7"/>
    <x v="269"/>
    <n v="514.23"/>
    <n v="6"/>
  </r>
  <r>
    <s v="CA-1270"/>
    <d v="2021-09-28T00:00:00"/>
    <x v="8"/>
    <d v="2021-10-01T00:00:00"/>
    <x v="3"/>
    <s v="California"/>
    <s v="Miami"/>
    <s v="CUS-271"/>
    <s v="Sarah Smith"/>
    <x v="0"/>
    <x v="8"/>
    <x v="270"/>
    <n v="-5.21"/>
    <n v="3"/>
  </r>
  <r>
    <s v="CA-1271"/>
    <d v="2021-09-29T00:00:00"/>
    <x v="8"/>
    <d v="2021-09-30T00:00:00"/>
    <x v="1"/>
    <s v="Florida"/>
    <s v="Los Angeles"/>
    <s v="CUS-272"/>
    <s v="Priya Patel"/>
    <x v="0"/>
    <x v="5"/>
    <x v="271"/>
    <n v="432.39"/>
    <n v="6"/>
  </r>
  <r>
    <s v="CA-1272"/>
    <d v="2021-09-30T00:00:00"/>
    <x v="8"/>
    <d v="2021-10-01T00:00:00"/>
    <x v="2"/>
    <s v="California"/>
    <s v="Miami"/>
    <s v="CUS-273"/>
    <s v="John Doe"/>
    <x v="0"/>
    <x v="5"/>
    <x v="272"/>
    <n v="140.32"/>
    <n v="6"/>
  </r>
  <r>
    <s v="CA-1273"/>
    <d v="2021-10-01T00:00:00"/>
    <x v="9"/>
    <d v="2021-10-05T00:00:00"/>
    <x v="0"/>
    <s v="Texas"/>
    <s v="Seattle"/>
    <s v="CUS-274"/>
    <s v="Priya Patel"/>
    <x v="0"/>
    <x v="5"/>
    <x v="273"/>
    <n v="141.79"/>
    <n v="2"/>
  </r>
  <r>
    <s v="CA-1274"/>
    <d v="2021-10-02T00:00:00"/>
    <x v="9"/>
    <d v="2021-10-05T00:00:00"/>
    <x v="2"/>
    <s v="Washington"/>
    <s v="Seattle"/>
    <s v="CUS-275"/>
    <s v="Sarah Smith"/>
    <x v="1"/>
    <x v="7"/>
    <x v="274"/>
    <n v="304.47000000000003"/>
    <n v="7"/>
  </r>
  <r>
    <s v="CA-1275"/>
    <d v="2021-10-03T00:00:00"/>
    <x v="9"/>
    <d v="2021-10-06T00:00:00"/>
    <x v="0"/>
    <s v="Washington"/>
    <s v="Los Angeles"/>
    <s v="CUS-276"/>
    <s v="Alex Johnson"/>
    <x v="2"/>
    <x v="3"/>
    <x v="275"/>
    <n v="188.95"/>
    <n v="2"/>
  </r>
  <r>
    <s v="CA-1276"/>
    <d v="2021-10-04T00:00:00"/>
    <x v="9"/>
    <d v="2021-10-09T00:00:00"/>
    <x v="3"/>
    <s v="Washington"/>
    <s v="Houston"/>
    <s v="CUS-277"/>
    <s v="Amit Sharma"/>
    <x v="1"/>
    <x v="1"/>
    <x v="276"/>
    <n v="178.15"/>
    <n v="6"/>
  </r>
  <r>
    <s v="CA-1277"/>
    <d v="2021-10-05T00:00:00"/>
    <x v="9"/>
    <d v="2021-10-08T00:00:00"/>
    <x v="0"/>
    <s v="Florida"/>
    <s v="Houston"/>
    <s v="CUS-278"/>
    <s v="Priya Patel"/>
    <x v="2"/>
    <x v="2"/>
    <x v="277"/>
    <n v="400.58"/>
    <n v="1"/>
  </r>
  <r>
    <s v="CA-1278"/>
    <d v="2021-10-06T00:00:00"/>
    <x v="9"/>
    <d v="2021-10-09T00:00:00"/>
    <x v="1"/>
    <s v="New York"/>
    <s v="Miami"/>
    <s v="CUS-279"/>
    <s v="Priya Patel"/>
    <x v="0"/>
    <x v="8"/>
    <x v="278"/>
    <n v="56.04"/>
    <n v="3"/>
  </r>
  <r>
    <s v="CA-1279"/>
    <d v="2021-10-07T00:00:00"/>
    <x v="9"/>
    <d v="2021-10-10T00:00:00"/>
    <x v="1"/>
    <s v="New York"/>
    <s v="Miami"/>
    <s v="CUS-280"/>
    <s v="John Doe"/>
    <x v="1"/>
    <x v="6"/>
    <x v="279"/>
    <n v="10.41"/>
    <n v="2"/>
  </r>
  <r>
    <s v="CA-1280"/>
    <d v="2021-10-08T00:00:00"/>
    <x v="9"/>
    <d v="2021-10-10T00:00:00"/>
    <x v="0"/>
    <s v="California"/>
    <s v="Miami"/>
    <s v="CUS-281"/>
    <s v="John Doe"/>
    <x v="0"/>
    <x v="8"/>
    <x v="280"/>
    <n v="172.88"/>
    <n v="7"/>
  </r>
  <r>
    <s v="CA-1281"/>
    <d v="2021-10-09T00:00:00"/>
    <x v="9"/>
    <d v="2021-10-14T00:00:00"/>
    <x v="0"/>
    <s v="Florida"/>
    <s v="Houston"/>
    <s v="CUS-282"/>
    <s v="Priya Patel"/>
    <x v="1"/>
    <x v="6"/>
    <x v="281"/>
    <n v="463.62"/>
    <n v="4"/>
  </r>
  <r>
    <s v="CA-1282"/>
    <d v="2021-10-10T00:00:00"/>
    <x v="9"/>
    <d v="2021-10-11T00:00:00"/>
    <x v="0"/>
    <s v="Washington"/>
    <s v="New York"/>
    <s v="CUS-283"/>
    <s v="Sarah Smith"/>
    <x v="0"/>
    <x v="5"/>
    <x v="282"/>
    <n v="-30.97"/>
    <n v="8"/>
  </r>
  <r>
    <s v="CA-1283"/>
    <d v="2021-10-11T00:00:00"/>
    <x v="9"/>
    <d v="2021-10-15T00:00:00"/>
    <x v="0"/>
    <s v="Washington"/>
    <s v="Seattle"/>
    <s v="CUS-284"/>
    <s v="Amit Sharma"/>
    <x v="2"/>
    <x v="3"/>
    <x v="283"/>
    <n v="229.92"/>
    <n v="6"/>
  </r>
  <r>
    <s v="CA-1284"/>
    <d v="2021-10-12T00:00:00"/>
    <x v="9"/>
    <d v="2021-10-13T00:00:00"/>
    <x v="1"/>
    <s v="Texas"/>
    <s v="New York"/>
    <s v="CUS-285"/>
    <s v="John Doe"/>
    <x v="2"/>
    <x v="4"/>
    <x v="284"/>
    <n v="129.30000000000001"/>
    <n v="4"/>
  </r>
  <r>
    <s v="CA-1285"/>
    <d v="2021-10-13T00:00:00"/>
    <x v="9"/>
    <d v="2021-10-18T00:00:00"/>
    <x v="2"/>
    <s v="Texas"/>
    <s v="New York"/>
    <s v="CUS-286"/>
    <s v="Sarah Smith"/>
    <x v="2"/>
    <x v="2"/>
    <x v="285"/>
    <n v="165.09"/>
    <n v="5"/>
  </r>
  <r>
    <s v="CA-1286"/>
    <d v="2021-10-14T00:00:00"/>
    <x v="9"/>
    <d v="2021-10-18T00:00:00"/>
    <x v="0"/>
    <s v="Washington"/>
    <s v="Houston"/>
    <s v="CUS-287"/>
    <s v="Alex Johnson"/>
    <x v="1"/>
    <x v="6"/>
    <x v="286"/>
    <n v="-70.13"/>
    <n v="9"/>
  </r>
  <r>
    <s v="CA-1287"/>
    <d v="2021-10-15T00:00:00"/>
    <x v="9"/>
    <d v="2021-10-20T00:00:00"/>
    <x v="0"/>
    <s v="Washington"/>
    <s v="New York"/>
    <s v="CUS-288"/>
    <s v="John Doe"/>
    <x v="2"/>
    <x v="4"/>
    <x v="287"/>
    <n v="91.82"/>
    <n v="7"/>
  </r>
  <r>
    <s v="CA-1288"/>
    <d v="2021-10-16T00:00:00"/>
    <x v="9"/>
    <d v="2021-10-19T00:00:00"/>
    <x v="1"/>
    <s v="Florida"/>
    <s v="Los Angeles"/>
    <s v="CUS-289"/>
    <s v="Sarah Smith"/>
    <x v="1"/>
    <x v="7"/>
    <x v="288"/>
    <n v="62.93"/>
    <n v="9"/>
  </r>
  <r>
    <s v="CA-1289"/>
    <d v="2021-10-17T00:00:00"/>
    <x v="9"/>
    <d v="2021-10-21T00:00:00"/>
    <x v="1"/>
    <s v="New York"/>
    <s v="Miami"/>
    <s v="CUS-290"/>
    <s v="Sarah Smith"/>
    <x v="2"/>
    <x v="3"/>
    <x v="289"/>
    <n v="-20.309999999999999"/>
    <n v="7"/>
  </r>
  <r>
    <s v="CA-1290"/>
    <d v="2021-10-18T00:00:00"/>
    <x v="9"/>
    <d v="2021-10-21T00:00:00"/>
    <x v="3"/>
    <s v="Texas"/>
    <s v="Los Angeles"/>
    <s v="CUS-291"/>
    <s v="Amit Sharma"/>
    <x v="2"/>
    <x v="3"/>
    <x v="290"/>
    <n v="-2.93"/>
    <n v="1"/>
  </r>
  <r>
    <s v="CA-1291"/>
    <d v="2021-10-19T00:00:00"/>
    <x v="9"/>
    <d v="2021-10-20T00:00:00"/>
    <x v="0"/>
    <s v="New York"/>
    <s v="Seattle"/>
    <s v="CUS-292"/>
    <s v="Amit Sharma"/>
    <x v="1"/>
    <x v="7"/>
    <x v="291"/>
    <n v="175.07"/>
    <n v="8"/>
  </r>
  <r>
    <s v="CA-1292"/>
    <d v="2021-10-20T00:00:00"/>
    <x v="9"/>
    <d v="2021-10-21T00:00:00"/>
    <x v="3"/>
    <s v="Florida"/>
    <s v="Miami"/>
    <s v="CUS-293"/>
    <s v="Alex Johnson"/>
    <x v="1"/>
    <x v="1"/>
    <x v="292"/>
    <n v="-13.32"/>
    <n v="4"/>
  </r>
  <r>
    <s v="CA-1293"/>
    <d v="2021-10-21T00:00:00"/>
    <x v="9"/>
    <d v="2021-10-25T00:00:00"/>
    <x v="1"/>
    <s v="Washington"/>
    <s v="New York"/>
    <s v="CUS-294"/>
    <s v="Sarah Smith"/>
    <x v="2"/>
    <x v="2"/>
    <x v="293"/>
    <n v="24.98"/>
    <n v="3"/>
  </r>
  <r>
    <s v="CA-1294"/>
    <d v="2021-10-22T00:00:00"/>
    <x v="9"/>
    <d v="2021-10-26T00:00:00"/>
    <x v="1"/>
    <s v="New York"/>
    <s v="Seattle"/>
    <s v="CUS-295"/>
    <s v="Sarah Smith"/>
    <x v="1"/>
    <x v="7"/>
    <x v="294"/>
    <n v="5.37"/>
    <n v="7"/>
  </r>
  <r>
    <s v="CA-1295"/>
    <d v="2021-10-23T00:00:00"/>
    <x v="9"/>
    <d v="2021-10-28T00:00:00"/>
    <x v="2"/>
    <s v="Washington"/>
    <s v="Miami"/>
    <s v="CUS-296"/>
    <s v="Amit Sharma"/>
    <x v="2"/>
    <x v="2"/>
    <x v="295"/>
    <n v="-2.19"/>
    <n v="3"/>
  </r>
  <r>
    <s v="CA-1296"/>
    <d v="2021-10-24T00:00:00"/>
    <x v="9"/>
    <d v="2021-10-29T00:00:00"/>
    <x v="0"/>
    <s v="Washington"/>
    <s v="New York"/>
    <s v="CUS-297"/>
    <s v="John Doe"/>
    <x v="1"/>
    <x v="1"/>
    <x v="296"/>
    <n v="215.27"/>
    <n v="8"/>
  </r>
  <r>
    <s v="CA-1297"/>
    <d v="2021-10-25T00:00:00"/>
    <x v="9"/>
    <d v="2021-10-28T00:00:00"/>
    <x v="3"/>
    <s v="California"/>
    <s v="Los Angeles"/>
    <s v="CUS-298"/>
    <s v="John Doe"/>
    <x v="0"/>
    <x v="5"/>
    <x v="297"/>
    <n v="61.01"/>
    <n v="6"/>
  </r>
  <r>
    <s v="CA-1298"/>
    <d v="2021-10-26T00:00:00"/>
    <x v="9"/>
    <d v="2021-10-30T00:00:00"/>
    <x v="1"/>
    <s v="New York"/>
    <s v="Miami"/>
    <s v="CUS-299"/>
    <s v="Priya Patel"/>
    <x v="0"/>
    <x v="8"/>
    <x v="298"/>
    <n v="144.66"/>
    <n v="5"/>
  </r>
  <r>
    <s v="CA-1299"/>
    <d v="2021-10-27T00:00:00"/>
    <x v="9"/>
    <d v="2021-10-28T00:00:00"/>
    <x v="1"/>
    <s v="New York"/>
    <s v="New York"/>
    <s v="CUS-300"/>
    <s v="Amit Sharma"/>
    <x v="0"/>
    <x v="0"/>
    <x v="299"/>
    <n v="19.760000000000002"/>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0D44F-61B7-4C62-A2F3-E778B4B28DEA}"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5:Q41" firstHeaderRow="1" firstDataRow="1" firstDataCol="1"/>
  <pivotFields count="14">
    <pivotField showAll="0"/>
    <pivotField numFmtId="14" showAll="0"/>
    <pivotField showAll="0"/>
    <pivotField numFmtId="14" showAll="0"/>
    <pivotField showAll="0"/>
    <pivotField showAll="0"/>
    <pivotField showAll="0"/>
    <pivotField showAll="0"/>
    <pivotField showAll="0"/>
    <pivotField showAll="0"/>
    <pivotField axis="axisRow" showAll="0" measureFilter="1">
      <items count="10">
        <item x="8"/>
        <item x="6"/>
        <item x="3"/>
        <item x="2"/>
        <item x="0"/>
        <item x="7"/>
        <item x="5"/>
        <item x="1"/>
        <item x="4"/>
        <item t="default"/>
      </items>
    </pivotField>
    <pivotField dataField="1" showAll="0"/>
    <pivotField showAll="0"/>
    <pivotField numFmtId="1" showAll="0"/>
  </pivotFields>
  <rowFields count="1">
    <field x="10"/>
  </rowFields>
  <rowItems count="6">
    <i>
      <x/>
    </i>
    <i>
      <x v="1"/>
    </i>
    <i>
      <x v="4"/>
    </i>
    <i>
      <x v="5"/>
    </i>
    <i>
      <x v="6"/>
    </i>
    <i t="grand">
      <x/>
    </i>
  </rowItems>
  <colItems count="1">
    <i/>
  </colItems>
  <dataFields count="1">
    <dataField name="Sum of Sales" fld="11" baseField="0" baseItem="0"/>
  </dataFields>
  <pivotTableStyleInfo name="PivotStyleLight16" showRowHeaders="1" showColHeaders="1" showRowStripes="0" showColStripes="0" showLastColumn="1"/>
  <filters count="1">
    <filter fld="10"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B380E8-67DB-4474-9610-1790435C87FE}"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P20:Q25" firstHeaderRow="1" firstDataRow="1" firstDataCol="1"/>
  <pivotFields count="14">
    <pivotField showAll="0"/>
    <pivotField numFmtId="14" showAll="0"/>
    <pivotField showAll="0"/>
    <pivotField numFmtId="14" showAll="0"/>
    <pivotField axis="axisRow"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numFmtId="1" showAll="0"/>
  </pivotFields>
  <rowFields count="1">
    <field x="4"/>
  </rowFields>
  <rowItems count="5">
    <i>
      <x/>
    </i>
    <i>
      <x v="1"/>
    </i>
    <i>
      <x v="3"/>
    </i>
    <i>
      <x v="2"/>
    </i>
    <i t="grand">
      <x/>
    </i>
  </rowItems>
  <colItems count="1">
    <i/>
  </colItems>
  <dataFields count="1">
    <dataField name="Sum of Sales" fld="11" baseField="0" baseItem="0"/>
  </dataFields>
  <chartFormats count="2">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B237F6-16F9-41B4-9DF6-87E8D35412B7}"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4:Q18" firstHeaderRow="1" firstDataRow="1" firstDataCol="1"/>
  <pivotFields count="14">
    <pivotField showAll="0"/>
    <pivotField numFmtId="14" showAll="0"/>
    <pivotField showAll="0"/>
    <pivotField numFmtId="14" showAll="0"/>
    <pivotField showAll="0"/>
    <pivotField showAll="0"/>
    <pivotField showAll="0"/>
    <pivotField showAll="0"/>
    <pivotField showAll="0"/>
    <pivotField axis="axisRow" showAll="0" sortType="ascending">
      <items count="4">
        <item x="2"/>
        <item x="1"/>
        <item x="0"/>
        <item t="default"/>
      </items>
    </pivotField>
    <pivotField showAll="0"/>
    <pivotField dataField="1" showAll="0"/>
    <pivotField showAll="0"/>
    <pivotField numFmtId="1" showAll="0"/>
  </pivotFields>
  <rowFields count="1">
    <field x="9"/>
  </rowFields>
  <rowItems count="4">
    <i>
      <x/>
    </i>
    <i>
      <x v="1"/>
    </i>
    <i>
      <x v="2"/>
    </i>
    <i t="grand">
      <x/>
    </i>
  </rowItems>
  <colItems count="1">
    <i/>
  </colItems>
  <dataFields count="1">
    <dataField name="Sum of Sale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DFDBEE-6CE8-471C-853D-C08511979018}"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1:Q12" firstHeaderRow="1" firstDataRow="1" firstDataCol="1"/>
  <pivotFields count="14">
    <pivotField showAll="0"/>
    <pivotField numFmtId="14" showAll="0"/>
    <pivotField axis="axisRow" showAll="0">
      <items count="11">
        <item x="0"/>
        <item x="1"/>
        <item x="2"/>
        <item x="3"/>
        <item x="4"/>
        <item x="5"/>
        <item x="6"/>
        <item x="7"/>
        <item x="8"/>
        <item x="9"/>
        <item t="default"/>
      </items>
    </pivotField>
    <pivotField numFmtId="14" showAll="0"/>
    <pivotField showAll="0"/>
    <pivotField showAll="0"/>
    <pivotField showAll="0"/>
    <pivotField showAll="0"/>
    <pivotField showAll="0"/>
    <pivotField showAll="0"/>
    <pivotField showAll="0"/>
    <pivotField dataField="1" showAll="0"/>
    <pivotField showAll="0"/>
    <pivotField numFmtId="1" showAll="0"/>
  </pivotFields>
  <rowFields count="1">
    <field x="2"/>
  </rowFields>
  <rowItems count="11">
    <i>
      <x/>
    </i>
    <i>
      <x v="1"/>
    </i>
    <i>
      <x v="2"/>
    </i>
    <i>
      <x v="3"/>
    </i>
    <i>
      <x v="4"/>
    </i>
    <i>
      <x v="5"/>
    </i>
    <i>
      <x v="6"/>
    </i>
    <i>
      <x v="7"/>
    </i>
    <i>
      <x v="8"/>
    </i>
    <i>
      <x v="9"/>
    </i>
    <i t="grand">
      <x/>
    </i>
  </rowItems>
  <colItems count="1">
    <i/>
  </colItems>
  <dataFields count="1">
    <dataField name="Sum of Sales" fld="1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4BD4AD-922F-457E-91AB-E6C5213C909F}"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B27" firstHeaderRow="1" firstDataRow="1" firstDataCol="1"/>
  <pivotFields count="14">
    <pivotField showAll="0"/>
    <pivotField numFmtId="14" showAll="0"/>
    <pivotField showAll="0">
      <items count="11">
        <item x="0"/>
        <item x="1"/>
        <item x="2"/>
        <item x="3"/>
        <item x="4"/>
        <item x="5"/>
        <item x="6"/>
        <item x="7"/>
        <item x="8"/>
        <item x="9"/>
        <item t="default"/>
      </items>
    </pivotField>
    <pivotField numFmtId="14" showAll="0"/>
    <pivotField showAll="0">
      <items count="5">
        <item x="3"/>
        <item x="0"/>
        <item x="1"/>
        <item x="2"/>
        <item t="default"/>
      </items>
    </pivotField>
    <pivotField showAll="0"/>
    <pivotField showAll="0"/>
    <pivotField showAll="0"/>
    <pivotField showAll="0"/>
    <pivotField showAll="0">
      <items count="4">
        <item x="2"/>
        <item x="1"/>
        <item x="0"/>
        <item t="default"/>
      </items>
    </pivotField>
    <pivotField axis="axisRow" showAll="0" measureFilter="1" sortType="descending">
      <items count="10">
        <item x="8"/>
        <item x="6"/>
        <item x="3"/>
        <item x="2"/>
        <item x="0"/>
        <item x="7"/>
        <item x="5"/>
        <item x="1"/>
        <item x="4"/>
        <item t="default"/>
      </items>
      <autoSortScope>
        <pivotArea dataOnly="0" outline="0" fieldPosition="0">
          <references count="1">
            <reference field="4294967294" count="1" selected="0">
              <x v="0"/>
            </reference>
          </references>
        </pivotArea>
      </autoSortScope>
    </pivotField>
    <pivotField dataField="1" showAll="0"/>
    <pivotField showAll="0"/>
    <pivotField numFmtId="1" showAll="0"/>
  </pivotFields>
  <rowFields count="1">
    <field x="10"/>
  </rowFields>
  <rowItems count="6">
    <i>
      <x v="8"/>
    </i>
    <i>
      <x v="2"/>
    </i>
    <i>
      <x v="3"/>
    </i>
    <i>
      <x v="7"/>
    </i>
    <i>
      <x v="6"/>
    </i>
    <i t="grand">
      <x/>
    </i>
  </rowItems>
  <colItems count="1">
    <i/>
  </colItems>
  <dataFields count="1">
    <dataField name="Sum of Sales" fld="1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0CD672-06E9-4080-980B-BACA20EB930D}" name="PivotTable1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3:C37" firstHeaderRow="1" firstDataRow="1" firstDataCol="1"/>
  <pivotFields count="14">
    <pivotField showAll="0"/>
    <pivotField numFmtId="14" showAll="0"/>
    <pivotField showAll="0"/>
    <pivotField numFmtId="14" showAll="0"/>
    <pivotField showAll="0"/>
    <pivotField showAll="0"/>
    <pivotField showAll="0"/>
    <pivotField showAll="0"/>
    <pivotField showAll="0"/>
    <pivotField axis="axisRow" showAll="0">
      <items count="4">
        <item x="2"/>
        <item x="1"/>
        <item x="0"/>
        <item t="default"/>
      </items>
    </pivotField>
    <pivotField showAll="0"/>
    <pivotField dataField="1" showAll="0"/>
    <pivotField showAll="0"/>
    <pivotField numFmtId="1" showAll="0"/>
  </pivotFields>
  <rowFields count="1">
    <field x="9"/>
  </rowFields>
  <rowItems count="4">
    <i>
      <x/>
    </i>
    <i>
      <x v="1"/>
    </i>
    <i>
      <x v="2"/>
    </i>
    <i t="grand">
      <x/>
    </i>
  </rowItems>
  <colItems count="1">
    <i/>
  </colItems>
  <dataFields count="1">
    <dataField name="Sum of Sales" fld="11" baseField="0" baseItem="0"/>
  </dataFields>
  <conditionalFormats count="1">
    <conditionalFormat priority="1">
      <pivotAreas count="1">
        <pivotArea type="data" collapsedLevelsAreSubtotals="1" fieldPosition="0">
          <references count="2">
            <reference field="4294967294" count="1" selected="0">
              <x v="0"/>
            </reference>
            <reference field="9" count="3">
              <x v="0"/>
              <x v="1"/>
              <x v="2"/>
            </reference>
          </references>
        </pivotArea>
      </pivotAreas>
    </conditionalFormat>
  </conditional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28054AC-AF64-4145-A689-0957E46D91EE}" sourceName="Month">
  <pivotTables>
    <pivotTable tabId="3" name="PivotTable5"/>
  </pivotTables>
  <data>
    <tabular pivotCacheId="1112782295">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DFE005-5D6A-451D-BC42-4AD8E987687E}" sourceName="Region">
  <pivotTables>
    <pivotTable tabId="3" name="PivotTable5"/>
  </pivotTables>
  <data>
    <tabular pivotCacheId="1112782295">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B4D9EFC-BCB3-4709-AC67-881285CF1B48}" sourceName="Category">
  <pivotTables>
    <pivotTable tabId="3" name="PivotTable5"/>
  </pivotTables>
  <data>
    <tabular pivotCacheId="111278229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5FA00D6-ECD8-4099-B9F2-1BDF6A0703C1}" cache="Slicer_Month" caption="Month" rowHeight="234950"/>
  <slicer name="Region" xr10:uid="{EFA2A963-A7A1-4A5B-A443-7B1943652788}" cache="Slicer_Region" caption="Region" rowHeight="234950"/>
  <slicer name="Category" xr10:uid="{B8E1683D-B71B-4280-9E31-3AF7199895C0}" cache="Slicer_Category" caption="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4"/>
  <sheetViews>
    <sheetView tabSelected="1" topLeftCell="I1" workbookViewId="0">
      <selection activeCell="M21" sqref="M21"/>
    </sheetView>
  </sheetViews>
  <sheetFormatPr defaultRowHeight="14.4" x14ac:dyDescent="0.3"/>
  <cols>
    <col min="1" max="1" width="8" bestFit="1" customWidth="1"/>
    <col min="2" max="2" width="18.109375" style="3" bestFit="1" customWidth="1"/>
    <col min="3" max="3" width="18.109375" style="3" customWidth="1"/>
    <col min="4" max="4" width="18.109375" style="3" bestFit="1" customWidth="1"/>
    <col min="5" max="5" width="6.88671875" style="3" bestFit="1" customWidth="1"/>
    <col min="6" max="6" width="10.6640625" style="3" bestFit="1" customWidth="1"/>
    <col min="7" max="7" width="10.44140625" style="3" bestFit="1" customWidth="1"/>
    <col min="8" max="8" width="11.33203125" bestFit="1" customWidth="1"/>
    <col min="9" max="9" width="14.6640625" bestFit="1" customWidth="1"/>
    <col min="10" max="10" width="13.109375" bestFit="1" customWidth="1"/>
    <col min="11" max="11" width="13.109375" customWidth="1"/>
    <col min="12" max="12" width="8" bestFit="1" customWidth="1"/>
    <col min="13" max="13" width="7.6640625" bestFit="1" customWidth="1"/>
    <col min="14" max="14" width="8.33203125" style="5" bestFit="1" customWidth="1"/>
    <col min="16" max="16" width="12.5546875" bestFit="1" customWidth="1"/>
    <col min="17" max="17" width="11.6640625" bestFit="1" customWidth="1"/>
  </cols>
  <sheetData>
    <row r="1" spans="1:17" x14ac:dyDescent="0.3">
      <c r="A1" s="1" t="s">
        <v>0</v>
      </c>
      <c r="B1" s="2" t="s">
        <v>1</v>
      </c>
      <c r="C1" s="2" t="s">
        <v>643</v>
      </c>
      <c r="D1" s="2" t="s">
        <v>2</v>
      </c>
      <c r="E1" s="2" t="s">
        <v>3</v>
      </c>
      <c r="F1" s="2" t="s">
        <v>4</v>
      </c>
      <c r="G1" s="2" t="s">
        <v>5</v>
      </c>
      <c r="H1" s="1" t="s">
        <v>6</v>
      </c>
      <c r="I1" s="1" t="s">
        <v>7</v>
      </c>
      <c r="J1" s="1" t="s">
        <v>8</v>
      </c>
      <c r="K1" s="1" t="s">
        <v>9</v>
      </c>
      <c r="L1" s="1" t="s">
        <v>10</v>
      </c>
      <c r="M1" s="1" t="s">
        <v>11</v>
      </c>
      <c r="N1" s="4" t="s">
        <v>12</v>
      </c>
      <c r="P1" s="8" t="s">
        <v>644</v>
      </c>
      <c r="Q1" t="s">
        <v>656</v>
      </c>
    </row>
    <row r="2" spans="1:17" x14ac:dyDescent="0.3">
      <c r="A2" t="s">
        <v>13</v>
      </c>
      <c r="B2" s="3">
        <v>44197</v>
      </c>
      <c r="C2" s="3" t="str">
        <f>TEXT(B2,"mmm")</f>
        <v>Jan</v>
      </c>
      <c r="D2" s="3">
        <v>44201</v>
      </c>
      <c r="E2" s="3" t="s">
        <v>313</v>
      </c>
      <c r="F2" s="3" t="s">
        <v>317</v>
      </c>
      <c r="G2" s="3" t="s">
        <v>322</v>
      </c>
      <c r="H2" t="s">
        <v>326</v>
      </c>
      <c r="I2" t="s">
        <v>626</v>
      </c>
      <c r="J2" t="s">
        <v>631</v>
      </c>
      <c r="K2" t="s">
        <v>634</v>
      </c>
      <c r="L2">
        <v>1289.47</v>
      </c>
      <c r="M2">
        <v>361.03</v>
      </c>
      <c r="N2" s="6">
        <v>2</v>
      </c>
      <c r="P2" s="9" t="s">
        <v>645</v>
      </c>
      <c r="Q2" s="10">
        <v>35170.669999999991</v>
      </c>
    </row>
    <row r="3" spans="1:17" x14ac:dyDescent="0.3">
      <c r="A3" t="s">
        <v>14</v>
      </c>
      <c r="B3" s="3">
        <v>44198</v>
      </c>
      <c r="C3" s="3" t="str">
        <f t="shared" ref="C3:C66" si="0">TEXT(B3,"mmm")</f>
        <v>Jan</v>
      </c>
      <c r="D3" s="3">
        <v>44203</v>
      </c>
      <c r="E3" s="3" t="s">
        <v>314</v>
      </c>
      <c r="F3" s="3" t="s">
        <v>318</v>
      </c>
      <c r="G3" s="3" t="s">
        <v>323</v>
      </c>
      <c r="H3" t="s">
        <v>327</v>
      </c>
      <c r="I3" t="s">
        <v>627</v>
      </c>
      <c r="J3" t="s">
        <v>632</v>
      </c>
      <c r="K3" t="s">
        <v>635</v>
      </c>
      <c r="L3">
        <v>1394.02</v>
      </c>
      <c r="M3">
        <v>299.07</v>
      </c>
      <c r="N3" s="6">
        <v>7</v>
      </c>
      <c r="P3" s="9" t="s">
        <v>646</v>
      </c>
      <c r="Q3" s="10">
        <v>27698.80000000001</v>
      </c>
    </row>
    <row r="4" spans="1:17" x14ac:dyDescent="0.3">
      <c r="A4" t="s">
        <v>15</v>
      </c>
      <c r="B4" s="3">
        <v>44199</v>
      </c>
      <c r="C4" s="3" t="str">
        <f t="shared" si="0"/>
        <v>Jan</v>
      </c>
      <c r="D4" s="3">
        <v>44202</v>
      </c>
      <c r="E4" s="3" t="s">
        <v>313</v>
      </c>
      <c r="F4" s="3" t="s">
        <v>318</v>
      </c>
      <c r="G4" s="3" t="s">
        <v>324</v>
      </c>
      <c r="H4" t="s">
        <v>328</v>
      </c>
      <c r="I4" t="s">
        <v>627</v>
      </c>
      <c r="J4" t="s">
        <v>633</v>
      </c>
      <c r="K4" t="s">
        <v>636</v>
      </c>
      <c r="L4">
        <v>1094.5899999999999</v>
      </c>
      <c r="M4">
        <v>-70.31</v>
      </c>
      <c r="N4" s="6">
        <v>6</v>
      </c>
      <c r="P4" s="9" t="s">
        <v>647</v>
      </c>
      <c r="Q4" s="10">
        <v>27518.289999999997</v>
      </c>
    </row>
    <row r="5" spans="1:17" x14ac:dyDescent="0.3">
      <c r="A5" t="s">
        <v>16</v>
      </c>
      <c r="B5" s="3">
        <v>44200</v>
      </c>
      <c r="C5" s="3" t="str">
        <f t="shared" si="0"/>
        <v>Jan</v>
      </c>
      <c r="D5" s="3">
        <v>44205</v>
      </c>
      <c r="E5" s="3" t="s">
        <v>313</v>
      </c>
      <c r="F5" s="3" t="s">
        <v>319</v>
      </c>
      <c r="G5" s="3" t="s">
        <v>322</v>
      </c>
      <c r="H5" t="s">
        <v>329</v>
      </c>
      <c r="I5" t="s">
        <v>627</v>
      </c>
      <c r="J5" t="s">
        <v>633</v>
      </c>
      <c r="K5" t="s">
        <v>637</v>
      </c>
      <c r="L5">
        <v>518.55999999999995</v>
      </c>
      <c r="M5">
        <v>34.76</v>
      </c>
      <c r="N5" s="6">
        <v>1</v>
      </c>
      <c r="P5" s="9" t="s">
        <v>648</v>
      </c>
      <c r="Q5" s="10">
        <v>25484.850000000002</v>
      </c>
    </row>
    <row r="6" spans="1:17" x14ac:dyDescent="0.3">
      <c r="A6" t="s">
        <v>17</v>
      </c>
      <c r="B6" s="3">
        <v>44201</v>
      </c>
      <c r="C6" s="3" t="str">
        <f t="shared" si="0"/>
        <v>Jan</v>
      </c>
      <c r="D6" s="3">
        <v>44206</v>
      </c>
      <c r="E6" s="3" t="s">
        <v>315</v>
      </c>
      <c r="F6" s="3" t="s">
        <v>317</v>
      </c>
      <c r="G6" s="3" t="s">
        <v>325</v>
      </c>
      <c r="H6" t="s">
        <v>330</v>
      </c>
      <c r="I6" t="s">
        <v>627</v>
      </c>
      <c r="J6" t="s">
        <v>631</v>
      </c>
      <c r="K6" t="s">
        <v>634</v>
      </c>
      <c r="L6">
        <v>704.48</v>
      </c>
      <c r="M6">
        <v>177.28</v>
      </c>
      <c r="N6" s="6">
        <v>9</v>
      </c>
      <c r="P6" s="9" t="s">
        <v>649</v>
      </c>
      <c r="Q6" s="10">
        <v>29178.069999999992</v>
      </c>
    </row>
    <row r="7" spans="1:17" x14ac:dyDescent="0.3">
      <c r="A7" t="s">
        <v>18</v>
      </c>
      <c r="B7" s="3">
        <v>44202</v>
      </c>
      <c r="C7" s="3" t="str">
        <f t="shared" si="0"/>
        <v>Jan</v>
      </c>
      <c r="D7" s="3">
        <v>44204</v>
      </c>
      <c r="E7" s="3" t="s">
        <v>313</v>
      </c>
      <c r="F7" s="3" t="s">
        <v>320</v>
      </c>
      <c r="G7" s="3" t="s">
        <v>325</v>
      </c>
      <c r="H7" t="s">
        <v>331</v>
      </c>
      <c r="I7" t="s">
        <v>628</v>
      </c>
      <c r="J7" t="s">
        <v>633</v>
      </c>
      <c r="K7" t="s">
        <v>637</v>
      </c>
      <c r="L7">
        <v>379.56</v>
      </c>
      <c r="M7">
        <v>105.48</v>
      </c>
      <c r="N7" s="6">
        <v>9</v>
      </c>
      <c r="P7" s="9" t="s">
        <v>650</v>
      </c>
      <c r="Q7" s="10">
        <v>28751.220000000005</v>
      </c>
    </row>
    <row r="8" spans="1:17" x14ac:dyDescent="0.3">
      <c r="A8" t="s">
        <v>19</v>
      </c>
      <c r="B8" s="3">
        <v>44203</v>
      </c>
      <c r="C8" s="3" t="str">
        <f t="shared" si="0"/>
        <v>Jan</v>
      </c>
      <c r="D8" s="3">
        <v>44206</v>
      </c>
      <c r="E8" s="3" t="s">
        <v>316</v>
      </c>
      <c r="F8" s="3" t="s">
        <v>318</v>
      </c>
      <c r="G8" s="3" t="s">
        <v>324</v>
      </c>
      <c r="H8" t="s">
        <v>332</v>
      </c>
      <c r="I8" t="s">
        <v>629</v>
      </c>
      <c r="J8" t="s">
        <v>631</v>
      </c>
      <c r="K8" t="s">
        <v>634</v>
      </c>
      <c r="L8">
        <v>1818.73</v>
      </c>
      <c r="M8">
        <v>158.16</v>
      </c>
      <c r="N8" s="6">
        <v>2</v>
      </c>
      <c r="P8" s="9" t="s">
        <v>651</v>
      </c>
      <c r="Q8" s="10">
        <v>28544.860000000004</v>
      </c>
    </row>
    <row r="9" spans="1:17" x14ac:dyDescent="0.3">
      <c r="A9" t="s">
        <v>20</v>
      </c>
      <c r="B9" s="3">
        <v>44204</v>
      </c>
      <c r="C9" s="3" t="str">
        <f t="shared" si="0"/>
        <v>Jan</v>
      </c>
      <c r="D9" s="3">
        <v>44207</v>
      </c>
      <c r="E9" s="3" t="s">
        <v>316</v>
      </c>
      <c r="F9" s="3" t="s">
        <v>319</v>
      </c>
      <c r="G9" s="3" t="s">
        <v>323</v>
      </c>
      <c r="H9" t="s">
        <v>333</v>
      </c>
      <c r="I9" t="s">
        <v>629</v>
      </c>
      <c r="J9" t="s">
        <v>633</v>
      </c>
      <c r="K9" t="s">
        <v>638</v>
      </c>
      <c r="L9">
        <v>1175.1199999999999</v>
      </c>
      <c r="M9">
        <v>170.82</v>
      </c>
      <c r="N9" s="6">
        <v>3</v>
      </c>
      <c r="P9" s="9" t="s">
        <v>652</v>
      </c>
      <c r="Q9" s="10">
        <v>34386.97</v>
      </c>
    </row>
    <row r="10" spans="1:17" x14ac:dyDescent="0.3">
      <c r="A10" t="s">
        <v>21</v>
      </c>
      <c r="B10" s="3">
        <v>44205</v>
      </c>
      <c r="C10" s="3" t="str">
        <f t="shared" si="0"/>
        <v>Jan</v>
      </c>
      <c r="D10" s="3">
        <v>44208</v>
      </c>
      <c r="E10" s="3" t="s">
        <v>314</v>
      </c>
      <c r="F10" s="3" t="s">
        <v>317</v>
      </c>
      <c r="G10" s="3" t="s">
        <v>322</v>
      </c>
      <c r="H10" t="s">
        <v>334</v>
      </c>
      <c r="I10" t="s">
        <v>628</v>
      </c>
      <c r="J10" t="s">
        <v>631</v>
      </c>
      <c r="K10" t="s">
        <v>639</v>
      </c>
      <c r="L10">
        <v>813.69</v>
      </c>
      <c r="M10">
        <v>-27</v>
      </c>
      <c r="N10" s="6">
        <v>5</v>
      </c>
      <c r="P10" s="9" t="s">
        <v>653</v>
      </c>
      <c r="Q10" s="10">
        <v>31685.98</v>
      </c>
    </row>
    <row r="11" spans="1:17" x14ac:dyDescent="0.3">
      <c r="A11" t="s">
        <v>22</v>
      </c>
      <c r="B11" s="3">
        <v>44206</v>
      </c>
      <c r="C11" s="3" t="str">
        <f t="shared" si="0"/>
        <v>Jan</v>
      </c>
      <c r="D11" s="3">
        <v>44211</v>
      </c>
      <c r="E11" s="3" t="s">
        <v>313</v>
      </c>
      <c r="F11" s="3" t="s">
        <v>317</v>
      </c>
      <c r="G11" s="3" t="s">
        <v>321</v>
      </c>
      <c r="H11" t="s">
        <v>335</v>
      </c>
      <c r="I11" t="s">
        <v>630</v>
      </c>
      <c r="J11" t="s">
        <v>633</v>
      </c>
      <c r="K11" t="s">
        <v>637</v>
      </c>
      <c r="L11">
        <v>934.77</v>
      </c>
      <c r="M11">
        <v>277.13</v>
      </c>
      <c r="N11" s="6">
        <v>5</v>
      </c>
      <c r="P11" s="9" t="s">
        <v>654</v>
      </c>
      <c r="Q11" s="10">
        <v>27952</v>
      </c>
    </row>
    <row r="12" spans="1:17" x14ac:dyDescent="0.3">
      <c r="A12" t="s">
        <v>23</v>
      </c>
      <c r="B12" s="3">
        <v>44207</v>
      </c>
      <c r="C12" s="3" t="str">
        <f t="shared" si="0"/>
        <v>Jan</v>
      </c>
      <c r="D12" s="3">
        <v>44211</v>
      </c>
      <c r="E12" s="3" t="s">
        <v>314</v>
      </c>
      <c r="F12" s="3" t="s">
        <v>320</v>
      </c>
      <c r="G12" s="3" t="s">
        <v>324</v>
      </c>
      <c r="H12" t="s">
        <v>336</v>
      </c>
      <c r="I12" t="s">
        <v>630</v>
      </c>
      <c r="J12" t="s">
        <v>632</v>
      </c>
      <c r="K12" t="s">
        <v>635</v>
      </c>
      <c r="L12">
        <v>1895.62</v>
      </c>
      <c r="M12">
        <v>-13.9</v>
      </c>
      <c r="N12" s="6">
        <v>1</v>
      </c>
      <c r="P12" s="9" t="s">
        <v>655</v>
      </c>
      <c r="Q12" s="10">
        <v>296371.71000000002</v>
      </c>
    </row>
    <row r="13" spans="1:17" x14ac:dyDescent="0.3">
      <c r="A13" t="s">
        <v>24</v>
      </c>
      <c r="B13" s="3">
        <v>44208</v>
      </c>
      <c r="C13" s="3" t="str">
        <f t="shared" si="0"/>
        <v>Jan</v>
      </c>
      <c r="D13" s="3">
        <v>44211</v>
      </c>
      <c r="E13" s="3" t="s">
        <v>316</v>
      </c>
      <c r="F13" s="3" t="s">
        <v>319</v>
      </c>
      <c r="G13" s="3" t="s">
        <v>323</v>
      </c>
      <c r="H13" t="s">
        <v>337</v>
      </c>
      <c r="I13" t="s">
        <v>627</v>
      </c>
      <c r="J13" t="s">
        <v>633</v>
      </c>
      <c r="K13" t="s">
        <v>637</v>
      </c>
      <c r="L13">
        <v>323.64</v>
      </c>
      <c r="M13">
        <v>89.68</v>
      </c>
      <c r="N13" s="6">
        <v>8</v>
      </c>
    </row>
    <row r="14" spans="1:17" x14ac:dyDescent="0.3">
      <c r="A14" t="s">
        <v>25</v>
      </c>
      <c r="B14" s="3">
        <v>44209</v>
      </c>
      <c r="C14" s="3" t="str">
        <f t="shared" si="0"/>
        <v>Jan</v>
      </c>
      <c r="D14" s="3">
        <v>44214</v>
      </c>
      <c r="E14" s="3" t="s">
        <v>313</v>
      </c>
      <c r="F14" s="3" t="s">
        <v>317</v>
      </c>
      <c r="G14" s="3" t="s">
        <v>321</v>
      </c>
      <c r="H14" t="s">
        <v>338</v>
      </c>
      <c r="I14" t="s">
        <v>626</v>
      </c>
      <c r="J14" t="s">
        <v>633</v>
      </c>
      <c r="K14" t="s">
        <v>636</v>
      </c>
      <c r="L14">
        <v>1180.74</v>
      </c>
      <c r="M14">
        <v>188.75</v>
      </c>
      <c r="N14" s="6">
        <v>8</v>
      </c>
      <c r="P14" s="8" t="s">
        <v>644</v>
      </c>
      <c r="Q14" t="s">
        <v>656</v>
      </c>
    </row>
    <row r="15" spans="1:17" x14ac:dyDescent="0.3">
      <c r="A15" t="s">
        <v>26</v>
      </c>
      <c r="B15" s="3">
        <v>44210</v>
      </c>
      <c r="C15" s="3" t="str">
        <f t="shared" si="0"/>
        <v>Jan</v>
      </c>
      <c r="D15" s="3">
        <v>44212</v>
      </c>
      <c r="E15" s="3" t="s">
        <v>313</v>
      </c>
      <c r="F15" s="3" t="s">
        <v>318</v>
      </c>
      <c r="G15" s="3" t="s">
        <v>325</v>
      </c>
      <c r="H15" t="s">
        <v>339</v>
      </c>
      <c r="I15" t="s">
        <v>630</v>
      </c>
      <c r="J15" t="s">
        <v>632</v>
      </c>
      <c r="K15" t="s">
        <v>640</v>
      </c>
      <c r="L15">
        <v>1021.66</v>
      </c>
      <c r="M15">
        <v>146.19</v>
      </c>
      <c r="N15" s="6">
        <v>4</v>
      </c>
      <c r="P15" s="9" t="s">
        <v>633</v>
      </c>
      <c r="Q15" s="10">
        <v>116995.68</v>
      </c>
    </row>
    <row r="16" spans="1:17" x14ac:dyDescent="0.3">
      <c r="A16" t="s">
        <v>27</v>
      </c>
      <c r="B16" s="3">
        <v>44211</v>
      </c>
      <c r="C16" s="3" t="str">
        <f t="shared" si="0"/>
        <v>Jan</v>
      </c>
      <c r="D16" s="3">
        <v>44215</v>
      </c>
      <c r="E16" s="3" t="s">
        <v>314</v>
      </c>
      <c r="F16" s="3" t="s">
        <v>320</v>
      </c>
      <c r="G16" s="3" t="s">
        <v>325</v>
      </c>
      <c r="H16" t="s">
        <v>340</v>
      </c>
      <c r="I16" t="s">
        <v>626</v>
      </c>
      <c r="J16" t="s">
        <v>633</v>
      </c>
      <c r="K16" t="s">
        <v>636</v>
      </c>
      <c r="L16">
        <v>1230.68</v>
      </c>
      <c r="M16">
        <v>129.31</v>
      </c>
      <c r="N16" s="6">
        <v>7</v>
      </c>
      <c r="P16" s="9" t="s">
        <v>632</v>
      </c>
      <c r="Q16" s="10">
        <v>90592.430000000008</v>
      </c>
    </row>
    <row r="17" spans="1:17" x14ac:dyDescent="0.3">
      <c r="A17" t="s">
        <v>28</v>
      </c>
      <c r="B17" s="3">
        <v>44212</v>
      </c>
      <c r="C17" s="3" t="str">
        <f t="shared" si="0"/>
        <v>Jan</v>
      </c>
      <c r="D17" s="3">
        <v>44214</v>
      </c>
      <c r="E17" s="3" t="s">
        <v>316</v>
      </c>
      <c r="F17" s="3" t="s">
        <v>319</v>
      </c>
      <c r="G17" s="3" t="s">
        <v>321</v>
      </c>
      <c r="H17" t="s">
        <v>341</v>
      </c>
      <c r="I17" t="s">
        <v>629</v>
      </c>
      <c r="J17" t="s">
        <v>632</v>
      </c>
      <c r="K17" t="s">
        <v>640</v>
      </c>
      <c r="L17">
        <v>55.86</v>
      </c>
      <c r="M17">
        <v>-0.43</v>
      </c>
      <c r="N17" s="6">
        <v>3</v>
      </c>
      <c r="P17" s="9" t="s">
        <v>631</v>
      </c>
      <c r="Q17" s="10">
        <v>88783.600000000049</v>
      </c>
    </row>
    <row r="18" spans="1:17" x14ac:dyDescent="0.3">
      <c r="A18" t="s">
        <v>29</v>
      </c>
      <c r="B18" s="3">
        <v>44213</v>
      </c>
      <c r="C18" s="3" t="str">
        <f t="shared" si="0"/>
        <v>Jan</v>
      </c>
      <c r="D18" s="3">
        <v>44217</v>
      </c>
      <c r="E18" s="3" t="s">
        <v>313</v>
      </c>
      <c r="F18" s="3" t="s">
        <v>320</v>
      </c>
      <c r="G18" s="3" t="s">
        <v>324</v>
      </c>
      <c r="H18" t="s">
        <v>342</v>
      </c>
      <c r="I18" t="s">
        <v>626</v>
      </c>
      <c r="J18" t="s">
        <v>633</v>
      </c>
      <c r="K18" t="s">
        <v>637</v>
      </c>
      <c r="L18">
        <v>1746.81</v>
      </c>
      <c r="M18">
        <v>-51.34</v>
      </c>
      <c r="N18" s="6">
        <v>6</v>
      </c>
      <c r="P18" s="9" t="s">
        <v>655</v>
      </c>
      <c r="Q18" s="10">
        <v>296371.71000000002</v>
      </c>
    </row>
    <row r="19" spans="1:17" x14ac:dyDescent="0.3">
      <c r="A19" t="s">
        <v>30</v>
      </c>
      <c r="B19" s="3">
        <v>44214</v>
      </c>
      <c r="C19" s="3" t="str">
        <f t="shared" si="0"/>
        <v>Jan</v>
      </c>
      <c r="D19" s="3">
        <v>44219</v>
      </c>
      <c r="E19" s="3" t="s">
        <v>314</v>
      </c>
      <c r="F19" s="3" t="s">
        <v>318</v>
      </c>
      <c r="G19" s="3" t="s">
        <v>325</v>
      </c>
      <c r="H19" t="s">
        <v>343</v>
      </c>
      <c r="I19" t="s">
        <v>629</v>
      </c>
      <c r="J19" t="s">
        <v>631</v>
      </c>
      <c r="K19" t="s">
        <v>634</v>
      </c>
      <c r="L19">
        <v>1865.59</v>
      </c>
      <c r="M19">
        <v>-22.02</v>
      </c>
      <c r="N19" s="6">
        <v>9</v>
      </c>
    </row>
    <row r="20" spans="1:17" x14ac:dyDescent="0.3">
      <c r="A20" t="s">
        <v>31</v>
      </c>
      <c r="B20" s="3">
        <v>44215</v>
      </c>
      <c r="C20" s="3" t="str">
        <f t="shared" si="0"/>
        <v>Jan</v>
      </c>
      <c r="D20" s="3">
        <v>44216</v>
      </c>
      <c r="E20" s="3" t="s">
        <v>316</v>
      </c>
      <c r="F20" s="3" t="s">
        <v>319</v>
      </c>
      <c r="G20" s="3" t="s">
        <v>322</v>
      </c>
      <c r="H20" t="s">
        <v>344</v>
      </c>
      <c r="I20" t="s">
        <v>628</v>
      </c>
      <c r="J20" t="s">
        <v>631</v>
      </c>
      <c r="K20" t="s">
        <v>639</v>
      </c>
      <c r="L20">
        <v>1138.96</v>
      </c>
      <c r="M20">
        <v>-28.96</v>
      </c>
      <c r="N20" s="6">
        <v>1</v>
      </c>
      <c r="P20" s="8" t="s">
        <v>644</v>
      </c>
      <c r="Q20" t="s">
        <v>656</v>
      </c>
    </row>
    <row r="21" spans="1:17" x14ac:dyDescent="0.3">
      <c r="A21" t="s">
        <v>32</v>
      </c>
      <c r="B21" s="3">
        <v>44216</v>
      </c>
      <c r="C21" s="3" t="str">
        <f t="shared" si="0"/>
        <v>Jan</v>
      </c>
      <c r="D21" s="3">
        <v>44220</v>
      </c>
      <c r="E21" s="3" t="s">
        <v>314</v>
      </c>
      <c r="F21" s="3" t="s">
        <v>320</v>
      </c>
      <c r="G21" s="3" t="s">
        <v>321</v>
      </c>
      <c r="H21" t="s">
        <v>345</v>
      </c>
      <c r="I21" t="s">
        <v>628</v>
      </c>
      <c r="J21" t="s">
        <v>633</v>
      </c>
      <c r="K21" t="s">
        <v>636</v>
      </c>
      <c r="L21">
        <v>1399.37</v>
      </c>
      <c r="M21">
        <v>296.43</v>
      </c>
      <c r="N21" s="6">
        <v>5</v>
      </c>
      <c r="P21" s="9" t="s">
        <v>316</v>
      </c>
      <c r="Q21" s="10">
        <v>60310.859999999986</v>
      </c>
    </row>
    <row r="22" spans="1:17" x14ac:dyDescent="0.3">
      <c r="A22" t="s">
        <v>33</v>
      </c>
      <c r="B22" s="3">
        <v>44217</v>
      </c>
      <c r="C22" s="3" t="str">
        <f t="shared" si="0"/>
        <v>Jan</v>
      </c>
      <c r="D22" s="3">
        <v>44219</v>
      </c>
      <c r="E22" s="3" t="s">
        <v>315</v>
      </c>
      <c r="F22" s="3" t="s">
        <v>321</v>
      </c>
      <c r="G22" s="3" t="s">
        <v>321</v>
      </c>
      <c r="H22" t="s">
        <v>346</v>
      </c>
      <c r="I22" t="s">
        <v>627</v>
      </c>
      <c r="J22" t="s">
        <v>633</v>
      </c>
      <c r="K22" t="s">
        <v>638</v>
      </c>
      <c r="L22">
        <v>1846.55</v>
      </c>
      <c r="M22">
        <v>73.95</v>
      </c>
      <c r="N22" s="6">
        <v>4</v>
      </c>
      <c r="P22" s="9" t="s">
        <v>313</v>
      </c>
      <c r="Q22" s="10">
        <v>77209.890000000014</v>
      </c>
    </row>
    <row r="23" spans="1:17" x14ac:dyDescent="0.3">
      <c r="A23" t="s">
        <v>34</v>
      </c>
      <c r="B23" s="3">
        <v>44218</v>
      </c>
      <c r="C23" s="3" t="str">
        <f t="shared" si="0"/>
        <v>Jan</v>
      </c>
      <c r="D23" s="3">
        <v>44223</v>
      </c>
      <c r="E23" s="3" t="s">
        <v>313</v>
      </c>
      <c r="F23" s="3" t="s">
        <v>318</v>
      </c>
      <c r="G23" s="3" t="s">
        <v>325</v>
      </c>
      <c r="H23" t="s">
        <v>347</v>
      </c>
      <c r="I23" t="s">
        <v>630</v>
      </c>
      <c r="J23" t="s">
        <v>633</v>
      </c>
      <c r="K23" t="s">
        <v>638</v>
      </c>
      <c r="L23">
        <v>1420.33</v>
      </c>
      <c r="M23">
        <v>-109.17</v>
      </c>
      <c r="N23" s="6">
        <v>8</v>
      </c>
      <c r="P23" s="9" t="s">
        <v>315</v>
      </c>
      <c r="Q23" s="10">
        <v>78799.959999999992</v>
      </c>
    </row>
    <row r="24" spans="1:17" x14ac:dyDescent="0.3">
      <c r="A24" t="s">
        <v>35</v>
      </c>
      <c r="B24" s="3">
        <v>44219</v>
      </c>
      <c r="C24" s="3" t="str">
        <f t="shared" si="0"/>
        <v>Jan</v>
      </c>
      <c r="D24" s="3">
        <v>44223</v>
      </c>
      <c r="E24" s="3" t="s">
        <v>315</v>
      </c>
      <c r="F24" s="3" t="s">
        <v>318</v>
      </c>
      <c r="G24" s="3" t="s">
        <v>324</v>
      </c>
      <c r="H24" t="s">
        <v>348</v>
      </c>
      <c r="I24" t="s">
        <v>627</v>
      </c>
      <c r="J24" t="s">
        <v>631</v>
      </c>
      <c r="K24" t="s">
        <v>639</v>
      </c>
      <c r="L24">
        <v>322.02999999999997</v>
      </c>
      <c r="M24">
        <v>92.63</v>
      </c>
      <c r="N24" s="6">
        <v>1</v>
      </c>
      <c r="P24" s="9" t="s">
        <v>314</v>
      </c>
      <c r="Q24" s="10">
        <v>80050.999999999971</v>
      </c>
    </row>
    <row r="25" spans="1:17" x14ac:dyDescent="0.3">
      <c r="A25" t="s">
        <v>36</v>
      </c>
      <c r="B25" s="3">
        <v>44220</v>
      </c>
      <c r="C25" s="3" t="str">
        <f t="shared" si="0"/>
        <v>Jan</v>
      </c>
      <c r="D25" s="3">
        <v>44221</v>
      </c>
      <c r="E25" s="3" t="s">
        <v>316</v>
      </c>
      <c r="F25" s="3" t="s">
        <v>318</v>
      </c>
      <c r="G25" s="3" t="s">
        <v>322</v>
      </c>
      <c r="H25" t="s">
        <v>349</v>
      </c>
      <c r="I25" t="s">
        <v>629</v>
      </c>
      <c r="J25" t="s">
        <v>633</v>
      </c>
      <c r="K25" t="s">
        <v>638</v>
      </c>
      <c r="L25">
        <v>1161.05</v>
      </c>
      <c r="M25">
        <v>294.33999999999997</v>
      </c>
      <c r="N25" s="6">
        <v>9</v>
      </c>
      <c r="P25" s="9" t="s">
        <v>655</v>
      </c>
      <c r="Q25" s="10">
        <v>296371.70999999996</v>
      </c>
    </row>
    <row r="26" spans="1:17" x14ac:dyDescent="0.3">
      <c r="A26" t="s">
        <v>37</v>
      </c>
      <c r="B26" s="3">
        <v>44221</v>
      </c>
      <c r="C26" s="3" t="str">
        <f t="shared" si="0"/>
        <v>Jan</v>
      </c>
      <c r="D26" s="3">
        <v>44222</v>
      </c>
      <c r="E26" s="3" t="s">
        <v>315</v>
      </c>
      <c r="F26" s="3" t="s">
        <v>321</v>
      </c>
      <c r="G26" s="3" t="s">
        <v>324</v>
      </c>
      <c r="H26" t="s">
        <v>350</v>
      </c>
      <c r="I26" t="s">
        <v>627</v>
      </c>
      <c r="J26" t="s">
        <v>631</v>
      </c>
      <c r="K26" t="s">
        <v>639</v>
      </c>
      <c r="L26">
        <v>1221.3</v>
      </c>
      <c r="M26">
        <v>331.1</v>
      </c>
      <c r="N26" s="6">
        <v>6</v>
      </c>
    </row>
    <row r="27" spans="1:17" x14ac:dyDescent="0.3">
      <c r="A27" t="s">
        <v>38</v>
      </c>
      <c r="B27" s="3">
        <v>44222</v>
      </c>
      <c r="C27" s="3" t="str">
        <f t="shared" si="0"/>
        <v>Jan</v>
      </c>
      <c r="D27" s="3">
        <v>44225</v>
      </c>
      <c r="E27" s="3" t="s">
        <v>315</v>
      </c>
      <c r="F27" s="3" t="s">
        <v>321</v>
      </c>
      <c r="G27" s="3" t="s">
        <v>323</v>
      </c>
      <c r="H27" t="s">
        <v>351</v>
      </c>
      <c r="I27" t="s">
        <v>626</v>
      </c>
      <c r="J27" t="s">
        <v>632</v>
      </c>
      <c r="K27" t="s">
        <v>640</v>
      </c>
      <c r="L27">
        <v>859.78</v>
      </c>
      <c r="M27">
        <v>256.18</v>
      </c>
      <c r="N27" s="6">
        <v>4</v>
      </c>
    </row>
    <row r="28" spans="1:17" x14ac:dyDescent="0.3">
      <c r="A28" t="s">
        <v>39</v>
      </c>
      <c r="B28" s="3">
        <v>44223</v>
      </c>
      <c r="C28" s="3" t="str">
        <f t="shared" si="0"/>
        <v>Jan</v>
      </c>
      <c r="D28" s="3">
        <v>44226</v>
      </c>
      <c r="E28" s="3" t="s">
        <v>316</v>
      </c>
      <c r="F28" s="3" t="s">
        <v>317</v>
      </c>
      <c r="G28" s="3" t="s">
        <v>323</v>
      </c>
      <c r="H28" t="s">
        <v>352</v>
      </c>
      <c r="I28" t="s">
        <v>629</v>
      </c>
      <c r="J28" t="s">
        <v>631</v>
      </c>
      <c r="K28" t="s">
        <v>639</v>
      </c>
      <c r="L28">
        <v>1478.16</v>
      </c>
      <c r="M28">
        <v>-45</v>
      </c>
      <c r="N28" s="6">
        <v>9</v>
      </c>
    </row>
    <row r="29" spans="1:17" x14ac:dyDescent="0.3">
      <c r="A29" t="s">
        <v>40</v>
      </c>
      <c r="B29" s="3">
        <v>44224</v>
      </c>
      <c r="C29" s="3" t="str">
        <f t="shared" si="0"/>
        <v>Jan</v>
      </c>
      <c r="D29" s="3">
        <v>44226</v>
      </c>
      <c r="E29" s="3" t="s">
        <v>314</v>
      </c>
      <c r="F29" s="3" t="s">
        <v>320</v>
      </c>
      <c r="G29" s="3" t="s">
        <v>325</v>
      </c>
      <c r="H29" t="s">
        <v>353</v>
      </c>
      <c r="I29" t="s">
        <v>628</v>
      </c>
      <c r="J29" t="s">
        <v>631</v>
      </c>
      <c r="K29" t="s">
        <v>639</v>
      </c>
      <c r="L29">
        <v>1870.05</v>
      </c>
      <c r="M29">
        <v>109.39</v>
      </c>
      <c r="N29" s="6">
        <v>5</v>
      </c>
    </row>
    <row r="30" spans="1:17" x14ac:dyDescent="0.3">
      <c r="A30" t="s">
        <v>41</v>
      </c>
      <c r="B30" s="3">
        <v>44225</v>
      </c>
      <c r="C30" s="3" t="str">
        <f t="shared" si="0"/>
        <v>Jan</v>
      </c>
      <c r="D30" s="3">
        <v>44229</v>
      </c>
      <c r="E30" s="3" t="s">
        <v>315</v>
      </c>
      <c r="F30" s="3" t="s">
        <v>317</v>
      </c>
      <c r="G30" s="3" t="s">
        <v>325</v>
      </c>
      <c r="H30" t="s">
        <v>354</v>
      </c>
      <c r="I30" t="s">
        <v>630</v>
      </c>
      <c r="J30" t="s">
        <v>632</v>
      </c>
      <c r="K30" t="s">
        <v>641</v>
      </c>
      <c r="L30">
        <v>1852.63</v>
      </c>
      <c r="M30">
        <v>376.63</v>
      </c>
      <c r="N30" s="6">
        <v>5</v>
      </c>
    </row>
    <row r="31" spans="1:17" x14ac:dyDescent="0.3">
      <c r="A31" t="s">
        <v>42</v>
      </c>
      <c r="B31" s="3">
        <v>44226</v>
      </c>
      <c r="C31" s="3" t="str">
        <f t="shared" si="0"/>
        <v>Jan</v>
      </c>
      <c r="D31" s="3">
        <v>44230</v>
      </c>
      <c r="E31" s="3" t="s">
        <v>314</v>
      </c>
      <c r="F31" s="3" t="s">
        <v>320</v>
      </c>
      <c r="G31" s="3" t="s">
        <v>325</v>
      </c>
      <c r="H31" t="s">
        <v>355</v>
      </c>
      <c r="I31" t="s">
        <v>629</v>
      </c>
      <c r="J31" t="s">
        <v>631</v>
      </c>
      <c r="K31" t="s">
        <v>642</v>
      </c>
      <c r="L31">
        <v>912.66</v>
      </c>
      <c r="M31">
        <v>162.83000000000001</v>
      </c>
      <c r="N31" s="6">
        <v>5</v>
      </c>
    </row>
    <row r="32" spans="1:17" x14ac:dyDescent="0.3">
      <c r="A32" t="s">
        <v>43</v>
      </c>
      <c r="B32" s="3">
        <v>44227</v>
      </c>
      <c r="C32" s="3" t="str">
        <f t="shared" si="0"/>
        <v>Jan</v>
      </c>
      <c r="D32" s="3">
        <v>44230</v>
      </c>
      <c r="E32" s="3" t="s">
        <v>315</v>
      </c>
      <c r="F32" s="3" t="s">
        <v>321</v>
      </c>
      <c r="G32" s="3" t="s">
        <v>323</v>
      </c>
      <c r="H32" t="s">
        <v>356</v>
      </c>
      <c r="I32" t="s">
        <v>629</v>
      </c>
      <c r="J32" t="s">
        <v>633</v>
      </c>
      <c r="K32" t="s">
        <v>638</v>
      </c>
      <c r="L32">
        <v>244.21</v>
      </c>
      <c r="M32">
        <v>-9.39</v>
      </c>
      <c r="N32" s="6">
        <v>1</v>
      </c>
    </row>
    <row r="33" spans="1:17" x14ac:dyDescent="0.3">
      <c r="A33" t="s">
        <v>44</v>
      </c>
      <c r="B33" s="3">
        <v>44228</v>
      </c>
      <c r="C33" s="3" t="str">
        <f t="shared" si="0"/>
        <v>Feb</v>
      </c>
      <c r="D33" s="3">
        <v>44232</v>
      </c>
      <c r="E33" s="3" t="s">
        <v>314</v>
      </c>
      <c r="F33" s="3" t="s">
        <v>321</v>
      </c>
      <c r="G33" s="3" t="s">
        <v>324</v>
      </c>
      <c r="H33" t="s">
        <v>357</v>
      </c>
      <c r="I33" t="s">
        <v>626</v>
      </c>
      <c r="J33" t="s">
        <v>633</v>
      </c>
      <c r="K33" t="s">
        <v>638</v>
      </c>
      <c r="L33">
        <v>1969.99</v>
      </c>
      <c r="M33">
        <v>445.87</v>
      </c>
      <c r="N33" s="6">
        <v>1</v>
      </c>
    </row>
    <row r="34" spans="1:17" x14ac:dyDescent="0.3">
      <c r="A34" t="s">
        <v>45</v>
      </c>
      <c r="B34" s="3">
        <v>44229</v>
      </c>
      <c r="C34" s="3" t="str">
        <f t="shared" si="0"/>
        <v>Feb</v>
      </c>
      <c r="D34" s="3">
        <v>44233</v>
      </c>
      <c r="E34" s="3" t="s">
        <v>316</v>
      </c>
      <c r="F34" s="3" t="s">
        <v>317</v>
      </c>
      <c r="G34" s="3" t="s">
        <v>324</v>
      </c>
      <c r="H34" t="s">
        <v>358</v>
      </c>
      <c r="I34" t="s">
        <v>630</v>
      </c>
      <c r="J34" t="s">
        <v>631</v>
      </c>
      <c r="K34" t="s">
        <v>639</v>
      </c>
      <c r="L34">
        <v>1681.02</v>
      </c>
      <c r="M34">
        <v>-17.190000000000001</v>
      </c>
      <c r="N34" s="6">
        <v>8</v>
      </c>
    </row>
    <row r="35" spans="1:17" x14ac:dyDescent="0.3">
      <c r="A35" t="s">
        <v>46</v>
      </c>
      <c r="B35" s="3">
        <v>44230</v>
      </c>
      <c r="C35" s="3" t="str">
        <f t="shared" si="0"/>
        <v>Feb</v>
      </c>
      <c r="D35" s="3">
        <v>44231</v>
      </c>
      <c r="E35" s="3" t="s">
        <v>315</v>
      </c>
      <c r="F35" s="3" t="s">
        <v>319</v>
      </c>
      <c r="G35" s="3" t="s">
        <v>325</v>
      </c>
      <c r="H35" t="s">
        <v>359</v>
      </c>
      <c r="I35" t="s">
        <v>628</v>
      </c>
      <c r="J35" t="s">
        <v>633</v>
      </c>
      <c r="K35" t="s">
        <v>638</v>
      </c>
      <c r="L35">
        <v>266.83</v>
      </c>
      <c r="M35">
        <v>-2.79</v>
      </c>
      <c r="N35" s="6">
        <v>8</v>
      </c>
      <c r="P35" s="8" t="s">
        <v>644</v>
      </c>
      <c r="Q35" t="s">
        <v>656</v>
      </c>
    </row>
    <row r="36" spans="1:17" x14ac:dyDescent="0.3">
      <c r="A36" t="s">
        <v>47</v>
      </c>
      <c r="B36" s="3">
        <v>44231</v>
      </c>
      <c r="C36" s="3" t="str">
        <f t="shared" si="0"/>
        <v>Feb</v>
      </c>
      <c r="D36" s="3">
        <v>44234</v>
      </c>
      <c r="E36" s="3" t="s">
        <v>316</v>
      </c>
      <c r="F36" s="3" t="s">
        <v>317</v>
      </c>
      <c r="G36" s="3" t="s">
        <v>322</v>
      </c>
      <c r="H36" t="s">
        <v>360</v>
      </c>
      <c r="I36" t="s">
        <v>629</v>
      </c>
      <c r="J36" t="s">
        <v>631</v>
      </c>
      <c r="K36" t="s">
        <v>642</v>
      </c>
      <c r="L36">
        <v>1843.27</v>
      </c>
      <c r="M36">
        <v>211.59</v>
      </c>
      <c r="N36" s="6">
        <v>6</v>
      </c>
      <c r="P36" s="9" t="s">
        <v>642</v>
      </c>
      <c r="Q36" s="10">
        <v>28912.76</v>
      </c>
    </row>
    <row r="37" spans="1:17" x14ac:dyDescent="0.3">
      <c r="A37" t="s">
        <v>48</v>
      </c>
      <c r="B37" s="3">
        <v>44232</v>
      </c>
      <c r="C37" s="3" t="str">
        <f t="shared" si="0"/>
        <v>Feb</v>
      </c>
      <c r="D37" s="3">
        <v>44237</v>
      </c>
      <c r="E37" s="3" t="s">
        <v>315</v>
      </c>
      <c r="F37" s="3" t="s">
        <v>320</v>
      </c>
      <c r="G37" s="3" t="s">
        <v>324</v>
      </c>
      <c r="H37" t="s">
        <v>361</v>
      </c>
      <c r="I37" t="s">
        <v>629</v>
      </c>
      <c r="J37" t="s">
        <v>633</v>
      </c>
      <c r="K37" t="s">
        <v>636</v>
      </c>
      <c r="L37">
        <v>1742.39</v>
      </c>
      <c r="M37">
        <v>239.01</v>
      </c>
      <c r="N37" s="6">
        <v>4</v>
      </c>
      <c r="P37" s="9" t="s">
        <v>640</v>
      </c>
      <c r="Q37" s="10">
        <v>29307.03000000001</v>
      </c>
    </row>
    <row r="38" spans="1:17" x14ac:dyDescent="0.3">
      <c r="A38" t="s">
        <v>49</v>
      </c>
      <c r="B38" s="3">
        <v>44233</v>
      </c>
      <c r="C38" s="3" t="str">
        <f t="shared" si="0"/>
        <v>Feb</v>
      </c>
      <c r="D38" s="3">
        <v>44236</v>
      </c>
      <c r="E38" s="3" t="s">
        <v>316</v>
      </c>
      <c r="F38" s="3" t="s">
        <v>317</v>
      </c>
      <c r="G38" s="3" t="s">
        <v>323</v>
      </c>
      <c r="H38" t="s">
        <v>362</v>
      </c>
      <c r="I38" t="s">
        <v>626</v>
      </c>
      <c r="J38" t="s">
        <v>633</v>
      </c>
      <c r="K38" t="s">
        <v>637</v>
      </c>
      <c r="L38">
        <v>1047.3</v>
      </c>
      <c r="M38">
        <v>138.28</v>
      </c>
      <c r="N38" s="6">
        <v>2</v>
      </c>
      <c r="P38" s="9" t="s">
        <v>634</v>
      </c>
      <c r="Q38" s="10">
        <v>29236.240000000002</v>
      </c>
    </row>
    <row r="39" spans="1:17" x14ac:dyDescent="0.3">
      <c r="A39" t="s">
        <v>50</v>
      </c>
      <c r="B39" s="3">
        <v>44234</v>
      </c>
      <c r="C39" s="3" t="str">
        <f t="shared" si="0"/>
        <v>Feb</v>
      </c>
      <c r="D39" s="3">
        <v>44239</v>
      </c>
      <c r="E39" s="3" t="s">
        <v>316</v>
      </c>
      <c r="F39" s="3" t="s">
        <v>318</v>
      </c>
      <c r="G39" s="3" t="s">
        <v>321</v>
      </c>
      <c r="H39" t="s">
        <v>363</v>
      </c>
      <c r="I39" t="s">
        <v>627</v>
      </c>
      <c r="J39" t="s">
        <v>631</v>
      </c>
      <c r="K39" t="s">
        <v>639</v>
      </c>
      <c r="L39">
        <v>1190.73</v>
      </c>
      <c r="M39">
        <v>-75.5</v>
      </c>
      <c r="N39" s="6">
        <v>2</v>
      </c>
      <c r="P39" s="9" t="s">
        <v>641</v>
      </c>
      <c r="Q39" s="10">
        <v>30022.78</v>
      </c>
    </row>
    <row r="40" spans="1:17" x14ac:dyDescent="0.3">
      <c r="A40" t="s">
        <v>51</v>
      </c>
      <c r="B40" s="3">
        <v>44235</v>
      </c>
      <c r="C40" s="3" t="str">
        <f t="shared" si="0"/>
        <v>Feb</v>
      </c>
      <c r="D40" s="3">
        <v>44236</v>
      </c>
      <c r="E40" s="3" t="s">
        <v>315</v>
      </c>
      <c r="F40" s="3" t="s">
        <v>320</v>
      </c>
      <c r="G40" s="3" t="s">
        <v>321</v>
      </c>
      <c r="H40" t="s">
        <v>364</v>
      </c>
      <c r="I40" t="s">
        <v>628</v>
      </c>
      <c r="J40" t="s">
        <v>633</v>
      </c>
      <c r="K40" t="s">
        <v>638</v>
      </c>
      <c r="L40">
        <v>810.03</v>
      </c>
      <c r="M40">
        <v>203.3</v>
      </c>
      <c r="N40" s="6">
        <v>9</v>
      </c>
      <c r="P40" s="9" t="s">
        <v>639</v>
      </c>
      <c r="Q40" s="10">
        <v>30634.600000000002</v>
      </c>
    </row>
    <row r="41" spans="1:17" x14ac:dyDescent="0.3">
      <c r="A41" t="s">
        <v>52</v>
      </c>
      <c r="B41" s="3">
        <v>44236</v>
      </c>
      <c r="C41" s="3" t="str">
        <f t="shared" si="0"/>
        <v>Feb</v>
      </c>
      <c r="D41" s="3">
        <v>44238</v>
      </c>
      <c r="E41" s="3" t="s">
        <v>315</v>
      </c>
      <c r="F41" s="3" t="s">
        <v>320</v>
      </c>
      <c r="G41" s="3" t="s">
        <v>321</v>
      </c>
      <c r="H41" t="s">
        <v>365</v>
      </c>
      <c r="I41" t="s">
        <v>630</v>
      </c>
      <c r="J41" t="s">
        <v>631</v>
      </c>
      <c r="K41" t="s">
        <v>639</v>
      </c>
      <c r="L41">
        <v>128.43</v>
      </c>
      <c r="M41">
        <v>0.8</v>
      </c>
      <c r="N41" s="6">
        <v>5</v>
      </c>
      <c r="P41" s="9" t="s">
        <v>655</v>
      </c>
      <c r="Q41" s="10">
        <v>148113.41</v>
      </c>
    </row>
    <row r="42" spans="1:17" x14ac:dyDescent="0.3">
      <c r="A42" t="s">
        <v>53</v>
      </c>
      <c r="B42" s="3">
        <v>44237</v>
      </c>
      <c r="C42" s="3" t="str">
        <f t="shared" si="0"/>
        <v>Feb</v>
      </c>
      <c r="D42" s="3">
        <v>44241</v>
      </c>
      <c r="E42" s="3" t="s">
        <v>315</v>
      </c>
      <c r="F42" s="3" t="s">
        <v>319</v>
      </c>
      <c r="G42" s="3" t="s">
        <v>322</v>
      </c>
      <c r="H42" t="s">
        <v>366</v>
      </c>
      <c r="I42" t="s">
        <v>629</v>
      </c>
      <c r="J42" t="s">
        <v>633</v>
      </c>
      <c r="K42" t="s">
        <v>637</v>
      </c>
      <c r="L42">
        <v>683.69</v>
      </c>
      <c r="M42">
        <v>-32.950000000000003</v>
      </c>
      <c r="N42" s="6">
        <v>4</v>
      </c>
    </row>
    <row r="43" spans="1:17" x14ac:dyDescent="0.3">
      <c r="A43" t="s">
        <v>54</v>
      </c>
      <c r="B43" s="3">
        <v>44238</v>
      </c>
      <c r="C43" s="3" t="str">
        <f t="shared" si="0"/>
        <v>Feb</v>
      </c>
      <c r="D43" s="3">
        <v>44239</v>
      </c>
      <c r="E43" s="3" t="s">
        <v>313</v>
      </c>
      <c r="F43" s="3" t="s">
        <v>321</v>
      </c>
      <c r="G43" s="3" t="s">
        <v>325</v>
      </c>
      <c r="H43" t="s">
        <v>367</v>
      </c>
      <c r="I43" t="s">
        <v>629</v>
      </c>
      <c r="J43" t="s">
        <v>633</v>
      </c>
      <c r="K43" t="s">
        <v>636</v>
      </c>
      <c r="L43">
        <v>1609.65</v>
      </c>
      <c r="M43">
        <v>411.26</v>
      </c>
      <c r="N43" s="6">
        <v>1</v>
      </c>
    </row>
    <row r="44" spans="1:17" x14ac:dyDescent="0.3">
      <c r="A44" t="s">
        <v>55</v>
      </c>
      <c r="B44" s="3">
        <v>44239</v>
      </c>
      <c r="C44" s="3" t="str">
        <f t="shared" si="0"/>
        <v>Feb</v>
      </c>
      <c r="D44" s="3">
        <v>44243</v>
      </c>
      <c r="E44" s="3" t="s">
        <v>314</v>
      </c>
      <c r="F44" s="3" t="s">
        <v>320</v>
      </c>
      <c r="G44" s="3" t="s">
        <v>323</v>
      </c>
      <c r="H44" t="s">
        <v>368</v>
      </c>
      <c r="I44" t="s">
        <v>628</v>
      </c>
      <c r="J44" t="s">
        <v>632</v>
      </c>
      <c r="K44" t="s">
        <v>640</v>
      </c>
      <c r="L44">
        <v>29.17</v>
      </c>
      <c r="M44">
        <v>8.23</v>
      </c>
      <c r="N44" s="6">
        <v>7</v>
      </c>
    </row>
    <row r="45" spans="1:17" x14ac:dyDescent="0.3">
      <c r="A45" t="s">
        <v>56</v>
      </c>
      <c r="B45" s="3">
        <v>44240</v>
      </c>
      <c r="C45" s="3" t="str">
        <f t="shared" si="0"/>
        <v>Feb</v>
      </c>
      <c r="D45" s="3">
        <v>44242</v>
      </c>
      <c r="E45" s="3" t="s">
        <v>313</v>
      </c>
      <c r="F45" s="3" t="s">
        <v>321</v>
      </c>
      <c r="G45" s="3" t="s">
        <v>322</v>
      </c>
      <c r="H45" t="s">
        <v>369</v>
      </c>
      <c r="I45" t="s">
        <v>627</v>
      </c>
      <c r="J45" t="s">
        <v>632</v>
      </c>
      <c r="K45" t="s">
        <v>635</v>
      </c>
      <c r="L45">
        <v>680.33</v>
      </c>
      <c r="M45">
        <v>166.58</v>
      </c>
      <c r="N45" s="6">
        <v>3</v>
      </c>
    </row>
    <row r="46" spans="1:17" x14ac:dyDescent="0.3">
      <c r="A46" t="s">
        <v>57</v>
      </c>
      <c r="B46" s="3">
        <v>44241</v>
      </c>
      <c r="C46" s="3" t="str">
        <f t="shared" si="0"/>
        <v>Feb</v>
      </c>
      <c r="D46" s="3">
        <v>44243</v>
      </c>
      <c r="E46" s="3" t="s">
        <v>313</v>
      </c>
      <c r="F46" s="3" t="s">
        <v>317</v>
      </c>
      <c r="G46" s="3" t="s">
        <v>323</v>
      </c>
      <c r="H46" t="s">
        <v>370</v>
      </c>
      <c r="I46" t="s">
        <v>629</v>
      </c>
      <c r="J46" t="s">
        <v>631</v>
      </c>
      <c r="K46" t="s">
        <v>642</v>
      </c>
      <c r="L46">
        <v>808.37</v>
      </c>
      <c r="M46">
        <v>180.92</v>
      </c>
      <c r="N46" s="6">
        <v>6</v>
      </c>
    </row>
    <row r="47" spans="1:17" x14ac:dyDescent="0.3">
      <c r="A47" t="s">
        <v>58</v>
      </c>
      <c r="B47" s="3">
        <v>44242</v>
      </c>
      <c r="C47" s="3" t="str">
        <f t="shared" si="0"/>
        <v>Feb</v>
      </c>
      <c r="D47" s="3">
        <v>44243</v>
      </c>
      <c r="E47" s="3" t="s">
        <v>316</v>
      </c>
      <c r="F47" s="3" t="s">
        <v>318</v>
      </c>
      <c r="G47" s="3" t="s">
        <v>323</v>
      </c>
      <c r="H47" t="s">
        <v>371</v>
      </c>
      <c r="I47" t="s">
        <v>628</v>
      </c>
      <c r="J47" t="s">
        <v>632</v>
      </c>
      <c r="K47" t="s">
        <v>635</v>
      </c>
      <c r="L47">
        <v>1084.04</v>
      </c>
      <c r="M47">
        <v>175.72</v>
      </c>
      <c r="N47" s="6">
        <v>5</v>
      </c>
    </row>
    <row r="48" spans="1:17" x14ac:dyDescent="0.3">
      <c r="A48" t="s">
        <v>59</v>
      </c>
      <c r="B48" s="3">
        <v>44243</v>
      </c>
      <c r="C48" s="3" t="str">
        <f t="shared" si="0"/>
        <v>Feb</v>
      </c>
      <c r="D48" s="3">
        <v>44245</v>
      </c>
      <c r="E48" s="3" t="s">
        <v>315</v>
      </c>
      <c r="F48" s="3" t="s">
        <v>319</v>
      </c>
      <c r="G48" s="3" t="s">
        <v>325</v>
      </c>
      <c r="H48" t="s">
        <v>372</v>
      </c>
      <c r="I48" t="s">
        <v>626</v>
      </c>
      <c r="J48" t="s">
        <v>631</v>
      </c>
      <c r="K48" t="s">
        <v>634</v>
      </c>
      <c r="L48">
        <v>1841.31</v>
      </c>
      <c r="M48">
        <v>221.59</v>
      </c>
      <c r="N48" s="6">
        <v>5</v>
      </c>
    </row>
    <row r="49" spans="1:14" x14ac:dyDescent="0.3">
      <c r="A49" t="s">
        <v>60</v>
      </c>
      <c r="B49" s="3">
        <v>44244</v>
      </c>
      <c r="C49" s="3" t="str">
        <f t="shared" si="0"/>
        <v>Feb</v>
      </c>
      <c r="D49" s="3">
        <v>44249</v>
      </c>
      <c r="E49" s="3" t="s">
        <v>314</v>
      </c>
      <c r="F49" s="3" t="s">
        <v>321</v>
      </c>
      <c r="G49" s="3" t="s">
        <v>321</v>
      </c>
      <c r="H49" t="s">
        <v>373</v>
      </c>
      <c r="I49" t="s">
        <v>627</v>
      </c>
      <c r="J49" t="s">
        <v>632</v>
      </c>
      <c r="K49" t="s">
        <v>641</v>
      </c>
      <c r="L49">
        <v>705.77</v>
      </c>
      <c r="M49">
        <v>-46.02</v>
      </c>
      <c r="N49" s="6">
        <v>5</v>
      </c>
    </row>
    <row r="50" spans="1:14" x14ac:dyDescent="0.3">
      <c r="A50" t="s">
        <v>61</v>
      </c>
      <c r="B50" s="3">
        <v>44245</v>
      </c>
      <c r="C50" s="3" t="str">
        <f t="shared" si="0"/>
        <v>Feb</v>
      </c>
      <c r="D50" s="3">
        <v>44247</v>
      </c>
      <c r="E50" s="3" t="s">
        <v>316</v>
      </c>
      <c r="F50" s="3" t="s">
        <v>320</v>
      </c>
      <c r="G50" s="3" t="s">
        <v>325</v>
      </c>
      <c r="H50" t="s">
        <v>374</v>
      </c>
      <c r="I50" t="s">
        <v>630</v>
      </c>
      <c r="J50" t="s">
        <v>633</v>
      </c>
      <c r="K50" t="s">
        <v>636</v>
      </c>
      <c r="L50">
        <v>706.97</v>
      </c>
      <c r="M50">
        <v>44.81</v>
      </c>
      <c r="N50" s="6">
        <v>1</v>
      </c>
    </row>
    <row r="51" spans="1:14" x14ac:dyDescent="0.3">
      <c r="A51" t="s">
        <v>62</v>
      </c>
      <c r="B51" s="3">
        <v>44246</v>
      </c>
      <c r="C51" s="3" t="str">
        <f t="shared" si="0"/>
        <v>Feb</v>
      </c>
      <c r="D51" s="3">
        <v>44250</v>
      </c>
      <c r="E51" s="3" t="s">
        <v>313</v>
      </c>
      <c r="F51" s="3" t="s">
        <v>321</v>
      </c>
      <c r="G51" s="3" t="s">
        <v>322</v>
      </c>
      <c r="H51" t="s">
        <v>375</v>
      </c>
      <c r="I51" t="s">
        <v>629</v>
      </c>
      <c r="J51" t="s">
        <v>631</v>
      </c>
      <c r="K51" t="s">
        <v>642</v>
      </c>
      <c r="L51">
        <v>1480.25</v>
      </c>
      <c r="M51">
        <v>72.64</v>
      </c>
      <c r="N51" s="6">
        <v>1</v>
      </c>
    </row>
    <row r="52" spans="1:14" x14ac:dyDescent="0.3">
      <c r="A52" t="s">
        <v>63</v>
      </c>
      <c r="B52" s="3">
        <v>44247</v>
      </c>
      <c r="C52" s="3" t="str">
        <f t="shared" si="0"/>
        <v>Feb</v>
      </c>
      <c r="D52" s="3">
        <v>44251</v>
      </c>
      <c r="E52" s="3" t="s">
        <v>315</v>
      </c>
      <c r="F52" s="3" t="s">
        <v>320</v>
      </c>
      <c r="G52" s="3" t="s">
        <v>322</v>
      </c>
      <c r="H52" t="s">
        <v>376</v>
      </c>
      <c r="I52" t="s">
        <v>628</v>
      </c>
      <c r="J52" t="s">
        <v>631</v>
      </c>
      <c r="K52" t="s">
        <v>639</v>
      </c>
      <c r="L52">
        <v>915.39</v>
      </c>
      <c r="M52">
        <v>3.57</v>
      </c>
      <c r="N52" s="6">
        <v>3</v>
      </c>
    </row>
    <row r="53" spans="1:14" x14ac:dyDescent="0.3">
      <c r="A53" t="s">
        <v>64</v>
      </c>
      <c r="B53" s="3">
        <v>44248</v>
      </c>
      <c r="C53" s="3" t="str">
        <f t="shared" si="0"/>
        <v>Feb</v>
      </c>
      <c r="D53" s="3">
        <v>44252</v>
      </c>
      <c r="E53" s="3" t="s">
        <v>316</v>
      </c>
      <c r="F53" s="3" t="s">
        <v>321</v>
      </c>
      <c r="G53" s="3" t="s">
        <v>322</v>
      </c>
      <c r="H53" t="s">
        <v>377</v>
      </c>
      <c r="I53" t="s">
        <v>626</v>
      </c>
      <c r="J53" t="s">
        <v>633</v>
      </c>
      <c r="K53" t="s">
        <v>636</v>
      </c>
      <c r="L53">
        <v>464.72</v>
      </c>
      <c r="M53">
        <v>88</v>
      </c>
      <c r="N53" s="6">
        <v>4</v>
      </c>
    </row>
    <row r="54" spans="1:14" x14ac:dyDescent="0.3">
      <c r="A54" t="s">
        <v>65</v>
      </c>
      <c r="B54" s="3">
        <v>44249</v>
      </c>
      <c r="C54" s="3" t="str">
        <f t="shared" si="0"/>
        <v>Feb</v>
      </c>
      <c r="D54" s="3">
        <v>44253</v>
      </c>
      <c r="E54" s="3" t="s">
        <v>315</v>
      </c>
      <c r="F54" s="3" t="s">
        <v>320</v>
      </c>
      <c r="G54" s="3" t="s">
        <v>325</v>
      </c>
      <c r="H54" t="s">
        <v>378</v>
      </c>
      <c r="I54" t="s">
        <v>630</v>
      </c>
      <c r="J54" t="s">
        <v>631</v>
      </c>
      <c r="K54" t="s">
        <v>634</v>
      </c>
      <c r="L54">
        <v>915.83</v>
      </c>
      <c r="M54">
        <v>90.07</v>
      </c>
      <c r="N54" s="6">
        <v>5</v>
      </c>
    </row>
    <row r="55" spans="1:14" x14ac:dyDescent="0.3">
      <c r="A55" t="s">
        <v>66</v>
      </c>
      <c r="B55" s="3">
        <v>44250</v>
      </c>
      <c r="C55" s="3" t="str">
        <f t="shared" si="0"/>
        <v>Feb</v>
      </c>
      <c r="D55" s="3">
        <v>44255</v>
      </c>
      <c r="E55" s="3" t="s">
        <v>316</v>
      </c>
      <c r="F55" s="3" t="s">
        <v>317</v>
      </c>
      <c r="G55" s="3" t="s">
        <v>323</v>
      </c>
      <c r="H55" t="s">
        <v>379</v>
      </c>
      <c r="I55" t="s">
        <v>628</v>
      </c>
      <c r="J55" t="s">
        <v>631</v>
      </c>
      <c r="K55" t="s">
        <v>639</v>
      </c>
      <c r="L55">
        <v>298.89999999999998</v>
      </c>
      <c r="M55">
        <v>-20.2</v>
      </c>
      <c r="N55" s="6">
        <v>2</v>
      </c>
    </row>
    <row r="56" spans="1:14" x14ac:dyDescent="0.3">
      <c r="A56" t="s">
        <v>67</v>
      </c>
      <c r="B56" s="3">
        <v>44251</v>
      </c>
      <c r="C56" s="3" t="str">
        <f t="shared" si="0"/>
        <v>Feb</v>
      </c>
      <c r="D56" s="3">
        <v>44254</v>
      </c>
      <c r="E56" s="3" t="s">
        <v>315</v>
      </c>
      <c r="F56" s="3" t="s">
        <v>320</v>
      </c>
      <c r="G56" s="3" t="s">
        <v>323</v>
      </c>
      <c r="H56" t="s">
        <v>380</v>
      </c>
      <c r="I56" t="s">
        <v>628</v>
      </c>
      <c r="J56" t="s">
        <v>632</v>
      </c>
      <c r="K56" t="s">
        <v>635</v>
      </c>
      <c r="L56">
        <v>369.25</v>
      </c>
      <c r="M56">
        <v>-4.4000000000000004</v>
      </c>
      <c r="N56" s="6">
        <v>8</v>
      </c>
    </row>
    <row r="57" spans="1:14" x14ac:dyDescent="0.3">
      <c r="A57" t="s">
        <v>68</v>
      </c>
      <c r="B57" s="3">
        <v>44252</v>
      </c>
      <c r="C57" s="3" t="str">
        <f t="shared" si="0"/>
        <v>Feb</v>
      </c>
      <c r="D57" s="3">
        <v>44253</v>
      </c>
      <c r="E57" s="3" t="s">
        <v>313</v>
      </c>
      <c r="F57" s="3" t="s">
        <v>320</v>
      </c>
      <c r="G57" s="3" t="s">
        <v>324</v>
      </c>
      <c r="H57" t="s">
        <v>381</v>
      </c>
      <c r="I57" t="s">
        <v>630</v>
      </c>
      <c r="J57" t="s">
        <v>631</v>
      </c>
      <c r="K57" t="s">
        <v>634</v>
      </c>
      <c r="L57">
        <v>1006.77</v>
      </c>
      <c r="M57">
        <v>174.48</v>
      </c>
      <c r="N57" s="6">
        <v>2</v>
      </c>
    </row>
    <row r="58" spans="1:14" x14ac:dyDescent="0.3">
      <c r="A58" t="s">
        <v>69</v>
      </c>
      <c r="B58" s="3">
        <v>44253</v>
      </c>
      <c r="C58" s="3" t="str">
        <f t="shared" si="0"/>
        <v>Feb</v>
      </c>
      <c r="D58" s="3">
        <v>44257</v>
      </c>
      <c r="E58" s="3" t="s">
        <v>314</v>
      </c>
      <c r="F58" s="3" t="s">
        <v>318</v>
      </c>
      <c r="G58" s="3" t="s">
        <v>322</v>
      </c>
      <c r="H58" t="s">
        <v>382</v>
      </c>
      <c r="I58" t="s">
        <v>626</v>
      </c>
      <c r="J58" t="s">
        <v>633</v>
      </c>
      <c r="K58" t="s">
        <v>637</v>
      </c>
      <c r="L58">
        <v>849.47</v>
      </c>
      <c r="M58">
        <v>-59.08</v>
      </c>
      <c r="N58" s="6">
        <v>9</v>
      </c>
    </row>
    <row r="59" spans="1:14" x14ac:dyDescent="0.3">
      <c r="A59" t="s">
        <v>70</v>
      </c>
      <c r="B59" s="3">
        <v>44254</v>
      </c>
      <c r="C59" s="3" t="str">
        <f t="shared" si="0"/>
        <v>Feb</v>
      </c>
      <c r="D59" s="3">
        <v>44256</v>
      </c>
      <c r="E59" s="3" t="s">
        <v>313</v>
      </c>
      <c r="F59" s="3" t="s">
        <v>320</v>
      </c>
      <c r="G59" s="3" t="s">
        <v>323</v>
      </c>
      <c r="H59" t="s">
        <v>383</v>
      </c>
      <c r="I59" t="s">
        <v>626</v>
      </c>
      <c r="J59" t="s">
        <v>632</v>
      </c>
      <c r="K59" t="s">
        <v>640</v>
      </c>
      <c r="L59">
        <v>1831.39</v>
      </c>
      <c r="M59">
        <v>440.42</v>
      </c>
      <c r="N59" s="6">
        <v>2</v>
      </c>
    </row>
    <row r="60" spans="1:14" x14ac:dyDescent="0.3">
      <c r="A60" t="s">
        <v>71</v>
      </c>
      <c r="B60" s="3">
        <v>44255</v>
      </c>
      <c r="C60" s="3" t="str">
        <f t="shared" si="0"/>
        <v>Feb</v>
      </c>
      <c r="D60" s="3">
        <v>44259</v>
      </c>
      <c r="E60" s="3" t="s">
        <v>314</v>
      </c>
      <c r="F60" s="3" t="s">
        <v>318</v>
      </c>
      <c r="G60" s="3" t="s">
        <v>324</v>
      </c>
      <c r="H60" t="s">
        <v>384</v>
      </c>
      <c r="I60" t="s">
        <v>627</v>
      </c>
      <c r="J60" t="s">
        <v>632</v>
      </c>
      <c r="K60" t="s">
        <v>640</v>
      </c>
      <c r="L60">
        <v>737.54</v>
      </c>
      <c r="M60">
        <v>72.319999999999993</v>
      </c>
      <c r="N60" s="6">
        <v>9</v>
      </c>
    </row>
    <row r="61" spans="1:14" x14ac:dyDescent="0.3">
      <c r="A61" t="s">
        <v>72</v>
      </c>
      <c r="B61" s="3">
        <v>44256</v>
      </c>
      <c r="C61" s="3" t="str">
        <f t="shared" si="0"/>
        <v>Mar</v>
      </c>
      <c r="D61" s="3">
        <v>44258</v>
      </c>
      <c r="E61" s="3" t="s">
        <v>315</v>
      </c>
      <c r="F61" s="3" t="s">
        <v>319</v>
      </c>
      <c r="G61" s="3" t="s">
        <v>323</v>
      </c>
      <c r="H61" t="s">
        <v>385</v>
      </c>
      <c r="I61" t="s">
        <v>629</v>
      </c>
      <c r="J61" t="s">
        <v>633</v>
      </c>
      <c r="K61" t="s">
        <v>638</v>
      </c>
      <c r="L61">
        <v>1169.56</v>
      </c>
      <c r="M61">
        <v>107.87</v>
      </c>
      <c r="N61" s="6">
        <v>7</v>
      </c>
    </row>
    <row r="62" spans="1:14" x14ac:dyDescent="0.3">
      <c r="A62" t="s">
        <v>73</v>
      </c>
      <c r="B62" s="3">
        <v>44257</v>
      </c>
      <c r="C62" s="3" t="str">
        <f t="shared" si="0"/>
        <v>Mar</v>
      </c>
      <c r="D62" s="3">
        <v>44259</v>
      </c>
      <c r="E62" s="3" t="s">
        <v>316</v>
      </c>
      <c r="F62" s="3" t="s">
        <v>318</v>
      </c>
      <c r="G62" s="3" t="s">
        <v>322</v>
      </c>
      <c r="H62" t="s">
        <v>386</v>
      </c>
      <c r="I62" t="s">
        <v>630</v>
      </c>
      <c r="J62" t="s">
        <v>633</v>
      </c>
      <c r="K62" t="s">
        <v>637</v>
      </c>
      <c r="L62">
        <v>1271.8800000000001</v>
      </c>
      <c r="M62">
        <v>174.2</v>
      </c>
      <c r="N62" s="6">
        <v>8</v>
      </c>
    </row>
    <row r="63" spans="1:14" x14ac:dyDescent="0.3">
      <c r="A63" t="s">
        <v>74</v>
      </c>
      <c r="B63" s="3">
        <v>44258</v>
      </c>
      <c r="C63" s="3" t="str">
        <f t="shared" si="0"/>
        <v>Mar</v>
      </c>
      <c r="D63" s="3">
        <v>44262</v>
      </c>
      <c r="E63" s="3" t="s">
        <v>313</v>
      </c>
      <c r="F63" s="3" t="s">
        <v>317</v>
      </c>
      <c r="G63" s="3" t="s">
        <v>321</v>
      </c>
      <c r="H63" t="s">
        <v>387</v>
      </c>
      <c r="I63" t="s">
        <v>630</v>
      </c>
      <c r="J63" t="s">
        <v>632</v>
      </c>
      <c r="K63" t="s">
        <v>640</v>
      </c>
      <c r="L63">
        <v>45.93</v>
      </c>
      <c r="M63">
        <v>10.56</v>
      </c>
      <c r="N63" s="6">
        <v>2</v>
      </c>
    </row>
    <row r="64" spans="1:14" x14ac:dyDescent="0.3">
      <c r="A64" t="s">
        <v>75</v>
      </c>
      <c r="B64" s="3">
        <v>44259</v>
      </c>
      <c r="C64" s="3" t="str">
        <f t="shared" si="0"/>
        <v>Mar</v>
      </c>
      <c r="D64" s="3">
        <v>44264</v>
      </c>
      <c r="E64" s="3" t="s">
        <v>314</v>
      </c>
      <c r="F64" s="3" t="s">
        <v>318</v>
      </c>
      <c r="G64" s="3" t="s">
        <v>322</v>
      </c>
      <c r="H64" t="s">
        <v>388</v>
      </c>
      <c r="I64" t="s">
        <v>630</v>
      </c>
      <c r="J64" t="s">
        <v>631</v>
      </c>
      <c r="K64" t="s">
        <v>642</v>
      </c>
      <c r="L64">
        <v>1333.8</v>
      </c>
      <c r="M64">
        <v>52.18</v>
      </c>
      <c r="N64" s="6">
        <v>7</v>
      </c>
    </row>
    <row r="65" spans="1:14" x14ac:dyDescent="0.3">
      <c r="A65" t="s">
        <v>76</v>
      </c>
      <c r="B65" s="3">
        <v>44260</v>
      </c>
      <c r="C65" s="3" t="str">
        <f t="shared" si="0"/>
        <v>Mar</v>
      </c>
      <c r="D65" s="3">
        <v>44262</v>
      </c>
      <c r="E65" s="3" t="s">
        <v>313</v>
      </c>
      <c r="F65" s="3" t="s">
        <v>319</v>
      </c>
      <c r="G65" s="3" t="s">
        <v>325</v>
      </c>
      <c r="H65" t="s">
        <v>389</v>
      </c>
      <c r="I65" t="s">
        <v>626</v>
      </c>
      <c r="J65" t="s">
        <v>632</v>
      </c>
      <c r="K65" t="s">
        <v>641</v>
      </c>
      <c r="L65">
        <v>372.51</v>
      </c>
      <c r="M65">
        <v>63.78</v>
      </c>
      <c r="N65" s="6">
        <v>6</v>
      </c>
    </row>
    <row r="66" spans="1:14" x14ac:dyDescent="0.3">
      <c r="A66" t="s">
        <v>77</v>
      </c>
      <c r="B66" s="3">
        <v>44261</v>
      </c>
      <c r="C66" s="3" t="str">
        <f t="shared" si="0"/>
        <v>Mar</v>
      </c>
      <c r="D66" s="3">
        <v>44263</v>
      </c>
      <c r="E66" s="3" t="s">
        <v>314</v>
      </c>
      <c r="F66" s="3" t="s">
        <v>317</v>
      </c>
      <c r="G66" s="3" t="s">
        <v>323</v>
      </c>
      <c r="H66" t="s">
        <v>390</v>
      </c>
      <c r="I66" t="s">
        <v>629</v>
      </c>
      <c r="J66" t="s">
        <v>633</v>
      </c>
      <c r="K66" t="s">
        <v>638</v>
      </c>
      <c r="L66">
        <v>1922.92</v>
      </c>
      <c r="M66">
        <v>242.85</v>
      </c>
      <c r="N66" s="6">
        <v>4</v>
      </c>
    </row>
    <row r="67" spans="1:14" x14ac:dyDescent="0.3">
      <c r="A67" t="s">
        <v>78</v>
      </c>
      <c r="B67" s="3">
        <v>44262</v>
      </c>
      <c r="C67" s="3" t="str">
        <f t="shared" ref="C67:C130" si="1">TEXT(B67,"mmm")</f>
        <v>Mar</v>
      </c>
      <c r="D67" s="3">
        <v>44266</v>
      </c>
      <c r="E67" s="3" t="s">
        <v>313</v>
      </c>
      <c r="F67" s="3" t="s">
        <v>321</v>
      </c>
      <c r="G67" s="3" t="s">
        <v>323</v>
      </c>
      <c r="H67" t="s">
        <v>391</v>
      </c>
      <c r="I67" t="s">
        <v>627</v>
      </c>
      <c r="J67" t="s">
        <v>632</v>
      </c>
      <c r="K67" t="s">
        <v>640</v>
      </c>
      <c r="L67">
        <v>314.35000000000002</v>
      </c>
      <c r="M67">
        <v>2.14</v>
      </c>
      <c r="N67" s="6">
        <v>7</v>
      </c>
    </row>
    <row r="68" spans="1:14" x14ac:dyDescent="0.3">
      <c r="A68" t="s">
        <v>79</v>
      </c>
      <c r="B68" s="3">
        <v>44263</v>
      </c>
      <c r="C68" s="3" t="str">
        <f t="shared" si="1"/>
        <v>Mar</v>
      </c>
      <c r="D68" s="3">
        <v>44265</v>
      </c>
      <c r="E68" s="3" t="s">
        <v>314</v>
      </c>
      <c r="F68" s="3" t="s">
        <v>321</v>
      </c>
      <c r="G68" s="3" t="s">
        <v>325</v>
      </c>
      <c r="H68" t="s">
        <v>392</v>
      </c>
      <c r="I68" t="s">
        <v>628</v>
      </c>
      <c r="J68" t="s">
        <v>633</v>
      </c>
      <c r="K68" t="s">
        <v>637</v>
      </c>
      <c r="L68">
        <v>840.96</v>
      </c>
      <c r="M68">
        <v>211.46</v>
      </c>
      <c r="N68" s="6">
        <v>4</v>
      </c>
    </row>
    <row r="69" spans="1:14" x14ac:dyDescent="0.3">
      <c r="A69" t="s">
        <v>80</v>
      </c>
      <c r="B69" s="3">
        <v>44264</v>
      </c>
      <c r="C69" s="3" t="str">
        <f t="shared" si="1"/>
        <v>Mar</v>
      </c>
      <c r="D69" s="3">
        <v>44266</v>
      </c>
      <c r="E69" s="3" t="s">
        <v>314</v>
      </c>
      <c r="F69" s="3" t="s">
        <v>318</v>
      </c>
      <c r="G69" s="3" t="s">
        <v>325</v>
      </c>
      <c r="H69" t="s">
        <v>393</v>
      </c>
      <c r="I69" t="s">
        <v>628</v>
      </c>
      <c r="J69" t="s">
        <v>632</v>
      </c>
      <c r="K69" t="s">
        <v>635</v>
      </c>
      <c r="L69">
        <v>188.99</v>
      </c>
      <c r="M69">
        <v>41.38</v>
      </c>
      <c r="N69" s="6">
        <v>2</v>
      </c>
    </row>
    <row r="70" spans="1:14" x14ac:dyDescent="0.3">
      <c r="A70" t="s">
        <v>81</v>
      </c>
      <c r="B70" s="3">
        <v>44265</v>
      </c>
      <c r="C70" s="3" t="str">
        <f t="shared" si="1"/>
        <v>Mar</v>
      </c>
      <c r="D70" s="3">
        <v>44269</v>
      </c>
      <c r="E70" s="3" t="s">
        <v>315</v>
      </c>
      <c r="F70" s="3" t="s">
        <v>318</v>
      </c>
      <c r="G70" s="3" t="s">
        <v>321</v>
      </c>
      <c r="H70" t="s">
        <v>394</v>
      </c>
      <c r="I70" t="s">
        <v>630</v>
      </c>
      <c r="J70" t="s">
        <v>631</v>
      </c>
      <c r="K70" t="s">
        <v>634</v>
      </c>
      <c r="L70">
        <v>1993.81</v>
      </c>
      <c r="M70">
        <v>325.75</v>
      </c>
      <c r="N70" s="6">
        <v>7</v>
      </c>
    </row>
    <row r="71" spans="1:14" x14ac:dyDescent="0.3">
      <c r="A71" t="s">
        <v>82</v>
      </c>
      <c r="B71" s="3">
        <v>44266</v>
      </c>
      <c r="C71" s="3" t="str">
        <f t="shared" si="1"/>
        <v>Mar</v>
      </c>
      <c r="D71" s="3">
        <v>44270</v>
      </c>
      <c r="E71" s="3" t="s">
        <v>314</v>
      </c>
      <c r="F71" s="3" t="s">
        <v>319</v>
      </c>
      <c r="G71" s="3" t="s">
        <v>323</v>
      </c>
      <c r="H71" t="s">
        <v>395</v>
      </c>
      <c r="I71" t="s">
        <v>629</v>
      </c>
      <c r="J71" t="s">
        <v>632</v>
      </c>
      <c r="K71" t="s">
        <v>635</v>
      </c>
      <c r="L71">
        <v>1014.35</v>
      </c>
      <c r="M71">
        <v>243.68</v>
      </c>
      <c r="N71" s="6">
        <v>8</v>
      </c>
    </row>
    <row r="72" spans="1:14" x14ac:dyDescent="0.3">
      <c r="A72" t="s">
        <v>83</v>
      </c>
      <c r="B72" s="3">
        <v>44267</v>
      </c>
      <c r="C72" s="3" t="str">
        <f t="shared" si="1"/>
        <v>Mar</v>
      </c>
      <c r="D72" s="3">
        <v>44268</v>
      </c>
      <c r="E72" s="3" t="s">
        <v>315</v>
      </c>
      <c r="F72" s="3" t="s">
        <v>319</v>
      </c>
      <c r="G72" s="3" t="s">
        <v>323</v>
      </c>
      <c r="H72" t="s">
        <v>396</v>
      </c>
      <c r="I72" t="s">
        <v>626</v>
      </c>
      <c r="J72" t="s">
        <v>632</v>
      </c>
      <c r="K72" t="s">
        <v>635</v>
      </c>
      <c r="L72">
        <v>1198.8599999999999</v>
      </c>
      <c r="M72">
        <v>296.02</v>
      </c>
      <c r="N72" s="6">
        <v>2</v>
      </c>
    </row>
    <row r="73" spans="1:14" x14ac:dyDescent="0.3">
      <c r="A73" t="s">
        <v>84</v>
      </c>
      <c r="B73" s="3">
        <v>44268</v>
      </c>
      <c r="C73" s="3" t="str">
        <f t="shared" si="1"/>
        <v>Mar</v>
      </c>
      <c r="D73" s="3">
        <v>44273</v>
      </c>
      <c r="E73" s="3" t="s">
        <v>314</v>
      </c>
      <c r="F73" s="3" t="s">
        <v>320</v>
      </c>
      <c r="G73" s="3" t="s">
        <v>321</v>
      </c>
      <c r="H73" t="s">
        <v>397</v>
      </c>
      <c r="I73" t="s">
        <v>629</v>
      </c>
      <c r="J73" t="s">
        <v>633</v>
      </c>
      <c r="K73" t="s">
        <v>637</v>
      </c>
      <c r="L73">
        <v>152.81</v>
      </c>
      <c r="M73">
        <v>28.02</v>
      </c>
      <c r="N73" s="6">
        <v>5</v>
      </c>
    </row>
    <row r="74" spans="1:14" x14ac:dyDescent="0.3">
      <c r="A74" t="s">
        <v>85</v>
      </c>
      <c r="B74" s="3">
        <v>44269</v>
      </c>
      <c r="C74" s="3" t="str">
        <f t="shared" si="1"/>
        <v>Mar</v>
      </c>
      <c r="D74" s="3">
        <v>44274</v>
      </c>
      <c r="E74" s="3" t="s">
        <v>316</v>
      </c>
      <c r="F74" s="3" t="s">
        <v>319</v>
      </c>
      <c r="G74" s="3" t="s">
        <v>324</v>
      </c>
      <c r="H74" t="s">
        <v>398</v>
      </c>
      <c r="I74" t="s">
        <v>629</v>
      </c>
      <c r="J74" t="s">
        <v>633</v>
      </c>
      <c r="K74" t="s">
        <v>638</v>
      </c>
      <c r="L74">
        <v>1504.92</v>
      </c>
      <c r="M74">
        <v>353.36</v>
      </c>
      <c r="N74" s="6">
        <v>1</v>
      </c>
    </row>
    <row r="75" spans="1:14" x14ac:dyDescent="0.3">
      <c r="A75" t="s">
        <v>86</v>
      </c>
      <c r="B75" s="3">
        <v>44270</v>
      </c>
      <c r="C75" s="3" t="str">
        <f t="shared" si="1"/>
        <v>Mar</v>
      </c>
      <c r="D75" s="3">
        <v>44272</v>
      </c>
      <c r="E75" s="3" t="s">
        <v>316</v>
      </c>
      <c r="F75" s="3" t="s">
        <v>320</v>
      </c>
      <c r="G75" s="3" t="s">
        <v>321</v>
      </c>
      <c r="H75" t="s">
        <v>399</v>
      </c>
      <c r="I75" t="s">
        <v>626</v>
      </c>
      <c r="J75" t="s">
        <v>633</v>
      </c>
      <c r="K75" t="s">
        <v>637</v>
      </c>
      <c r="L75">
        <v>435.61</v>
      </c>
      <c r="M75">
        <v>77.97</v>
      </c>
      <c r="N75" s="6">
        <v>7</v>
      </c>
    </row>
    <row r="76" spans="1:14" x14ac:dyDescent="0.3">
      <c r="A76" t="s">
        <v>87</v>
      </c>
      <c r="B76" s="3">
        <v>44271</v>
      </c>
      <c r="C76" s="3" t="str">
        <f t="shared" si="1"/>
        <v>Mar</v>
      </c>
      <c r="D76" s="3">
        <v>44276</v>
      </c>
      <c r="E76" s="3" t="s">
        <v>316</v>
      </c>
      <c r="F76" s="3" t="s">
        <v>317</v>
      </c>
      <c r="G76" s="3" t="s">
        <v>322</v>
      </c>
      <c r="H76" t="s">
        <v>400</v>
      </c>
      <c r="I76" t="s">
        <v>630</v>
      </c>
      <c r="J76" t="s">
        <v>632</v>
      </c>
      <c r="K76" t="s">
        <v>635</v>
      </c>
      <c r="L76">
        <v>1798.15</v>
      </c>
      <c r="M76">
        <v>309.38</v>
      </c>
      <c r="N76" s="6">
        <v>8</v>
      </c>
    </row>
    <row r="77" spans="1:14" x14ac:dyDescent="0.3">
      <c r="A77" t="s">
        <v>88</v>
      </c>
      <c r="B77" s="3">
        <v>44272</v>
      </c>
      <c r="C77" s="3" t="str">
        <f t="shared" si="1"/>
        <v>Mar</v>
      </c>
      <c r="D77" s="3">
        <v>44274</v>
      </c>
      <c r="E77" s="3" t="s">
        <v>314</v>
      </c>
      <c r="F77" s="3" t="s">
        <v>318</v>
      </c>
      <c r="G77" s="3" t="s">
        <v>323</v>
      </c>
      <c r="H77" t="s">
        <v>401</v>
      </c>
      <c r="I77" t="s">
        <v>629</v>
      </c>
      <c r="J77" t="s">
        <v>631</v>
      </c>
      <c r="K77" t="s">
        <v>639</v>
      </c>
      <c r="L77">
        <v>426.18</v>
      </c>
      <c r="M77">
        <v>62.84</v>
      </c>
      <c r="N77" s="6">
        <v>6</v>
      </c>
    </row>
    <row r="78" spans="1:14" x14ac:dyDescent="0.3">
      <c r="A78" t="s">
        <v>89</v>
      </c>
      <c r="B78" s="3">
        <v>44273</v>
      </c>
      <c r="C78" s="3" t="str">
        <f t="shared" si="1"/>
        <v>Mar</v>
      </c>
      <c r="D78" s="3">
        <v>44274</v>
      </c>
      <c r="E78" s="3" t="s">
        <v>315</v>
      </c>
      <c r="F78" s="3" t="s">
        <v>317</v>
      </c>
      <c r="G78" s="3" t="s">
        <v>325</v>
      </c>
      <c r="H78" t="s">
        <v>402</v>
      </c>
      <c r="I78" t="s">
        <v>628</v>
      </c>
      <c r="J78" t="s">
        <v>633</v>
      </c>
      <c r="K78" t="s">
        <v>638</v>
      </c>
      <c r="L78">
        <v>397.56</v>
      </c>
      <c r="M78">
        <v>79.94</v>
      </c>
      <c r="N78" s="6">
        <v>5</v>
      </c>
    </row>
    <row r="79" spans="1:14" x14ac:dyDescent="0.3">
      <c r="A79" t="s">
        <v>90</v>
      </c>
      <c r="B79" s="3">
        <v>44274</v>
      </c>
      <c r="C79" s="3" t="str">
        <f t="shared" si="1"/>
        <v>Mar</v>
      </c>
      <c r="D79" s="3">
        <v>44278</v>
      </c>
      <c r="E79" s="3" t="s">
        <v>315</v>
      </c>
      <c r="F79" s="3" t="s">
        <v>319</v>
      </c>
      <c r="G79" s="3" t="s">
        <v>322</v>
      </c>
      <c r="H79" t="s">
        <v>403</v>
      </c>
      <c r="I79" t="s">
        <v>626</v>
      </c>
      <c r="J79" t="s">
        <v>633</v>
      </c>
      <c r="K79" t="s">
        <v>638</v>
      </c>
      <c r="L79">
        <v>92.37</v>
      </c>
      <c r="M79">
        <v>-3.38</v>
      </c>
      <c r="N79" s="6">
        <v>6</v>
      </c>
    </row>
    <row r="80" spans="1:14" x14ac:dyDescent="0.3">
      <c r="A80" t="s">
        <v>91</v>
      </c>
      <c r="B80" s="3">
        <v>44275</v>
      </c>
      <c r="C80" s="3" t="str">
        <f t="shared" si="1"/>
        <v>Mar</v>
      </c>
      <c r="D80" s="3">
        <v>44279</v>
      </c>
      <c r="E80" s="3" t="s">
        <v>314</v>
      </c>
      <c r="F80" s="3" t="s">
        <v>317</v>
      </c>
      <c r="G80" s="3" t="s">
        <v>323</v>
      </c>
      <c r="H80" t="s">
        <v>404</v>
      </c>
      <c r="I80" t="s">
        <v>627</v>
      </c>
      <c r="J80" t="s">
        <v>632</v>
      </c>
      <c r="K80" t="s">
        <v>640</v>
      </c>
      <c r="L80">
        <v>954.69</v>
      </c>
      <c r="M80">
        <v>240.91</v>
      </c>
      <c r="N80" s="6">
        <v>2</v>
      </c>
    </row>
    <row r="81" spans="1:14" x14ac:dyDescent="0.3">
      <c r="A81" t="s">
        <v>92</v>
      </c>
      <c r="B81" s="3">
        <v>44276</v>
      </c>
      <c r="C81" s="3" t="str">
        <f t="shared" si="1"/>
        <v>Mar</v>
      </c>
      <c r="D81" s="3">
        <v>44280</v>
      </c>
      <c r="E81" s="3" t="s">
        <v>316</v>
      </c>
      <c r="F81" s="3" t="s">
        <v>317</v>
      </c>
      <c r="G81" s="3" t="s">
        <v>321</v>
      </c>
      <c r="H81" t="s">
        <v>405</v>
      </c>
      <c r="I81" t="s">
        <v>630</v>
      </c>
      <c r="J81" t="s">
        <v>633</v>
      </c>
      <c r="K81" t="s">
        <v>637</v>
      </c>
      <c r="L81">
        <v>1138.3900000000001</v>
      </c>
      <c r="M81">
        <v>283.16000000000003</v>
      </c>
      <c r="N81" s="6">
        <v>1</v>
      </c>
    </row>
    <row r="82" spans="1:14" x14ac:dyDescent="0.3">
      <c r="A82" t="s">
        <v>93</v>
      </c>
      <c r="B82" s="3">
        <v>44277</v>
      </c>
      <c r="C82" s="3" t="str">
        <f t="shared" si="1"/>
        <v>Mar</v>
      </c>
      <c r="D82" s="3">
        <v>44282</v>
      </c>
      <c r="E82" s="3" t="s">
        <v>316</v>
      </c>
      <c r="F82" s="3" t="s">
        <v>317</v>
      </c>
      <c r="G82" s="3" t="s">
        <v>322</v>
      </c>
      <c r="H82" t="s">
        <v>406</v>
      </c>
      <c r="I82" t="s">
        <v>626</v>
      </c>
      <c r="J82" t="s">
        <v>631</v>
      </c>
      <c r="K82" t="s">
        <v>634</v>
      </c>
      <c r="L82">
        <v>150.1</v>
      </c>
      <c r="M82">
        <v>-13.25</v>
      </c>
      <c r="N82" s="6">
        <v>7</v>
      </c>
    </row>
    <row r="83" spans="1:14" x14ac:dyDescent="0.3">
      <c r="A83" t="s">
        <v>94</v>
      </c>
      <c r="B83" s="3">
        <v>44278</v>
      </c>
      <c r="C83" s="3" t="str">
        <f t="shared" si="1"/>
        <v>Mar</v>
      </c>
      <c r="D83" s="3">
        <v>44279</v>
      </c>
      <c r="E83" s="3" t="s">
        <v>315</v>
      </c>
      <c r="F83" s="3" t="s">
        <v>319</v>
      </c>
      <c r="G83" s="3" t="s">
        <v>323</v>
      </c>
      <c r="H83" t="s">
        <v>407</v>
      </c>
      <c r="I83" t="s">
        <v>627</v>
      </c>
      <c r="J83" t="s">
        <v>631</v>
      </c>
      <c r="K83" t="s">
        <v>634</v>
      </c>
      <c r="L83">
        <v>1555.54</v>
      </c>
      <c r="M83">
        <v>358.28</v>
      </c>
      <c r="N83" s="6">
        <v>7</v>
      </c>
    </row>
    <row r="84" spans="1:14" x14ac:dyDescent="0.3">
      <c r="A84" t="s">
        <v>95</v>
      </c>
      <c r="B84" s="3">
        <v>44279</v>
      </c>
      <c r="C84" s="3" t="str">
        <f t="shared" si="1"/>
        <v>Mar</v>
      </c>
      <c r="D84" s="3">
        <v>44284</v>
      </c>
      <c r="E84" s="3" t="s">
        <v>316</v>
      </c>
      <c r="F84" s="3" t="s">
        <v>317</v>
      </c>
      <c r="G84" s="3" t="s">
        <v>324</v>
      </c>
      <c r="H84" t="s">
        <v>408</v>
      </c>
      <c r="I84" t="s">
        <v>627</v>
      </c>
      <c r="J84" t="s">
        <v>633</v>
      </c>
      <c r="K84" t="s">
        <v>636</v>
      </c>
      <c r="L84">
        <v>917.51</v>
      </c>
      <c r="M84">
        <v>-44.46</v>
      </c>
      <c r="N84" s="6">
        <v>2</v>
      </c>
    </row>
    <row r="85" spans="1:14" x14ac:dyDescent="0.3">
      <c r="A85" t="s">
        <v>96</v>
      </c>
      <c r="B85" s="3">
        <v>44280</v>
      </c>
      <c r="C85" s="3" t="str">
        <f t="shared" si="1"/>
        <v>Mar</v>
      </c>
      <c r="D85" s="3">
        <v>44285</v>
      </c>
      <c r="E85" s="3" t="s">
        <v>313</v>
      </c>
      <c r="F85" s="3" t="s">
        <v>320</v>
      </c>
      <c r="G85" s="3" t="s">
        <v>324</v>
      </c>
      <c r="H85" t="s">
        <v>409</v>
      </c>
      <c r="I85" t="s">
        <v>629</v>
      </c>
      <c r="J85" t="s">
        <v>633</v>
      </c>
      <c r="K85" t="s">
        <v>637</v>
      </c>
      <c r="L85">
        <v>1058.29</v>
      </c>
      <c r="M85">
        <v>36.03</v>
      </c>
      <c r="N85" s="6">
        <v>2</v>
      </c>
    </row>
    <row r="86" spans="1:14" x14ac:dyDescent="0.3">
      <c r="A86" t="s">
        <v>97</v>
      </c>
      <c r="B86" s="3">
        <v>44281</v>
      </c>
      <c r="C86" s="3" t="str">
        <f t="shared" si="1"/>
        <v>Mar</v>
      </c>
      <c r="D86" s="3">
        <v>44282</v>
      </c>
      <c r="E86" s="3" t="s">
        <v>315</v>
      </c>
      <c r="F86" s="3" t="s">
        <v>319</v>
      </c>
      <c r="G86" s="3" t="s">
        <v>325</v>
      </c>
      <c r="H86" t="s">
        <v>410</v>
      </c>
      <c r="I86" t="s">
        <v>629</v>
      </c>
      <c r="J86" t="s">
        <v>632</v>
      </c>
      <c r="K86" t="s">
        <v>641</v>
      </c>
      <c r="L86">
        <v>892.71</v>
      </c>
      <c r="M86">
        <v>176.22</v>
      </c>
      <c r="N86" s="6">
        <v>1</v>
      </c>
    </row>
    <row r="87" spans="1:14" x14ac:dyDescent="0.3">
      <c r="A87" t="s">
        <v>98</v>
      </c>
      <c r="B87" s="3">
        <v>44282</v>
      </c>
      <c r="C87" s="3" t="str">
        <f t="shared" si="1"/>
        <v>Mar</v>
      </c>
      <c r="D87" s="3">
        <v>44283</v>
      </c>
      <c r="E87" s="3" t="s">
        <v>316</v>
      </c>
      <c r="F87" s="3" t="s">
        <v>317</v>
      </c>
      <c r="G87" s="3" t="s">
        <v>323</v>
      </c>
      <c r="H87" t="s">
        <v>411</v>
      </c>
      <c r="I87" t="s">
        <v>629</v>
      </c>
      <c r="J87" t="s">
        <v>631</v>
      </c>
      <c r="K87" t="s">
        <v>642</v>
      </c>
      <c r="L87">
        <v>813.51</v>
      </c>
      <c r="M87">
        <v>-29.04</v>
      </c>
      <c r="N87" s="6">
        <v>8</v>
      </c>
    </row>
    <row r="88" spans="1:14" x14ac:dyDescent="0.3">
      <c r="A88" t="s">
        <v>99</v>
      </c>
      <c r="B88" s="3">
        <v>44283</v>
      </c>
      <c r="C88" s="3" t="str">
        <f t="shared" si="1"/>
        <v>Mar</v>
      </c>
      <c r="D88" s="3">
        <v>44284</v>
      </c>
      <c r="E88" s="3" t="s">
        <v>315</v>
      </c>
      <c r="F88" s="3" t="s">
        <v>319</v>
      </c>
      <c r="G88" s="3" t="s">
        <v>324</v>
      </c>
      <c r="H88" t="s">
        <v>412</v>
      </c>
      <c r="I88" t="s">
        <v>626</v>
      </c>
      <c r="J88" t="s">
        <v>631</v>
      </c>
      <c r="K88" t="s">
        <v>634</v>
      </c>
      <c r="L88">
        <v>1128.0899999999999</v>
      </c>
      <c r="M88">
        <v>256.29000000000002</v>
      </c>
      <c r="N88" s="6">
        <v>8</v>
      </c>
    </row>
    <row r="89" spans="1:14" x14ac:dyDescent="0.3">
      <c r="A89" t="s">
        <v>100</v>
      </c>
      <c r="B89" s="3">
        <v>44284</v>
      </c>
      <c r="C89" s="3" t="str">
        <f t="shared" si="1"/>
        <v>Mar</v>
      </c>
      <c r="D89" s="3">
        <v>44285</v>
      </c>
      <c r="E89" s="3" t="s">
        <v>313</v>
      </c>
      <c r="F89" s="3" t="s">
        <v>321</v>
      </c>
      <c r="G89" s="3" t="s">
        <v>321</v>
      </c>
      <c r="H89" t="s">
        <v>413</v>
      </c>
      <c r="I89" t="s">
        <v>626</v>
      </c>
      <c r="J89" t="s">
        <v>633</v>
      </c>
      <c r="K89" t="s">
        <v>636</v>
      </c>
      <c r="L89">
        <v>327.38</v>
      </c>
      <c r="M89">
        <v>76.23</v>
      </c>
      <c r="N89" s="6">
        <v>1</v>
      </c>
    </row>
    <row r="90" spans="1:14" x14ac:dyDescent="0.3">
      <c r="A90" t="s">
        <v>101</v>
      </c>
      <c r="B90" s="3">
        <v>44285</v>
      </c>
      <c r="C90" s="3" t="str">
        <f t="shared" si="1"/>
        <v>Mar</v>
      </c>
      <c r="D90" s="3">
        <v>44289</v>
      </c>
      <c r="E90" s="3" t="s">
        <v>315</v>
      </c>
      <c r="F90" s="3" t="s">
        <v>320</v>
      </c>
      <c r="G90" s="3" t="s">
        <v>323</v>
      </c>
      <c r="H90" t="s">
        <v>414</v>
      </c>
      <c r="I90" t="s">
        <v>630</v>
      </c>
      <c r="J90" t="s">
        <v>632</v>
      </c>
      <c r="K90" t="s">
        <v>641</v>
      </c>
      <c r="L90">
        <v>380.22</v>
      </c>
      <c r="M90">
        <v>39.159999999999997</v>
      </c>
      <c r="N90" s="6">
        <v>8</v>
      </c>
    </row>
    <row r="91" spans="1:14" x14ac:dyDescent="0.3">
      <c r="A91" t="s">
        <v>102</v>
      </c>
      <c r="B91" s="3">
        <v>44286</v>
      </c>
      <c r="C91" s="3" t="str">
        <f t="shared" si="1"/>
        <v>Mar</v>
      </c>
      <c r="D91" s="3">
        <v>44289</v>
      </c>
      <c r="E91" s="3" t="s">
        <v>315</v>
      </c>
      <c r="F91" s="3" t="s">
        <v>317</v>
      </c>
      <c r="G91" s="3" t="s">
        <v>321</v>
      </c>
      <c r="H91" t="s">
        <v>415</v>
      </c>
      <c r="I91" t="s">
        <v>629</v>
      </c>
      <c r="J91" t="s">
        <v>631</v>
      </c>
      <c r="K91" t="s">
        <v>634</v>
      </c>
      <c r="L91">
        <v>1726.34</v>
      </c>
      <c r="M91">
        <v>-168.22</v>
      </c>
      <c r="N91" s="6">
        <v>9</v>
      </c>
    </row>
    <row r="92" spans="1:14" x14ac:dyDescent="0.3">
      <c r="A92" t="s">
        <v>103</v>
      </c>
      <c r="B92" s="3">
        <v>44287</v>
      </c>
      <c r="C92" s="3" t="str">
        <f t="shared" si="1"/>
        <v>Apr</v>
      </c>
      <c r="D92" s="3">
        <v>44290</v>
      </c>
      <c r="E92" s="3" t="s">
        <v>315</v>
      </c>
      <c r="F92" s="3" t="s">
        <v>321</v>
      </c>
      <c r="G92" s="3" t="s">
        <v>321</v>
      </c>
      <c r="H92" t="s">
        <v>416</v>
      </c>
      <c r="I92" t="s">
        <v>627</v>
      </c>
      <c r="J92" t="s">
        <v>631</v>
      </c>
      <c r="K92" t="s">
        <v>642</v>
      </c>
      <c r="L92">
        <v>1893.31</v>
      </c>
      <c r="M92">
        <v>28.05</v>
      </c>
      <c r="N92" s="6">
        <v>4</v>
      </c>
    </row>
    <row r="93" spans="1:14" x14ac:dyDescent="0.3">
      <c r="A93" t="s">
        <v>104</v>
      </c>
      <c r="B93" s="3">
        <v>44288</v>
      </c>
      <c r="C93" s="3" t="str">
        <f t="shared" si="1"/>
        <v>Apr</v>
      </c>
      <c r="D93" s="3">
        <v>44289</v>
      </c>
      <c r="E93" s="3" t="s">
        <v>315</v>
      </c>
      <c r="F93" s="3" t="s">
        <v>321</v>
      </c>
      <c r="G93" s="3" t="s">
        <v>324</v>
      </c>
      <c r="H93" t="s">
        <v>417</v>
      </c>
      <c r="I93" t="s">
        <v>628</v>
      </c>
      <c r="J93" t="s">
        <v>632</v>
      </c>
      <c r="K93" t="s">
        <v>640</v>
      </c>
      <c r="L93">
        <v>759.15</v>
      </c>
      <c r="M93">
        <v>111.42</v>
      </c>
      <c r="N93" s="6">
        <v>1</v>
      </c>
    </row>
    <row r="94" spans="1:14" x14ac:dyDescent="0.3">
      <c r="A94" t="s">
        <v>105</v>
      </c>
      <c r="B94" s="3">
        <v>44289</v>
      </c>
      <c r="C94" s="3" t="str">
        <f t="shared" si="1"/>
        <v>Apr</v>
      </c>
      <c r="D94" s="3">
        <v>44292</v>
      </c>
      <c r="E94" s="3" t="s">
        <v>313</v>
      </c>
      <c r="F94" s="3" t="s">
        <v>319</v>
      </c>
      <c r="G94" s="3" t="s">
        <v>323</v>
      </c>
      <c r="H94" t="s">
        <v>418</v>
      </c>
      <c r="I94" t="s">
        <v>630</v>
      </c>
      <c r="J94" t="s">
        <v>632</v>
      </c>
      <c r="K94" t="s">
        <v>640</v>
      </c>
      <c r="L94">
        <v>556.07000000000005</v>
      </c>
      <c r="M94">
        <v>162.63999999999999</v>
      </c>
      <c r="N94" s="6">
        <v>1</v>
      </c>
    </row>
    <row r="95" spans="1:14" x14ac:dyDescent="0.3">
      <c r="A95" t="s">
        <v>106</v>
      </c>
      <c r="B95" s="3">
        <v>44290</v>
      </c>
      <c r="C95" s="3" t="str">
        <f t="shared" si="1"/>
        <v>Apr</v>
      </c>
      <c r="D95" s="3">
        <v>44293</v>
      </c>
      <c r="E95" s="3" t="s">
        <v>314</v>
      </c>
      <c r="F95" s="3" t="s">
        <v>321</v>
      </c>
      <c r="G95" s="3" t="s">
        <v>322</v>
      </c>
      <c r="H95" t="s">
        <v>419</v>
      </c>
      <c r="I95" t="s">
        <v>626</v>
      </c>
      <c r="J95" t="s">
        <v>631</v>
      </c>
      <c r="K95" t="s">
        <v>639</v>
      </c>
      <c r="L95">
        <v>1295.1199999999999</v>
      </c>
      <c r="M95">
        <v>197.8</v>
      </c>
      <c r="N95" s="6">
        <v>3</v>
      </c>
    </row>
    <row r="96" spans="1:14" x14ac:dyDescent="0.3">
      <c r="A96" t="s">
        <v>107</v>
      </c>
      <c r="B96" s="3">
        <v>44291</v>
      </c>
      <c r="C96" s="3" t="str">
        <f t="shared" si="1"/>
        <v>Apr</v>
      </c>
      <c r="D96" s="3">
        <v>44292</v>
      </c>
      <c r="E96" s="3" t="s">
        <v>315</v>
      </c>
      <c r="F96" s="3" t="s">
        <v>320</v>
      </c>
      <c r="G96" s="3" t="s">
        <v>324</v>
      </c>
      <c r="H96" t="s">
        <v>420</v>
      </c>
      <c r="I96" t="s">
        <v>630</v>
      </c>
      <c r="J96" t="s">
        <v>631</v>
      </c>
      <c r="K96" t="s">
        <v>639</v>
      </c>
      <c r="L96">
        <v>829.29</v>
      </c>
      <c r="M96">
        <v>3.25</v>
      </c>
      <c r="N96" s="6">
        <v>5</v>
      </c>
    </row>
    <row r="97" spans="1:14" x14ac:dyDescent="0.3">
      <c r="A97" t="s">
        <v>108</v>
      </c>
      <c r="B97" s="3">
        <v>44292</v>
      </c>
      <c r="C97" s="3" t="str">
        <f t="shared" si="1"/>
        <v>Apr</v>
      </c>
      <c r="D97" s="3">
        <v>44295</v>
      </c>
      <c r="E97" s="3" t="s">
        <v>315</v>
      </c>
      <c r="F97" s="3" t="s">
        <v>320</v>
      </c>
      <c r="G97" s="3" t="s">
        <v>324</v>
      </c>
      <c r="H97" t="s">
        <v>421</v>
      </c>
      <c r="I97" t="s">
        <v>630</v>
      </c>
      <c r="J97" t="s">
        <v>632</v>
      </c>
      <c r="K97" t="s">
        <v>641</v>
      </c>
      <c r="L97">
        <v>70.260000000000005</v>
      </c>
      <c r="M97">
        <v>10.79</v>
      </c>
      <c r="N97" s="6">
        <v>5</v>
      </c>
    </row>
    <row r="98" spans="1:14" x14ac:dyDescent="0.3">
      <c r="A98" t="s">
        <v>109</v>
      </c>
      <c r="B98" s="3">
        <v>44293</v>
      </c>
      <c r="C98" s="3" t="str">
        <f t="shared" si="1"/>
        <v>Apr</v>
      </c>
      <c r="D98" s="3">
        <v>44298</v>
      </c>
      <c r="E98" s="3" t="s">
        <v>316</v>
      </c>
      <c r="F98" s="3" t="s">
        <v>318</v>
      </c>
      <c r="G98" s="3" t="s">
        <v>323</v>
      </c>
      <c r="H98" t="s">
        <v>422</v>
      </c>
      <c r="I98" t="s">
        <v>630</v>
      </c>
      <c r="J98" t="s">
        <v>631</v>
      </c>
      <c r="K98" t="s">
        <v>639</v>
      </c>
      <c r="L98">
        <v>329.18</v>
      </c>
      <c r="M98">
        <v>38.18</v>
      </c>
      <c r="N98" s="6">
        <v>9</v>
      </c>
    </row>
    <row r="99" spans="1:14" x14ac:dyDescent="0.3">
      <c r="A99" t="s">
        <v>110</v>
      </c>
      <c r="B99" s="3">
        <v>44294</v>
      </c>
      <c r="C99" s="3" t="str">
        <f t="shared" si="1"/>
        <v>Apr</v>
      </c>
      <c r="D99" s="3">
        <v>44296</v>
      </c>
      <c r="E99" s="3" t="s">
        <v>315</v>
      </c>
      <c r="F99" s="3" t="s">
        <v>320</v>
      </c>
      <c r="G99" s="3" t="s">
        <v>323</v>
      </c>
      <c r="H99" t="s">
        <v>423</v>
      </c>
      <c r="I99" t="s">
        <v>630</v>
      </c>
      <c r="J99" t="s">
        <v>633</v>
      </c>
      <c r="K99" t="s">
        <v>638</v>
      </c>
      <c r="L99">
        <v>1437.63</v>
      </c>
      <c r="M99">
        <v>304.69</v>
      </c>
      <c r="N99" s="6">
        <v>2</v>
      </c>
    </row>
    <row r="100" spans="1:14" x14ac:dyDescent="0.3">
      <c r="A100" t="s">
        <v>111</v>
      </c>
      <c r="B100" s="3">
        <v>44295</v>
      </c>
      <c r="C100" s="3" t="str">
        <f t="shared" si="1"/>
        <v>Apr</v>
      </c>
      <c r="D100" s="3">
        <v>44297</v>
      </c>
      <c r="E100" s="3" t="s">
        <v>316</v>
      </c>
      <c r="F100" s="3" t="s">
        <v>321</v>
      </c>
      <c r="G100" s="3" t="s">
        <v>321</v>
      </c>
      <c r="H100" t="s">
        <v>424</v>
      </c>
      <c r="I100" t="s">
        <v>628</v>
      </c>
      <c r="J100" t="s">
        <v>633</v>
      </c>
      <c r="K100" t="s">
        <v>637</v>
      </c>
      <c r="L100">
        <v>1324.67</v>
      </c>
      <c r="M100">
        <v>-75.78</v>
      </c>
      <c r="N100" s="6">
        <v>2</v>
      </c>
    </row>
    <row r="101" spans="1:14" x14ac:dyDescent="0.3">
      <c r="A101" t="s">
        <v>112</v>
      </c>
      <c r="B101" s="3">
        <v>44296</v>
      </c>
      <c r="C101" s="3" t="str">
        <f t="shared" si="1"/>
        <v>Apr</v>
      </c>
      <c r="D101" s="3">
        <v>44297</v>
      </c>
      <c r="E101" s="3" t="s">
        <v>314</v>
      </c>
      <c r="F101" s="3" t="s">
        <v>320</v>
      </c>
      <c r="G101" s="3" t="s">
        <v>323</v>
      </c>
      <c r="H101" t="s">
        <v>425</v>
      </c>
      <c r="I101" t="s">
        <v>629</v>
      </c>
      <c r="J101" t="s">
        <v>632</v>
      </c>
      <c r="K101" t="s">
        <v>641</v>
      </c>
      <c r="L101">
        <v>73.650000000000006</v>
      </c>
      <c r="M101">
        <v>15.05</v>
      </c>
      <c r="N101" s="6">
        <v>6</v>
      </c>
    </row>
    <row r="102" spans="1:14" x14ac:dyDescent="0.3">
      <c r="A102" t="s">
        <v>113</v>
      </c>
      <c r="B102" s="3">
        <v>44297</v>
      </c>
      <c r="C102" s="3" t="str">
        <f t="shared" si="1"/>
        <v>Apr</v>
      </c>
      <c r="D102" s="3">
        <v>44301</v>
      </c>
      <c r="E102" s="3" t="s">
        <v>313</v>
      </c>
      <c r="F102" s="3" t="s">
        <v>319</v>
      </c>
      <c r="G102" s="3" t="s">
        <v>321</v>
      </c>
      <c r="H102" t="s">
        <v>426</v>
      </c>
      <c r="I102" t="s">
        <v>627</v>
      </c>
      <c r="J102" t="s">
        <v>632</v>
      </c>
      <c r="K102" t="s">
        <v>641</v>
      </c>
      <c r="L102">
        <v>459.5</v>
      </c>
      <c r="M102">
        <v>53.53</v>
      </c>
      <c r="N102" s="6">
        <v>9</v>
      </c>
    </row>
    <row r="103" spans="1:14" x14ac:dyDescent="0.3">
      <c r="A103" t="s">
        <v>114</v>
      </c>
      <c r="B103" s="3">
        <v>44298</v>
      </c>
      <c r="C103" s="3" t="str">
        <f t="shared" si="1"/>
        <v>Apr</v>
      </c>
      <c r="D103" s="3">
        <v>44299</v>
      </c>
      <c r="E103" s="3" t="s">
        <v>313</v>
      </c>
      <c r="F103" s="3" t="s">
        <v>318</v>
      </c>
      <c r="G103" s="3" t="s">
        <v>324</v>
      </c>
      <c r="H103" t="s">
        <v>427</v>
      </c>
      <c r="I103" t="s">
        <v>630</v>
      </c>
      <c r="J103" t="s">
        <v>632</v>
      </c>
      <c r="K103" t="s">
        <v>640</v>
      </c>
      <c r="L103">
        <v>477.53</v>
      </c>
      <c r="M103">
        <v>136.19</v>
      </c>
      <c r="N103" s="6">
        <v>1</v>
      </c>
    </row>
    <row r="104" spans="1:14" x14ac:dyDescent="0.3">
      <c r="A104" t="s">
        <v>115</v>
      </c>
      <c r="B104" s="3">
        <v>44299</v>
      </c>
      <c r="C104" s="3" t="str">
        <f t="shared" si="1"/>
        <v>Apr</v>
      </c>
      <c r="D104" s="3">
        <v>44303</v>
      </c>
      <c r="E104" s="3" t="s">
        <v>314</v>
      </c>
      <c r="F104" s="3" t="s">
        <v>321</v>
      </c>
      <c r="G104" s="3" t="s">
        <v>325</v>
      </c>
      <c r="H104" t="s">
        <v>428</v>
      </c>
      <c r="I104" t="s">
        <v>630</v>
      </c>
      <c r="J104" t="s">
        <v>633</v>
      </c>
      <c r="K104" t="s">
        <v>637</v>
      </c>
      <c r="L104">
        <v>1350.35</v>
      </c>
      <c r="M104">
        <v>49.62</v>
      </c>
      <c r="N104" s="6">
        <v>9</v>
      </c>
    </row>
    <row r="105" spans="1:14" x14ac:dyDescent="0.3">
      <c r="A105" t="s">
        <v>116</v>
      </c>
      <c r="B105" s="3">
        <v>44300</v>
      </c>
      <c r="C105" s="3" t="str">
        <f t="shared" si="1"/>
        <v>Apr</v>
      </c>
      <c r="D105" s="3">
        <v>44302</v>
      </c>
      <c r="E105" s="3" t="s">
        <v>313</v>
      </c>
      <c r="F105" s="3" t="s">
        <v>318</v>
      </c>
      <c r="G105" s="3" t="s">
        <v>322</v>
      </c>
      <c r="H105" t="s">
        <v>429</v>
      </c>
      <c r="I105" t="s">
        <v>630</v>
      </c>
      <c r="J105" t="s">
        <v>631</v>
      </c>
      <c r="K105" t="s">
        <v>634</v>
      </c>
      <c r="L105">
        <v>59.03</v>
      </c>
      <c r="M105">
        <v>9.0299999999999994</v>
      </c>
      <c r="N105" s="6">
        <v>9</v>
      </c>
    </row>
    <row r="106" spans="1:14" x14ac:dyDescent="0.3">
      <c r="A106" t="s">
        <v>117</v>
      </c>
      <c r="B106" s="3">
        <v>44301</v>
      </c>
      <c r="C106" s="3" t="str">
        <f t="shared" si="1"/>
        <v>Apr</v>
      </c>
      <c r="D106" s="3">
        <v>44302</v>
      </c>
      <c r="E106" s="3" t="s">
        <v>314</v>
      </c>
      <c r="F106" s="3" t="s">
        <v>321</v>
      </c>
      <c r="G106" s="3" t="s">
        <v>324</v>
      </c>
      <c r="H106" t="s">
        <v>430</v>
      </c>
      <c r="I106" t="s">
        <v>629</v>
      </c>
      <c r="J106" t="s">
        <v>633</v>
      </c>
      <c r="K106" t="s">
        <v>638</v>
      </c>
      <c r="L106">
        <v>226.13</v>
      </c>
      <c r="M106">
        <v>61.69</v>
      </c>
      <c r="N106" s="6">
        <v>9</v>
      </c>
    </row>
    <row r="107" spans="1:14" x14ac:dyDescent="0.3">
      <c r="A107" t="s">
        <v>118</v>
      </c>
      <c r="B107" s="3">
        <v>44302</v>
      </c>
      <c r="C107" s="3" t="str">
        <f t="shared" si="1"/>
        <v>Apr</v>
      </c>
      <c r="D107" s="3">
        <v>44307</v>
      </c>
      <c r="E107" s="3" t="s">
        <v>314</v>
      </c>
      <c r="F107" s="3" t="s">
        <v>319</v>
      </c>
      <c r="G107" s="3" t="s">
        <v>323</v>
      </c>
      <c r="H107" t="s">
        <v>431</v>
      </c>
      <c r="I107" t="s">
        <v>626</v>
      </c>
      <c r="J107" t="s">
        <v>631</v>
      </c>
      <c r="K107" t="s">
        <v>642</v>
      </c>
      <c r="L107">
        <v>1603.83</v>
      </c>
      <c r="M107">
        <v>-94.62</v>
      </c>
      <c r="N107" s="6">
        <v>5</v>
      </c>
    </row>
    <row r="108" spans="1:14" x14ac:dyDescent="0.3">
      <c r="A108" t="s">
        <v>119</v>
      </c>
      <c r="B108" s="3">
        <v>44303</v>
      </c>
      <c r="C108" s="3" t="str">
        <f t="shared" si="1"/>
        <v>Apr</v>
      </c>
      <c r="D108" s="3">
        <v>44306</v>
      </c>
      <c r="E108" s="3" t="s">
        <v>314</v>
      </c>
      <c r="F108" s="3" t="s">
        <v>318</v>
      </c>
      <c r="G108" s="3" t="s">
        <v>322</v>
      </c>
      <c r="H108" t="s">
        <v>432</v>
      </c>
      <c r="I108" t="s">
        <v>626</v>
      </c>
      <c r="J108" t="s">
        <v>633</v>
      </c>
      <c r="K108" t="s">
        <v>637</v>
      </c>
      <c r="L108">
        <v>373.52</v>
      </c>
      <c r="M108">
        <v>102.68</v>
      </c>
      <c r="N108" s="6">
        <v>9</v>
      </c>
    </row>
    <row r="109" spans="1:14" x14ac:dyDescent="0.3">
      <c r="A109" t="s">
        <v>120</v>
      </c>
      <c r="B109" s="3">
        <v>44304</v>
      </c>
      <c r="C109" s="3" t="str">
        <f t="shared" si="1"/>
        <v>Apr</v>
      </c>
      <c r="D109" s="3">
        <v>44308</v>
      </c>
      <c r="E109" s="3" t="s">
        <v>313</v>
      </c>
      <c r="F109" s="3" t="s">
        <v>317</v>
      </c>
      <c r="G109" s="3" t="s">
        <v>325</v>
      </c>
      <c r="H109" t="s">
        <v>433</v>
      </c>
      <c r="I109" t="s">
        <v>628</v>
      </c>
      <c r="J109" t="s">
        <v>631</v>
      </c>
      <c r="K109" t="s">
        <v>639</v>
      </c>
      <c r="L109">
        <v>1312.44</v>
      </c>
      <c r="M109">
        <v>229.88</v>
      </c>
      <c r="N109" s="6">
        <v>4</v>
      </c>
    </row>
    <row r="110" spans="1:14" x14ac:dyDescent="0.3">
      <c r="A110" t="s">
        <v>121</v>
      </c>
      <c r="B110" s="3">
        <v>44305</v>
      </c>
      <c r="C110" s="3" t="str">
        <f t="shared" si="1"/>
        <v>Apr</v>
      </c>
      <c r="D110" s="3">
        <v>44308</v>
      </c>
      <c r="E110" s="3" t="s">
        <v>316</v>
      </c>
      <c r="F110" s="3" t="s">
        <v>321</v>
      </c>
      <c r="G110" s="3" t="s">
        <v>325</v>
      </c>
      <c r="H110" t="s">
        <v>434</v>
      </c>
      <c r="I110" t="s">
        <v>626</v>
      </c>
      <c r="J110" t="s">
        <v>633</v>
      </c>
      <c r="K110" t="s">
        <v>637</v>
      </c>
      <c r="L110">
        <v>491.6</v>
      </c>
      <c r="M110">
        <v>-35.82</v>
      </c>
      <c r="N110" s="6">
        <v>2</v>
      </c>
    </row>
    <row r="111" spans="1:14" x14ac:dyDescent="0.3">
      <c r="A111" t="s">
        <v>122</v>
      </c>
      <c r="B111" s="3">
        <v>44306</v>
      </c>
      <c r="C111" s="3" t="str">
        <f t="shared" si="1"/>
        <v>Apr</v>
      </c>
      <c r="D111" s="3">
        <v>44309</v>
      </c>
      <c r="E111" s="3" t="s">
        <v>314</v>
      </c>
      <c r="F111" s="3" t="s">
        <v>317</v>
      </c>
      <c r="G111" s="3" t="s">
        <v>321</v>
      </c>
      <c r="H111" t="s">
        <v>435</v>
      </c>
      <c r="I111" t="s">
        <v>630</v>
      </c>
      <c r="J111" t="s">
        <v>632</v>
      </c>
      <c r="K111" t="s">
        <v>640</v>
      </c>
      <c r="L111">
        <v>216.89</v>
      </c>
      <c r="M111">
        <v>4.42</v>
      </c>
      <c r="N111" s="6">
        <v>6</v>
      </c>
    </row>
    <row r="112" spans="1:14" x14ac:dyDescent="0.3">
      <c r="A112" t="s">
        <v>123</v>
      </c>
      <c r="B112" s="3">
        <v>44307</v>
      </c>
      <c r="C112" s="3" t="str">
        <f t="shared" si="1"/>
        <v>Apr</v>
      </c>
      <c r="D112" s="3">
        <v>44308</v>
      </c>
      <c r="E112" s="3" t="s">
        <v>315</v>
      </c>
      <c r="F112" s="3" t="s">
        <v>318</v>
      </c>
      <c r="G112" s="3" t="s">
        <v>322</v>
      </c>
      <c r="H112" t="s">
        <v>436</v>
      </c>
      <c r="I112" t="s">
        <v>630</v>
      </c>
      <c r="J112" t="s">
        <v>633</v>
      </c>
      <c r="K112" t="s">
        <v>636</v>
      </c>
      <c r="L112">
        <v>501.48</v>
      </c>
      <c r="M112">
        <v>91.91</v>
      </c>
      <c r="N112" s="6">
        <v>4</v>
      </c>
    </row>
    <row r="113" spans="1:14" x14ac:dyDescent="0.3">
      <c r="A113" t="s">
        <v>124</v>
      </c>
      <c r="B113" s="3">
        <v>44308</v>
      </c>
      <c r="C113" s="3" t="str">
        <f t="shared" si="1"/>
        <v>Apr</v>
      </c>
      <c r="D113" s="3">
        <v>44311</v>
      </c>
      <c r="E113" s="3" t="s">
        <v>313</v>
      </c>
      <c r="F113" s="3" t="s">
        <v>317</v>
      </c>
      <c r="G113" s="3" t="s">
        <v>321</v>
      </c>
      <c r="H113" t="s">
        <v>437</v>
      </c>
      <c r="I113" t="s">
        <v>630</v>
      </c>
      <c r="J113" t="s">
        <v>631</v>
      </c>
      <c r="K113" t="s">
        <v>639</v>
      </c>
      <c r="L113">
        <v>1450.09</v>
      </c>
      <c r="M113">
        <v>-105.94</v>
      </c>
      <c r="N113" s="6">
        <v>6</v>
      </c>
    </row>
    <row r="114" spans="1:14" x14ac:dyDescent="0.3">
      <c r="A114" t="s">
        <v>125</v>
      </c>
      <c r="B114" s="3">
        <v>44309</v>
      </c>
      <c r="C114" s="3" t="str">
        <f t="shared" si="1"/>
        <v>Apr</v>
      </c>
      <c r="D114" s="3">
        <v>44314</v>
      </c>
      <c r="E114" s="3" t="s">
        <v>314</v>
      </c>
      <c r="F114" s="3" t="s">
        <v>317</v>
      </c>
      <c r="G114" s="3" t="s">
        <v>324</v>
      </c>
      <c r="H114" t="s">
        <v>438</v>
      </c>
      <c r="I114" t="s">
        <v>628</v>
      </c>
      <c r="J114" t="s">
        <v>633</v>
      </c>
      <c r="K114" t="s">
        <v>638</v>
      </c>
      <c r="L114">
        <v>1714.28</v>
      </c>
      <c r="M114">
        <v>227.77</v>
      </c>
      <c r="N114" s="6">
        <v>3</v>
      </c>
    </row>
    <row r="115" spans="1:14" x14ac:dyDescent="0.3">
      <c r="A115" t="s">
        <v>126</v>
      </c>
      <c r="B115" s="3">
        <v>44310</v>
      </c>
      <c r="C115" s="3" t="str">
        <f t="shared" si="1"/>
        <v>Apr</v>
      </c>
      <c r="D115" s="3">
        <v>44313</v>
      </c>
      <c r="E115" s="3" t="s">
        <v>314</v>
      </c>
      <c r="F115" s="3" t="s">
        <v>318</v>
      </c>
      <c r="G115" s="3" t="s">
        <v>322</v>
      </c>
      <c r="H115" t="s">
        <v>439</v>
      </c>
      <c r="I115" t="s">
        <v>630</v>
      </c>
      <c r="J115" t="s">
        <v>633</v>
      </c>
      <c r="K115" t="s">
        <v>638</v>
      </c>
      <c r="L115">
        <v>1663.84</v>
      </c>
      <c r="M115">
        <v>63.81</v>
      </c>
      <c r="N115" s="6">
        <v>6</v>
      </c>
    </row>
    <row r="116" spans="1:14" x14ac:dyDescent="0.3">
      <c r="A116" t="s">
        <v>127</v>
      </c>
      <c r="B116" s="3">
        <v>44311</v>
      </c>
      <c r="C116" s="3" t="str">
        <f t="shared" si="1"/>
        <v>Apr</v>
      </c>
      <c r="D116" s="3">
        <v>44312</v>
      </c>
      <c r="E116" s="3" t="s">
        <v>315</v>
      </c>
      <c r="F116" s="3" t="s">
        <v>319</v>
      </c>
      <c r="G116" s="3" t="s">
        <v>324</v>
      </c>
      <c r="H116" t="s">
        <v>440</v>
      </c>
      <c r="I116" t="s">
        <v>626</v>
      </c>
      <c r="J116" t="s">
        <v>633</v>
      </c>
      <c r="K116" t="s">
        <v>638</v>
      </c>
      <c r="L116">
        <v>806.42</v>
      </c>
      <c r="M116">
        <v>119.65</v>
      </c>
      <c r="N116" s="6">
        <v>2</v>
      </c>
    </row>
    <row r="117" spans="1:14" x14ac:dyDescent="0.3">
      <c r="A117" t="s">
        <v>128</v>
      </c>
      <c r="B117" s="3">
        <v>44312</v>
      </c>
      <c r="C117" s="3" t="str">
        <f t="shared" si="1"/>
        <v>Apr</v>
      </c>
      <c r="D117" s="3">
        <v>44317</v>
      </c>
      <c r="E117" s="3" t="s">
        <v>316</v>
      </c>
      <c r="F117" s="3" t="s">
        <v>317</v>
      </c>
      <c r="G117" s="3" t="s">
        <v>321</v>
      </c>
      <c r="H117" t="s">
        <v>441</v>
      </c>
      <c r="I117" t="s">
        <v>629</v>
      </c>
      <c r="J117" t="s">
        <v>632</v>
      </c>
      <c r="K117" t="s">
        <v>635</v>
      </c>
      <c r="L117">
        <v>1342.81</v>
      </c>
      <c r="M117">
        <v>-109.71</v>
      </c>
      <c r="N117" s="6">
        <v>2</v>
      </c>
    </row>
    <row r="118" spans="1:14" x14ac:dyDescent="0.3">
      <c r="A118" t="s">
        <v>129</v>
      </c>
      <c r="B118" s="3">
        <v>44313</v>
      </c>
      <c r="C118" s="3" t="str">
        <f t="shared" si="1"/>
        <v>Apr</v>
      </c>
      <c r="D118" s="3">
        <v>44315</v>
      </c>
      <c r="E118" s="3" t="s">
        <v>316</v>
      </c>
      <c r="F118" s="3" t="s">
        <v>317</v>
      </c>
      <c r="G118" s="3" t="s">
        <v>322</v>
      </c>
      <c r="H118" t="s">
        <v>442</v>
      </c>
      <c r="I118" t="s">
        <v>629</v>
      </c>
      <c r="J118" t="s">
        <v>633</v>
      </c>
      <c r="K118" t="s">
        <v>637</v>
      </c>
      <c r="L118">
        <v>425.87</v>
      </c>
      <c r="M118">
        <v>105.88</v>
      </c>
      <c r="N118" s="6">
        <v>9</v>
      </c>
    </row>
    <row r="119" spans="1:14" x14ac:dyDescent="0.3">
      <c r="A119" t="s">
        <v>130</v>
      </c>
      <c r="B119" s="3">
        <v>44314</v>
      </c>
      <c r="C119" s="3" t="str">
        <f t="shared" si="1"/>
        <v>Apr</v>
      </c>
      <c r="D119" s="3">
        <v>44317</v>
      </c>
      <c r="E119" s="3" t="s">
        <v>316</v>
      </c>
      <c r="F119" s="3" t="s">
        <v>319</v>
      </c>
      <c r="G119" s="3" t="s">
        <v>321</v>
      </c>
      <c r="H119" t="s">
        <v>443</v>
      </c>
      <c r="I119" t="s">
        <v>627</v>
      </c>
      <c r="J119" t="s">
        <v>632</v>
      </c>
      <c r="K119" t="s">
        <v>641</v>
      </c>
      <c r="L119">
        <v>600.42999999999995</v>
      </c>
      <c r="M119">
        <v>173.76</v>
      </c>
      <c r="N119" s="6">
        <v>7</v>
      </c>
    </row>
    <row r="120" spans="1:14" x14ac:dyDescent="0.3">
      <c r="A120" t="s">
        <v>131</v>
      </c>
      <c r="B120" s="3">
        <v>44315</v>
      </c>
      <c r="C120" s="3" t="str">
        <f t="shared" si="1"/>
        <v>Apr</v>
      </c>
      <c r="D120" s="3">
        <v>44316</v>
      </c>
      <c r="E120" s="3" t="s">
        <v>314</v>
      </c>
      <c r="F120" s="3" t="s">
        <v>317</v>
      </c>
      <c r="G120" s="3" t="s">
        <v>322</v>
      </c>
      <c r="H120" t="s">
        <v>444</v>
      </c>
      <c r="I120" t="s">
        <v>626</v>
      </c>
      <c r="J120" t="s">
        <v>632</v>
      </c>
      <c r="K120" t="s">
        <v>640</v>
      </c>
      <c r="L120">
        <v>1794.74</v>
      </c>
      <c r="M120">
        <v>516.08000000000004</v>
      </c>
      <c r="N120" s="6">
        <v>3</v>
      </c>
    </row>
    <row r="121" spans="1:14" x14ac:dyDescent="0.3">
      <c r="A121" t="s">
        <v>132</v>
      </c>
      <c r="B121" s="3">
        <v>44316</v>
      </c>
      <c r="C121" s="3" t="str">
        <f t="shared" si="1"/>
        <v>Apr</v>
      </c>
      <c r="D121" s="3">
        <v>44318</v>
      </c>
      <c r="E121" s="3" t="s">
        <v>314</v>
      </c>
      <c r="F121" s="3" t="s">
        <v>317</v>
      </c>
      <c r="G121" s="3" t="s">
        <v>321</v>
      </c>
      <c r="H121" t="s">
        <v>445</v>
      </c>
      <c r="I121" t="s">
        <v>630</v>
      </c>
      <c r="J121" t="s">
        <v>633</v>
      </c>
      <c r="K121" t="s">
        <v>636</v>
      </c>
      <c r="L121">
        <v>45.74</v>
      </c>
      <c r="M121">
        <v>9.14</v>
      </c>
      <c r="N121" s="6">
        <v>1</v>
      </c>
    </row>
    <row r="122" spans="1:14" x14ac:dyDescent="0.3">
      <c r="A122" t="s">
        <v>133</v>
      </c>
      <c r="B122" s="3">
        <v>44317</v>
      </c>
      <c r="C122" s="3" t="str">
        <f t="shared" si="1"/>
        <v>May</v>
      </c>
      <c r="D122" s="3">
        <v>44319</v>
      </c>
      <c r="E122" s="3" t="s">
        <v>314</v>
      </c>
      <c r="F122" s="3" t="s">
        <v>317</v>
      </c>
      <c r="G122" s="3" t="s">
        <v>325</v>
      </c>
      <c r="H122" t="s">
        <v>446</v>
      </c>
      <c r="I122" t="s">
        <v>629</v>
      </c>
      <c r="J122" t="s">
        <v>633</v>
      </c>
      <c r="K122" t="s">
        <v>636</v>
      </c>
      <c r="L122">
        <v>189.31</v>
      </c>
      <c r="M122">
        <v>-9.08</v>
      </c>
      <c r="N122" s="6">
        <v>8</v>
      </c>
    </row>
    <row r="123" spans="1:14" x14ac:dyDescent="0.3">
      <c r="A123" t="s">
        <v>134</v>
      </c>
      <c r="B123" s="3">
        <v>44318</v>
      </c>
      <c r="C123" s="3" t="str">
        <f t="shared" si="1"/>
        <v>May</v>
      </c>
      <c r="D123" s="3">
        <v>44322</v>
      </c>
      <c r="E123" s="3" t="s">
        <v>313</v>
      </c>
      <c r="F123" s="3" t="s">
        <v>320</v>
      </c>
      <c r="G123" s="3" t="s">
        <v>321</v>
      </c>
      <c r="H123" t="s">
        <v>447</v>
      </c>
      <c r="I123" t="s">
        <v>626</v>
      </c>
      <c r="J123" t="s">
        <v>633</v>
      </c>
      <c r="K123" t="s">
        <v>636</v>
      </c>
      <c r="L123">
        <v>431.61</v>
      </c>
      <c r="M123">
        <v>87.75</v>
      </c>
      <c r="N123" s="6">
        <v>6</v>
      </c>
    </row>
    <row r="124" spans="1:14" x14ac:dyDescent="0.3">
      <c r="A124" t="s">
        <v>135</v>
      </c>
      <c r="B124" s="3">
        <v>44319</v>
      </c>
      <c r="C124" s="3" t="str">
        <f t="shared" si="1"/>
        <v>May</v>
      </c>
      <c r="D124" s="3">
        <v>44324</v>
      </c>
      <c r="E124" s="3" t="s">
        <v>315</v>
      </c>
      <c r="F124" s="3" t="s">
        <v>319</v>
      </c>
      <c r="G124" s="3" t="s">
        <v>325</v>
      </c>
      <c r="H124" t="s">
        <v>448</v>
      </c>
      <c r="I124" t="s">
        <v>629</v>
      </c>
      <c r="J124" t="s">
        <v>631</v>
      </c>
      <c r="K124" t="s">
        <v>639</v>
      </c>
      <c r="L124">
        <v>72.53</v>
      </c>
      <c r="M124">
        <v>-6.54</v>
      </c>
      <c r="N124" s="6">
        <v>7</v>
      </c>
    </row>
    <row r="125" spans="1:14" x14ac:dyDescent="0.3">
      <c r="A125" t="s">
        <v>136</v>
      </c>
      <c r="B125" s="3">
        <v>44320</v>
      </c>
      <c r="C125" s="3" t="str">
        <f t="shared" si="1"/>
        <v>May</v>
      </c>
      <c r="D125" s="3">
        <v>44323</v>
      </c>
      <c r="E125" s="3" t="s">
        <v>314</v>
      </c>
      <c r="F125" s="3" t="s">
        <v>317</v>
      </c>
      <c r="G125" s="3" t="s">
        <v>321</v>
      </c>
      <c r="H125" t="s">
        <v>449</v>
      </c>
      <c r="I125" t="s">
        <v>630</v>
      </c>
      <c r="J125" t="s">
        <v>633</v>
      </c>
      <c r="K125" t="s">
        <v>638</v>
      </c>
      <c r="L125">
        <v>379.24</v>
      </c>
      <c r="M125">
        <v>-34.57</v>
      </c>
      <c r="N125" s="6">
        <v>9</v>
      </c>
    </row>
    <row r="126" spans="1:14" x14ac:dyDescent="0.3">
      <c r="A126" t="s">
        <v>137</v>
      </c>
      <c r="B126" s="3">
        <v>44321</v>
      </c>
      <c r="C126" s="3" t="str">
        <f t="shared" si="1"/>
        <v>May</v>
      </c>
      <c r="D126" s="3">
        <v>44322</v>
      </c>
      <c r="E126" s="3" t="s">
        <v>315</v>
      </c>
      <c r="F126" s="3" t="s">
        <v>319</v>
      </c>
      <c r="G126" s="3" t="s">
        <v>322</v>
      </c>
      <c r="H126" t="s">
        <v>450</v>
      </c>
      <c r="I126" t="s">
        <v>629</v>
      </c>
      <c r="J126" t="s">
        <v>632</v>
      </c>
      <c r="K126" t="s">
        <v>641</v>
      </c>
      <c r="L126">
        <v>1174.42</v>
      </c>
      <c r="M126">
        <v>34.58</v>
      </c>
      <c r="N126" s="6">
        <v>5</v>
      </c>
    </row>
    <row r="127" spans="1:14" x14ac:dyDescent="0.3">
      <c r="A127" t="s">
        <v>138</v>
      </c>
      <c r="B127" s="3">
        <v>44322</v>
      </c>
      <c r="C127" s="3" t="str">
        <f t="shared" si="1"/>
        <v>May</v>
      </c>
      <c r="D127" s="3">
        <v>44326</v>
      </c>
      <c r="E127" s="3" t="s">
        <v>315</v>
      </c>
      <c r="F127" s="3" t="s">
        <v>321</v>
      </c>
      <c r="G127" s="3" t="s">
        <v>322</v>
      </c>
      <c r="H127" t="s">
        <v>451</v>
      </c>
      <c r="I127" t="s">
        <v>627</v>
      </c>
      <c r="J127" t="s">
        <v>633</v>
      </c>
      <c r="K127" t="s">
        <v>638</v>
      </c>
      <c r="L127">
        <v>854.42</v>
      </c>
      <c r="M127">
        <v>81.56</v>
      </c>
      <c r="N127" s="6">
        <v>1</v>
      </c>
    </row>
    <row r="128" spans="1:14" x14ac:dyDescent="0.3">
      <c r="A128" t="s">
        <v>139</v>
      </c>
      <c r="B128" s="3">
        <v>44323</v>
      </c>
      <c r="C128" s="3" t="str">
        <f t="shared" si="1"/>
        <v>May</v>
      </c>
      <c r="D128" s="3">
        <v>44328</v>
      </c>
      <c r="E128" s="3" t="s">
        <v>316</v>
      </c>
      <c r="F128" s="3" t="s">
        <v>321</v>
      </c>
      <c r="G128" s="3" t="s">
        <v>322</v>
      </c>
      <c r="H128" t="s">
        <v>452</v>
      </c>
      <c r="I128" t="s">
        <v>627</v>
      </c>
      <c r="J128" t="s">
        <v>631</v>
      </c>
      <c r="K128" t="s">
        <v>642</v>
      </c>
      <c r="L128">
        <v>1787.49</v>
      </c>
      <c r="M128">
        <v>372.09</v>
      </c>
      <c r="N128" s="6">
        <v>7</v>
      </c>
    </row>
    <row r="129" spans="1:14" x14ac:dyDescent="0.3">
      <c r="A129" t="s">
        <v>140</v>
      </c>
      <c r="B129" s="3">
        <v>44324</v>
      </c>
      <c r="C129" s="3" t="str">
        <f t="shared" si="1"/>
        <v>May</v>
      </c>
      <c r="D129" s="3">
        <v>44328</v>
      </c>
      <c r="E129" s="3" t="s">
        <v>313</v>
      </c>
      <c r="F129" s="3" t="s">
        <v>317</v>
      </c>
      <c r="G129" s="3" t="s">
        <v>323</v>
      </c>
      <c r="H129" t="s">
        <v>453</v>
      </c>
      <c r="I129" t="s">
        <v>629</v>
      </c>
      <c r="J129" t="s">
        <v>633</v>
      </c>
      <c r="K129" t="s">
        <v>637</v>
      </c>
      <c r="L129">
        <v>1638.54</v>
      </c>
      <c r="M129">
        <v>283.99</v>
      </c>
      <c r="N129" s="6">
        <v>5</v>
      </c>
    </row>
    <row r="130" spans="1:14" x14ac:dyDescent="0.3">
      <c r="A130" t="s">
        <v>141</v>
      </c>
      <c r="B130" s="3">
        <v>44325</v>
      </c>
      <c r="C130" s="3" t="str">
        <f t="shared" si="1"/>
        <v>May</v>
      </c>
      <c r="D130" s="3">
        <v>44330</v>
      </c>
      <c r="E130" s="3" t="s">
        <v>314</v>
      </c>
      <c r="F130" s="3" t="s">
        <v>319</v>
      </c>
      <c r="G130" s="3" t="s">
        <v>324</v>
      </c>
      <c r="H130" t="s">
        <v>454</v>
      </c>
      <c r="I130" t="s">
        <v>626</v>
      </c>
      <c r="J130" t="s">
        <v>631</v>
      </c>
      <c r="K130" t="s">
        <v>642</v>
      </c>
      <c r="L130">
        <v>696.8</v>
      </c>
      <c r="M130">
        <v>54.6</v>
      </c>
      <c r="N130" s="6">
        <v>3</v>
      </c>
    </row>
    <row r="131" spans="1:14" x14ac:dyDescent="0.3">
      <c r="A131" t="s">
        <v>142</v>
      </c>
      <c r="B131" s="3">
        <v>44326</v>
      </c>
      <c r="C131" s="3" t="str">
        <f t="shared" ref="C131:C194" si="2">TEXT(B131,"mmm")</f>
        <v>May</v>
      </c>
      <c r="D131" s="3">
        <v>44331</v>
      </c>
      <c r="E131" s="3" t="s">
        <v>316</v>
      </c>
      <c r="F131" s="3" t="s">
        <v>319</v>
      </c>
      <c r="G131" s="3" t="s">
        <v>322</v>
      </c>
      <c r="H131" t="s">
        <v>455</v>
      </c>
      <c r="I131" t="s">
        <v>626</v>
      </c>
      <c r="J131" t="s">
        <v>631</v>
      </c>
      <c r="K131" t="s">
        <v>634</v>
      </c>
      <c r="L131">
        <v>533.66</v>
      </c>
      <c r="M131">
        <v>5.04</v>
      </c>
      <c r="N131" s="6">
        <v>9</v>
      </c>
    </row>
    <row r="132" spans="1:14" x14ac:dyDescent="0.3">
      <c r="A132" t="s">
        <v>143</v>
      </c>
      <c r="B132" s="3">
        <v>44327</v>
      </c>
      <c r="C132" s="3" t="str">
        <f t="shared" si="2"/>
        <v>May</v>
      </c>
      <c r="D132" s="3">
        <v>44330</v>
      </c>
      <c r="E132" s="3" t="s">
        <v>316</v>
      </c>
      <c r="F132" s="3" t="s">
        <v>319</v>
      </c>
      <c r="G132" s="3" t="s">
        <v>325</v>
      </c>
      <c r="H132" t="s">
        <v>456</v>
      </c>
      <c r="I132" t="s">
        <v>626</v>
      </c>
      <c r="J132" t="s">
        <v>633</v>
      </c>
      <c r="K132" t="s">
        <v>638</v>
      </c>
      <c r="L132">
        <v>771.79</v>
      </c>
      <c r="M132">
        <v>230.65</v>
      </c>
      <c r="N132" s="6">
        <v>1</v>
      </c>
    </row>
    <row r="133" spans="1:14" x14ac:dyDescent="0.3">
      <c r="A133" t="s">
        <v>144</v>
      </c>
      <c r="B133" s="3">
        <v>44328</v>
      </c>
      <c r="C133" s="3" t="str">
        <f t="shared" si="2"/>
        <v>May</v>
      </c>
      <c r="D133" s="3">
        <v>44333</v>
      </c>
      <c r="E133" s="3" t="s">
        <v>314</v>
      </c>
      <c r="F133" s="3" t="s">
        <v>320</v>
      </c>
      <c r="G133" s="3" t="s">
        <v>322</v>
      </c>
      <c r="H133" t="s">
        <v>457</v>
      </c>
      <c r="I133" t="s">
        <v>629</v>
      </c>
      <c r="J133" t="s">
        <v>632</v>
      </c>
      <c r="K133" t="s">
        <v>640</v>
      </c>
      <c r="L133">
        <v>1188.78</v>
      </c>
      <c r="M133">
        <v>83.78</v>
      </c>
      <c r="N133" s="6">
        <v>1</v>
      </c>
    </row>
    <row r="134" spans="1:14" x14ac:dyDescent="0.3">
      <c r="A134" t="s">
        <v>145</v>
      </c>
      <c r="B134" s="3">
        <v>44329</v>
      </c>
      <c r="C134" s="3" t="str">
        <f t="shared" si="2"/>
        <v>May</v>
      </c>
      <c r="D134" s="3">
        <v>44333</v>
      </c>
      <c r="E134" s="3" t="s">
        <v>315</v>
      </c>
      <c r="F134" s="3" t="s">
        <v>321</v>
      </c>
      <c r="G134" s="3" t="s">
        <v>323</v>
      </c>
      <c r="H134" t="s">
        <v>458</v>
      </c>
      <c r="I134" t="s">
        <v>626</v>
      </c>
      <c r="J134" t="s">
        <v>631</v>
      </c>
      <c r="K134" t="s">
        <v>642</v>
      </c>
      <c r="L134">
        <v>550.77</v>
      </c>
      <c r="M134">
        <v>44.37</v>
      </c>
      <c r="N134" s="6">
        <v>1</v>
      </c>
    </row>
    <row r="135" spans="1:14" x14ac:dyDescent="0.3">
      <c r="A135" t="s">
        <v>146</v>
      </c>
      <c r="B135" s="3">
        <v>44330</v>
      </c>
      <c r="C135" s="3" t="str">
        <f t="shared" si="2"/>
        <v>May</v>
      </c>
      <c r="D135" s="3">
        <v>44335</v>
      </c>
      <c r="E135" s="3" t="s">
        <v>316</v>
      </c>
      <c r="F135" s="3" t="s">
        <v>319</v>
      </c>
      <c r="G135" s="3" t="s">
        <v>325</v>
      </c>
      <c r="H135" t="s">
        <v>459</v>
      </c>
      <c r="I135" t="s">
        <v>630</v>
      </c>
      <c r="J135" t="s">
        <v>633</v>
      </c>
      <c r="K135" t="s">
        <v>637</v>
      </c>
      <c r="L135">
        <v>1255.81</v>
      </c>
      <c r="M135">
        <v>-43.39</v>
      </c>
      <c r="N135" s="6">
        <v>3</v>
      </c>
    </row>
    <row r="136" spans="1:14" x14ac:dyDescent="0.3">
      <c r="A136" t="s">
        <v>147</v>
      </c>
      <c r="B136" s="3">
        <v>44331</v>
      </c>
      <c r="C136" s="3" t="str">
        <f t="shared" si="2"/>
        <v>May</v>
      </c>
      <c r="D136" s="3">
        <v>44334</v>
      </c>
      <c r="E136" s="3" t="s">
        <v>315</v>
      </c>
      <c r="F136" s="3" t="s">
        <v>319</v>
      </c>
      <c r="G136" s="3" t="s">
        <v>323</v>
      </c>
      <c r="H136" t="s">
        <v>460</v>
      </c>
      <c r="I136" t="s">
        <v>627</v>
      </c>
      <c r="J136" t="s">
        <v>633</v>
      </c>
      <c r="K136" t="s">
        <v>637</v>
      </c>
      <c r="L136">
        <v>830.64</v>
      </c>
      <c r="M136">
        <v>181.02</v>
      </c>
      <c r="N136" s="6">
        <v>6</v>
      </c>
    </row>
    <row r="137" spans="1:14" x14ac:dyDescent="0.3">
      <c r="A137" t="s">
        <v>148</v>
      </c>
      <c r="B137" s="3">
        <v>44332</v>
      </c>
      <c r="C137" s="3" t="str">
        <f t="shared" si="2"/>
        <v>May</v>
      </c>
      <c r="D137" s="3">
        <v>44335</v>
      </c>
      <c r="E137" s="3" t="s">
        <v>313</v>
      </c>
      <c r="F137" s="3" t="s">
        <v>320</v>
      </c>
      <c r="G137" s="3" t="s">
        <v>325</v>
      </c>
      <c r="H137" t="s">
        <v>461</v>
      </c>
      <c r="I137" t="s">
        <v>630</v>
      </c>
      <c r="J137" t="s">
        <v>632</v>
      </c>
      <c r="K137" t="s">
        <v>641</v>
      </c>
      <c r="L137">
        <v>1113.05</v>
      </c>
      <c r="M137">
        <v>197.54</v>
      </c>
      <c r="N137" s="6">
        <v>3</v>
      </c>
    </row>
    <row r="138" spans="1:14" x14ac:dyDescent="0.3">
      <c r="A138" t="s">
        <v>149</v>
      </c>
      <c r="B138" s="3">
        <v>44333</v>
      </c>
      <c r="C138" s="3" t="str">
        <f t="shared" si="2"/>
        <v>May</v>
      </c>
      <c r="D138" s="3">
        <v>44337</v>
      </c>
      <c r="E138" s="3" t="s">
        <v>315</v>
      </c>
      <c r="F138" s="3" t="s">
        <v>320</v>
      </c>
      <c r="G138" s="3" t="s">
        <v>321</v>
      </c>
      <c r="H138" t="s">
        <v>462</v>
      </c>
      <c r="I138" t="s">
        <v>626</v>
      </c>
      <c r="J138" t="s">
        <v>631</v>
      </c>
      <c r="K138" t="s">
        <v>634</v>
      </c>
      <c r="L138">
        <v>883.53</v>
      </c>
      <c r="M138">
        <v>-10.33</v>
      </c>
      <c r="N138" s="6">
        <v>8</v>
      </c>
    </row>
    <row r="139" spans="1:14" x14ac:dyDescent="0.3">
      <c r="A139" t="s">
        <v>150</v>
      </c>
      <c r="B139" s="3">
        <v>44334</v>
      </c>
      <c r="C139" s="3" t="str">
        <f t="shared" si="2"/>
        <v>May</v>
      </c>
      <c r="D139" s="3">
        <v>44336</v>
      </c>
      <c r="E139" s="3" t="s">
        <v>313</v>
      </c>
      <c r="F139" s="3" t="s">
        <v>319</v>
      </c>
      <c r="G139" s="3" t="s">
        <v>324</v>
      </c>
      <c r="H139" t="s">
        <v>463</v>
      </c>
      <c r="I139" t="s">
        <v>630</v>
      </c>
      <c r="J139" t="s">
        <v>631</v>
      </c>
      <c r="K139" t="s">
        <v>634</v>
      </c>
      <c r="L139">
        <v>603.04</v>
      </c>
      <c r="M139">
        <v>-40.43</v>
      </c>
      <c r="N139" s="6">
        <v>2</v>
      </c>
    </row>
    <row r="140" spans="1:14" x14ac:dyDescent="0.3">
      <c r="A140" t="s">
        <v>151</v>
      </c>
      <c r="B140" s="3">
        <v>44335</v>
      </c>
      <c r="C140" s="3" t="str">
        <f t="shared" si="2"/>
        <v>May</v>
      </c>
      <c r="D140" s="3">
        <v>44337</v>
      </c>
      <c r="E140" s="3" t="s">
        <v>315</v>
      </c>
      <c r="F140" s="3" t="s">
        <v>318</v>
      </c>
      <c r="G140" s="3" t="s">
        <v>324</v>
      </c>
      <c r="H140" t="s">
        <v>464</v>
      </c>
      <c r="I140" t="s">
        <v>626</v>
      </c>
      <c r="J140" t="s">
        <v>633</v>
      </c>
      <c r="K140" t="s">
        <v>637</v>
      </c>
      <c r="L140">
        <v>1897.94</v>
      </c>
      <c r="M140">
        <v>326.82</v>
      </c>
      <c r="N140" s="6">
        <v>9</v>
      </c>
    </row>
    <row r="141" spans="1:14" x14ac:dyDescent="0.3">
      <c r="A141" t="s">
        <v>152</v>
      </c>
      <c r="B141" s="3">
        <v>44336</v>
      </c>
      <c r="C141" s="3" t="str">
        <f t="shared" si="2"/>
        <v>May</v>
      </c>
      <c r="D141" s="3">
        <v>44341</v>
      </c>
      <c r="E141" s="3" t="s">
        <v>316</v>
      </c>
      <c r="F141" s="3" t="s">
        <v>319</v>
      </c>
      <c r="G141" s="3" t="s">
        <v>323</v>
      </c>
      <c r="H141" t="s">
        <v>465</v>
      </c>
      <c r="I141" t="s">
        <v>629</v>
      </c>
      <c r="J141" t="s">
        <v>633</v>
      </c>
      <c r="K141" t="s">
        <v>637</v>
      </c>
      <c r="L141">
        <v>1531.94</v>
      </c>
      <c r="M141">
        <v>247.87</v>
      </c>
      <c r="N141" s="6">
        <v>3</v>
      </c>
    </row>
    <row r="142" spans="1:14" x14ac:dyDescent="0.3">
      <c r="A142" t="s">
        <v>153</v>
      </c>
      <c r="B142" s="3">
        <v>44337</v>
      </c>
      <c r="C142" s="3" t="str">
        <f t="shared" si="2"/>
        <v>May</v>
      </c>
      <c r="D142" s="3">
        <v>44338</v>
      </c>
      <c r="E142" s="3" t="s">
        <v>316</v>
      </c>
      <c r="F142" s="3" t="s">
        <v>319</v>
      </c>
      <c r="G142" s="3" t="s">
        <v>324</v>
      </c>
      <c r="H142" t="s">
        <v>466</v>
      </c>
      <c r="I142" t="s">
        <v>630</v>
      </c>
      <c r="J142" t="s">
        <v>632</v>
      </c>
      <c r="K142" t="s">
        <v>641</v>
      </c>
      <c r="L142">
        <v>297.42</v>
      </c>
      <c r="M142">
        <v>2.77</v>
      </c>
      <c r="N142" s="6">
        <v>5</v>
      </c>
    </row>
    <row r="143" spans="1:14" x14ac:dyDescent="0.3">
      <c r="A143" t="s">
        <v>154</v>
      </c>
      <c r="B143" s="3">
        <v>44338</v>
      </c>
      <c r="C143" s="3" t="str">
        <f t="shared" si="2"/>
        <v>May</v>
      </c>
      <c r="D143" s="3">
        <v>44343</v>
      </c>
      <c r="E143" s="3" t="s">
        <v>313</v>
      </c>
      <c r="F143" s="3" t="s">
        <v>320</v>
      </c>
      <c r="G143" s="3" t="s">
        <v>323</v>
      </c>
      <c r="H143" t="s">
        <v>467</v>
      </c>
      <c r="I143" t="s">
        <v>629</v>
      </c>
      <c r="J143" t="s">
        <v>632</v>
      </c>
      <c r="K143" t="s">
        <v>635</v>
      </c>
      <c r="L143">
        <v>1739.57</v>
      </c>
      <c r="M143">
        <v>487.68</v>
      </c>
      <c r="N143" s="6">
        <v>8</v>
      </c>
    </row>
    <row r="144" spans="1:14" x14ac:dyDescent="0.3">
      <c r="A144" t="s">
        <v>155</v>
      </c>
      <c r="B144" s="3">
        <v>44339</v>
      </c>
      <c r="C144" s="3" t="str">
        <f t="shared" si="2"/>
        <v>May</v>
      </c>
      <c r="D144" s="3">
        <v>44343</v>
      </c>
      <c r="E144" s="3" t="s">
        <v>314</v>
      </c>
      <c r="F144" s="3" t="s">
        <v>320</v>
      </c>
      <c r="G144" s="3" t="s">
        <v>323</v>
      </c>
      <c r="H144" t="s">
        <v>468</v>
      </c>
      <c r="I144" t="s">
        <v>629</v>
      </c>
      <c r="J144" t="s">
        <v>631</v>
      </c>
      <c r="K144" t="s">
        <v>642</v>
      </c>
      <c r="L144">
        <v>985.11</v>
      </c>
      <c r="M144">
        <v>-38.99</v>
      </c>
      <c r="N144" s="6">
        <v>2</v>
      </c>
    </row>
    <row r="145" spans="1:14" x14ac:dyDescent="0.3">
      <c r="A145" t="s">
        <v>156</v>
      </c>
      <c r="B145" s="3">
        <v>44340</v>
      </c>
      <c r="C145" s="3" t="str">
        <f t="shared" si="2"/>
        <v>May</v>
      </c>
      <c r="D145" s="3">
        <v>44344</v>
      </c>
      <c r="E145" s="3" t="s">
        <v>313</v>
      </c>
      <c r="F145" s="3" t="s">
        <v>319</v>
      </c>
      <c r="G145" s="3" t="s">
        <v>323</v>
      </c>
      <c r="H145" t="s">
        <v>469</v>
      </c>
      <c r="I145" t="s">
        <v>628</v>
      </c>
      <c r="J145" t="s">
        <v>631</v>
      </c>
      <c r="K145" t="s">
        <v>642</v>
      </c>
      <c r="L145">
        <v>1791.21</v>
      </c>
      <c r="M145">
        <v>130.63999999999999</v>
      </c>
      <c r="N145" s="6">
        <v>6</v>
      </c>
    </row>
    <row r="146" spans="1:14" x14ac:dyDescent="0.3">
      <c r="A146" t="s">
        <v>157</v>
      </c>
      <c r="B146" s="3">
        <v>44341</v>
      </c>
      <c r="C146" s="3" t="str">
        <f t="shared" si="2"/>
        <v>May</v>
      </c>
      <c r="D146" s="3">
        <v>44345</v>
      </c>
      <c r="E146" s="3" t="s">
        <v>313</v>
      </c>
      <c r="F146" s="3" t="s">
        <v>319</v>
      </c>
      <c r="G146" s="3" t="s">
        <v>324</v>
      </c>
      <c r="H146" t="s">
        <v>470</v>
      </c>
      <c r="I146" t="s">
        <v>626</v>
      </c>
      <c r="J146" t="s">
        <v>633</v>
      </c>
      <c r="K146" t="s">
        <v>637</v>
      </c>
      <c r="L146">
        <v>1603.71</v>
      </c>
      <c r="M146">
        <v>444.94</v>
      </c>
      <c r="N146" s="6">
        <v>5</v>
      </c>
    </row>
    <row r="147" spans="1:14" x14ac:dyDescent="0.3">
      <c r="A147" t="s">
        <v>158</v>
      </c>
      <c r="B147" s="3">
        <v>44342</v>
      </c>
      <c r="C147" s="3" t="str">
        <f t="shared" si="2"/>
        <v>May</v>
      </c>
      <c r="D147" s="3">
        <v>44346</v>
      </c>
      <c r="E147" s="3" t="s">
        <v>315</v>
      </c>
      <c r="F147" s="3" t="s">
        <v>319</v>
      </c>
      <c r="G147" s="3" t="s">
        <v>323</v>
      </c>
      <c r="H147" t="s">
        <v>471</v>
      </c>
      <c r="I147" t="s">
        <v>627</v>
      </c>
      <c r="J147" t="s">
        <v>631</v>
      </c>
      <c r="K147" t="s">
        <v>634</v>
      </c>
      <c r="L147">
        <v>861.92</v>
      </c>
      <c r="M147">
        <v>58.52</v>
      </c>
      <c r="N147" s="6">
        <v>9</v>
      </c>
    </row>
    <row r="148" spans="1:14" x14ac:dyDescent="0.3">
      <c r="A148" t="s">
        <v>159</v>
      </c>
      <c r="B148" s="3">
        <v>44343</v>
      </c>
      <c r="C148" s="3" t="str">
        <f t="shared" si="2"/>
        <v>May</v>
      </c>
      <c r="D148" s="3">
        <v>44347</v>
      </c>
      <c r="E148" s="3" t="s">
        <v>315</v>
      </c>
      <c r="F148" s="3" t="s">
        <v>320</v>
      </c>
      <c r="G148" s="3" t="s">
        <v>324</v>
      </c>
      <c r="H148" t="s">
        <v>472</v>
      </c>
      <c r="I148" t="s">
        <v>626</v>
      </c>
      <c r="J148" t="s">
        <v>632</v>
      </c>
      <c r="K148" t="s">
        <v>640</v>
      </c>
      <c r="L148">
        <v>64.489999999999995</v>
      </c>
      <c r="M148">
        <v>10.02</v>
      </c>
      <c r="N148" s="6">
        <v>5</v>
      </c>
    </row>
    <row r="149" spans="1:14" x14ac:dyDescent="0.3">
      <c r="A149" t="s">
        <v>160</v>
      </c>
      <c r="B149" s="3">
        <v>44344</v>
      </c>
      <c r="C149" s="3" t="str">
        <f t="shared" si="2"/>
        <v>May</v>
      </c>
      <c r="D149" s="3">
        <v>44347</v>
      </c>
      <c r="E149" s="3" t="s">
        <v>313</v>
      </c>
      <c r="F149" s="3" t="s">
        <v>319</v>
      </c>
      <c r="G149" s="3" t="s">
        <v>323</v>
      </c>
      <c r="H149" t="s">
        <v>473</v>
      </c>
      <c r="I149" t="s">
        <v>627</v>
      </c>
      <c r="J149" t="s">
        <v>632</v>
      </c>
      <c r="K149" t="s">
        <v>640</v>
      </c>
      <c r="L149">
        <v>551.98</v>
      </c>
      <c r="M149">
        <v>32.590000000000003</v>
      </c>
      <c r="N149" s="6">
        <v>2</v>
      </c>
    </row>
    <row r="150" spans="1:14" x14ac:dyDescent="0.3">
      <c r="A150" t="s">
        <v>161</v>
      </c>
      <c r="B150" s="3">
        <v>44345</v>
      </c>
      <c r="C150" s="3" t="str">
        <f t="shared" si="2"/>
        <v>May</v>
      </c>
      <c r="D150" s="3">
        <v>44347</v>
      </c>
      <c r="E150" s="3" t="s">
        <v>316</v>
      </c>
      <c r="F150" s="3" t="s">
        <v>319</v>
      </c>
      <c r="G150" s="3" t="s">
        <v>322</v>
      </c>
      <c r="H150" t="s">
        <v>474</v>
      </c>
      <c r="I150" t="s">
        <v>626</v>
      </c>
      <c r="J150" t="s">
        <v>633</v>
      </c>
      <c r="K150" t="s">
        <v>636</v>
      </c>
      <c r="L150">
        <v>1092.44</v>
      </c>
      <c r="M150">
        <v>10.58</v>
      </c>
      <c r="N150" s="6">
        <v>5</v>
      </c>
    </row>
    <row r="151" spans="1:14" x14ac:dyDescent="0.3">
      <c r="A151" t="s">
        <v>162</v>
      </c>
      <c r="B151" s="3">
        <v>44346</v>
      </c>
      <c r="C151" s="3" t="str">
        <f t="shared" si="2"/>
        <v>May</v>
      </c>
      <c r="D151" s="3">
        <v>44350</v>
      </c>
      <c r="E151" s="3" t="s">
        <v>315</v>
      </c>
      <c r="F151" s="3" t="s">
        <v>317</v>
      </c>
      <c r="G151" s="3" t="s">
        <v>323</v>
      </c>
      <c r="H151" t="s">
        <v>475</v>
      </c>
      <c r="I151" t="s">
        <v>629</v>
      </c>
      <c r="J151" t="s">
        <v>632</v>
      </c>
      <c r="K151" t="s">
        <v>640</v>
      </c>
      <c r="L151">
        <v>1274.29</v>
      </c>
      <c r="M151">
        <v>374.12</v>
      </c>
      <c r="N151" s="6">
        <v>4</v>
      </c>
    </row>
    <row r="152" spans="1:14" x14ac:dyDescent="0.3">
      <c r="A152" t="s">
        <v>163</v>
      </c>
      <c r="B152" s="3">
        <v>44347</v>
      </c>
      <c r="C152" s="3" t="str">
        <f t="shared" si="2"/>
        <v>May</v>
      </c>
      <c r="D152" s="3">
        <v>44348</v>
      </c>
      <c r="E152" s="3" t="s">
        <v>314</v>
      </c>
      <c r="F152" s="3" t="s">
        <v>318</v>
      </c>
      <c r="G152" s="3" t="s">
        <v>325</v>
      </c>
      <c r="H152" t="s">
        <v>476</v>
      </c>
      <c r="I152" t="s">
        <v>630</v>
      </c>
      <c r="J152" t="s">
        <v>632</v>
      </c>
      <c r="K152" t="s">
        <v>640</v>
      </c>
      <c r="L152">
        <v>530.62</v>
      </c>
      <c r="M152">
        <v>33.82</v>
      </c>
      <c r="N152" s="6">
        <v>7</v>
      </c>
    </row>
    <row r="153" spans="1:14" x14ac:dyDescent="0.3">
      <c r="A153" t="s">
        <v>164</v>
      </c>
      <c r="B153" s="3">
        <v>44348</v>
      </c>
      <c r="C153" s="3" t="str">
        <f t="shared" si="2"/>
        <v>Jun</v>
      </c>
      <c r="D153" s="3">
        <v>44349</v>
      </c>
      <c r="E153" s="3" t="s">
        <v>315</v>
      </c>
      <c r="F153" s="3" t="s">
        <v>321</v>
      </c>
      <c r="G153" s="3" t="s">
        <v>323</v>
      </c>
      <c r="H153" t="s">
        <v>477</v>
      </c>
      <c r="I153" t="s">
        <v>630</v>
      </c>
      <c r="J153" t="s">
        <v>632</v>
      </c>
      <c r="K153" t="s">
        <v>635</v>
      </c>
      <c r="L153">
        <v>295.93</v>
      </c>
      <c r="M153">
        <v>76.239999999999995</v>
      </c>
      <c r="N153" s="6">
        <v>6</v>
      </c>
    </row>
    <row r="154" spans="1:14" x14ac:dyDescent="0.3">
      <c r="A154" t="s">
        <v>165</v>
      </c>
      <c r="B154" s="3">
        <v>44349</v>
      </c>
      <c r="C154" s="3" t="str">
        <f t="shared" si="2"/>
        <v>Jun</v>
      </c>
      <c r="D154" s="3">
        <v>44350</v>
      </c>
      <c r="E154" s="3" t="s">
        <v>315</v>
      </c>
      <c r="F154" s="3" t="s">
        <v>318</v>
      </c>
      <c r="G154" s="3" t="s">
        <v>321</v>
      </c>
      <c r="H154" t="s">
        <v>478</v>
      </c>
      <c r="I154" t="s">
        <v>628</v>
      </c>
      <c r="J154" t="s">
        <v>632</v>
      </c>
      <c r="K154" t="s">
        <v>640</v>
      </c>
      <c r="L154">
        <v>1673.16</v>
      </c>
      <c r="M154">
        <v>-13.42</v>
      </c>
      <c r="N154" s="6">
        <v>2</v>
      </c>
    </row>
    <row r="155" spans="1:14" x14ac:dyDescent="0.3">
      <c r="A155" t="s">
        <v>166</v>
      </c>
      <c r="B155" s="3">
        <v>44350</v>
      </c>
      <c r="C155" s="3" t="str">
        <f t="shared" si="2"/>
        <v>Jun</v>
      </c>
      <c r="D155" s="3">
        <v>44351</v>
      </c>
      <c r="E155" s="3" t="s">
        <v>314</v>
      </c>
      <c r="F155" s="3" t="s">
        <v>317</v>
      </c>
      <c r="G155" s="3" t="s">
        <v>323</v>
      </c>
      <c r="H155" t="s">
        <v>479</v>
      </c>
      <c r="I155" t="s">
        <v>627</v>
      </c>
      <c r="J155" t="s">
        <v>633</v>
      </c>
      <c r="K155" t="s">
        <v>636</v>
      </c>
      <c r="L155">
        <v>1969.12</v>
      </c>
      <c r="M155">
        <v>-29.06</v>
      </c>
      <c r="N155" s="6">
        <v>5</v>
      </c>
    </row>
    <row r="156" spans="1:14" x14ac:dyDescent="0.3">
      <c r="A156" t="s">
        <v>167</v>
      </c>
      <c r="B156" s="3">
        <v>44351</v>
      </c>
      <c r="C156" s="3" t="str">
        <f t="shared" si="2"/>
        <v>Jun</v>
      </c>
      <c r="D156" s="3">
        <v>44354</v>
      </c>
      <c r="E156" s="3" t="s">
        <v>313</v>
      </c>
      <c r="F156" s="3" t="s">
        <v>321</v>
      </c>
      <c r="G156" s="3" t="s">
        <v>325</v>
      </c>
      <c r="H156" t="s">
        <v>480</v>
      </c>
      <c r="I156" t="s">
        <v>627</v>
      </c>
      <c r="J156" t="s">
        <v>633</v>
      </c>
      <c r="K156" t="s">
        <v>638</v>
      </c>
      <c r="L156">
        <v>1060.8699999999999</v>
      </c>
      <c r="M156">
        <v>-92.88</v>
      </c>
      <c r="N156" s="6">
        <v>7</v>
      </c>
    </row>
    <row r="157" spans="1:14" x14ac:dyDescent="0.3">
      <c r="A157" t="s">
        <v>168</v>
      </c>
      <c r="B157" s="3">
        <v>44352</v>
      </c>
      <c r="C157" s="3" t="str">
        <f t="shared" si="2"/>
        <v>Jun</v>
      </c>
      <c r="D157" s="3">
        <v>44353</v>
      </c>
      <c r="E157" s="3" t="s">
        <v>314</v>
      </c>
      <c r="F157" s="3" t="s">
        <v>319</v>
      </c>
      <c r="G157" s="3" t="s">
        <v>325</v>
      </c>
      <c r="H157" t="s">
        <v>481</v>
      </c>
      <c r="I157" t="s">
        <v>627</v>
      </c>
      <c r="J157" t="s">
        <v>631</v>
      </c>
      <c r="K157" t="s">
        <v>634</v>
      </c>
      <c r="L157">
        <v>359.92</v>
      </c>
      <c r="M157">
        <v>57.83</v>
      </c>
      <c r="N157" s="6">
        <v>7</v>
      </c>
    </row>
    <row r="158" spans="1:14" x14ac:dyDescent="0.3">
      <c r="A158" t="s">
        <v>169</v>
      </c>
      <c r="B158" s="3">
        <v>44353</v>
      </c>
      <c r="C158" s="3" t="str">
        <f t="shared" si="2"/>
        <v>Jun</v>
      </c>
      <c r="D158" s="3">
        <v>44357</v>
      </c>
      <c r="E158" s="3" t="s">
        <v>313</v>
      </c>
      <c r="F158" s="3" t="s">
        <v>317</v>
      </c>
      <c r="G158" s="3" t="s">
        <v>324</v>
      </c>
      <c r="H158" t="s">
        <v>482</v>
      </c>
      <c r="I158" t="s">
        <v>629</v>
      </c>
      <c r="J158" t="s">
        <v>632</v>
      </c>
      <c r="K158" t="s">
        <v>635</v>
      </c>
      <c r="L158">
        <v>559.16999999999996</v>
      </c>
      <c r="M158">
        <v>26.51</v>
      </c>
      <c r="N158" s="6">
        <v>5</v>
      </c>
    </row>
    <row r="159" spans="1:14" x14ac:dyDescent="0.3">
      <c r="A159" t="s">
        <v>170</v>
      </c>
      <c r="B159" s="3">
        <v>44354</v>
      </c>
      <c r="C159" s="3" t="str">
        <f t="shared" si="2"/>
        <v>Jun</v>
      </c>
      <c r="D159" s="3">
        <v>44359</v>
      </c>
      <c r="E159" s="3" t="s">
        <v>313</v>
      </c>
      <c r="F159" s="3" t="s">
        <v>319</v>
      </c>
      <c r="G159" s="3" t="s">
        <v>322</v>
      </c>
      <c r="H159" t="s">
        <v>483</v>
      </c>
      <c r="I159" t="s">
        <v>627</v>
      </c>
      <c r="J159" t="s">
        <v>631</v>
      </c>
      <c r="K159" t="s">
        <v>642</v>
      </c>
      <c r="L159">
        <v>56.41</v>
      </c>
      <c r="M159">
        <v>13.86</v>
      </c>
      <c r="N159" s="6">
        <v>9</v>
      </c>
    </row>
    <row r="160" spans="1:14" x14ac:dyDescent="0.3">
      <c r="A160" t="s">
        <v>171</v>
      </c>
      <c r="B160" s="3">
        <v>44355</v>
      </c>
      <c r="C160" s="3" t="str">
        <f t="shared" si="2"/>
        <v>Jun</v>
      </c>
      <c r="D160" s="3">
        <v>44356</v>
      </c>
      <c r="E160" s="3" t="s">
        <v>313</v>
      </c>
      <c r="F160" s="3" t="s">
        <v>320</v>
      </c>
      <c r="G160" s="3" t="s">
        <v>323</v>
      </c>
      <c r="H160" t="s">
        <v>484</v>
      </c>
      <c r="I160" t="s">
        <v>630</v>
      </c>
      <c r="J160" t="s">
        <v>633</v>
      </c>
      <c r="K160" t="s">
        <v>637</v>
      </c>
      <c r="L160">
        <v>1830.31</v>
      </c>
      <c r="M160">
        <v>163.41999999999999</v>
      </c>
      <c r="N160" s="6">
        <v>4</v>
      </c>
    </row>
    <row r="161" spans="1:14" x14ac:dyDescent="0.3">
      <c r="A161" t="s">
        <v>172</v>
      </c>
      <c r="B161" s="3">
        <v>44356</v>
      </c>
      <c r="C161" s="3" t="str">
        <f t="shared" si="2"/>
        <v>Jun</v>
      </c>
      <c r="D161" s="3">
        <v>44359</v>
      </c>
      <c r="E161" s="3" t="s">
        <v>314</v>
      </c>
      <c r="F161" s="3" t="s">
        <v>317</v>
      </c>
      <c r="G161" s="3" t="s">
        <v>324</v>
      </c>
      <c r="H161" t="s">
        <v>485</v>
      </c>
      <c r="I161" t="s">
        <v>629</v>
      </c>
      <c r="J161" t="s">
        <v>633</v>
      </c>
      <c r="K161" t="s">
        <v>636</v>
      </c>
      <c r="L161">
        <v>253.15</v>
      </c>
      <c r="M161">
        <v>72.72</v>
      </c>
      <c r="N161" s="6">
        <v>3</v>
      </c>
    </row>
    <row r="162" spans="1:14" x14ac:dyDescent="0.3">
      <c r="A162" t="s">
        <v>173</v>
      </c>
      <c r="B162" s="3">
        <v>44357</v>
      </c>
      <c r="C162" s="3" t="str">
        <f t="shared" si="2"/>
        <v>Jun</v>
      </c>
      <c r="D162" s="3">
        <v>44360</v>
      </c>
      <c r="E162" s="3" t="s">
        <v>313</v>
      </c>
      <c r="F162" s="3" t="s">
        <v>320</v>
      </c>
      <c r="G162" s="3" t="s">
        <v>322</v>
      </c>
      <c r="H162" t="s">
        <v>486</v>
      </c>
      <c r="I162" t="s">
        <v>626</v>
      </c>
      <c r="J162" t="s">
        <v>633</v>
      </c>
      <c r="K162" t="s">
        <v>636</v>
      </c>
      <c r="L162">
        <v>1161.5</v>
      </c>
      <c r="M162">
        <v>-29.95</v>
      </c>
      <c r="N162" s="6">
        <v>4</v>
      </c>
    </row>
    <row r="163" spans="1:14" x14ac:dyDescent="0.3">
      <c r="A163" t="s">
        <v>174</v>
      </c>
      <c r="B163" s="3">
        <v>44358</v>
      </c>
      <c r="C163" s="3" t="str">
        <f t="shared" si="2"/>
        <v>Jun</v>
      </c>
      <c r="D163" s="3">
        <v>44359</v>
      </c>
      <c r="E163" s="3" t="s">
        <v>316</v>
      </c>
      <c r="F163" s="3" t="s">
        <v>317</v>
      </c>
      <c r="G163" s="3" t="s">
        <v>323</v>
      </c>
      <c r="H163" t="s">
        <v>487</v>
      </c>
      <c r="I163" t="s">
        <v>627</v>
      </c>
      <c r="J163" t="s">
        <v>633</v>
      </c>
      <c r="K163" t="s">
        <v>638</v>
      </c>
      <c r="L163">
        <v>562.63</v>
      </c>
      <c r="M163">
        <v>139.22</v>
      </c>
      <c r="N163" s="6">
        <v>5</v>
      </c>
    </row>
    <row r="164" spans="1:14" x14ac:dyDescent="0.3">
      <c r="A164" t="s">
        <v>175</v>
      </c>
      <c r="B164" s="3">
        <v>44359</v>
      </c>
      <c r="C164" s="3" t="str">
        <f t="shared" si="2"/>
        <v>Jun</v>
      </c>
      <c r="D164" s="3">
        <v>44364</v>
      </c>
      <c r="E164" s="3" t="s">
        <v>314</v>
      </c>
      <c r="F164" s="3" t="s">
        <v>317</v>
      </c>
      <c r="G164" s="3" t="s">
        <v>321</v>
      </c>
      <c r="H164" t="s">
        <v>488</v>
      </c>
      <c r="I164" t="s">
        <v>627</v>
      </c>
      <c r="J164" t="s">
        <v>633</v>
      </c>
      <c r="K164" t="s">
        <v>638</v>
      </c>
      <c r="L164">
        <v>1117.27</v>
      </c>
      <c r="M164">
        <v>235.34</v>
      </c>
      <c r="N164" s="6">
        <v>6</v>
      </c>
    </row>
    <row r="165" spans="1:14" x14ac:dyDescent="0.3">
      <c r="A165" t="s">
        <v>176</v>
      </c>
      <c r="B165" s="3">
        <v>44360</v>
      </c>
      <c r="C165" s="3" t="str">
        <f t="shared" si="2"/>
        <v>Jun</v>
      </c>
      <c r="D165" s="3">
        <v>44361</v>
      </c>
      <c r="E165" s="3" t="s">
        <v>316</v>
      </c>
      <c r="F165" s="3" t="s">
        <v>320</v>
      </c>
      <c r="G165" s="3" t="s">
        <v>323</v>
      </c>
      <c r="H165" t="s">
        <v>489</v>
      </c>
      <c r="I165" t="s">
        <v>626</v>
      </c>
      <c r="J165" t="s">
        <v>633</v>
      </c>
      <c r="K165" t="s">
        <v>638</v>
      </c>
      <c r="L165">
        <v>1309.81</v>
      </c>
      <c r="M165">
        <v>272.92</v>
      </c>
      <c r="N165" s="6">
        <v>3</v>
      </c>
    </row>
    <row r="166" spans="1:14" x14ac:dyDescent="0.3">
      <c r="A166" t="s">
        <v>177</v>
      </c>
      <c r="B166" s="3">
        <v>44361</v>
      </c>
      <c r="C166" s="3" t="str">
        <f t="shared" si="2"/>
        <v>Jun</v>
      </c>
      <c r="D166" s="3">
        <v>44364</v>
      </c>
      <c r="E166" s="3" t="s">
        <v>313</v>
      </c>
      <c r="F166" s="3" t="s">
        <v>321</v>
      </c>
      <c r="G166" s="3" t="s">
        <v>325</v>
      </c>
      <c r="H166" t="s">
        <v>490</v>
      </c>
      <c r="I166" t="s">
        <v>627</v>
      </c>
      <c r="J166" t="s">
        <v>633</v>
      </c>
      <c r="K166" t="s">
        <v>637</v>
      </c>
      <c r="L166">
        <v>1662.89</v>
      </c>
      <c r="M166">
        <v>395.62</v>
      </c>
      <c r="N166" s="6">
        <v>2</v>
      </c>
    </row>
    <row r="167" spans="1:14" x14ac:dyDescent="0.3">
      <c r="A167" t="s">
        <v>178</v>
      </c>
      <c r="B167" s="3">
        <v>44362</v>
      </c>
      <c r="C167" s="3" t="str">
        <f t="shared" si="2"/>
        <v>Jun</v>
      </c>
      <c r="D167" s="3">
        <v>44364</v>
      </c>
      <c r="E167" s="3" t="s">
        <v>315</v>
      </c>
      <c r="F167" s="3" t="s">
        <v>318</v>
      </c>
      <c r="G167" s="3" t="s">
        <v>325</v>
      </c>
      <c r="H167" t="s">
        <v>491</v>
      </c>
      <c r="I167" t="s">
        <v>626</v>
      </c>
      <c r="J167" t="s">
        <v>632</v>
      </c>
      <c r="K167" t="s">
        <v>641</v>
      </c>
      <c r="L167">
        <v>428.71</v>
      </c>
      <c r="M167">
        <v>87.63</v>
      </c>
      <c r="N167" s="6">
        <v>4</v>
      </c>
    </row>
    <row r="168" spans="1:14" x14ac:dyDescent="0.3">
      <c r="A168" t="s">
        <v>179</v>
      </c>
      <c r="B168" s="3">
        <v>44363</v>
      </c>
      <c r="C168" s="3" t="str">
        <f t="shared" si="2"/>
        <v>Jun</v>
      </c>
      <c r="D168" s="3">
        <v>44367</v>
      </c>
      <c r="E168" s="3" t="s">
        <v>313</v>
      </c>
      <c r="F168" s="3" t="s">
        <v>319</v>
      </c>
      <c r="G168" s="3" t="s">
        <v>321</v>
      </c>
      <c r="H168" t="s">
        <v>492</v>
      </c>
      <c r="I168" t="s">
        <v>629</v>
      </c>
      <c r="J168" t="s">
        <v>631</v>
      </c>
      <c r="K168" t="s">
        <v>639</v>
      </c>
      <c r="L168">
        <v>41.77</v>
      </c>
      <c r="M168">
        <v>6.29</v>
      </c>
      <c r="N168" s="6">
        <v>5</v>
      </c>
    </row>
    <row r="169" spans="1:14" x14ac:dyDescent="0.3">
      <c r="A169" t="s">
        <v>180</v>
      </c>
      <c r="B169" s="3">
        <v>44364</v>
      </c>
      <c r="C169" s="3" t="str">
        <f t="shared" si="2"/>
        <v>Jun</v>
      </c>
      <c r="D169" s="3">
        <v>44367</v>
      </c>
      <c r="E169" s="3" t="s">
        <v>316</v>
      </c>
      <c r="F169" s="3" t="s">
        <v>317</v>
      </c>
      <c r="G169" s="3" t="s">
        <v>324</v>
      </c>
      <c r="H169" t="s">
        <v>493</v>
      </c>
      <c r="I169" t="s">
        <v>630</v>
      </c>
      <c r="J169" t="s">
        <v>633</v>
      </c>
      <c r="K169" t="s">
        <v>637</v>
      </c>
      <c r="L169">
        <v>291.02999999999997</v>
      </c>
      <c r="M169">
        <v>-13.82</v>
      </c>
      <c r="N169" s="6">
        <v>4</v>
      </c>
    </row>
    <row r="170" spans="1:14" x14ac:dyDescent="0.3">
      <c r="A170" t="s">
        <v>181</v>
      </c>
      <c r="B170" s="3">
        <v>44365</v>
      </c>
      <c r="C170" s="3" t="str">
        <f t="shared" si="2"/>
        <v>Jun</v>
      </c>
      <c r="D170" s="3">
        <v>44366</v>
      </c>
      <c r="E170" s="3" t="s">
        <v>316</v>
      </c>
      <c r="F170" s="3" t="s">
        <v>319</v>
      </c>
      <c r="G170" s="3" t="s">
        <v>322</v>
      </c>
      <c r="H170" t="s">
        <v>494</v>
      </c>
      <c r="I170" t="s">
        <v>626</v>
      </c>
      <c r="J170" t="s">
        <v>632</v>
      </c>
      <c r="K170" t="s">
        <v>641</v>
      </c>
      <c r="L170">
        <v>1802.04</v>
      </c>
      <c r="M170">
        <v>-156.76</v>
      </c>
      <c r="N170" s="6">
        <v>3</v>
      </c>
    </row>
    <row r="171" spans="1:14" x14ac:dyDescent="0.3">
      <c r="A171" t="s">
        <v>182</v>
      </c>
      <c r="B171" s="3">
        <v>44366</v>
      </c>
      <c r="C171" s="3" t="str">
        <f t="shared" si="2"/>
        <v>Jun</v>
      </c>
      <c r="D171" s="3">
        <v>44370</v>
      </c>
      <c r="E171" s="3" t="s">
        <v>314</v>
      </c>
      <c r="F171" s="3" t="s">
        <v>320</v>
      </c>
      <c r="G171" s="3" t="s">
        <v>323</v>
      </c>
      <c r="H171" t="s">
        <v>495</v>
      </c>
      <c r="I171" t="s">
        <v>628</v>
      </c>
      <c r="J171" t="s">
        <v>632</v>
      </c>
      <c r="K171" t="s">
        <v>640</v>
      </c>
      <c r="L171">
        <v>1750.3</v>
      </c>
      <c r="M171">
        <v>469.67</v>
      </c>
      <c r="N171" s="6">
        <v>8</v>
      </c>
    </row>
    <row r="172" spans="1:14" x14ac:dyDescent="0.3">
      <c r="A172" t="s">
        <v>183</v>
      </c>
      <c r="B172" s="3">
        <v>44367</v>
      </c>
      <c r="C172" s="3" t="str">
        <f t="shared" si="2"/>
        <v>Jun</v>
      </c>
      <c r="D172" s="3">
        <v>44368</v>
      </c>
      <c r="E172" s="3" t="s">
        <v>315</v>
      </c>
      <c r="F172" s="3" t="s">
        <v>319</v>
      </c>
      <c r="G172" s="3" t="s">
        <v>325</v>
      </c>
      <c r="H172" t="s">
        <v>496</v>
      </c>
      <c r="I172" t="s">
        <v>626</v>
      </c>
      <c r="J172" t="s">
        <v>631</v>
      </c>
      <c r="K172" t="s">
        <v>642</v>
      </c>
      <c r="L172">
        <v>1202.8800000000001</v>
      </c>
      <c r="M172">
        <v>176.41</v>
      </c>
      <c r="N172" s="6">
        <v>4</v>
      </c>
    </row>
    <row r="173" spans="1:14" x14ac:dyDescent="0.3">
      <c r="A173" t="s">
        <v>184</v>
      </c>
      <c r="B173" s="3">
        <v>44368</v>
      </c>
      <c r="C173" s="3" t="str">
        <f t="shared" si="2"/>
        <v>Jun</v>
      </c>
      <c r="D173" s="3">
        <v>44369</v>
      </c>
      <c r="E173" s="3" t="s">
        <v>314</v>
      </c>
      <c r="F173" s="3" t="s">
        <v>320</v>
      </c>
      <c r="G173" s="3" t="s">
        <v>324</v>
      </c>
      <c r="H173" t="s">
        <v>497</v>
      </c>
      <c r="I173" t="s">
        <v>627</v>
      </c>
      <c r="J173" t="s">
        <v>633</v>
      </c>
      <c r="K173" t="s">
        <v>638</v>
      </c>
      <c r="L173">
        <v>1209.02</v>
      </c>
      <c r="M173">
        <v>264.31</v>
      </c>
      <c r="N173" s="6">
        <v>2</v>
      </c>
    </row>
    <row r="174" spans="1:14" x14ac:dyDescent="0.3">
      <c r="A174" t="s">
        <v>185</v>
      </c>
      <c r="B174" s="3">
        <v>44369</v>
      </c>
      <c r="C174" s="3" t="str">
        <f t="shared" si="2"/>
        <v>Jun</v>
      </c>
      <c r="D174" s="3">
        <v>44371</v>
      </c>
      <c r="E174" s="3" t="s">
        <v>316</v>
      </c>
      <c r="F174" s="3" t="s">
        <v>319</v>
      </c>
      <c r="G174" s="3" t="s">
        <v>321</v>
      </c>
      <c r="H174" t="s">
        <v>498</v>
      </c>
      <c r="I174" t="s">
        <v>629</v>
      </c>
      <c r="J174" t="s">
        <v>631</v>
      </c>
      <c r="K174" t="s">
        <v>639</v>
      </c>
      <c r="L174">
        <v>1336.77</v>
      </c>
      <c r="M174">
        <v>123.8</v>
      </c>
      <c r="N174" s="6">
        <v>2</v>
      </c>
    </row>
    <row r="175" spans="1:14" x14ac:dyDescent="0.3">
      <c r="A175" t="s">
        <v>186</v>
      </c>
      <c r="B175" s="3">
        <v>44370</v>
      </c>
      <c r="C175" s="3" t="str">
        <f t="shared" si="2"/>
        <v>Jun</v>
      </c>
      <c r="D175" s="3">
        <v>44374</v>
      </c>
      <c r="E175" s="3" t="s">
        <v>313</v>
      </c>
      <c r="F175" s="3" t="s">
        <v>318</v>
      </c>
      <c r="G175" s="3" t="s">
        <v>325</v>
      </c>
      <c r="H175" t="s">
        <v>499</v>
      </c>
      <c r="I175" t="s">
        <v>629</v>
      </c>
      <c r="J175" t="s">
        <v>633</v>
      </c>
      <c r="K175" t="s">
        <v>638</v>
      </c>
      <c r="L175">
        <v>367.24</v>
      </c>
      <c r="M175">
        <v>-19.489999999999998</v>
      </c>
      <c r="N175" s="6">
        <v>1</v>
      </c>
    </row>
    <row r="176" spans="1:14" x14ac:dyDescent="0.3">
      <c r="A176" t="s">
        <v>187</v>
      </c>
      <c r="B176" s="3">
        <v>44371</v>
      </c>
      <c r="C176" s="3" t="str">
        <f t="shared" si="2"/>
        <v>Jun</v>
      </c>
      <c r="D176" s="3">
        <v>44375</v>
      </c>
      <c r="E176" s="3" t="s">
        <v>315</v>
      </c>
      <c r="F176" s="3" t="s">
        <v>318</v>
      </c>
      <c r="G176" s="3" t="s">
        <v>321</v>
      </c>
      <c r="H176" t="s">
        <v>500</v>
      </c>
      <c r="I176" t="s">
        <v>626</v>
      </c>
      <c r="J176" t="s">
        <v>632</v>
      </c>
      <c r="K176" t="s">
        <v>635</v>
      </c>
      <c r="L176">
        <v>1830.54</v>
      </c>
      <c r="M176">
        <v>-91.39</v>
      </c>
      <c r="N176" s="6">
        <v>4</v>
      </c>
    </row>
    <row r="177" spans="1:14" x14ac:dyDescent="0.3">
      <c r="A177" t="s">
        <v>188</v>
      </c>
      <c r="B177" s="3">
        <v>44372</v>
      </c>
      <c r="C177" s="3" t="str">
        <f t="shared" si="2"/>
        <v>Jun</v>
      </c>
      <c r="D177" s="3">
        <v>44374</v>
      </c>
      <c r="E177" s="3" t="s">
        <v>313</v>
      </c>
      <c r="F177" s="3" t="s">
        <v>318</v>
      </c>
      <c r="G177" s="3" t="s">
        <v>323</v>
      </c>
      <c r="H177" t="s">
        <v>501</v>
      </c>
      <c r="I177" t="s">
        <v>630</v>
      </c>
      <c r="J177" t="s">
        <v>632</v>
      </c>
      <c r="K177" t="s">
        <v>635</v>
      </c>
      <c r="L177">
        <v>849.17</v>
      </c>
      <c r="M177">
        <v>147.94999999999999</v>
      </c>
      <c r="N177" s="6">
        <v>9</v>
      </c>
    </row>
    <row r="178" spans="1:14" x14ac:dyDescent="0.3">
      <c r="A178" t="s">
        <v>189</v>
      </c>
      <c r="B178" s="3">
        <v>44373</v>
      </c>
      <c r="C178" s="3" t="str">
        <f t="shared" si="2"/>
        <v>Jun</v>
      </c>
      <c r="D178" s="3">
        <v>44376</v>
      </c>
      <c r="E178" s="3" t="s">
        <v>313</v>
      </c>
      <c r="F178" s="3" t="s">
        <v>318</v>
      </c>
      <c r="G178" s="3" t="s">
        <v>322</v>
      </c>
      <c r="H178" t="s">
        <v>502</v>
      </c>
      <c r="I178" t="s">
        <v>628</v>
      </c>
      <c r="J178" t="s">
        <v>632</v>
      </c>
      <c r="K178" t="s">
        <v>641</v>
      </c>
      <c r="L178">
        <v>778.61</v>
      </c>
      <c r="M178">
        <v>56.16</v>
      </c>
      <c r="N178" s="6">
        <v>7</v>
      </c>
    </row>
    <row r="179" spans="1:14" x14ac:dyDescent="0.3">
      <c r="A179" t="s">
        <v>190</v>
      </c>
      <c r="B179" s="3">
        <v>44374</v>
      </c>
      <c r="C179" s="3" t="str">
        <f t="shared" si="2"/>
        <v>Jun</v>
      </c>
      <c r="D179" s="3">
        <v>44375</v>
      </c>
      <c r="E179" s="3" t="s">
        <v>315</v>
      </c>
      <c r="F179" s="3" t="s">
        <v>318</v>
      </c>
      <c r="G179" s="3" t="s">
        <v>325</v>
      </c>
      <c r="H179" t="s">
        <v>503</v>
      </c>
      <c r="I179" t="s">
        <v>629</v>
      </c>
      <c r="J179" t="s">
        <v>632</v>
      </c>
      <c r="K179" t="s">
        <v>635</v>
      </c>
      <c r="L179">
        <v>1047.46</v>
      </c>
      <c r="M179">
        <v>-20.73</v>
      </c>
      <c r="N179" s="6">
        <v>7</v>
      </c>
    </row>
    <row r="180" spans="1:14" x14ac:dyDescent="0.3">
      <c r="A180" t="s">
        <v>191</v>
      </c>
      <c r="B180" s="3">
        <v>44375</v>
      </c>
      <c r="C180" s="3" t="str">
        <f t="shared" si="2"/>
        <v>Jun</v>
      </c>
      <c r="D180" s="3">
        <v>44380</v>
      </c>
      <c r="E180" s="3" t="s">
        <v>314</v>
      </c>
      <c r="F180" s="3" t="s">
        <v>318</v>
      </c>
      <c r="G180" s="3" t="s">
        <v>325</v>
      </c>
      <c r="H180" t="s">
        <v>504</v>
      </c>
      <c r="I180" t="s">
        <v>627</v>
      </c>
      <c r="J180" t="s">
        <v>631</v>
      </c>
      <c r="K180" t="s">
        <v>634</v>
      </c>
      <c r="L180">
        <v>112.99</v>
      </c>
      <c r="M180">
        <v>10.92</v>
      </c>
      <c r="N180" s="6">
        <v>7</v>
      </c>
    </row>
    <row r="181" spans="1:14" x14ac:dyDescent="0.3">
      <c r="A181" t="s">
        <v>192</v>
      </c>
      <c r="B181" s="3">
        <v>44376</v>
      </c>
      <c r="C181" s="3" t="str">
        <f t="shared" si="2"/>
        <v>Jun</v>
      </c>
      <c r="D181" s="3">
        <v>44377</v>
      </c>
      <c r="E181" s="3" t="s">
        <v>313</v>
      </c>
      <c r="F181" s="3" t="s">
        <v>320</v>
      </c>
      <c r="G181" s="3" t="s">
        <v>323</v>
      </c>
      <c r="H181" t="s">
        <v>505</v>
      </c>
      <c r="I181" t="s">
        <v>627</v>
      </c>
      <c r="J181" t="s">
        <v>633</v>
      </c>
      <c r="K181" t="s">
        <v>636</v>
      </c>
      <c r="L181">
        <v>349.24</v>
      </c>
      <c r="M181">
        <v>-25.95</v>
      </c>
      <c r="N181" s="6">
        <v>8</v>
      </c>
    </row>
    <row r="182" spans="1:14" x14ac:dyDescent="0.3">
      <c r="A182" t="s">
        <v>193</v>
      </c>
      <c r="B182" s="3">
        <v>44377</v>
      </c>
      <c r="C182" s="3" t="str">
        <f t="shared" si="2"/>
        <v>Jun</v>
      </c>
      <c r="D182" s="3">
        <v>44378</v>
      </c>
      <c r="E182" s="3" t="s">
        <v>316</v>
      </c>
      <c r="F182" s="3" t="s">
        <v>317</v>
      </c>
      <c r="G182" s="3" t="s">
        <v>324</v>
      </c>
      <c r="H182" t="s">
        <v>506</v>
      </c>
      <c r="I182" t="s">
        <v>630</v>
      </c>
      <c r="J182" t="s">
        <v>633</v>
      </c>
      <c r="K182" t="s">
        <v>638</v>
      </c>
      <c r="L182">
        <v>1481.31</v>
      </c>
      <c r="M182">
        <v>196.7</v>
      </c>
      <c r="N182" s="6">
        <v>1</v>
      </c>
    </row>
    <row r="183" spans="1:14" x14ac:dyDescent="0.3">
      <c r="A183" t="s">
        <v>194</v>
      </c>
      <c r="B183" s="3">
        <v>44378</v>
      </c>
      <c r="C183" s="3" t="str">
        <f t="shared" si="2"/>
        <v>Jul</v>
      </c>
      <c r="D183" s="3">
        <v>44381</v>
      </c>
      <c r="E183" s="3" t="s">
        <v>313</v>
      </c>
      <c r="F183" s="3" t="s">
        <v>319</v>
      </c>
      <c r="G183" s="3" t="s">
        <v>322</v>
      </c>
      <c r="H183" t="s">
        <v>507</v>
      </c>
      <c r="I183" t="s">
        <v>629</v>
      </c>
      <c r="J183" t="s">
        <v>631</v>
      </c>
      <c r="K183" t="s">
        <v>642</v>
      </c>
      <c r="L183">
        <v>183.94</v>
      </c>
      <c r="M183">
        <v>1.4</v>
      </c>
      <c r="N183" s="6">
        <v>8</v>
      </c>
    </row>
    <row r="184" spans="1:14" x14ac:dyDescent="0.3">
      <c r="A184" t="s">
        <v>195</v>
      </c>
      <c r="B184" s="3">
        <v>44379</v>
      </c>
      <c r="C184" s="3" t="str">
        <f t="shared" si="2"/>
        <v>Jul</v>
      </c>
      <c r="D184" s="3">
        <v>44380</v>
      </c>
      <c r="E184" s="3" t="s">
        <v>315</v>
      </c>
      <c r="F184" s="3" t="s">
        <v>318</v>
      </c>
      <c r="G184" s="3" t="s">
        <v>325</v>
      </c>
      <c r="H184" t="s">
        <v>508</v>
      </c>
      <c r="I184" t="s">
        <v>626</v>
      </c>
      <c r="J184" t="s">
        <v>633</v>
      </c>
      <c r="K184" t="s">
        <v>638</v>
      </c>
      <c r="L184">
        <v>1214.24</v>
      </c>
      <c r="M184">
        <v>265.95</v>
      </c>
      <c r="N184" s="6">
        <v>4</v>
      </c>
    </row>
    <row r="185" spans="1:14" x14ac:dyDescent="0.3">
      <c r="A185" t="s">
        <v>196</v>
      </c>
      <c r="B185" s="3">
        <v>44380</v>
      </c>
      <c r="C185" s="3" t="str">
        <f t="shared" si="2"/>
        <v>Jul</v>
      </c>
      <c r="D185" s="3">
        <v>44382</v>
      </c>
      <c r="E185" s="3" t="s">
        <v>315</v>
      </c>
      <c r="F185" s="3" t="s">
        <v>320</v>
      </c>
      <c r="G185" s="3" t="s">
        <v>322</v>
      </c>
      <c r="H185" t="s">
        <v>509</v>
      </c>
      <c r="I185" t="s">
        <v>627</v>
      </c>
      <c r="J185" t="s">
        <v>632</v>
      </c>
      <c r="K185" t="s">
        <v>641</v>
      </c>
      <c r="L185">
        <v>505.79</v>
      </c>
      <c r="M185">
        <v>12.21</v>
      </c>
      <c r="N185" s="6">
        <v>4</v>
      </c>
    </row>
    <row r="186" spans="1:14" x14ac:dyDescent="0.3">
      <c r="A186" t="s">
        <v>197</v>
      </c>
      <c r="B186" s="3">
        <v>44381</v>
      </c>
      <c r="C186" s="3" t="str">
        <f t="shared" si="2"/>
        <v>Jul</v>
      </c>
      <c r="D186" s="3">
        <v>44383</v>
      </c>
      <c r="E186" s="3" t="s">
        <v>315</v>
      </c>
      <c r="F186" s="3" t="s">
        <v>320</v>
      </c>
      <c r="G186" s="3" t="s">
        <v>325</v>
      </c>
      <c r="H186" t="s">
        <v>510</v>
      </c>
      <c r="I186" t="s">
        <v>630</v>
      </c>
      <c r="J186" t="s">
        <v>633</v>
      </c>
      <c r="K186" t="s">
        <v>637</v>
      </c>
      <c r="L186">
        <v>790.81</v>
      </c>
      <c r="M186">
        <v>64.92</v>
      </c>
      <c r="N186" s="6">
        <v>4</v>
      </c>
    </row>
    <row r="187" spans="1:14" x14ac:dyDescent="0.3">
      <c r="A187" t="s">
        <v>198</v>
      </c>
      <c r="B187" s="3">
        <v>44382</v>
      </c>
      <c r="C187" s="3" t="str">
        <f t="shared" si="2"/>
        <v>Jul</v>
      </c>
      <c r="D187" s="3">
        <v>44386</v>
      </c>
      <c r="E187" s="3" t="s">
        <v>314</v>
      </c>
      <c r="F187" s="3" t="s">
        <v>320</v>
      </c>
      <c r="G187" s="3" t="s">
        <v>322</v>
      </c>
      <c r="H187" t="s">
        <v>511</v>
      </c>
      <c r="I187" t="s">
        <v>629</v>
      </c>
      <c r="J187" t="s">
        <v>632</v>
      </c>
      <c r="K187" t="s">
        <v>640</v>
      </c>
      <c r="L187">
        <v>591.61</v>
      </c>
      <c r="M187">
        <v>-56.41</v>
      </c>
      <c r="N187" s="6">
        <v>6</v>
      </c>
    </row>
    <row r="188" spans="1:14" x14ac:dyDescent="0.3">
      <c r="A188" t="s">
        <v>199</v>
      </c>
      <c r="B188" s="3">
        <v>44383</v>
      </c>
      <c r="C188" s="3" t="str">
        <f t="shared" si="2"/>
        <v>Jul</v>
      </c>
      <c r="D188" s="3">
        <v>44388</v>
      </c>
      <c r="E188" s="3" t="s">
        <v>313</v>
      </c>
      <c r="F188" s="3" t="s">
        <v>317</v>
      </c>
      <c r="G188" s="3" t="s">
        <v>321</v>
      </c>
      <c r="H188" t="s">
        <v>512</v>
      </c>
      <c r="I188" t="s">
        <v>629</v>
      </c>
      <c r="J188" t="s">
        <v>631</v>
      </c>
      <c r="K188" t="s">
        <v>642</v>
      </c>
      <c r="L188">
        <v>724.23</v>
      </c>
      <c r="M188">
        <v>-51.44</v>
      </c>
      <c r="N188" s="6">
        <v>7</v>
      </c>
    </row>
    <row r="189" spans="1:14" x14ac:dyDescent="0.3">
      <c r="A189" t="s">
        <v>200</v>
      </c>
      <c r="B189" s="3">
        <v>44384</v>
      </c>
      <c r="C189" s="3" t="str">
        <f t="shared" si="2"/>
        <v>Jul</v>
      </c>
      <c r="D189" s="3">
        <v>44385</v>
      </c>
      <c r="E189" s="3" t="s">
        <v>314</v>
      </c>
      <c r="F189" s="3" t="s">
        <v>319</v>
      </c>
      <c r="G189" s="3" t="s">
        <v>325</v>
      </c>
      <c r="H189" t="s">
        <v>513</v>
      </c>
      <c r="I189" t="s">
        <v>629</v>
      </c>
      <c r="J189" t="s">
        <v>633</v>
      </c>
      <c r="K189" t="s">
        <v>636</v>
      </c>
      <c r="L189">
        <v>1443.71</v>
      </c>
      <c r="M189">
        <v>82.29</v>
      </c>
      <c r="N189" s="6">
        <v>6</v>
      </c>
    </row>
    <row r="190" spans="1:14" x14ac:dyDescent="0.3">
      <c r="A190" t="s">
        <v>201</v>
      </c>
      <c r="B190" s="3">
        <v>44385</v>
      </c>
      <c r="C190" s="3" t="str">
        <f t="shared" si="2"/>
        <v>Jul</v>
      </c>
      <c r="D190" s="3">
        <v>44386</v>
      </c>
      <c r="E190" s="3" t="s">
        <v>314</v>
      </c>
      <c r="F190" s="3" t="s">
        <v>317</v>
      </c>
      <c r="G190" s="3" t="s">
        <v>322</v>
      </c>
      <c r="H190" t="s">
        <v>514</v>
      </c>
      <c r="I190" t="s">
        <v>629</v>
      </c>
      <c r="J190" t="s">
        <v>631</v>
      </c>
      <c r="K190" t="s">
        <v>642</v>
      </c>
      <c r="L190">
        <v>608.29999999999995</v>
      </c>
      <c r="M190">
        <v>55.95</v>
      </c>
      <c r="N190" s="6">
        <v>1</v>
      </c>
    </row>
    <row r="191" spans="1:14" x14ac:dyDescent="0.3">
      <c r="A191" t="s">
        <v>202</v>
      </c>
      <c r="B191" s="3">
        <v>44386</v>
      </c>
      <c r="C191" s="3" t="str">
        <f t="shared" si="2"/>
        <v>Jul</v>
      </c>
      <c r="D191" s="3">
        <v>44389</v>
      </c>
      <c r="E191" s="3" t="s">
        <v>315</v>
      </c>
      <c r="F191" s="3" t="s">
        <v>321</v>
      </c>
      <c r="G191" s="3" t="s">
        <v>324</v>
      </c>
      <c r="H191" t="s">
        <v>515</v>
      </c>
      <c r="I191" t="s">
        <v>629</v>
      </c>
      <c r="J191" t="s">
        <v>633</v>
      </c>
      <c r="K191" t="s">
        <v>636</v>
      </c>
      <c r="L191">
        <v>1141.48</v>
      </c>
      <c r="M191">
        <v>159.82</v>
      </c>
      <c r="N191" s="6">
        <v>8</v>
      </c>
    </row>
    <row r="192" spans="1:14" x14ac:dyDescent="0.3">
      <c r="A192" t="s">
        <v>203</v>
      </c>
      <c r="B192" s="3">
        <v>44387</v>
      </c>
      <c r="C192" s="3" t="str">
        <f t="shared" si="2"/>
        <v>Jul</v>
      </c>
      <c r="D192" s="3">
        <v>44389</v>
      </c>
      <c r="E192" s="3" t="s">
        <v>315</v>
      </c>
      <c r="F192" s="3" t="s">
        <v>320</v>
      </c>
      <c r="G192" s="3" t="s">
        <v>321</v>
      </c>
      <c r="H192" t="s">
        <v>516</v>
      </c>
      <c r="I192" t="s">
        <v>627</v>
      </c>
      <c r="J192" t="s">
        <v>632</v>
      </c>
      <c r="K192" t="s">
        <v>635</v>
      </c>
      <c r="L192">
        <v>962.58</v>
      </c>
      <c r="M192">
        <v>16.04</v>
      </c>
      <c r="N192" s="6">
        <v>7</v>
      </c>
    </row>
    <row r="193" spans="1:14" x14ac:dyDescent="0.3">
      <c r="A193" t="s">
        <v>204</v>
      </c>
      <c r="B193" s="3">
        <v>44388</v>
      </c>
      <c r="C193" s="3" t="str">
        <f t="shared" si="2"/>
        <v>Jul</v>
      </c>
      <c r="D193" s="3">
        <v>44393</v>
      </c>
      <c r="E193" s="3" t="s">
        <v>314</v>
      </c>
      <c r="F193" s="3" t="s">
        <v>321</v>
      </c>
      <c r="G193" s="3" t="s">
        <v>321</v>
      </c>
      <c r="H193" t="s">
        <v>517</v>
      </c>
      <c r="I193" t="s">
        <v>630</v>
      </c>
      <c r="J193" t="s">
        <v>631</v>
      </c>
      <c r="K193" t="s">
        <v>639</v>
      </c>
      <c r="L193">
        <v>1334.07</v>
      </c>
      <c r="M193">
        <v>237.45</v>
      </c>
      <c r="N193" s="6">
        <v>6</v>
      </c>
    </row>
    <row r="194" spans="1:14" x14ac:dyDescent="0.3">
      <c r="A194" t="s">
        <v>205</v>
      </c>
      <c r="B194" s="3">
        <v>44389</v>
      </c>
      <c r="C194" s="3" t="str">
        <f t="shared" si="2"/>
        <v>Jul</v>
      </c>
      <c r="D194" s="3">
        <v>44393</v>
      </c>
      <c r="E194" s="3" t="s">
        <v>313</v>
      </c>
      <c r="F194" s="3" t="s">
        <v>318</v>
      </c>
      <c r="G194" s="3" t="s">
        <v>324</v>
      </c>
      <c r="H194" t="s">
        <v>518</v>
      </c>
      <c r="I194" t="s">
        <v>629</v>
      </c>
      <c r="J194" t="s">
        <v>633</v>
      </c>
      <c r="K194" t="s">
        <v>636</v>
      </c>
      <c r="L194">
        <v>1874.92</v>
      </c>
      <c r="M194">
        <v>457.57</v>
      </c>
      <c r="N194" s="6">
        <v>6</v>
      </c>
    </row>
    <row r="195" spans="1:14" x14ac:dyDescent="0.3">
      <c r="A195" t="s">
        <v>206</v>
      </c>
      <c r="B195" s="3">
        <v>44390</v>
      </c>
      <c r="C195" s="3" t="str">
        <f t="shared" ref="C195:C258" si="3">TEXT(B195,"mmm")</f>
        <v>Jul</v>
      </c>
      <c r="D195" s="3">
        <v>44392</v>
      </c>
      <c r="E195" s="3" t="s">
        <v>316</v>
      </c>
      <c r="F195" s="3" t="s">
        <v>318</v>
      </c>
      <c r="G195" s="3" t="s">
        <v>322</v>
      </c>
      <c r="H195" t="s">
        <v>519</v>
      </c>
      <c r="I195" t="s">
        <v>628</v>
      </c>
      <c r="J195" t="s">
        <v>632</v>
      </c>
      <c r="K195" t="s">
        <v>641</v>
      </c>
      <c r="L195">
        <v>1470.49</v>
      </c>
      <c r="M195">
        <v>311.66000000000003</v>
      </c>
      <c r="N195" s="6">
        <v>5</v>
      </c>
    </row>
    <row r="196" spans="1:14" x14ac:dyDescent="0.3">
      <c r="A196" t="s">
        <v>207</v>
      </c>
      <c r="B196" s="3">
        <v>44391</v>
      </c>
      <c r="C196" s="3" t="str">
        <f t="shared" si="3"/>
        <v>Jul</v>
      </c>
      <c r="D196" s="3">
        <v>44395</v>
      </c>
      <c r="E196" s="3" t="s">
        <v>314</v>
      </c>
      <c r="F196" s="3" t="s">
        <v>317</v>
      </c>
      <c r="G196" s="3" t="s">
        <v>323</v>
      </c>
      <c r="H196" t="s">
        <v>520</v>
      </c>
      <c r="I196" t="s">
        <v>628</v>
      </c>
      <c r="J196" t="s">
        <v>631</v>
      </c>
      <c r="K196" t="s">
        <v>639</v>
      </c>
      <c r="L196">
        <v>445.58</v>
      </c>
      <c r="M196">
        <v>-37.5</v>
      </c>
      <c r="N196" s="6">
        <v>6</v>
      </c>
    </row>
    <row r="197" spans="1:14" x14ac:dyDescent="0.3">
      <c r="A197" t="s">
        <v>208</v>
      </c>
      <c r="B197" s="3">
        <v>44392</v>
      </c>
      <c r="C197" s="3" t="str">
        <f t="shared" si="3"/>
        <v>Jul</v>
      </c>
      <c r="D197" s="3">
        <v>44395</v>
      </c>
      <c r="E197" s="3" t="s">
        <v>313</v>
      </c>
      <c r="F197" s="3" t="s">
        <v>319</v>
      </c>
      <c r="G197" s="3" t="s">
        <v>324</v>
      </c>
      <c r="H197" t="s">
        <v>521</v>
      </c>
      <c r="I197" t="s">
        <v>630</v>
      </c>
      <c r="J197" t="s">
        <v>631</v>
      </c>
      <c r="K197" t="s">
        <v>634</v>
      </c>
      <c r="L197">
        <v>81.739999999999995</v>
      </c>
      <c r="M197">
        <v>7.54</v>
      </c>
      <c r="N197" s="6">
        <v>9</v>
      </c>
    </row>
    <row r="198" spans="1:14" x14ac:dyDescent="0.3">
      <c r="A198" t="s">
        <v>209</v>
      </c>
      <c r="B198" s="3">
        <v>44393</v>
      </c>
      <c r="C198" s="3" t="str">
        <f t="shared" si="3"/>
        <v>Jul</v>
      </c>
      <c r="D198" s="3">
        <v>44396</v>
      </c>
      <c r="E198" s="3" t="s">
        <v>315</v>
      </c>
      <c r="F198" s="3" t="s">
        <v>321</v>
      </c>
      <c r="G198" s="3" t="s">
        <v>322</v>
      </c>
      <c r="H198" t="s">
        <v>522</v>
      </c>
      <c r="I198" t="s">
        <v>626</v>
      </c>
      <c r="J198" t="s">
        <v>633</v>
      </c>
      <c r="K198" t="s">
        <v>637</v>
      </c>
      <c r="L198">
        <v>539.28</v>
      </c>
      <c r="M198">
        <v>-31.29</v>
      </c>
      <c r="N198" s="6">
        <v>9</v>
      </c>
    </row>
    <row r="199" spans="1:14" x14ac:dyDescent="0.3">
      <c r="A199" t="s">
        <v>210</v>
      </c>
      <c r="B199" s="3">
        <v>44394</v>
      </c>
      <c r="C199" s="3" t="str">
        <f t="shared" si="3"/>
        <v>Jul</v>
      </c>
      <c r="D199" s="3">
        <v>44395</v>
      </c>
      <c r="E199" s="3" t="s">
        <v>315</v>
      </c>
      <c r="F199" s="3" t="s">
        <v>319</v>
      </c>
      <c r="G199" s="3" t="s">
        <v>324</v>
      </c>
      <c r="H199" t="s">
        <v>523</v>
      </c>
      <c r="I199" t="s">
        <v>626</v>
      </c>
      <c r="J199" t="s">
        <v>633</v>
      </c>
      <c r="K199" t="s">
        <v>638</v>
      </c>
      <c r="L199">
        <v>1198.25</v>
      </c>
      <c r="M199">
        <v>-3.81</v>
      </c>
      <c r="N199" s="6">
        <v>8</v>
      </c>
    </row>
    <row r="200" spans="1:14" x14ac:dyDescent="0.3">
      <c r="A200" t="s">
        <v>211</v>
      </c>
      <c r="B200" s="3">
        <v>44395</v>
      </c>
      <c r="C200" s="3" t="str">
        <f t="shared" si="3"/>
        <v>Jul</v>
      </c>
      <c r="D200" s="3">
        <v>44400</v>
      </c>
      <c r="E200" s="3" t="s">
        <v>313</v>
      </c>
      <c r="F200" s="3" t="s">
        <v>317</v>
      </c>
      <c r="G200" s="3" t="s">
        <v>324</v>
      </c>
      <c r="H200" t="s">
        <v>524</v>
      </c>
      <c r="I200" t="s">
        <v>626</v>
      </c>
      <c r="J200" t="s">
        <v>633</v>
      </c>
      <c r="K200" t="s">
        <v>637</v>
      </c>
      <c r="L200">
        <v>121.82</v>
      </c>
      <c r="M200">
        <v>35.9</v>
      </c>
      <c r="N200" s="6">
        <v>9</v>
      </c>
    </row>
    <row r="201" spans="1:14" x14ac:dyDescent="0.3">
      <c r="A201" t="s">
        <v>212</v>
      </c>
      <c r="B201" s="3">
        <v>44396</v>
      </c>
      <c r="C201" s="3" t="str">
        <f t="shared" si="3"/>
        <v>Jul</v>
      </c>
      <c r="D201" s="3">
        <v>44400</v>
      </c>
      <c r="E201" s="3" t="s">
        <v>316</v>
      </c>
      <c r="F201" s="3" t="s">
        <v>318</v>
      </c>
      <c r="G201" s="3" t="s">
        <v>325</v>
      </c>
      <c r="H201" t="s">
        <v>525</v>
      </c>
      <c r="I201" t="s">
        <v>628</v>
      </c>
      <c r="J201" t="s">
        <v>632</v>
      </c>
      <c r="K201" t="s">
        <v>635</v>
      </c>
      <c r="L201">
        <v>1002.81</v>
      </c>
      <c r="M201">
        <v>-43.12</v>
      </c>
      <c r="N201" s="6">
        <v>8</v>
      </c>
    </row>
    <row r="202" spans="1:14" x14ac:dyDescent="0.3">
      <c r="A202" t="s">
        <v>213</v>
      </c>
      <c r="B202" s="3">
        <v>44397</v>
      </c>
      <c r="C202" s="3" t="str">
        <f t="shared" si="3"/>
        <v>Jul</v>
      </c>
      <c r="D202" s="3">
        <v>44399</v>
      </c>
      <c r="E202" s="3" t="s">
        <v>315</v>
      </c>
      <c r="F202" s="3" t="s">
        <v>319</v>
      </c>
      <c r="G202" s="3" t="s">
        <v>322</v>
      </c>
      <c r="H202" t="s">
        <v>526</v>
      </c>
      <c r="I202" t="s">
        <v>626</v>
      </c>
      <c r="J202" t="s">
        <v>633</v>
      </c>
      <c r="K202" t="s">
        <v>638</v>
      </c>
      <c r="L202">
        <v>1201.75</v>
      </c>
      <c r="M202">
        <v>119.64</v>
      </c>
      <c r="N202" s="6">
        <v>8</v>
      </c>
    </row>
    <row r="203" spans="1:14" x14ac:dyDescent="0.3">
      <c r="A203" t="s">
        <v>214</v>
      </c>
      <c r="B203" s="3">
        <v>44398</v>
      </c>
      <c r="C203" s="3" t="str">
        <f t="shared" si="3"/>
        <v>Jul</v>
      </c>
      <c r="D203" s="3">
        <v>44401</v>
      </c>
      <c r="E203" s="3" t="s">
        <v>315</v>
      </c>
      <c r="F203" s="3" t="s">
        <v>319</v>
      </c>
      <c r="G203" s="3" t="s">
        <v>323</v>
      </c>
      <c r="H203" t="s">
        <v>527</v>
      </c>
      <c r="I203" t="s">
        <v>627</v>
      </c>
      <c r="J203" t="s">
        <v>631</v>
      </c>
      <c r="K203" t="s">
        <v>634</v>
      </c>
      <c r="L203">
        <v>681.8</v>
      </c>
      <c r="M203">
        <v>100.4</v>
      </c>
      <c r="N203" s="6">
        <v>1</v>
      </c>
    </row>
    <row r="204" spans="1:14" x14ac:dyDescent="0.3">
      <c r="A204" t="s">
        <v>215</v>
      </c>
      <c r="B204" s="3">
        <v>44399</v>
      </c>
      <c r="C204" s="3" t="str">
        <f t="shared" si="3"/>
        <v>Jul</v>
      </c>
      <c r="D204" s="3">
        <v>44400</v>
      </c>
      <c r="E204" s="3" t="s">
        <v>315</v>
      </c>
      <c r="F204" s="3" t="s">
        <v>318</v>
      </c>
      <c r="G204" s="3" t="s">
        <v>325</v>
      </c>
      <c r="H204" t="s">
        <v>528</v>
      </c>
      <c r="I204" t="s">
        <v>629</v>
      </c>
      <c r="J204" t="s">
        <v>631</v>
      </c>
      <c r="K204" t="s">
        <v>639</v>
      </c>
      <c r="L204">
        <v>1546.41</v>
      </c>
      <c r="M204">
        <v>279.88</v>
      </c>
      <c r="N204" s="6">
        <v>5</v>
      </c>
    </row>
    <row r="205" spans="1:14" x14ac:dyDescent="0.3">
      <c r="A205" t="s">
        <v>216</v>
      </c>
      <c r="B205" s="3">
        <v>44400</v>
      </c>
      <c r="C205" s="3" t="str">
        <f t="shared" si="3"/>
        <v>Jul</v>
      </c>
      <c r="D205" s="3">
        <v>44401</v>
      </c>
      <c r="E205" s="3" t="s">
        <v>313</v>
      </c>
      <c r="F205" s="3" t="s">
        <v>321</v>
      </c>
      <c r="G205" s="3" t="s">
        <v>324</v>
      </c>
      <c r="H205" t="s">
        <v>529</v>
      </c>
      <c r="I205" t="s">
        <v>628</v>
      </c>
      <c r="J205" t="s">
        <v>633</v>
      </c>
      <c r="K205" t="s">
        <v>636</v>
      </c>
      <c r="L205">
        <v>231.06</v>
      </c>
      <c r="M205">
        <v>28.62</v>
      </c>
      <c r="N205" s="6">
        <v>4</v>
      </c>
    </row>
    <row r="206" spans="1:14" x14ac:dyDescent="0.3">
      <c r="A206" t="s">
        <v>217</v>
      </c>
      <c r="B206" s="3">
        <v>44401</v>
      </c>
      <c r="C206" s="3" t="str">
        <f t="shared" si="3"/>
        <v>Jul</v>
      </c>
      <c r="D206" s="3">
        <v>44405</v>
      </c>
      <c r="E206" s="3" t="s">
        <v>314</v>
      </c>
      <c r="F206" s="3" t="s">
        <v>318</v>
      </c>
      <c r="G206" s="3" t="s">
        <v>324</v>
      </c>
      <c r="H206" t="s">
        <v>530</v>
      </c>
      <c r="I206" t="s">
        <v>630</v>
      </c>
      <c r="J206" t="s">
        <v>633</v>
      </c>
      <c r="K206" t="s">
        <v>638</v>
      </c>
      <c r="L206">
        <v>168.77</v>
      </c>
      <c r="M206">
        <v>-16.22</v>
      </c>
      <c r="N206" s="6">
        <v>2</v>
      </c>
    </row>
    <row r="207" spans="1:14" x14ac:dyDescent="0.3">
      <c r="A207" t="s">
        <v>218</v>
      </c>
      <c r="B207" s="3">
        <v>44402</v>
      </c>
      <c r="C207" s="3" t="str">
        <f t="shared" si="3"/>
        <v>Jul</v>
      </c>
      <c r="D207" s="3">
        <v>44405</v>
      </c>
      <c r="E207" s="3" t="s">
        <v>315</v>
      </c>
      <c r="F207" s="3" t="s">
        <v>319</v>
      </c>
      <c r="G207" s="3" t="s">
        <v>324</v>
      </c>
      <c r="H207" t="s">
        <v>531</v>
      </c>
      <c r="I207" t="s">
        <v>630</v>
      </c>
      <c r="J207" t="s">
        <v>631</v>
      </c>
      <c r="K207" t="s">
        <v>642</v>
      </c>
      <c r="L207">
        <v>1461.81</v>
      </c>
      <c r="M207">
        <v>44.71</v>
      </c>
      <c r="N207" s="6">
        <v>8</v>
      </c>
    </row>
    <row r="208" spans="1:14" x14ac:dyDescent="0.3">
      <c r="A208" t="s">
        <v>219</v>
      </c>
      <c r="B208" s="3">
        <v>44403</v>
      </c>
      <c r="C208" s="3" t="str">
        <f t="shared" si="3"/>
        <v>Jul</v>
      </c>
      <c r="D208" s="3">
        <v>44408</v>
      </c>
      <c r="E208" s="3" t="s">
        <v>314</v>
      </c>
      <c r="F208" s="3" t="s">
        <v>321</v>
      </c>
      <c r="G208" s="3" t="s">
        <v>322</v>
      </c>
      <c r="H208" t="s">
        <v>532</v>
      </c>
      <c r="I208" t="s">
        <v>629</v>
      </c>
      <c r="J208" t="s">
        <v>632</v>
      </c>
      <c r="K208" t="s">
        <v>640</v>
      </c>
      <c r="L208">
        <v>1001.07</v>
      </c>
      <c r="M208">
        <v>107.2</v>
      </c>
      <c r="N208" s="6">
        <v>3</v>
      </c>
    </row>
    <row r="209" spans="1:14" x14ac:dyDescent="0.3">
      <c r="A209" t="s">
        <v>220</v>
      </c>
      <c r="B209" s="3">
        <v>44404</v>
      </c>
      <c r="C209" s="3" t="str">
        <f t="shared" si="3"/>
        <v>Jul</v>
      </c>
      <c r="D209" s="3">
        <v>44407</v>
      </c>
      <c r="E209" s="3" t="s">
        <v>316</v>
      </c>
      <c r="F209" s="3" t="s">
        <v>321</v>
      </c>
      <c r="G209" s="3" t="s">
        <v>322</v>
      </c>
      <c r="H209" t="s">
        <v>533</v>
      </c>
      <c r="I209" t="s">
        <v>628</v>
      </c>
      <c r="J209" t="s">
        <v>633</v>
      </c>
      <c r="K209" t="s">
        <v>636</v>
      </c>
      <c r="L209">
        <v>1383.04</v>
      </c>
      <c r="M209">
        <v>-89.69</v>
      </c>
      <c r="N209" s="6">
        <v>4</v>
      </c>
    </row>
    <row r="210" spans="1:14" x14ac:dyDescent="0.3">
      <c r="A210" t="s">
        <v>221</v>
      </c>
      <c r="B210" s="3">
        <v>44405</v>
      </c>
      <c r="C210" s="3" t="str">
        <f t="shared" si="3"/>
        <v>Jul</v>
      </c>
      <c r="D210" s="3">
        <v>44409</v>
      </c>
      <c r="E210" s="3" t="s">
        <v>315</v>
      </c>
      <c r="F210" s="3" t="s">
        <v>318</v>
      </c>
      <c r="G210" s="3" t="s">
        <v>325</v>
      </c>
      <c r="H210" t="s">
        <v>534</v>
      </c>
      <c r="I210" t="s">
        <v>626</v>
      </c>
      <c r="J210" t="s">
        <v>633</v>
      </c>
      <c r="K210" t="s">
        <v>637</v>
      </c>
      <c r="L210">
        <v>880.96</v>
      </c>
      <c r="M210">
        <v>35.46</v>
      </c>
      <c r="N210" s="6">
        <v>7</v>
      </c>
    </row>
    <row r="211" spans="1:14" x14ac:dyDescent="0.3">
      <c r="A211" t="s">
        <v>222</v>
      </c>
      <c r="B211" s="3">
        <v>44406</v>
      </c>
      <c r="C211" s="3" t="str">
        <f t="shared" si="3"/>
        <v>Jul</v>
      </c>
      <c r="D211" s="3">
        <v>44410</v>
      </c>
      <c r="E211" s="3" t="s">
        <v>315</v>
      </c>
      <c r="F211" s="3" t="s">
        <v>319</v>
      </c>
      <c r="G211" s="3" t="s">
        <v>323</v>
      </c>
      <c r="H211" t="s">
        <v>535</v>
      </c>
      <c r="I211" t="s">
        <v>626</v>
      </c>
      <c r="J211" t="s">
        <v>631</v>
      </c>
      <c r="K211" t="s">
        <v>639</v>
      </c>
      <c r="L211">
        <v>507.88</v>
      </c>
      <c r="M211">
        <v>-44.04</v>
      </c>
      <c r="N211" s="6">
        <v>9</v>
      </c>
    </row>
    <row r="212" spans="1:14" x14ac:dyDescent="0.3">
      <c r="A212" t="s">
        <v>223</v>
      </c>
      <c r="B212" s="3">
        <v>44407</v>
      </c>
      <c r="C212" s="3" t="str">
        <f t="shared" si="3"/>
        <v>Jul</v>
      </c>
      <c r="D212" s="3">
        <v>44410</v>
      </c>
      <c r="E212" s="3" t="s">
        <v>316</v>
      </c>
      <c r="F212" s="3" t="s">
        <v>317</v>
      </c>
      <c r="G212" s="3" t="s">
        <v>325</v>
      </c>
      <c r="H212" t="s">
        <v>536</v>
      </c>
      <c r="I212" t="s">
        <v>627</v>
      </c>
      <c r="J212" t="s">
        <v>633</v>
      </c>
      <c r="K212" t="s">
        <v>638</v>
      </c>
      <c r="L212">
        <v>1641.82</v>
      </c>
      <c r="M212">
        <v>-112.58</v>
      </c>
      <c r="N212" s="6">
        <v>2</v>
      </c>
    </row>
    <row r="213" spans="1:14" x14ac:dyDescent="0.3">
      <c r="A213" t="s">
        <v>224</v>
      </c>
      <c r="B213" s="3">
        <v>44408</v>
      </c>
      <c r="C213" s="3" t="str">
        <f t="shared" si="3"/>
        <v>Jul</v>
      </c>
      <c r="D213" s="3">
        <v>44412</v>
      </c>
      <c r="E213" s="3" t="s">
        <v>315</v>
      </c>
      <c r="F213" s="3" t="s">
        <v>319</v>
      </c>
      <c r="G213" s="3" t="s">
        <v>321</v>
      </c>
      <c r="H213" t="s">
        <v>537</v>
      </c>
      <c r="I213" t="s">
        <v>627</v>
      </c>
      <c r="J213" t="s">
        <v>632</v>
      </c>
      <c r="K213" t="s">
        <v>635</v>
      </c>
      <c r="L213">
        <v>1602.84</v>
      </c>
      <c r="M213">
        <v>94.2</v>
      </c>
      <c r="N213" s="6">
        <v>3</v>
      </c>
    </row>
    <row r="214" spans="1:14" x14ac:dyDescent="0.3">
      <c r="A214" t="s">
        <v>225</v>
      </c>
      <c r="B214" s="3">
        <v>44409</v>
      </c>
      <c r="C214" s="3" t="str">
        <f t="shared" si="3"/>
        <v>Aug</v>
      </c>
      <c r="D214" s="3">
        <v>44412</v>
      </c>
      <c r="E214" s="3" t="s">
        <v>314</v>
      </c>
      <c r="F214" s="3" t="s">
        <v>320</v>
      </c>
      <c r="G214" s="3" t="s">
        <v>324</v>
      </c>
      <c r="H214" t="s">
        <v>538</v>
      </c>
      <c r="I214" t="s">
        <v>626</v>
      </c>
      <c r="J214" t="s">
        <v>631</v>
      </c>
      <c r="K214" t="s">
        <v>634</v>
      </c>
      <c r="L214">
        <v>1395.5</v>
      </c>
      <c r="M214">
        <v>-65.47</v>
      </c>
      <c r="N214" s="6">
        <v>4</v>
      </c>
    </row>
    <row r="215" spans="1:14" x14ac:dyDescent="0.3">
      <c r="A215" t="s">
        <v>226</v>
      </c>
      <c r="B215" s="3">
        <v>44410</v>
      </c>
      <c r="C215" s="3" t="str">
        <f t="shared" si="3"/>
        <v>Aug</v>
      </c>
      <c r="D215" s="3">
        <v>44412</v>
      </c>
      <c r="E215" s="3" t="s">
        <v>313</v>
      </c>
      <c r="F215" s="3" t="s">
        <v>317</v>
      </c>
      <c r="G215" s="3" t="s">
        <v>324</v>
      </c>
      <c r="H215" t="s">
        <v>539</v>
      </c>
      <c r="I215" t="s">
        <v>630</v>
      </c>
      <c r="J215" t="s">
        <v>633</v>
      </c>
      <c r="K215" t="s">
        <v>636</v>
      </c>
      <c r="L215">
        <v>558.85</v>
      </c>
      <c r="M215">
        <v>70.98</v>
      </c>
      <c r="N215" s="6">
        <v>1</v>
      </c>
    </row>
    <row r="216" spans="1:14" x14ac:dyDescent="0.3">
      <c r="A216" t="s">
        <v>227</v>
      </c>
      <c r="B216" s="3">
        <v>44411</v>
      </c>
      <c r="C216" s="3" t="str">
        <f t="shared" si="3"/>
        <v>Aug</v>
      </c>
      <c r="D216" s="3">
        <v>44414</v>
      </c>
      <c r="E216" s="3" t="s">
        <v>314</v>
      </c>
      <c r="F216" s="3" t="s">
        <v>321</v>
      </c>
      <c r="G216" s="3" t="s">
        <v>324</v>
      </c>
      <c r="H216" t="s">
        <v>540</v>
      </c>
      <c r="I216" t="s">
        <v>630</v>
      </c>
      <c r="J216" t="s">
        <v>631</v>
      </c>
      <c r="K216" t="s">
        <v>642</v>
      </c>
      <c r="L216">
        <v>1188.6600000000001</v>
      </c>
      <c r="M216">
        <v>208.95</v>
      </c>
      <c r="N216" s="6">
        <v>7</v>
      </c>
    </row>
    <row r="217" spans="1:14" x14ac:dyDescent="0.3">
      <c r="A217" t="s">
        <v>228</v>
      </c>
      <c r="B217" s="3">
        <v>44412</v>
      </c>
      <c r="C217" s="3" t="str">
        <f t="shared" si="3"/>
        <v>Aug</v>
      </c>
      <c r="D217" s="3">
        <v>44415</v>
      </c>
      <c r="E217" s="3" t="s">
        <v>313</v>
      </c>
      <c r="F217" s="3" t="s">
        <v>317</v>
      </c>
      <c r="G217" s="3" t="s">
        <v>325</v>
      </c>
      <c r="H217" t="s">
        <v>541</v>
      </c>
      <c r="I217" t="s">
        <v>627</v>
      </c>
      <c r="J217" t="s">
        <v>633</v>
      </c>
      <c r="K217" t="s">
        <v>636</v>
      </c>
      <c r="L217">
        <v>734.73</v>
      </c>
      <c r="M217">
        <v>161.81</v>
      </c>
      <c r="N217" s="6">
        <v>2</v>
      </c>
    </row>
    <row r="218" spans="1:14" x14ac:dyDescent="0.3">
      <c r="A218" t="s">
        <v>229</v>
      </c>
      <c r="B218" s="3">
        <v>44413</v>
      </c>
      <c r="C218" s="3" t="str">
        <f t="shared" si="3"/>
        <v>Aug</v>
      </c>
      <c r="D218" s="3">
        <v>44417</v>
      </c>
      <c r="E218" s="3" t="s">
        <v>313</v>
      </c>
      <c r="F218" s="3" t="s">
        <v>321</v>
      </c>
      <c r="G218" s="3" t="s">
        <v>325</v>
      </c>
      <c r="H218" t="s">
        <v>542</v>
      </c>
      <c r="I218" t="s">
        <v>629</v>
      </c>
      <c r="J218" t="s">
        <v>633</v>
      </c>
      <c r="K218" t="s">
        <v>637</v>
      </c>
      <c r="L218">
        <v>201.33</v>
      </c>
      <c r="M218">
        <v>-4.01</v>
      </c>
      <c r="N218" s="6">
        <v>5</v>
      </c>
    </row>
    <row r="219" spans="1:14" x14ac:dyDescent="0.3">
      <c r="A219" t="s">
        <v>230</v>
      </c>
      <c r="B219" s="3">
        <v>44414</v>
      </c>
      <c r="C219" s="3" t="str">
        <f t="shared" si="3"/>
        <v>Aug</v>
      </c>
      <c r="D219" s="3">
        <v>44418</v>
      </c>
      <c r="E219" s="3" t="s">
        <v>314</v>
      </c>
      <c r="F219" s="3" t="s">
        <v>321</v>
      </c>
      <c r="G219" s="3" t="s">
        <v>324</v>
      </c>
      <c r="H219" t="s">
        <v>543</v>
      </c>
      <c r="I219" t="s">
        <v>626</v>
      </c>
      <c r="J219" t="s">
        <v>633</v>
      </c>
      <c r="K219" t="s">
        <v>636</v>
      </c>
      <c r="L219">
        <v>1836.28</v>
      </c>
      <c r="M219">
        <v>-60.61</v>
      </c>
      <c r="N219" s="6">
        <v>1</v>
      </c>
    </row>
    <row r="220" spans="1:14" x14ac:dyDescent="0.3">
      <c r="A220" t="s">
        <v>231</v>
      </c>
      <c r="B220" s="3">
        <v>44415</v>
      </c>
      <c r="C220" s="3" t="str">
        <f t="shared" si="3"/>
        <v>Aug</v>
      </c>
      <c r="D220" s="3">
        <v>44416</v>
      </c>
      <c r="E220" s="3" t="s">
        <v>314</v>
      </c>
      <c r="F220" s="3" t="s">
        <v>317</v>
      </c>
      <c r="G220" s="3" t="s">
        <v>325</v>
      </c>
      <c r="H220" t="s">
        <v>544</v>
      </c>
      <c r="I220" t="s">
        <v>627</v>
      </c>
      <c r="J220" t="s">
        <v>632</v>
      </c>
      <c r="K220" t="s">
        <v>641</v>
      </c>
      <c r="L220">
        <v>290.89999999999998</v>
      </c>
      <c r="M220">
        <v>-16.920000000000002</v>
      </c>
      <c r="N220" s="6">
        <v>3</v>
      </c>
    </row>
    <row r="221" spans="1:14" x14ac:dyDescent="0.3">
      <c r="A221" t="s">
        <v>232</v>
      </c>
      <c r="B221" s="3">
        <v>44416</v>
      </c>
      <c r="C221" s="3" t="str">
        <f t="shared" si="3"/>
        <v>Aug</v>
      </c>
      <c r="D221" s="3">
        <v>44417</v>
      </c>
      <c r="E221" s="3" t="s">
        <v>314</v>
      </c>
      <c r="F221" s="3" t="s">
        <v>321</v>
      </c>
      <c r="G221" s="3" t="s">
        <v>322</v>
      </c>
      <c r="H221" t="s">
        <v>545</v>
      </c>
      <c r="I221" t="s">
        <v>627</v>
      </c>
      <c r="J221" t="s">
        <v>632</v>
      </c>
      <c r="K221" t="s">
        <v>640</v>
      </c>
      <c r="L221">
        <v>1901.47</v>
      </c>
      <c r="M221">
        <v>293.91000000000003</v>
      </c>
      <c r="N221" s="6">
        <v>2</v>
      </c>
    </row>
    <row r="222" spans="1:14" x14ac:dyDescent="0.3">
      <c r="A222" t="s">
        <v>233</v>
      </c>
      <c r="B222" s="3">
        <v>44417</v>
      </c>
      <c r="C222" s="3" t="str">
        <f t="shared" si="3"/>
        <v>Aug</v>
      </c>
      <c r="D222" s="3">
        <v>44419</v>
      </c>
      <c r="E222" s="3" t="s">
        <v>314</v>
      </c>
      <c r="F222" s="3" t="s">
        <v>321</v>
      </c>
      <c r="G222" s="3" t="s">
        <v>322</v>
      </c>
      <c r="H222" t="s">
        <v>546</v>
      </c>
      <c r="I222" t="s">
        <v>626</v>
      </c>
      <c r="J222" t="s">
        <v>631</v>
      </c>
      <c r="K222" t="s">
        <v>642</v>
      </c>
      <c r="L222">
        <v>903.09</v>
      </c>
      <c r="M222">
        <v>164.9</v>
      </c>
      <c r="N222" s="6">
        <v>1</v>
      </c>
    </row>
    <row r="223" spans="1:14" x14ac:dyDescent="0.3">
      <c r="A223" t="s">
        <v>234</v>
      </c>
      <c r="B223" s="3">
        <v>44418</v>
      </c>
      <c r="C223" s="3" t="str">
        <f t="shared" si="3"/>
        <v>Aug</v>
      </c>
      <c r="D223" s="3">
        <v>44419</v>
      </c>
      <c r="E223" s="3" t="s">
        <v>316</v>
      </c>
      <c r="F223" s="3" t="s">
        <v>320</v>
      </c>
      <c r="G223" s="3" t="s">
        <v>325</v>
      </c>
      <c r="H223" t="s">
        <v>547</v>
      </c>
      <c r="I223" t="s">
        <v>626</v>
      </c>
      <c r="J223" t="s">
        <v>633</v>
      </c>
      <c r="K223" t="s">
        <v>637</v>
      </c>
      <c r="L223">
        <v>386.56</v>
      </c>
      <c r="M223">
        <v>-33.770000000000003</v>
      </c>
      <c r="N223" s="6">
        <v>7</v>
      </c>
    </row>
    <row r="224" spans="1:14" x14ac:dyDescent="0.3">
      <c r="A224" t="s">
        <v>235</v>
      </c>
      <c r="B224" s="3">
        <v>44419</v>
      </c>
      <c r="C224" s="3" t="str">
        <f t="shared" si="3"/>
        <v>Aug</v>
      </c>
      <c r="D224" s="3">
        <v>44422</v>
      </c>
      <c r="E224" s="3" t="s">
        <v>315</v>
      </c>
      <c r="F224" s="3" t="s">
        <v>319</v>
      </c>
      <c r="G224" s="3" t="s">
        <v>324</v>
      </c>
      <c r="H224" t="s">
        <v>548</v>
      </c>
      <c r="I224" t="s">
        <v>630</v>
      </c>
      <c r="J224" t="s">
        <v>633</v>
      </c>
      <c r="K224" t="s">
        <v>636</v>
      </c>
      <c r="L224">
        <v>1092.96</v>
      </c>
      <c r="M224">
        <v>300</v>
      </c>
      <c r="N224" s="6">
        <v>5</v>
      </c>
    </row>
    <row r="225" spans="1:14" x14ac:dyDescent="0.3">
      <c r="A225" t="s">
        <v>236</v>
      </c>
      <c r="B225" s="3">
        <v>44420</v>
      </c>
      <c r="C225" s="3" t="str">
        <f t="shared" si="3"/>
        <v>Aug</v>
      </c>
      <c r="D225" s="3">
        <v>44424</v>
      </c>
      <c r="E225" s="3" t="s">
        <v>313</v>
      </c>
      <c r="F225" s="3" t="s">
        <v>319</v>
      </c>
      <c r="G225" s="3" t="s">
        <v>325</v>
      </c>
      <c r="H225" t="s">
        <v>549</v>
      </c>
      <c r="I225" t="s">
        <v>629</v>
      </c>
      <c r="J225" t="s">
        <v>632</v>
      </c>
      <c r="K225" t="s">
        <v>641</v>
      </c>
      <c r="L225">
        <v>1748.43</v>
      </c>
      <c r="M225">
        <v>-138.5</v>
      </c>
      <c r="N225" s="6">
        <v>1</v>
      </c>
    </row>
    <row r="226" spans="1:14" x14ac:dyDescent="0.3">
      <c r="A226" t="s">
        <v>237</v>
      </c>
      <c r="B226" s="3">
        <v>44421</v>
      </c>
      <c r="C226" s="3" t="str">
        <f t="shared" si="3"/>
        <v>Aug</v>
      </c>
      <c r="D226" s="3">
        <v>44422</v>
      </c>
      <c r="E226" s="3" t="s">
        <v>314</v>
      </c>
      <c r="F226" s="3" t="s">
        <v>320</v>
      </c>
      <c r="G226" s="3" t="s">
        <v>325</v>
      </c>
      <c r="H226" t="s">
        <v>550</v>
      </c>
      <c r="I226" t="s">
        <v>629</v>
      </c>
      <c r="J226" t="s">
        <v>633</v>
      </c>
      <c r="K226" t="s">
        <v>636</v>
      </c>
      <c r="L226">
        <v>1469.81</v>
      </c>
      <c r="M226">
        <v>171.26</v>
      </c>
      <c r="N226" s="6">
        <v>6</v>
      </c>
    </row>
    <row r="227" spans="1:14" x14ac:dyDescent="0.3">
      <c r="A227" t="s">
        <v>238</v>
      </c>
      <c r="B227" s="3">
        <v>44422</v>
      </c>
      <c r="C227" s="3" t="str">
        <f t="shared" si="3"/>
        <v>Aug</v>
      </c>
      <c r="D227" s="3">
        <v>44423</v>
      </c>
      <c r="E227" s="3" t="s">
        <v>314</v>
      </c>
      <c r="F227" s="3" t="s">
        <v>317</v>
      </c>
      <c r="G227" s="3" t="s">
        <v>325</v>
      </c>
      <c r="H227" t="s">
        <v>551</v>
      </c>
      <c r="I227" t="s">
        <v>626</v>
      </c>
      <c r="J227" t="s">
        <v>632</v>
      </c>
      <c r="K227" t="s">
        <v>635</v>
      </c>
      <c r="L227">
        <v>1616.99</v>
      </c>
      <c r="M227">
        <v>296.92</v>
      </c>
      <c r="N227" s="6">
        <v>5</v>
      </c>
    </row>
    <row r="228" spans="1:14" x14ac:dyDescent="0.3">
      <c r="A228" t="s">
        <v>239</v>
      </c>
      <c r="B228" s="3">
        <v>44423</v>
      </c>
      <c r="C228" s="3" t="str">
        <f t="shared" si="3"/>
        <v>Aug</v>
      </c>
      <c r="D228" s="3">
        <v>44425</v>
      </c>
      <c r="E228" s="3" t="s">
        <v>314</v>
      </c>
      <c r="F228" s="3" t="s">
        <v>318</v>
      </c>
      <c r="G228" s="3" t="s">
        <v>321</v>
      </c>
      <c r="H228" t="s">
        <v>552</v>
      </c>
      <c r="I228" t="s">
        <v>628</v>
      </c>
      <c r="J228" t="s">
        <v>633</v>
      </c>
      <c r="K228" t="s">
        <v>637</v>
      </c>
      <c r="L228">
        <v>1324.39</v>
      </c>
      <c r="M228">
        <v>328.96</v>
      </c>
      <c r="N228" s="6">
        <v>3</v>
      </c>
    </row>
    <row r="229" spans="1:14" x14ac:dyDescent="0.3">
      <c r="A229" t="s">
        <v>240</v>
      </c>
      <c r="B229" s="3">
        <v>44424</v>
      </c>
      <c r="C229" s="3" t="str">
        <f t="shared" si="3"/>
        <v>Aug</v>
      </c>
      <c r="D229" s="3">
        <v>44426</v>
      </c>
      <c r="E229" s="3" t="s">
        <v>316</v>
      </c>
      <c r="F229" s="3" t="s">
        <v>318</v>
      </c>
      <c r="G229" s="3" t="s">
        <v>322</v>
      </c>
      <c r="H229" t="s">
        <v>553</v>
      </c>
      <c r="I229" t="s">
        <v>627</v>
      </c>
      <c r="J229" t="s">
        <v>631</v>
      </c>
      <c r="K229" t="s">
        <v>642</v>
      </c>
      <c r="L229">
        <v>1390.71</v>
      </c>
      <c r="M229">
        <v>258.16000000000003</v>
      </c>
      <c r="N229" s="6">
        <v>7</v>
      </c>
    </row>
    <row r="230" spans="1:14" x14ac:dyDescent="0.3">
      <c r="A230" t="s">
        <v>241</v>
      </c>
      <c r="B230" s="3">
        <v>44425</v>
      </c>
      <c r="C230" s="3" t="str">
        <f t="shared" si="3"/>
        <v>Aug</v>
      </c>
      <c r="D230" s="3">
        <v>44428</v>
      </c>
      <c r="E230" s="3" t="s">
        <v>314</v>
      </c>
      <c r="F230" s="3" t="s">
        <v>318</v>
      </c>
      <c r="G230" s="3" t="s">
        <v>323</v>
      </c>
      <c r="H230" t="s">
        <v>554</v>
      </c>
      <c r="I230" t="s">
        <v>627</v>
      </c>
      <c r="J230" t="s">
        <v>633</v>
      </c>
      <c r="K230" t="s">
        <v>638</v>
      </c>
      <c r="L230">
        <v>1701.41</v>
      </c>
      <c r="M230">
        <v>375.49</v>
      </c>
      <c r="N230" s="6">
        <v>9</v>
      </c>
    </row>
    <row r="231" spans="1:14" x14ac:dyDescent="0.3">
      <c r="A231" t="s">
        <v>242</v>
      </c>
      <c r="B231" s="3">
        <v>44426</v>
      </c>
      <c r="C231" s="3" t="str">
        <f t="shared" si="3"/>
        <v>Aug</v>
      </c>
      <c r="D231" s="3">
        <v>44430</v>
      </c>
      <c r="E231" s="3" t="s">
        <v>314</v>
      </c>
      <c r="F231" s="3" t="s">
        <v>320</v>
      </c>
      <c r="G231" s="3" t="s">
        <v>323</v>
      </c>
      <c r="H231" t="s">
        <v>555</v>
      </c>
      <c r="I231" t="s">
        <v>626</v>
      </c>
      <c r="J231" t="s">
        <v>633</v>
      </c>
      <c r="K231" t="s">
        <v>638</v>
      </c>
      <c r="L231">
        <v>514.34</v>
      </c>
      <c r="M231">
        <v>18.399999999999999</v>
      </c>
      <c r="N231" s="6">
        <v>9</v>
      </c>
    </row>
    <row r="232" spans="1:14" x14ac:dyDescent="0.3">
      <c r="A232" t="s">
        <v>243</v>
      </c>
      <c r="B232" s="3">
        <v>44427</v>
      </c>
      <c r="C232" s="3" t="str">
        <f t="shared" si="3"/>
        <v>Aug</v>
      </c>
      <c r="D232" s="3">
        <v>44429</v>
      </c>
      <c r="E232" s="3" t="s">
        <v>314</v>
      </c>
      <c r="F232" s="3" t="s">
        <v>320</v>
      </c>
      <c r="G232" s="3" t="s">
        <v>321</v>
      </c>
      <c r="H232" t="s">
        <v>556</v>
      </c>
      <c r="I232" t="s">
        <v>628</v>
      </c>
      <c r="J232" t="s">
        <v>632</v>
      </c>
      <c r="K232" t="s">
        <v>641</v>
      </c>
      <c r="L232">
        <v>989.06</v>
      </c>
      <c r="M232">
        <v>223.46</v>
      </c>
      <c r="N232" s="6">
        <v>9</v>
      </c>
    </row>
    <row r="233" spans="1:14" x14ac:dyDescent="0.3">
      <c r="A233" t="s">
        <v>244</v>
      </c>
      <c r="B233" s="3">
        <v>44428</v>
      </c>
      <c r="C233" s="3" t="str">
        <f t="shared" si="3"/>
        <v>Aug</v>
      </c>
      <c r="D233" s="3">
        <v>44429</v>
      </c>
      <c r="E233" s="3" t="s">
        <v>315</v>
      </c>
      <c r="F233" s="3" t="s">
        <v>321</v>
      </c>
      <c r="G233" s="3" t="s">
        <v>325</v>
      </c>
      <c r="H233" t="s">
        <v>557</v>
      </c>
      <c r="I233" t="s">
        <v>630</v>
      </c>
      <c r="J233" t="s">
        <v>633</v>
      </c>
      <c r="K233" t="s">
        <v>636</v>
      </c>
      <c r="L233">
        <v>457.99</v>
      </c>
      <c r="M233">
        <v>-31.12</v>
      </c>
      <c r="N233" s="6">
        <v>2</v>
      </c>
    </row>
    <row r="234" spans="1:14" x14ac:dyDescent="0.3">
      <c r="A234" t="s">
        <v>245</v>
      </c>
      <c r="B234" s="3">
        <v>44429</v>
      </c>
      <c r="C234" s="3" t="str">
        <f t="shared" si="3"/>
        <v>Aug</v>
      </c>
      <c r="D234" s="3">
        <v>44433</v>
      </c>
      <c r="E234" s="3" t="s">
        <v>316</v>
      </c>
      <c r="F234" s="3" t="s">
        <v>318</v>
      </c>
      <c r="G234" s="3" t="s">
        <v>321</v>
      </c>
      <c r="H234" t="s">
        <v>558</v>
      </c>
      <c r="I234" t="s">
        <v>626</v>
      </c>
      <c r="J234" t="s">
        <v>633</v>
      </c>
      <c r="K234" t="s">
        <v>638</v>
      </c>
      <c r="L234">
        <v>1975.58</v>
      </c>
      <c r="M234">
        <v>509.55</v>
      </c>
      <c r="N234" s="6">
        <v>3</v>
      </c>
    </row>
    <row r="235" spans="1:14" x14ac:dyDescent="0.3">
      <c r="A235" t="s">
        <v>246</v>
      </c>
      <c r="B235" s="3">
        <v>44430</v>
      </c>
      <c r="C235" s="3" t="str">
        <f t="shared" si="3"/>
        <v>Aug</v>
      </c>
      <c r="D235" s="3">
        <v>44434</v>
      </c>
      <c r="E235" s="3" t="s">
        <v>314</v>
      </c>
      <c r="F235" s="3" t="s">
        <v>317</v>
      </c>
      <c r="G235" s="3" t="s">
        <v>321</v>
      </c>
      <c r="H235" t="s">
        <v>559</v>
      </c>
      <c r="I235" t="s">
        <v>626</v>
      </c>
      <c r="J235" t="s">
        <v>632</v>
      </c>
      <c r="K235" t="s">
        <v>641</v>
      </c>
      <c r="L235">
        <v>1889.24</v>
      </c>
      <c r="M235">
        <v>224.89</v>
      </c>
      <c r="N235" s="6">
        <v>7</v>
      </c>
    </row>
    <row r="236" spans="1:14" x14ac:dyDescent="0.3">
      <c r="A236" t="s">
        <v>247</v>
      </c>
      <c r="B236" s="3">
        <v>44431</v>
      </c>
      <c r="C236" s="3" t="str">
        <f t="shared" si="3"/>
        <v>Aug</v>
      </c>
      <c r="D236" s="3">
        <v>44432</v>
      </c>
      <c r="E236" s="3" t="s">
        <v>313</v>
      </c>
      <c r="F236" s="3" t="s">
        <v>317</v>
      </c>
      <c r="G236" s="3" t="s">
        <v>324</v>
      </c>
      <c r="H236" t="s">
        <v>560</v>
      </c>
      <c r="I236" t="s">
        <v>627</v>
      </c>
      <c r="J236" t="s">
        <v>631</v>
      </c>
      <c r="K236" t="s">
        <v>642</v>
      </c>
      <c r="L236">
        <v>98.07</v>
      </c>
      <c r="M236">
        <v>22.25</v>
      </c>
      <c r="N236" s="6">
        <v>5</v>
      </c>
    </row>
    <row r="237" spans="1:14" x14ac:dyDescent="0.3">
      <c r="A237" t="s">
        <v>248</v>
      </c>
      <c r="B237" s="3">
        <v>44432</v>
      </c>
      <c r="C237" s="3" t="str">
        <f t="shared" si="3"/>
        <v>Aug</v>
      </c>
      <c r="D237" s="3">
        <v>44434</v>
      </c>
      <c r="E237" s="3" t="s">
        <v>313</v>
      </c>
      <c r="F237" s="3" t="s">
        <v>318</v>
      </c>
      <c r="G237" s="3" t="s">
        <v>322</v>
      </c>
      <c r="H237" t="s">
        <v>561</v>
      </c>
      <c r="I237" t="s">
        <v>626</v>
      </c>
      <c r="J237" t="s">
        <v>631</v>
      </c>
      <c r="K237" t="s">
        <v>634</v>
      </c>
      <c r="L237">
        <v>1417.04</v>
      </c>
      <c r="M237">
        <v>114.68</v>
      </c>
      <c r="N237" s="6">
        <v>2</v>
      </c>
    </row>
    <row r="238" spans="1:14" x14ac:dyDescent="0.3">
      <c r="A238" t="s">
        <v>249</v>
      </c>
      <c r="B238" s="3">
        <v>44433</v>
      </c>
      <c r="C238" s="3" t="str">
        <f t="shared" si="3"/>
        <v>Aug</v>
      </c>
      <c r="D238" s="3">
        <v>44434</v>
      </c>
      <c r="E238" s="3" t="s">
        <v>313</v>
      </c>
      <c r="F238" s="3" t="s">
        <v>318</v>
      </c>
      <c r="G238" s="3" t="s">
        <v>323</v>
      </c>
      <c r="H238" t="s">
        <v>562</v>
      </c>
      <c r="I238" t="s">
        <v>626</v>
      </c>
      <c r="J238" t="s">
        <v>632</v>
      </c>
      <c r="K238" t="s">
        <v>640</v>
      </c>
      <c r="L238">
        <v>1851.99</v>
      </c>
      <c r="M238">
        <v>291.56</v>
      </c>
      <c r="N238" s="6">
        <v>3</v>
      </c>
    </row>
    <row r="239" spans="1:14" x14ac:dyDescent="0.3">
      <c r="A239" t="s">
        <v>250</v>
      </c>
      <c r="B239" s="3">
        <v>44434</v>
      </c>
      <c r="C239" s="3" t="str">
        <f t="shared" si="3"/>
        <v>Aug</v>
      </c>
      <c r="D239" s="3">
        <v>44438</v>
      </c>
      <c r="E239" s="3" t="s">
        <v>316</v>
      </c>
      <c r="F239" s="3" t="s">
        <v>318</v>
      </c>
      <c r="G239" s="3" t="s">
        <v>325</v>
      </c>
      <c r="H239" t="s">
        <v>563</v>
      </c>
      <c r="I239" t="s">
        <v>626</v>
      </c>
      <c r="J239" t="s">
        <v>632</v>
      </c>
      <c r="K239" t="s">
        <v>635</v>
      </c>
      <c r="L239">
        <v>377.54</v>
      </c>
      <c r="M239">
        <v>41.74</v>
      </c>
      <c r="N239" s="6">
        <v>6</v>
      </c>
    </row>
    <row r="240" spans="1:14" x14ac:dyDescent="0.3">
      <c r="A240" t="s">
        <v>251</v>
      </c>
      <c r="B240" s="3">
        <v>44435</v>
      </c>
      <c r="C240" s="3" t="str">
        <f t="shared" si="3"/>
        <v>Aug</v>
      </c>
      <c r="D240" s="3">
        <v>44440</v>
      </c>
      <c r="E240" s="3" t="s">
        <v>316</v>
      </c>
      <c r="F240" s="3" t="s">
        <v>320</v>
      </c>
      <c r="G240" s="3" t="s">
        <v>323</v>
      </c>
      <c r="H240" t="s">
        <v>564</v>
      </c>
      <c r="I240" t="s">
        <v>627</v>
      </c>
      <c r="J240" t="s">
        <v>632</v>
      </c>
      <c r="K240" t="s">
        <v>641</v>
      </c>
      <c r="L240">
        <v>1144.53</v>
      </c>
      <c r="M240">
        <v>220.48</v>
      </c>
      <c r="N240" s="6">
        <v>7</v>
      </c>
    </row>
    <row r="241" spans="1:14" x14ac:dyDescent="0.3">
      <c r="A241" t="s">
        <v>252</v>
      </c>
      <c r="B241" s="3">
        <v>44436</v>
      </c>
      <c r="C241" s="3" t="str">
        <f t="shared" si="3"/>
        <v>Aug</v>
      </c>
      <c r="D241" s="3">
        <v>44441</v>
      </c>
      <c r="E241" s="3" t="s">
        <v>313</v>
      </c>
      <c r="F241" s="3" t="s">
        <v>320</v>
      </c>
      <c r="G241" s="3" t="s">
        <v>323</v>
      </c>
      <c r="H241" t="s">
        <v>565</v>
      </c>
      <c r="I241" t="s">
        <v>630</v>
      </c>
      <c r="J241" t="s">
        <v>632</v>
      </c>
      <c r="K241" t="s">
        <v>640</v>
      </c>
      <c r="L241">
        <v>1832.67</v>
      </c>
      <c r="M241">
        <v>-123.43</v>
      </c>
      <c r="N241" s="6">
        <v>9</v>
      </c>
    </row>
    <row r="242" spans="1:14" x14ac:dyDescent="0.3">
      <c r="A242" t="s">
        <v>253</v>
      </c>
      <c r="B242" s="3">
        <v>44437</v>
      </c>
      <c r="C242" s="3" t="str">
        <f t="shared" si="3"/>
        <v>Aug</v>
      </c>
      <c r="D242" s="3">
        <v>44440</v>
      </c>
      <c r="E242" s="3" t="s">
        <v>314</v>
      </c>
      <c r="F242" s="3" t="s">
        <v>320</v>
      </c>
      <c r="G242" s="3" t="s">
        <v>322</v>
      </c>
      <c r="H242" t="s">
        <v>566</v>
      </c>
      <c r="I242" t="s">
        <v>630</v>
      </c>
      <c r="J242" t="s">
        <v>632</v>
      </c>
      <c r="K242" t="s">
        <v>641</v>
      </c>
      <c r="L242">
        <v>87.21</v>
      </c>
      <c r="M242">
        <v>-6.62</v>
      </c>
      <c r="N242" s="6">
        <v>1</v>
      </c>
    </row>
    <row r="243" spans="1:14" x14ac:dyDescent="0.3">
      <c r="A243" t="s">
        <v>254</v>
      </c>
      <c r="B243" s="3">
        <v>44438</v>
      </c>
      <c r="C243" s="3" t="str">
        <f t="shared" si="3"/>
        <v>Aug</v>
      </c>
      <c r="D243" s="3">
        <v>44439</v>
      </c>
      <c r="E243" s="3" t="s">
        <v>316</v>
      </c>
      <c r="F243" s="3" t="s">
        <v>319</v>
      </c>
      <c r="G243" s="3" t="s">
        <v>323</v>
      </c>
      <c r="H243" t="s">
        <v>567</v>
      </c>
      <c r="I243" t="s">
        <v>626</v>
      </c>
      <c r="J243" t="s">
        <v>631</v>
      </c>
      <c r="K243" t="s">
        <v>634</v>
      </c>
      <c r="L243">
        <v>1400.89</v>
      </c>
      <c r="M243">
        <v>-1.62</v>
      </c>
      <c r="N243" s="6">
        <v>7</v>
      </c>
    </row>
    <row r="244" spans="1:14" x14ac:dyDescent="0.3">
      <c r="A244" t="s">
        <v>255</v>
      </c>
      <c r="B244" s="3">
        <v>44439</v>
      </c>
      <c r="C244" s="3" t="str">
        <f t="shared" si="3"/>
        <v>Aug</v>
      </c>
      <c r="D244" s="3">
        <v>44440</v>
      </c>
      <c r="E244" s="3" t="s">
        <v>313</v>
      </c>
      <c r="F244" s="3" t="s">
        <v>317</v>
      </c>
      <c r="G244" s="3" t="s">
        <v>323</v>
      </c>
      <c r="H244" t="s">
        <v>568</v>
      </c>
      <c r="I244" t="s">
        <v>627</v>
      </c>
      <c r="J244" t="s">
        <v>631</v>
      </c>
      <c r="K244" t="s">
        <v>634</v>
      </c>
      <c r="L244">
        <v>608.75</v>
      </c>
      <c r="M244">
        <v>-22.03</v>
      </c>
      <c r="N244" s="6">
        <v>8</v>
      </c>
    </row>
    <row r="245" spans="1:14" x14ac:dyDescent="0.3">
      <c r="A245" t="s">
        <v>256</v>
      </c>
      <c r="B245" s="3">
        <v>44440</v>
      </c>
      <c r="C245" s="3" t="str">
        <f t="shared" si="3"/>
        <v>Sep</v>
      </c>
      <c r="D245" s="3">
        <v>44443</v>
      </c>
      <c r="E245" s="3" t="s">
        <v>313</v>
      </c>
      <c r="F245" s="3" t="s">
        <v>317</v>
      </c>
      <c r="G245" s="3" t="s">
        <v>321</v>
      </c>
      <c r="H245" t="s">
        <v>569</v>
      </c>
      <c r="I245" t="s">
        <v>630</v>
      </c>
      <c r="J245" t="s">
        <v>632</v>
      </c>
      <c r="K245" t="s">
        <v>635</v>
      </c>
      <c r="L245">
        <v>1850.3</v>
      </c>
      <c r="M245">
        <v>460.19</v>
      </c>
      <c r="N245" s="6">
        <v>3</v>
      </c>
    </row>
    <row r="246" spans="1:14" x14ac:dyDescent="0.3">
      <c r="A246" t="s">
        <v>257</v>
      </c>
      <c r="B246" s="3">
        <v>44441</v>
      </c>
      <c r="C246" s="3" t="str">
        <f t="shared" si="3"/>
        <v>Sep</v>
      </c>
      <c r="D246" s="3">
        <v>44444</v>
      </c>
      <c r="E246" s="3" t="s">
        <v>314</v>
      </c>
      <c r="F246" s="3" t="s">
        <v>321</v>
      </c>
      <c r="G246" s="3" t="s">
        <v>322</v>
      </c>
      <c r="H246" t="s">
        <v>570</v>
      </c>
      <c r="I246" t="s">
        <v>630</v>
      </c>
      <c r="J246" t="s">
        <v>633</v>
      </c>
      <c r="K246" t="s">
        <v>636</v>
      </c>
      <c r="L246">
        <v>1942.7</v>
      </c>
      <c r="M246">
        <v>-23.92</v>
      </c>
      <c r="N246" s="6">
        <v>4</v>
      </c>
    </row>
    <row r="247" spans="1:14" x14ac:dyDescent="0.3">
      <c r="A247" t="s">
        <v>258</v>
      </c>
      <c r="B247" s="3">
        <v>44442</v>
      </c>
      <c r="C247" s="3" t="str">
        <f t="shared" si="3"/>
        <v>Sep</v>
      </c>
      <c r="D247" s="3">
        <v>44445</v>
      </c>
      <c r="E247" s="3" t="s">
        <v>315</v>
      </c>
      <c r="F247" s="3" t="s">
        <v>320</v>
      </c>
      <c r="G247" s="3" t="s">
        <v>324</v>
      </c>
      <c r="H247" t="s">
        <v>571</v>
      </c>
      <c r="I247" t="s">
        <v>630</v>
      </c>
      <c r="J247" t="s">
        <v>632</v>
      </c>
      <c r="K247" t="s">
        <v>641</v>
      </c>
      <c r="L247">
        <v>1889.65</v>
      </c>
      <c r="M247">
        <v>548.65</v>
      </c>
      <c r="N247" s="6">
        <v>6</v>
      </c>
    </row>
    <row r="248" spans="1:14" x14ac:dyDescent="0.3">
      <c r="A248" t="s">
        <v>259</v>
      </c>
      <c r="B248" s="3">
        <v>44443</v>
      </c>
      <c r="C248" s="3" t="str">
        <f t="shared" si="3"/>
        <v>Sep</v>
      </c>
      <c r="D248" s="3">
        <v>44447</v>
      </c>
      <c r="E248" s="3" t="s">
        <v>316</v>
      </c>
      <c r="F248" s="3" t="s">
        <v>319</v>
      </c>
      <c r="G248" s="3" t="s">
        <v>325</v>
      </c>
      <c r="H248" t="s">
        <v>572</v>
      </c>
      <c r="I248" t="s">
        <v>627</v>
      </c>
      <c r="J248" t="s">
        <v>633</v>
      </c>
      <c r="K248" t="s">
        <v>636</v>
      </c>
      <c r="L248">
        <v>958.94</v>
      </c>
      <c r="M248">
        <v>33.33</v>
      </c>
      <c r="N248" s="6">
        <v>7</v>
      </c>
    </row>
    <row r="249" spans="1:14" x14ac:dyDescent="0.3">
      <c r="A249" t="s">
        <v>260</v>
      </c>
      <c r="B249" s="3">
        <v>44444</v>
      </c>
      <c r="C249" s="3" t="str">
        <f t="shared" si="3"/>
        <v>Sep</v>
      </c>
      <c r="D249" s="3">
        <v>44445</v>
      </c>
      <c r="E249" s="3" t="s">
        <v>314</v>
      </c>
      <c r="F249" s="3" t="s">
        <v>319</v>
      </c>
      <c r="G249" s="3" t="s">
        <v>323</v>
      </c>
      <c r="H249" t="s">
        <v>573</v>
      </c>
      <c r="I249" t="s">
        <v>627</v>
      </c>
      <c r="J249" t="s">
        <v>632</v>
      </c>
      <c r="K249" t="s">
        <v>641</v>
      </c>
      <c r="L249">
        <v>1726.84</v>
      </c>
      <c r="M249">
        <v>-46.89</v>
      </c>
      <c r="N249" s="6">
        <v>4</v>
      </c>
    </row>
    <row r="250" spans="1:14" x14ac:dyDescent="0.3">
      <c r="A250" t="s">
        <v>261</v>
      </c>
      <c r="B250" s="3">
        <v>44445</v>
      </c>
      <c r="C250" s="3" t="str">
        <f t="shared" si="3"/>
        <v>Sep</v>
      </c>
      <c r="D250" s="3">
        <v>44449</v>
      </c>
      <c r="E250" s="3" t="s">
        <v>313</v>
      </c>
      <c r="F250" s="3" t="s">
        <v>317</v>
      </c>
      <c r="G250" s="3" t="s">
        <v>325</v>
      </c>
      <c r="H250" t="s">
        <v>574</v>
      </c>
      <c r="I250" t="s">
        <v>626</v>
      </c>
      <c r="J250" t="s">
        <v>632</v>
      </c>
      <c r="K250" t="s">
        <v>635</v>
      </c>
      <c r="L250">
        <v>1692.21</v>
      </c>
      <c r="M250">
        <v>365.31</v>
      </c>
      <c r="N250" s="6">
        <v>8</v>
      </c>
    </row>
    <row r="251" spans="1:14" x14ac:dyDescent="0.3">
      <c r="A251" t="s">
        <v>262</v>
      </c>
      <c r="B251" s="3">
        <v>44446</v>
      </c>
      <c r="C251" s="3" t="str">
        <f t="shared" si="3"/>
        <v>Sep</v>
      </c>
      <c r="D251" s="3">
        <v>44449</v>
      </c>
      <c r="E251" s="3" t="s">
        <v>313</v>
      </c>
      <c r="F251" s="3" t="s">
        <v>320</v>
      </c>
      <c r="G251" s="3" t="s">
        <v>324</v>
      </c>
      <c r="H251" t="s">
        <v>575</v>
      </c>
      <c r="I251" t="s">
        <v>629</v>
      </c>
      <c r="J251" t="s">
        <v>631</v>
      </c>
      <c r="K251" t="s">
        <v>634</v>
      </c>
      <c r="L251">
        <v>651.82000000000005</v>
      </c>
      <c r="M251">
        <v>106.56</v>
      </c>
      <c r="N251" s="6">
        <v>5</v>
      </c>
    </row>
    <row r="252" spans="1:14" x14ac:dyDescent="0.3">
      <c r="A252" t="s">
        <v>263</v>
      </c>
      <c r="B252" s="3">
        <v>44447</v>
      </c>
      <c r="C252" s="3" t="str">
        <f t="shared" si="3"/>
        <v>Sep</v>
      </c>
      <c r="D252" s="3">
        <v>44448</v>
      </c>
      <c r="E252" s="3" t="s">
        <v>314</v>
      </c>
      <c r="F252" s="3" t="s">
        <v>321</v>
      </c>
      <c r="G252" s="3" t="s">
        <v>325</v>
      </c>
      <c r="H252" t="s">
        <v>576</v>
      </c>
      <c r="I252" t="s">
        <v>630</v>
      </c>
      <c r="J252" t="s">
        <v>633</v>
      </c>
      <c r="K252" t="s">
        <v>638</v>
      </c>
      <c r="L252">
        <v>1661.25</v>
      </c>
      <c r="M252">
        <v>164.93</v>
      </c>
      <c r="N252" s="6">
        <v>1</v>
      </c>
    </row>
    <row r="253" spans="1:14" x14ac:dyDescent="0.3">
      <c r="A253" t="s">
        <v>264</v>
      </c>
      <c r="B253" s="3">
        <v>44448</v>
      </c>
      <c r="C253" s="3" t="str">
        <f t="shared" si="3"/>
        <v>Sep</v>
      </c>
      <c r="D253" s="3">
        <v>44452</v>
      </c>
      <c r="E253" s="3" t="s">
        <v>316</v>
      </c>
      <c r="F253" s="3" t="s">
        <v>320</v>
      </c>
      <c r="G253" s="3" t="s">
        <v>324</v>
      </c>
      <c r="H253" t="s">
        <v>577</v>
      </c>
      <c r="I253" t="s">
        <v>629</v>
      </c>
      <c r="J253" t="s">
        <v>633</v>
      </c>
      <c r="K253" t="s">
        <v>638</v>
      </c>
      <c r="L253">
        <v>93.28</v>
      </c>
      <c r="M253">
        <v>11.39</v>
      </c>
      <c r="N253" s="6">
        <v>4</v>
      </c>
    </row>
    <row r="254" spans="1:14" x14ac:dyDescent="0.3">
      <c r="A254" t="s">
        <v>265</v>
      </c>
      <c r="B254" s="3">
        <v>44449</v>
      </c>
      <c r="C254" s="3" t="str">
        <f t="shared" si="3"/>
        <v>Sep</v>
      </c>
      <c r="D254" s="3">
        <v>44453</v>
      </c>
      <c r="E254" s="3" t="s">
        <v>315</v>
      </c>
      <c r="F254" s="3" t="s">
        <v>318</v>
      </c>
      <c r="G254" s="3" t="s">
        <v>321</v>
      </c>
      <c r="H254" t="s">
        <v>578</v>
      </c>
      <c r="I254" t="s">
        <v>627</v>
      </c>
      <c r="J254" t="s">
        <v>631</v>
      </c>
      <c r="K254" t="s">
        <v>639</v>
      </c>
      <c r="L254">
        <v>1200.6099999999999</v>
      </c>
      <c r="M254">
        <v>225.33</v>
      </c>
      <c r="N254" s="6">
        <v>3</v>
      </c>
    </row>
    <row r="255" spans="1:14" x14ac:dyDescent="0.3">
      <c r="A255" t="s">
        <v>266</v>
      </c>
      <c r="B255" s="3">
        <v>44450</v>
      </c>
      <c r="C255" s="3" t="str">
        <f t="shared" si="3"/>
        <v>Sep</v>
      </c>
      <c r="D255" s="3">
        <v>44453</v>
      </c>
      <c r="E255" s="3" t="s">
        <v>315</v>
      </c>
      <c r="F255" s="3" t="s">
        <v>320</v>
      </c>
      <c r="G255" s="3" t="s">
        <v>323</v>
      </c>
      <c r="H255" t="s">
        <v>579</v>
      </c>
      <c r="I255" t="s">
        <v>627</v>
      </c>
      <c r="J255" t="s">
        <v>631</v>
      </c>
      <c r="K255" t="s">
        <v>634</v>
      </c>
      <c r="L255">
        <v>475.42</v>
      </c>
      <c r="M255">
        <v>-4.0999999999999996</v>
      </c>
      <c r="N255" s="6">
        <v>9</v>
      </c>
    </row>
    <row r="256" spans="1:14" x14ac:dyDescent="0.3">
      <c r="A256" t="s">
        <v>267</v>
      </c>
      <c r="B256" s="3">
        <v>44451</v>
      </c>
      <c r="C256" s="3" t="str">
        <f t="shared" si="3"/>
        <v>Sep</v>
      </c>
      <c r="D256" s="3">
        <v>44452</v>
      </c>
      <c r="E256" s="3" t="s">
        <v>313</v>
      </c>
      <c r="F256" s="3" t="s">
        <v>318</v>
      </c>
      <c r="G256" s="3" t="s">
        <v>324</v>
      </c>
      <c r="H256" t="s">
        <v>580</v>
      </c>
      <c r="I256" t="s">
        <v>627</v>
      </c>
      <c r="J256" t="s">
        <v>631</v>
      </c>
      <c r="K256" t="s">
        <v>634</v>
      </c>
      <c r="L256">
        <v>258.72000000000003</v>
      </c>
      <c r="M256">
        <v>77.239999999999995</v>
      </c>
      <c r="N256" s="6">
        <v>8</v>
      </c>
    </row>
    <row r="257" spans="1:14" x14ac:dyDescent="0.3">
      <c r="A257" t="s">
        <v>268</v>
      </c>
      <c r="B257" s="3">
        <v>44452</v>
      </c>
      <c r="C257" s="3" t="str">
        <f t="shared" si="3"/>
        <v>Sep</v>
      </c>
      <c r="D257" s="3">
        <v>44455</v>
      </c>
      <c r="E257" s="3" t="s">
        <v>316</v>
      </c>
      <c r="F257" s="3" t="s">
        <v>318</v>
      </c>
      <c r="G257" s="3" t="s">
        <v>325</v>
      </c>
      <c r="H257" t="s">
        <v>581</v>
      </c>
      <c r="I257" t="s">
        <v>629</v>
      </c>
      <c r="J257" t="s">
        <v>631</v>
      </c>
      <c r="K257" t="s">
        <v>634</v>
      </c>
      <c r="L257">
        <v>172.37</v>
      </c>
      <c r="M257">
        <v>49.97</v>
      </c>
      <c r="N257" s="6">
        <v>1</v>
      </c>
    </row>
    <row r="258" spans="1:14" x14ac:dyDescent="0.3">
      <c r="A258" t="s">
        <v>269</v>
      </c>
      <c r="B258" s="3">
        <v>44453</v>
      </c>
      <c r="C258" s="3" t="str">
        <f t="shared" si="3"/>
        <v>Sep</v>
      </c>
      <c r="D258" s="3">
        <v>44454</v>
      </c>
      <c r="E258" s="3" t="s">
        <v>315</v>
      </c>
      <c r="F258" s="3" t="s">
        <v>321</v>
      </c>
      <c r="G258" s="3" t="s">
        <v>323</v>
      </c>
      <c r="H258" t="s">
        <v>582</v>
      </c>
      <c r="I258" t="s">
        <v>627</v>
      </c>
      <c r="J258" t="s">
        <v>633</v>
      </c>
      <c r="K258" t="s">
        <v>638</v>
      </c>
      <c r="L258">
        <v>1398.65</v>
      </c>
      <c r="M258">
        <v>223.97</v>
      </c>
      <c r="N258" s="6">
        <v>6</v>
      </c>
    </row>
    <row r="259" spans="1:14" x14ac:dyDescent="0.3">
      <c r="A259" t="s">
        <v>270</v>
      </c>
      <c r="B259" s="3">
        <v>44454</v>
      </c>
      <c r="C259" s="3" t="str">
        <f t="shared" ref="C259:C301" si="4">TEXT(B259,"mmm")</f>
        <v>Sep</v>
      </c>
      <c r="D259" s="3">
        <v>44459</v>
      </c>
      <c r="E259" s="3" t="s">
        <v>316</v>
      </c>
      <c r="F259" s="3" t="s">
        <v>317</v>
      </c>
      <c r="G259" s="3" t="s">
        <v>321</v>
      </c>
      <c r="H259" t="s">
        <v>583</v>
      </c>
      <c r="I259" t="s">
        <v>626</v>
      </c>
      <c r="J259" t="s">
        <v>633</v>
      </c>
      <c r="K259" t="s">
        <v>638</v>
      </c>
      <c r="L259">
        <v>692.95</v>
      </c>
      <c r="M259">
        <v>-13.99</v>
      </c>
      <c r="N259" s="6">
        <v>9</v>
      </c>
    </row>
    <row r="260" spans="1:14" x14ac:dyDescent="0.3">
      <c r="A260" t="s">
        <v>271</v>
      </c>
      <c r="B260" s="3">
        <v>44455</v>
      </c>
      <c r="C260" s="3" t="str">
        <f t="shared" si="4"/>
        <v>Sep</v>
      </c>
      <c r="D260" s="3">
        <v>44457</v>
      </c>
      <c r="E260" s="3" t="s">
        <v>316</v>
      </c>
      <c r="F260" s="3" t="s">
        <v>320</v>
      </c>
      <c r="G260" s="3" t="s">
        <v>323</v>
      </c>
      <c r="H260" t="s">
        <v>584</v>
      </c>
      <c r="I260" t="s">
        <v>627</v>
      </c>
      <c r="J260" t="s">
        <v>632</v>
      </c>
      <c r="K260" t="s">
        <v>635</v>
      </c>
      <c r="L260">
        <v>1455.04</v>
      </c>
      <c r="M260">
        <v>250.4</v>
      </c>
      <c r="N260" s="6">
        <v>7</v>
      </c>
    </row>
    <row r="261" spans="1:14" x14ac:dyDescent="0.3">
      <c r="A261" t="s">
        <v>272</v>
      </c>
      <c r="B261" s="3">
        <v>44456</v>
      </c>
      <c r="C261" s="3" t="str">
        <f t="shared" si="4"/>
        <v>Sep</v>
      </c>
      <c r="D261" s="3">
        <v>44458</v>
      </c>
      <c r="E261" s="3" t="s">
        <v>313</v>
      </c>
      <c r="F261" s="3" t="s">
        <v>318</v>
      </c>
      <c r="G261" s="3" t="s">
        <v>324</v>
      </c>
      <c r="H261" t="s">
        <v>585</v>
      </c>
      <c r="I261" t="s">
        <v>628</v>
      </c>
      <c r="J261" t="s">
        <v>632</v>
      </c>
      <c r="K261" t="s">
        <v>635</v>
      </c>
      <c r="L261">
        <v>149.41</v>
      </c>
      <c r="M261">
        <v>-10.63</v>
      </c>
      <c r="N261" s="6">
        <v>4</v>
      </c>
    </row>
    <row r="262" spans="1:14" x14ac:dyDescent="0.3">
      <c r="A262" t="s">
        <v>273</v>
      </c>
      <c r="B262" s="3">
        <v>44457</v>
      </c>
      <c r="C262" s="3" t="str">
        <f t="shared" si="4"/>
        <v>Sep</v>
      </c>
      <c r="D262" s="3">
        <v>44459</v>
      </c>
      <c r="E262" s="3" t="s">
        <v>315</v>
      </c>
      <c r="F262" s="3" t="s">
        <v>320</v>
      </c>
      <c r="G262" s="3" t="s">
        <v>321</v>
      </c>
      <c r="H262" t="s">
        <v>586</v>
      </c>
      <c r="I262" t="s">
        <v>629</v>
      </c>
      <c r="J262" t="s">
        <v>631</v>
      </c>
      <c r="K262" t="s">
        <v>634</v>
      </c>
      <c r="L262">
        <v>644.27</v>
      </c>
      <c r="M262">
        <v>-56.53</v>
      </c>
      <c r="N262" s="6">
        <v>1</v>
      </c>
    </row>
    <row r="263" spans="1:14" x14ac:dyDescent="0.3">
      <c r="A263" t="s">
        <v>274</v>
      </c>
      <c r="B263" s="3">
        <v>44458</v>
      </c>
      <c r="C263" s="3" t="str">
        <f t="shared" si="4"/>
        <v>Sep</v>
      </c>
      <c r="D263" s="3">
        <v>44461</v>
      </c>
      <c r="E263" s="3" t="s">
        <v>314</v>
      </c>
      <c r="F263" s="3" t="s">
        <v>317</v>
      </c>
      <c r="G263" s="3" t="s">
        <v>325</v>
      </c>
      <c r="H263" t="s">
        <v>587</v>
      </c>
      <c r="I263" t="s">
        <v>628</v>
      </c>
      <c r="J263" t="s">
        <v>631</v>
      </c>
      <c r="K263" t="s">
        <v>642</v>
      </c>
      <c r="L263">
        <v>1088.19</v>
      </c>
      <c r="M263">
        <v>3.34</v>
      </c>
      <c r="N263" s="6">
        <v>2</v>
      </c>
    </row>
    <row r="264" spans="1:14" x14ac:dyDescent="0.3">
      <c r="A264" t="s">
        <v>275</v>
      </c>
      <c r="B264" s="3">
        <v>44459</v>
      </c>
      <c r="C264" s="3" t="str">
        <f t="shared" si="4"/>
        <v>Sep</v>
      </c>
      <c r="D264" s="3">
        <v>44464</v>
      </c>
      <c r="E264" s="3" t="s">
        <v>313</v>
      </c>
      <c r="F264" s="3" t="s">
        <v>317</v>
      </c>
      <c r="G264" s="3" t="s">
        <v>321</v>
      </c>
      <c r="H264" t="s">
        <v>588</v>
      </c>
      <c r="I264" t="s">
        <v>627</v>
      </c>
      <c r="J264" t="s">
        <v>631</v>
      </c>
      <c r="K264" t="s">
        <v>634</v>
      </c>
      <c r="L264">
        <v>1585.63</v>
      </c>
      <c r="M264">
        <v>134.86000000000001</v>
      </c>
      <c r="N264" s="6">
        <v>5</v>
      </c>
    </row>
    <row r="265" spans="1:14" x14ac:dyDescent="0.3">
      <c r="A265" t="s">
        <v>276</v>
      </c>
      <c r="B265" s="3">
        <v>44460</v>
      </c>
      <c r="C265" s="3" t="str">
        <f t="shared" si="4"/>
        <v>Sep</v>
      </c>
      <c r="D265" s="3">
        <v>44461</v>
      </c>
      <c r="E265" s="3" t="s">
        <v>315</v>
      </c>
      <c r="F265" s="3" t="s">
        <v>319</v>
      </c>
      <c r="G265" s="3" t="s">
        <v>321</v>
      </c>
      <c r="H265" t="s">
        <v>589</v>
      </c>
      <c r="I265" t="s">
        <v>626</v>
      </c>
      <c r="J265" t="s">
        <v>632</v>
      </c>
      <c r="K265" t="s">
        <v>635</v>
      </c>
      <c r="L265">
        <v>651.13</v>
      </c>
      <c r="M265">
        <v>161.03</v>
      </c>
      <c r="N265" s="6">
        <v>5</v>
      </c>
    </row>
    <row r="266" spans="1:14" x14ac:dyDescent="0.3">
      <c r="A266" t="s">
        <v>277</v>
      </c>
      <c r="B266" s="3">
        <v>44461</v>
      </c>
      <c r="C266" s="3" t="str">
        <f t="shared" si="4"/>
        <v>Sep</v>
      </c>
      <c r="D266" s="3">
        <v>44465</v>
      </c>
      <c r="E266" s="3" t="s">
        <v>315</v>
      </c>
      <c r="F266" s="3" t="s">
        <v>317</v>
      </c>
      <c r="G266" s="3" t="s">
        <v>322</v>
      </c>
      <c r="H266" t="s">
        <v>590</v>
      </c>
      <c r="I266" t="s">
        <v>630</v>
      </c>
      <c r="J266" t="s">
        <v>632</v>
      </c>
      <c r="K266" t="s">
        <v>641</v>
      </c>
      <c r="L266">
        <v>1259.26</v>
      </c>
      <c r="M266">
        <v>240.35</v>
      </c>
      <c r="N266" s="6">
        <v>8</v>
      </c>
    </row>
    <row r="267" spans="1:14" x14ac:dyDescent="0.3">
      <c r="A267" t="s">
        <v>278</v>
      </c>
      <c r="B267" s="3">
        <v>44462</v>
      </c>
      <c r="C267" s="3" t="str">
        <f t="shared" si="4"/>
        <v>Sep</v>
      </c>
      <c r="D267" s="3">
        <v>44463</v>
      </c>
      <c r="E267" s="3" t="s">
        <v>315</v>
      </c>
      <c r="F267" s="3" t="s">
        <v>321</v>
      </c>
      <c r="G267" s="3" t="s">
        <v>321</v>
      </c>
      <c r="H267" t="s">
        <v>591</v>
      </c>
      <c r="I267" t="s">
        <v>627</v>
      </c>
      <c r="J267" t="s">
        <v>632</v>
      </c>
      <c r="K267" t="s">
        <v>641</v>
      </c>
      <c r="L267">
        <v>1774.24</v>
      </c>
      <c r="M267">
        <v>349.67</v>
      </c>
      <c r="N267" s="6">
        <v>6</v>
      </c>
    </row>
    <row r="268" spans="1:14" x14ac:dyDescent="0.3">
      <c r="A268" t="s">
        <v>279</v>
      </c>
      <c r="B268" s="3">
        <v>44463</v>
      </c>
      <c r="C268" s="3" t="str">
        <f t="shared" si="4"/>
        <v>Sep</v>
      </c>
      <c r="D268" s="3">
        <v>44467</v>
      </c>
      <c r="E268" s="3" t="s">
        <v>315</v>
      </c>
      <c r="F268" s="3" t="s">
        <v>318</v>
      </c>
      <c r="G268" s="3" t="s">
        <v>321</v>
      </c>
      <c r="H268" t="s">
        <v>592</v>
      </c>
      <c r="I268" t="s">
        <v>626</v>
      </c>
      <c r="J268" t="s">
        <v>632</v>
      </c>
      <c r="K268" t="s">
        <v>640</v>
      </c>
      <c r="L268">
        <v>1239.4100000000001</v>
      </c>
      <c r="M268">
        <v>87</v>
      </c>
      <c r="N268" s="6">
        <v>8</v>
      </c>
    </row>
    <row r="269" spans="1:14" x14ac:dyDescent="0.3">
      <c r="A269" t="s">
        <v>280</v>
      </c>
      <c r="B269" s="3">
        <v>44464</v>
      </c>
      <c r="C269" s="3" t="str">
        <f t="shared" si="4"/>
        <v>Sep</v>
      </c>
      <c r="D269" s="3">
        <v>44465</v>
      </c>
      <c r="E269" s="3" t="s">
        <v>315</v>
      </c>
      <c r="F269" s="3" t="s">
        <v>319</v>
      </c>
      <c r="G269" s="3" t="s">
        <v>323</v>
      </c>
      <c r="H269" t="s">
        <v>593</v>
      </c>
      <c r="I269" t="s">
        <v>629</v>
      </c>
      <c r="J269" t="s">
        <v>632</v>
      </c>
      <c r="K269" t="s">
        <v>635</v>
      </c>
      <c r="L269">
        <v>481.26</v>
      </c>
      <c r="M269">
        <v>18.47</v>
      </c>
      <c r="N269" s="6">
        <v>2</v>
      </c>
    </row>
    <row r="270" spans="1:14" x14ac:dyDescent="0.3">
      <c r="A270" t="s">
        <v>281</v>
      </c>
      <c r="B270" s="3">
        <v>44465</v>
      </c>
      <c r="C270" s="3" t="str">
        <f t="shared" si="4"/>
        <v>Sep</v>
      </c>
      <c r="D270" s="3">
        <v>44470</v>
      </c>
      <c r="E270" s="3" t="s">
        <v>316</v>
      </c>
      <c r="F270" s="3" t="s">
        <v>321</v>
      </c>
      <c r="G270" s="3" t="s">
        <v>325</v>
      </c>
      <c r="H270" t="s">
        <v>594</v>
      </c>
      <c r="I270" t="s">
        <v>628</v>
      </c>
      <c r="J270" t="s">
        <v>632</v>
      </c>
      <c r="K270" t="s">
        <v>635</v>
      </c>
      <c r="L270">
        <v>68.31</v>
      </c>
      <c r="M270">
        <v>3.31</v>
      </c>
      <c r="N270" s="6">
        <v>3</v>
      </c>
    </row>
    <row r="271" spans="1:14" x14ac:dyDescent="0.3">
      <c r="A271" t="s">
        <v>282</v>
      </c>
      <c r="B271" s="3">
        <v>44466</v>
      </c>
      <c r="C271" s="3" t="str">
        <f t="shared" si="4"/>
        <v>Sep</v>
      </c>
      <c r="D271" s="3">
        <v>44470</v>
      </c>
      <c r="E271" s="3" t="s">
        <v>313</v>
      </c>
      <c r="F271" s="3" t="s">
        <v>320</v>
      </c>
      <c r="G271" s="3" t="s">
        <v>323</v>
      </c>
      <c r="H271" t="s">
        <v>595</v>
      </c>
      <c r="I271" t="s">
        <v>628</v>
      </c>
      <c r="J271" t="s">
        <v>632</v>
      </c>
      <c r="K271" t="s">
        <v>641</v>
      </c>
      <c r="L271">
        <v>1742.8</v>
      </c>
      <c r="M271">
        <v>514.23</v>
      </c>
      <c r="N271" s="6">
        <v>6</v>
      </c>
    </row>
    <row r="272" spans="1:14" x14ac:dyDescent="0.3">
      <c r="A272" t="s">
        <v>283</v>
      </c>
      <c r="B272" s="3">
        <v>44467</v>
      </c>
      <c r="C272" s="3" t="str">
        <f t="shared" si="4"/>
        <v>Sep</v>
      </c>
      <c r="D272" s="3">
        <v>44470</v>
      </c>
      <c r="E272" s="3" t="s">
        <v>316</v>
      </c>
      <c r="F272" s="3" t="s">
        <v>318</v>
      </c>
      <c r="G272" s="3" t="s">
        <v>323</v>
      </c>
      <c r="H272" t="s">
        <v>596</v>
      </c>
      <c r="I272" t="s">
        <v>628</v>
      </c>
      <c r="J272" t="s">
        <v>631</v>
      </c>
      <c r="K272" t="s">
        <v>642</v>
      </c>
      <c r="L272">
        <v>62.11</v>
      </c>
      <c r="M272">
        <v>-5.21</v>
      </c>
      <c r="N272" s="6">
        <v>3</v>
      </c>
    </row>
    <row r="273" spans="1:14" x14ac:dyDescent="0.3">
      <c r="A273" t="s">
        <v>284</v>
      </c>
      <c r="B273" s="3">
        <v>44468</v>
      </c>
      <c r="C273" s="3" t="str">
        <f t="shared" si="4"/>
        <v>Sep</v>
      </c>
      <c r="D273" s="3">
        <v>44469</v>
      </c>
      <c r="E273" s="3" t="s">
        <v>314</v>
      </c>
      <c r="F273" s="3" t="s">
        <v>317</v>
      </c>
      <c r="G273" s="3" t="s">
        <v>324</v>
      </c>
      <c r="H273" t="s">
        <v>597</v>
      </c>
      <c r="I273" t="s">
        <v>629</v>
      </c>
      <c r="J273" t="s">
        <v>631</v>
      </c>
      <c r="K273" t="s">
        <v>639</v>
      </c>
      <c r="L273">
        <v>1751.91</v>
      </c>
      <c r="M273">
        <v>432.39</v>
      </c>
      <c r="N273" s="6">
        <v>6</v>
      </c>
    </row>
    <row r="274" spans="1:14" x14ac:dyDescent="0.3">
      <c r="A274" t="s">
        <v>285</v>
      </c>
      <c r="B274" s="3">
        <v>44469</v>
      </c>
      <c r="C274" s="3" t="str">
        <f t="shared" si="4"/>
        <v>Sep</v>
      </c>
      <c r="D274" s="3">
        <v>44470</v>
      </c>
      <c r="E274" s="3" t="s">
        <v>315</v>
      </c>
      <c r="F274" s="3" t="s">
        <v>318</v>
      </c>
      <c r="G274" s="3" t="s">
        <v>323</v>
      </c>
      <c r="H274" t="s">
        <v>598</v>
      </c>
      <c r="I274" t="s">
        <v>626</v>
      </c>
      <c r="J274" t="s">
        <v>631</v>
      </c>
      <c r="K274" t="s">
        <v>639</v>
      </c>
      <c r="L274">
        <v>1067.3</v>
      </c>
      <c r="M274">
        <v>140.32</v>
      </c>
      <c r="N274" s="6">
        <v>6</v>
      </c>
    </row>
    <row r="275" spans="1:14" x14ac:dyDescent="0.3">
      <c r="A275" t="s">
        <v>286</v>
      </c>
      <c r="B275" s="3">
        <v>44470</v>
      </c>
      <c r="C275" s="3" t="str">
        <f t="shared" si="4"/>
        <v>Oct</v>
      </c>
      <c r="D275" s="3">
        <v>44474</v>
      </c>
      <c r="E275" s="3" t="s">
        <v>313</v>
      </c>
      <c r="F275" s="3" t="s">
        <v>320</v>
      </c>
      <c r="G275" s="3" t="s">
        <v>322</v>
      </c>
      <c r="H275" t="s">
        <v>599</v>
      </c>
      <c r="I275" t="s">
        <v>629</v>
      </c>
      <c r="J275" t="s">
        <v>631</v>
      </c>
      <c r="K275" t="s">
        <v>639</v>
      </c>
      <c r="L275">
        <v>1879.35</v>
      </c>
      <c r="M275">
        <v>141.79</v>
      </c>
      <c r="N275" s="6">
        <v>2</v>
      </c>
    </row>
    <row r="276" spans="1:14" x14ac:dyDescent="0.3">
      <c r="A276" t="s">
        <v>287</v>
      </c>
      <c r="B276" s="3">
        <v>44471</v>
      </c>
      <c r="C276" s="3" t="str">
        <f t="shared" si="4"/>
        <v>Oct</v>
      </c>
      <c r="D276" s="3">
        <v>44474</v>
      </c>
      <c r="E276" s="3" t="s">
        <v>315</v>
      </c>
      <c r="F276" s="3" t="s">
        <v>319</v>
      </c>
      <c r="G276" s="3" t="s">
        <v>322</v>
      </c>
      <c r="H276" t="s">
        <v>600</v>
      </c>
      <c r="I276" t="s">
        <v>628</v>
      </c>
      <c r="J276" t="s">
        <v>632</v>
      </c>
      <c r="K276" t="s">
        <v>641</v>
      </c>
      <c r="L276">
        <v>1601.59</v>
      </c>
      <c r="M276">
        <v>304.47000000000003</v>
      </c>
      <c r="N276" s="6">
        <v>7</v>
      </c>
    </row>
    <row r="277" spans="1:14" x14ac:dyDescent="0.3">
      <c r="A277" t="s">
        <v>288</v>
      </c>
      <c r="B277" s="3">
        <v>44472</v>
      </c>
      <c r="C277" s="3" t="str">
        <f t="shared" si="4"/>
        <v>Oct</v>
      </c>
      <c r="D277" s="3">
        <v>44475</v>
      </c>
      <c r="E277" s="3" t="s">
        <v>313</v>
      </c>
      <c r="F277" s="3" t="s">
        <v>319</v>
      </c>
      <c r="G277" s="3" t="s">
        <v>324</v>
      </c>
      <c r="H277" t="s">
        <v>601</v>
      </c>
      <c r="I277" t="s">
        <v>627</v>
      </c>
      <c r="J277" t="s">
        <v>633</v>
      </c>
      <c r="K277" t="s">
        <v>637</v>
      </c>
      <c r="L277">
        <v>1995.91</v>
      </c>
      <c r="M277">
        <v>188.95</v>
      </c>
      <c r="N277" s="6">
        <v>2</v>
      </c>
    </row>
    <row r="278" spans="1:14" x14ac:dyDescent="0.3">
      <c r="A278" t="s">
        <v>289</v>
      </c>
      <c r="B278" s="3">
        <v>44473</v>
      </c>
      <c r="C278" s="3" t="str">
        <f t="shared" si="4"/>
        <v>Oct</v>
      </c>
      <c r="D278" s="3">
        <v>44478</v>
      </c>
      <c r="E278" s="3" t="s">
        <v>316</v>
      </c>
      <c r="F278" s="3" t="s">
        <v>319</v>
      </c>
      <c r="G278" s="3" t="s">
        <v>325</v>
      </c>
      <c r="H278" t="s">
        <v>602</v>
      </c>
      <c r="I278" t="s">
        <v>630</v>
      </c>
      <c r="J278" t="s">
        <v>632</v>
      </c>
      <c r="K278" t="s">
        <v>635</v>
      </c>
      <c r="L278">
        <v>714.41</v>
      </c>
      <c r="M278">
        <v>178.15</v>
      </c>
      <c r="N278" s="6">
        <v>6</v>
      </c>
    </row>
    <row r="279" spans="1:14" x14ac:dyDescent="0.3">
      <c r="A279" t="s">
        <v>290</v>
      </c>
      <c r="B279" s="3">
        <v>44474</v>
      </c>
      <c r="C279" s="3" t="str">
        <f t="shared" si="4"/>
        <v>Oct</v>
      </c>
      <c r="D279" s="3">
        <v>44477</v>
      </c>
      <c r="E279" s="3" t="s">
        <v>313</v>
      </c>
      <c r="F279" s="3" t="s">
        <v>317</v>
      </c>
      <c r="G279" s="3" t="s">
        <v>325</v>
      </c>
      <c r="H279" t="s">
        <v>603</v>
      </c>
      <c r="I279" t="s">
        <v>629</v>
      </c>
      <c r="J279" t="s">
        <v>633</v>
      </c>
      <c r="K279" t="s">
        <v>636</v>
      </c>
      <c r="L279">
        <v>1539.03</v>
      </c>
      <c r="M279">
        <v>400.58</v>
      </c>
      <c r="N279" s="6">
        <v>1</v>
      </c>
    </row>
    <row r="280" spans="1:14" x14ac:dyDescent="0.3">
      <c r="A280" t="s">
        <v>291</v>
      </c>
      <c r="B280" s="3">
        <v>44475</v>
      </c>
      <c r="C280" s="3" t="str">
        <f t="shared" si="4"/>
        <v>Oct</v>
      </c>
      <c r="D280" s="3">
        <v>44478</v>
      </c>
      <c r="E280" s="3" t="s">
        <v>314</v>
      </c>
      <c r="F280" s="3" t="s">
        <v>321</v>
      </c>
      <c r="G280" s="3" t="s">
        <v>323</v>
      </c>
      <c r="H280" t="s">
        <v>604</v>
      </c>
      <c r="I280" t="s">
        <v>629</v>
      </c>
      <c r="J280" t="s">
        <v>631</v>
      </c>
      <c r="K280" t="s">
        <v>642</v>
      </c>
      <c r="L280">
        <v>815.82</v>
      </c>
      <c r="M280">
        <v>56.04</v>
      </c>
      <c r="N280" s="6">
        <v>3</v>
      </c>
    </row>
    <row r="281" spans="1:14" x14ac:dyDescent="0.3">
      <c r="A281" t="s">
        <v>292</v>
      </c>
      <c r="B281" s="3">
        <v>44476</v>
      </c>
      <c r="C281" s="3" t="str">
        <f t="shared" si="4"/>
        <v>Oct</v>
      </c>
      <c r="D281" s="3">
        <v>44479</v>
      </c>
      <c r="E281" s="3" t="s">
        <v>314</v>
      </c>
      <c r="F281" s="3" t="s">
        <v>321</v>
      </c>
      <c r="G281" s="3" t="s">
        <v>323</v>
      </c>
      <c r="H281" t="s">
        <v>605</v>
      </c>
      <c r="I281" t="s">
        <v>626</v>
      </c>
      <c r="J281" t="s">
        <v>632</v>
      </c>
      <c r="K281" t="s">
        <v>640</v>
      </c>
      <c r="L281">
        <v>970.15</v>
      </c>
      <c r="M281">
        <v>10.41</v>
      </c>
      <c r="N281" s="6">
        <v>2</v>
      </c>
    </row>
    <row r="282" spans="1:14" x14ac:dyDescent="0.3">
      <c r="A282" t="s">
        <v>293</v>
      </c>
      <c r="B282" s="3">
        <v>44477</v>
      </c>
      <c r="C282" s="3" t="str">
        <f t="shared" si="4"/>
        <v>Oct</v>
      </c>
      <c r="D282" s="3">
        <v>44479</v>
      </c>
      <c r="E282" s="3" t="s">
        <v>313</v>
      </c>
      <c r="F282" s="3" t="s">
        <v>318</v>
      </c>
      <c r="G282" s="3" t="s">
        <v>323</v>
      </c>
      <c r="H282" t="s">
        <v>606</v>
      </c>
      <c r="I282" t="s">
        <v>626</v>
      </c>
      <c r="J282" t="s">
        <v>631</v>
      </c>
      <c r="K282" t="s">
        <v>642</v>
      </c>
      <c r="L282">
        <v>1262.46</v>
      </c>
      <c r="M282">
        <v>172.88</v>
      </c>
      <c r="N282" s="6">
        <v>7</v>
      </c>
    </row>
    <row r="283" spans="1:14" x14ac:dyDescent="0.3">
      <c r="A283" t="s">
        <v>294</v>
      </c>
      <c r="B283" s="3">
        <v>44478</v>
      </c>
      <c r="C283" s="3" t="str">
        <f t="shared" si="4"/>
        <v>Oct</v>
      </c>
      <c r="D283" s="3">
        <v>44483</v>
      </c>
      <c r="E283" s="3" t="s">
        <v>313</v>
      </c>
      <c r="F283" s="3" t="s">
        <v>317</v>
      </c>
      <c r="G283" s="3" t="s">
        <v>325</v>
      </c>
      <c r="H283" t="s">
        <v>607</v>
      </c>
      <c r="I283" t="s">
        <v>629</v>
      </c>
      <c r="J283" t="s">
        <v>632</v>
      </c>
      <c r="K283" t="s">
        <v>640</v>
      </c>
      <c r="L283">
        <v>1749.88</v>
      </c>
      <c r="M283">
        <v>463.62</v>
      </c>
      <c r="N283" s="6">
        <v>4</v>
      </c>
    </row>
    <row r="284" spans="1:14" x14ac:dyDescent="0.3">
      <c r="A284" t="s">
        <v>295</v>
      </c>
      <c r="B284" s="3">
        <v>44479</v>
      </c>
      <c r="C284" s="3" t="str">
        <f t="shared" si="4"/>
        <v>Oct</v>
      </c>
      <c r="D284" s="3">
        <v>44480</v>
      </c>
      <c r="E284" s="3" t="s">
        <v>313</v>
      </c>
      <c r="F284" s="3" t="s">
        <v>319</v>
      </c>
      <c r="G284" s="3" t="s">
        <v>321</v>
      </c>
      <c r="H284" t="s">
        <v>608</v>
      </c>
      <c r="I284" t="s">
        <v>628</v>
      </c>
      <c r="J284" t="s">
        <v>631</v>
      </c>
      <c r="K284" t="s">
        <v>639</v>
      </c>
      <c r="L284">
        <v>1968.49</v>
      </c>
      <c r="M284">
        <v>-30.97</v>
      </c>
      <c r="N284" s="6">
        <v>8</v>
      </c>
    </row>
    <row r="285" spans="1:14" x14ac:dyDescent="0.3">
      <c r="A285" t="s">
        <v>296</v>
      </c>
      <c r="B285" s="3">
        <v>44480</v>
      </c>
      <c r="C285" s="3" t="str">
        <f t="shared" si="4"/>
        <v>Oct</v>
      </c>
      <c r="D285" s="3">
        <v>44484</v>
      </c>
      <c r="E285" s="3" t="s">
        <v>313</v>
      </c>
      <c r="F285" s="3" t="s">
        <v>319</v>
      </c>
      <c r="G285" s="3" t="s">
        <v>322</v>
      </c>
      <c r="H285" t="s">
        <v>609</v>
      </c>
      <c r="I285" t="s">
        <v>630</v>
      </c>
      <c r="J285" t="s">
        <v>633</v>
      </c>
      <c r="K285" t="s">
        <v>637</v>
      </c>
      <c r="L285">
        <v>1541.18</v>
      </c>
      <c r="M285">
        <v>229.92</v>
      </c>
      <c r="N285" s="6">
        <v>6</v>
      </c>
    </row>
    <row r="286" spans="1:14" x14ac:dyDescent="0.3">
      <c r="A286" t="s">
        <v>297</v>
      </c>
      <c r="B286" s="3">
        <v>44481</v>
      </c>
      <c r="C286" s="3" t="str">
        <f t="shared" si="4"/>
        <v>Oct</v>
      </c>
      <c r="D286" s="3">
        <v>44482</v>
      </c>
      <c r="E286" s="3" t="s">
        <v>314</v>
      </c>
      <c r="F286" s="3" t="s">
        <v>320</v>
      </c>
      <c r="G286" s="3" t="s">
        <v>321</v>
      </c>
      <c r="H286" t="s">
        <v>610</v>
      </c>
      <c r="I286" t="s">
        <v>626</v>
      </c>
      <c r="J286" t="s">
        <v>633</v>
      </c>
      <c r="K286" t="s">
        <v>638</v>
      </c>
      <c r="L286">
        <v>847.18</v>
      </c>
      <c r="M286">
        <v>129.30000000000001</v>
      </c>
      <c r="N286" s="6">
        <v>4</v>
      </c>
    </row>
    <row r="287" spans="1:14" x14ac:dyDescent="0.3">
      <c r="A287" t="s">
        <v>298</v>
      </c>
      <c r="B287" s="3">
        <v>44482</v>
      </c>
      <c r="C287" s="3" t="str">
        <f t="shared" si="4"/>
        <v>Oct</v>
      </c>
      <c r="D287" s="3">
        <v>44487</v>
      </c>
      <c r="E287" s="3" t="s">
        <v>315</v>
      </c>
      <c r="F287" s="3" t="s">
        <v>320</v>
      </c>
      <c r="G287" s="3" t="s">
        <v>321</v>
      </c>
      <c r="H287" t="s">
        <v>611</v>
      </c>
      <c r="I287" t="s">
        <v>628</v>
      </c>
      <c r="J287" t="s">
        <v>633</v>
      </c>
      <c r="K287" t="s">
        <v>636</v>
      </c>
      <c r="L287">
        <v>854.29</v>
      </c>
      <c r="M287">
        <v>165.09</v>
      </c>
      <c r="N287" s="6">
        <v>5</v>
      </c>
    </row>
    <row r="288" spans="1:14" x14ac:dyDescent="0.3">
      <c r="A288" t="s">
        <v>299</v>
      </c>
      <c r="B288" s="3">
        <v>44483</v>
      </c>
      <c r="C288" s="3" t="str">
        <f t="shared" si="4"/>
        <v>Oct</v>
      </c>
      <c r="D288" s="3">
        <v>44487</v>
      </c>
      <c r="E288" s="3" t="s">
        <v>313</v>
      </c>
      <c r="F288" s="3" t="s">
        <v>319</v>
      </c>
      <c r="G288" s="3" t="s">
        <v>325</v>
      </c>
      <c r="H288" t="s">
        <v>612</v>
      </c>
      <c r="I288" t="s">
        <v>627</v>
      </c>
      <c r="J288" t="s">
        <v>632</v>
      </c>
      <c r="K288" t="s">
        <v>640</v>
      </c>
      <c r="L288">
        <v>1480.41</v>
      </c>
      <c r="M288">
        <v>-70.13</v>
      </c>
      <c r="N288" s="6">
        <v>9</v>
      </c>
    </row>
    <row r="289" spans="1:15" x14ac:dyDescent="0.3">
      <c r="A289" t="s">
        <v>300</v>
      </c>
      <c r="B289" s="3">
        <v>44484</v>
      </c>
      <c r="C289" s="3" t="str">
        <f t="shared" si="4"/>
        <v>Oct</v>
      </c>
      <c r="D289" s="3">
        <v>44489</v>
      </c>
      <c r="E289" s="3" t="s">
        <v>313</v>
      </c>
      <c r="F289" s="3" t="s">
        <v>319</v>
      </c>
      <c r="G289" s="3" t="s">
        <v>321</v>
      </c>
      <c r="H289" t="s">
        <v>613</v>
      </c>
      <c r="I289" t="s">
        <v>626</v>
      </c>
      <c r="J289" t="s">
        <v>633</v>
      </c>
      <c r="K289" t="s">
        <v>638</v>
      </c>
      <c r="L289">
        <v>492.78</v>
      </c>
      <c r="M289">
        <v>91.82</v>
      </c>
      <c r="N289" s="6">
        <v>7</v>
      </c>
    </row>
    <row r="290" spans="1:15" x14ac:dyDescent="0.3">
      <c r="A290" t="s">
        <v>301</v>
      </c>
      <c r="B290" s="3">
        <v>44485</v>
      </c>
      <c r="C290" s="3" t="str">
        <f t="shared" si="4"/>
        <v>Oct</v>
      </c>
      <c r="D290" s="3">
        <v>44488</v>
      </c>
      <c r="E290" s="3" t="s">
        <v>314</v>
      </c>
      <c r="F290" s="3" t="s">
        <v>317</v>
      </c>
      <c r="G290" s="3" t="s">
        <v>324</v>
      </c>
      <c r="H290" t="s">
        <v>614</v>
      </c>
      <c r="I290" t="s">
        <v>628</v>
      </c>
      <c r="J290" t="s">
        <v>632</v>
      </c>
      <c r="K290" t="s">
        <v>641</v>
      </c>
      <c r="L290">
        <v>238.74</v>
      </c>
      <c r="M290">
        <v>62.93</v>
      </c>
      <c r="N290" s="6">
        <v>9</v>
      </c>
    </row>
    <row r="291" spans="1:15" x14ac:dyDescent="0.3">
      <c r="A291" t="s">
        <v>302</v>
      </c>
      <c r="B291" s="3">
        <v>44486</v>
      </c>
      <c r="C291" s="3" t="str">
        <f t="shared" si="4"/>
        <v>Oct</v>
      </c>
      <c r="D291" s="3">
        <v>44490</v>
      </c>
      <c r="E291" s="3" t="s">
        <v>314</v>
      </c>
      <c r="F291" s="3" t="s">
        <v>321</v>
      </c>
      <c r="G291" s="3" t="s">
        <v>323</v>
      </c>
      <c r="H291" t="s">
        <v>615</v>
      </c>
      <c r="I291" t="s">
        <v>628</v>
      </c>
      <c r="J291" t="s">
        <v>633</v>
      </c>
      <c r="K291" t="s">
        <v>637</v>
      </c>
      <c r="L291">
        <v>722.15</v>
      </c>
      <c r="M291">
        <v>-20.309999999999999</v>
      </c>
      <c r="N291" s="6">
        <v>7</v>
      </c>
    </row>
    <row r="292" spans="1:15" x14ac:dyDescent="0.3">
      <c r="A292" t="s">
        <v>303</v>
      </c>
      <c r="B292" s="3">
        <v>44487</v>
      </c>
      <c r="C292" s="3" t="str">
        <f t="shared" si="4"/>
        <v>Oct</v>
      </c>
      <c r="D292" s="3">
        <v>44490</v>
      </c>
      <c r="E292" s="3" t="s">
        <v>316</v>
      </c>
      <c r="F292" s="3" t="s">
        <v>320</v>
      </c>
      <c r="G292" s="3" t="s">
        <v>324</v>
      </c>
      <c r="H292" t="s">
        <v>616</v>
      </c>
      <c r="I292" t="s">
        <v>630</v>
      </c>
      <c r="J292" t="s">
        <v>633</v>
      </c>
      <c r="K292" t="s">
        <v>637</v>
      </c>
      <c r="L292">
        <v>588.73</v>
      </c>
      <c r="M292">
        <v>-2.93</v>
      </c>
      <c r="N292" s="6">
        <v>1</v>
      </c>
    </row>
    <row r="293" spans="1:15" x14ac:dyDescent="0.3">
      <c r="A293" t="s">
        <v>304</v>
      </c>
      <c r="B293" s="3">
        <v>44488</v>
      </c>
      <c r="C293" s="3" t="str">
        <f t="shared" si="4"/>
        <v>Oct</v>
      </c>
      <c r="D293" s="3">
        <v>44489</v>
      </c>
      <c r="E293" s="3" t="s">
        <v>313</v>
      </c>
      <c r="F293" s="3" t="s">
        <v>321</v>
      </c>
      <c r="G293" s="3" t="s">
        <v>322</v>
      </c>
      <c r="H293" t="s">
        <v>617</v>
      </c>
      <c r="I293" t="s">
        <v>630</v>
      </c>
      <c r="J293" t="s">
        <v>632</v>
      </c>
      <c r="K293" t="s">
        <v>641</v>
      </c>
      <c r="L293">
        <v>606.69000000000005</v>
      </c>
      <c r="M293">
        <v>175.07</v>
      </c>
      <c r="N293" s="6">
        <v>8</v>
      </c>
    </row>
    <row r="294" spans="1:15" x14ac:dyDescent="0.3">
      <c r="A294" t="s">
        <v>305</v>
      </c>
      <c r="B294" s="3">
        <v>44489</v>
      </c>
      <c r="C294" s="3" t="str">
        <f t="shared" si="4"/>
        <v>Oct</v>
      </c>
      <c r="D294" s="3">
        <v>44490</v>
      </c>
      <c r="E294" s="3" t="s">
        <v>316</v>
      </c>
      <c r="F294" s="3" t="s">
        <v>317</v>
      </c>
      <c r="G294" s="3" t="s">
        <v>323</v>
      </c>
      <c r="H294" t="s">
        <v>618</v>
      </c>
      <c r="I294" t="s">
        <v>627</v>
      </c>
      <c r="J294" t="s">
        <v>632</v>
      </c>
      <c r="K294" t="s">
        <v>635</v>
      </c>
      <c r="L294">
        <v>482.54</v>
      </c>
      <c r="M294">
        <v>-13.32</v>
      </c>
      <c r="N294" s="6">
        <v>4</v>
      </c>
    </row>
    <row r="295" spans="1:15" x14ac:dyDescent="0.3">
      <c r="A295" t="s">
        <v>306</v>
      </c>
      <c r="B295" s="3">
        <v>44490</v>
      </c>
      <c r="C295" s="3" t="str">
        <f t="shared" si="4"/>
        <v>Oct</v>
      </c>
      <c r="D295" s="3">
        <v>44494</v>
      </c>
      <c r="E295" s="3" t="s">
        <v>314</v>
      </c>
      <c r="F295" s="3" t="s">
        <v>319</v>
      </c>
      <c r="G295" s="3" t="s">
        <v>321</v>
      </c>
      <c r="H295" t="s">
        <v>619</v>
      </c>
      <c r="I295" t="s">
        <v>628</v>
      </c>
      <c r="J295" t="s">
        <v>633</v>
      </c>
      <c r="K295" t="s">
        <v>636</v>
      </c>
      <c r="L295">
        <v>103.34</v>
      </c>
      <c r="M295">
        <v>24.98</v>
      </c>
      <c r="N295" s="6">
        <v>3</v>
      </c>
    </row>
    <row r="296" spans="1:15" x14ac:dyDescent="0.3">
      <c r="A296" t="s">
        <v>307</v>
      </c>
      <c r="B296" s="3">
        <v>44491</v>
      </c>
      <c r="C296" s="3" t="str">
        <f t="shared" si="4"/>
        <v>Oct</v>
      </c>
      <c r="D296" s="3">
        <v>44495</v>
      </c>
      <c r="E296" s="3" t="s">
        <v>314</v>
      </c>
      <c r="F296" s="3" t="s">
        <v>321</v>
      </c>
      <c r="G296" s="3" t="s">
        <v>322</v>
      </c>
      <c r="H296" t="s">
        <v>620</v>
      </c>
      <c r="I296" t="s">
        <v>628</v>
      </c>
      <c r="J296" t="s">
        <v>632</v>
      </c>
      <c r="K296" t="s">
        <v>641</v>
      </c>
      <c r="L296">
        <v>55.39</v>
      </c>
      <c r="M296">
        <v>5.37</v>
      </c>
      <c r="N296" s="6">
        <v>7</v>
      </c>
    </row>
    <row r="297" spans="1:15" x14ac:dyDescent="0.3">
      <c r="A297" t="s">
        <v>308</v>
      </c>
      <c r="B297" s="3">
        <v>44492</v>
      </c>
      <c r="C297" s="3" t="str">
        <f t="shared" si="4"/>
        <v>Oct</v>
      </c>
      <c r="D297" s="3">
        <v>44497</v>
      </c>
      <c r="E297" s="3" t="s">
        <v>315</v>
      </c>
      <c r="F297" s="3" t="s">
        <v>319</v>
      </c>
      <c r="G297" s="3" t="s">
        <v>323</v>
      </c>
      <c r="H297" t="s">
        <v>621</v>
      </c>
      <c r="I297" t="s">
        <v>630</v>
      </c>
      <c r="J297" t="s">
        <v>633</v>
      </c>
      <c r="K297" t="s">
        <v>636</v>
      </c>
      <c r="L297">
        <v>1975.69</v>
      </c>
      <c r="M297">
        <v>-2.19</v>
      </c>
      <c r="N297" s="6">
        <v>3</v>
      </c>
    </row>
    <row r="298" spans="1:15" x14ac:dyDescent="0.3">
      <c r="A298" t="s">
        <v>309</v>
      </c>
      <c r="B298" s="3">
        <v>44493</v>
      </c>
      <c r="C298" s="3" t="str">
        <f t="shared" si="4"/>
        <v>Oct</v>
      </c>
      <c r="D298" s="3">
        <v>44498</v>
      </c>
      <c r="E298" s="3" t="s">
        <v>313</v>
      </c>
      <c r="F298" s="3" t="s">
        <v>319</v>
      </c>
      <c r="G298" s="3" t="s">
        <v>321</v>
      </c>
      <c r="H298" t="s">
        <v>622</v>
      </c>
      <c r="I298" t="s">
        <v>626</v>
      </c>
      <c r="J298" t="s">
        <v>632</v>
      </c>
      <c r="K298" t="s">
        <v>635</v>
      </c>
      <c r="L298">
        <v>866.99</v>
      </c>
      <c r="M298">
        <v>215.27</v>
      </c>
      <c r="N298" s="6">
        <v>8</v>
      </c>
    </row>
    <row r="299" spans="1:15" x14ac:dyDescent="0.3">
      <c r="A299" t="s">
        <v>310</v>
      </c>
      <c r="B299" s="3">
        <v>44494</v>
      </c>
      <c r="C299" s="3" t="str">
        <f t="shared" si="4"/>
        <v>Oct</v>
      </c>
      <c r="D299" s="3">
        <v>44497</v>
      </c>
      <c r="E299" s="3" t="s">
        <v>316</v>
      </c>
      <c r="F299" s="3" t="s">
        <v>318</v>
      </c>
      <c r="G299" s="3" t="s">
        <v>324</v>
      </c>
      <c r="H299" t="s">
        <v>623</v>
      </c>
      <c r="I299" t="s">
        <v>626</v>
      </c>
      <c r="J299" t="s">
        <v>631</v>
      </c>
      <c r="K299" t="s">
        <v>639</v>
      </c>
      <c r="L299">
        <v>780.97</v>
      </c>
      <c r="M299">
        <v>61.01</v>
      </c>
      <c r="N299" s="6">
        <v>6</v>
      </c>
    </row>
    <row r="300" spans="1:15" x14ac:dyDescent="0.3">
      <c r="A300" t="s">
        <v>311</v>
      </c>
      <c r="B300" s="3">
        <v>44495</v>
      </c>
      <c r="C300" s="3" t="str">
        <f t="shared" si="4"/>
        <v>Oct</v>
      </c>
      <c r="D300" s="3">
        <v>44499</v>
      </c>
      <c r="E300" s="3" t="s">
        <v>314</v>
      </c>
      <c r="F300" s="3" t="s">
        <v>321</v>
      </c>
      <c r="G300" s="3" t="s">
        <v>323</v>
      </c>
      <c r="H300" t="s">
        <v>624</v>
      </c>
      <c r="I300" t="s">
        <v>629</v>
      </c>
      <c r="J300" t="s">
        <v>631</v>
      </c>
      <c r="K300" t="s">
        <v>642</v>
      </c>
      <c r="L300">
        <v>1365.7</v>
      </c>
      <c r="M300">
        <v>144.66</v>
      </c>
      <c r="N300" s="6">
        <v>5</v>
      </c>
    </row>
    <row r="301" spans="1:15" x14ac:dyDescent="0.3">
      <c r="A301" t="s">
        <v>312</v>
      </c>
      <c r="B301" s="3">
        <v>44496</v>
      </c>
      <c r="C301" s="3" t="str">
        <f t="shared" si="4"/>
        <v>Oct</v>
      </c>
      <c r="D301" s="3">
        <v>44497</v>
      </c>
      <c r="E301" s="3" t="s">
        <v>314</v>
      </c>
      <c r="F301" s="3" t="s">
        <v>321</v>
      </c>
      <c r="G301" s="3" t="s">
        <v>321</v>
      </c>
      <c r="H301" t="s">
        <v>625</v>
      </c>
      <c r="I301" t="s">
        <v>630</v>
      </c>
      <c r="J301" t="s">
        <v>631</v>
      </c>
      <c r="K301" t="s">
        <v>634</v>
      </c>
      <c r="L301">
        <v>452.14</v>
      </c>
      <c r="M301">
        <v>19.760000000000002</v>
      </c>
      <c r="N301" s="6">
        <v>4</v>
      </c>
    </row>
    <row r="303" spans="1:15" x14ac:dyDescent="0.3">
      <c r="L303">
        <f>SUM(L2:L301)</f>
        <v>296371.70999999973</v>
      </c>
      <c r="N303" s="6">
        <f>COUNT(N2:N302)</f>
        <v>300</v>
      </c>
      <c r="O303">
        <f>L303/N303</f>
        <v>987.90569999999911</v>
      </c>
    </row>
    <row r="304" spans="1:15" x14ac:dyDescent="0.3">
      <c r="N304" s="7"/>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8C35-2B53-43F4-825D-2ACBEF5E99D7}">
  <dimension ref="A21:C37"/>
  <sheetViews>
    <sheetView zoomScale="55" zoomScaleNormal="55" workbookViewId="0">
      <selection activeCell="F19" sqref="F19"/>
    </sheetView>
  </sheetViews>
  <sheetFormatPr defaultRowHeight="14.4" x14ac:dyDescent="0.3"/>
  <cols>
    <col min="1" max="1" width="10" bestFit="1" customWidth="1"/>
    <col min="2" max="2" width="13.109375" bestFit="1" customWidth="1"/>
    <col min="3" max="3" width="12.5546875" bestFit="1" customWidth="1"/>
    <col min="4" max="4" width="11.6640625" bestFit="1" customWidth="1"/>
    <col min="5" max="5" width="10.44140625" bestFit="1" customWidth="1"/>
  </cols>
  <sheetData>
    <row r="21" spans="1:2" x14ac:dyDescent="0.3">
      <c r="A21" s="8" t="s">
        <v>644</v>
      </c>
      <c r="B21" t="s">
        <v>656</v>
      </c>
    </row>
    <row r="22" spans="1:2" x14ac:dyDescent="0.3">
      <c r="A22" s="9" t="s">
        <v>638</v>
      </c>
      <c r="B22" s="10">
        <v>43745.590000000004</v>
      </c>
    </row>
    <row r="23" spans="1:2" x14ac:dyDescent="0.3">
      <c r="A23" s="9" t="s">
        <v>637</v>
      </c>
      <c r="B23" s="10">
        <v>36983.680000000008</v>
      </c>
    </row>
    <row r="24" spans="1:2" x14ac:dyDescent="0.3">
      <c r="A24" s="9" t="s">
        <v>636</v>
      </c>
      <c r="B24" s="10">
        <v>36266.409999999996</v>
      </c>
    </row>
    <row r="25" spans="1:2" x14ac:dyDescent="0.3">
      <c r="A25" s="9" t="s">
        <v>635</v>
      </c>
      <c r="B25" s="10">
        <v>31262.62000000001</v>
      </c>
    </row>
    <row r="26" spans="1:2" x14ac:dyDescent="0.3">
      <c r="A26" s="9" t="s">
        <v>639</v>
      </c>
      <c r="B26" s="10">
        <v>30634.600000000002</v>
      </c>
    </row>
    <row r="27" spans="1:2" x14ac:dyDescent="0.3">
      <c r="A27" s="9" t="s">
        <v>655</v>
      </c>
      <c r="B27" s="10">
        <v>178892.9</v>
      </c>
    </row>
    <row r="33" spans="2:3" x14ac:dyDescent="0.3">
      <c r="B33" s="8" t="s">
        <v>644</v>
      </c>
      <c r="C33" t="s">
        <v>656</v>
      </c>
    </row>
    <row r="34" spans="2:3" x14ac:dyDescent="0.3">
      <c r="B34" s="9" t="s">
        <v>633</v>
      </c>
      <c r="C34" s="10">
        <v>116995.68</v>
      </c>
    </row>
    <row r="35" spans="2:3" x14ac:dyDescent="0.3">
      <c r="B35" s="9" t="s">
        <v>632</v>
      </c>
      <c r="C35" s="10">
        <v>90592.430000000008</v>
      </c>
    </row>
    <row r="36" spans="2:3" x14ac:dyDescent="0.3">
      <c r="B36" s="9" t="s">
        <v>631</v>
      </c>
      <c r="C36" s="10">
        <v>88783.600000000049</v>
      </c>
    </row>
    <row r="37" spans="2:3" x14ac:dyDescent="0.3">
      <c r="B37" s="9" t="s">
        <v>655</v>
      </c>
      <c r="C37" s="10">
        <v>296371.71000000002</v>
      </c>
    </row>
  </sheetData>
  <conditionalFormatting pivot="1" sqref="C34:C36">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Ridham Goti</cp:lastModifiedBy>
  <dcterms:created xsi:type="dcterms:W3CDTF">2025-10-29T06:14:56Z</dcterms:created>
  <dcterms:modified xsi:type="dcterms:W3CDTF">2025-10-29T07:30:27Z</dcterms:modified>
</cp:coreProperties>
</file>